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CUDA\DICECalculator\Docs\"/>
    </mc:Choice>
  </mc:AlternateContent>
  <bookViews>
    <workbookView xWindow="0" yWindow="0" windowWidth="19368" windowHeight="9192"/>
  </bookViews>
  <sheets>
    <sheet name="Theoretical" sheetId="2" r:id="rId1"/>
    <sheet name="GTX 1050" sheetId="3" r:id="rId2"/>
    <sheet name="GT730" sheetId="8" r:id="rId3"/>
    <sheet name="Test Results 1B" sheetId="6" r:id="rId4"/>
    <sheet name="Summary 1B" sheetId="7" r:id="rId5"/>
    <sheet name="Test Results 1D" sheetId="4" r:id="rId6"/>
    <sheet name="Summary 1D" sheetId="5" r:id="rId7"/>
  </sheets>
  <definedNames>
    <definedName name="exportOp" localSheetId="5">'Test Results 1D'!$E$1:$H$100</definedName>
    <definedName name="exportOp_1" localSheetId="3">'Test Results 1B'!$D$1:$F$93</definedName>
    <definedName name="exportTime" localSheetId="5">'Test Results 1D'!$A$1:$D$100</definedName>
    <definedName name="exportTime_1" localSheetId="3">'Test Results 1B'!$A$1:$C$100</definedName>
    <definedName name="groupSize" localSheetId="4">'Summary 1B'!$F$8</definedName>
    <definedName name="groupSize">'Summary 1D'!$F$8</definedName>
    <definedName name="speed" localSheetId="2">'GT730'!$L$1</definedName>
    <definedName name="speed" localSheetId="1">'GTX 1050'!$L$1</definedName>
    <definedName name="speed" localSheetId="4">#REF!</definedName>
    <definedName name="speed" localSheetId="3">#REF!</definedName>
    <definedName name="speed" localSheetId="0">Theoretical!$J$1</definedName>
    <definedName name="speed">#REF!</definedName>
    <definedName name="speedGt730">#REF!</definedName>
    <definedName name="timeMax" localSheetId="4">'Summary 1B'!$H$2</definedName>
    <definedName name="timeMax">'Summary 1D'!$H$2</definedName>
    <definedName name="timeMin" localSheetId="4">'Summary 1B'!$F$2</definedName>
    <definedName name="timeMin">'Summary 1D'!$F$2</definedName>
    <definedName name="times" localSheetId="4">'Summary 1B'!$B$2:$B$100</definedName>
    <definedName name="times">'Summary 1D'!$B$2:$B$100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J1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56" i="2"/>
  <c r="L1" i="8" l="1"/>
  <c r="E55" i="8" s="1"/>
  <c r="F55" i="8" s="1"/>
  <c r="G55" i="8" s="1"/>
  <c r="H55" i="8" s="1"/>
  <c r="D55" i="8"/>
  <c r="C55" i="8"/>
  <c r="D54" i="8"/>
  <c r="C54" i="8"/>
  <c r="D53" i="8"/>
  <c r="C53" i="8"/>
  <c r="E52" i="8"/>
  <c r="F52" i="8" s="1"/>
  <c r="G52" i="8" s="1"/>
  <c r="H52" i="8" s="1"/>
  <c r="D52" i="8"/>
  <c r="C52" i="8"/>
  <c r="E51" i="8"/>
  <c r="F51" i="8" s="1"/>
  <c r="G51" i="8" s="1"/>
  <c r="H51" i="8" s="1"/>
  <c r="D51" i="8"/>
  <c r="C51" i="8"/>
  <c r="D50" i="8"/>
  <c r="C50" i="8"/>
  <c r="D49" i="8"/>
  <c r="C49" i="8"/>
  <c r="E48" i="8"/>
  <c r="F48" i="8" s="1"/>
  <c r="G48" i="8" s="1"/>
  <c r="H48" i="8" s="1"/>
  <c r="D48" i="8"/>
  <c r="C48" i="8"/>
  <c r="D47" i="8"/>
  <c r="C47" i="8"/>
  <c r="D46" i="8"/>
  <c r="C46" i="8"/>
  <c r="E45" i="8"/>
  <c r="F45" i="8" s="1"/>
  <c r="G45" i="8" s="1"/>
  <c r="H45" i="8" s="1"/>
  <c r="D45" i="8"/>
  <c r="C45" i="8"/>
  <c r="E44" i="8"/>
  <c r="F44" i="8" s="1"/>
  <c r="G44" i="8" s="1"/>
  <c r="H44" i="8" s="1"/>
  <c r="D44" i="8"/>
  <c r="C44" i="8"/>
  <c r="D43" i="8"/>
  <c r="C43" i="8"/>
  <c r="D42" i="8"/>
  <c r="C42" i="8"/>
  <c r="E41" i="8"/>
  <c r="F41" i="8" s="1"/>
  <c r="G41" i="8" s="1"/>
  <c r="H41" i="8" s="1"/>
  <c r="D41" i="8"/>
  <c r="C41" i="8"/>
  <c r="E40" i="8"/>
  <c r="F40" i="8" s="1"/>
  <c r="G40" i="8" s="1"/>
  <c r="H40" i="8" s="1"/>
  <c r="D40" i="8"/>
  <c r="C40" i="8"/>
  <c r="E39" i="8"/>
  <c r="F39" i="8" s="1"/>
  <c r="G39" i="8" s="1"/>
  <c r="H39" i="8" s="1"/>
  <c r="D39" i="8"/>
  <c r="C39" i="8"/>
  <c r="D38" i="8"/>
  <c r="C38" i="8"/>
  <c r="E37" i="8"/>
  <c r="F37" i="8" s="1"/>
  <c r="G37" i="8" s="1"/>
  <c r="H37" i="8" s="1"/>
  <c r="D37" i="8"/>
  <c r="C37" i="8"/>
  <c r="E36" i="8"/>
  <c r="F36" i="8" s="1"/>
  <c r="G36" i="8" s="1"/>
  <c r="H36" i="8" s="1"/>
  <c r="D36" i="8"/>
  <c r="C36" i="8"/>
  <c r="D35" i="8"/>
  <c r="C35" i="8"/>
  <c r="D34" i="8"/>
  <c r="C34" i="8"/>
  <c r="E33" i="8"/>
  <c r="F33" i="8" s="1"/>
  <c r="G33" i="8" s="1"/>
  <c r="H33" i="8" s="1"/>
  <c r="D33" i="8"/>
  <c r="C33" i="8"/>
  <c r="E32" i="8"/>
  <c r="F32" i="8" s="1"/>
  <c r="G32" i="8" s="1"/>
  <c r="H32" i="8" s="1"/>
  <c r="D32" i="8"/>
  <c r="C32" i="8"/>
  <c r="E31" i="8"/>
  <c r="F31" i="8" s="1"/>
  <c r="G31" i="8" s="1"/>
  <c r="H31" i="8" s="1"/>
  <c r="D31" i="8"/>
  <c r="C31" i="8"/>
  <c r="D30" i="8"/>
  <c r="C30" i="8"/>
  <c r="E29" i="8"/>
  <c r="F29" i="8" s="1"/>
  <c r="G29" i="8" s="1"/>
  <c r="H29" i="8" s="1"/>
  <c r="D29" i="8"/>
  <c r="C29" i="8"/>
  <c r="E28" i="8"/>
  <c r="F28" i="8" s="1"/>
  <c r="G28" i="8" s="1"/>
  <c r="H28" i="8" s="1"/>
  <c r="D28" i="8"/>
  <c r="C28" i="8"/>
  <c r="D27" i="8"/>
  <c r="C27" i="8"/>
  <c r="D26" i="8"/>
  <c r="C26" i="8"/>
  <c r="E25" i="8"/>
  <c r="F25" i="8" s="1"/>
  <c r="G25" i="8" s="1"/>
  <c r="H25" i="8" s="1"/>
  <c r="D25" i="8"/>
  <c r="C25" i="8"/>
  <c r="E24" i="8"/>
  <c r="F24" i="8" s="1"/>
  <c r="G24" i="8" s="1"/>
  <c r="H24" i="8" s="1"/>
  <c r="D24" i="8"/>
  <c r="C24" i="8"/>
  <c r="E23" i="8"/>
  <c r="F23" i="8" s="1"/>
  <c r="G23" i="8" s="1"/>
  <c r="H23" i="8" s="1"/>
  <c r="D23" i="8"/>
  <c r="C23" i="8"/>
  <c r="E22" i="8"/>
  <c r="F22" i="8" s="1"/>
  <c r="G22" i="8" s="1"/>
  <c r="H22" i="8" s="1"/>
  <c r="D22" i="8"/>
  <c r="C22" i="8"/>
  <c r="E21" i="8"/>
  <c r="F21" i="8" s="1"/>
  <c r="G21" i="8" s="1"/>
  <c r="H21" i="8" s="1"/>
  <c r="D21" i="8"/>
  <c r="C21" i="8"/>
  <c r="E20" i="8"/>
  <c r="F20" i="8" s="1"/>
  <c r="G20" i="8" s="1"/>
  <c r="H20" i="8" s="1"/>
  <c r="D20" i="8"/>
  <c r="C20" i="8"/>
  <c r="D19" i="8"/>
  <c r="C19" i="8"/>
  <c r="E18" i="8"/>
  <c r="F18" i="8" s="1"/>
  <c r="G18" i="8" s="1"/>
  <c r="H18" i="8" s="1"/>
  <c r="D18" i="8"/>
  <c r="C18" i="8"/>
  <c r="E17" i="8"/>
  <c r="F17" i="8" s="1"/>
  <c r="G17" i="8" s="1"/>
  <c r="H17" i="8" s="1"/>
  <c r="D17" i="8"/>
  <c r="C17" i="8"/>
  <c r="E16" i="8"/>
  <c r="F16" i="8" s="1"/>
  <c r="G16" i="8" s="1"/>
  <c r="H16" i="8" s="1"/>
  <c r="D16" i="8"/>
  <c r="C16" i="8"/>
  <c r="E15" i="8"/>
  <c r="F15" i="8" s="1"/>
  <c r="G15" i="8" s="1"/>
  <c r="H15" i="8" s="1"/>
  <c r="D15" i="8"/>
  <c r="C15" i="8"/>
  <c r="E14" i="8"/>
  <c r="F14" i="8" s="1"/>
  <c r="G14" i="8" s="1"/>
  <c r="H14" i="8" s="1"/>
  <c r="D14" i="8"/>
  <c r="C14" i="8"/>
  <c r="E13" i="8"/>
  <c r="F13" i="8" s="1"/>
  <c r="G13" i="8" s="1"/>
  <c r="H13" i="8" s="1"/>
  <c r="D13" i="8"/>
  <c r="C13" i="8"/>
  <c r="E12" i="8"/>
  <c r="F12" i="8" s="1"/>
  <c r="G12" i="8" s="1"/>
  <c r="H12" i="8" s="1"/>
  <c r="D12" i="8"/>
  <c r="C12" i="8"/>
  <c r="E11" i="8"/>
  <c r="F11" i="8" s="1"/>
  <c r="G11" i="8" s="1"/>
  <c r="H11" i="8" s="1"/>
  <c r="D11" i="8"/>
  <c r="C11" i="8"/>
  <c r="E10" i="8"/>
  <c r="F10" i="8" s="1"/>
  <c r="G10" i="8" s="1"/>
  <c r="H10" i="8" s="1"/>
  <c r="D10" i="8"/>
  <c r="C10" i="8"/>
  <c r="E9" i="8"/>
  <c r="F9" i="8" s="1"/>
  <c r="G9" i="8" s="1"/>
  <c r="H9" i="8" s="1"/>
  <c r="D9" i="8"/>
  <c r="C9" i="8"/>
  <c r="E8" i="8"/>
  <c r="F8" i="8" s="1"/>
  <c r="G8" i="8" s="1"/>
  <c r="H8" i="8" s="1"/>
  <c r="D8" i="8"/>
  <c r="C8" i="8"/>
  <c r="E7" i="8"/>
  <c r="F7" i="8" s="1"/>
  <c r="G7" i="8" s="1"/>
  <c r="H7" i="8" s="1"/>
  <c r="D7" i="8"/>
  <c r="C7" i="8"/>
  <c r="E6" i="8"/>
  <c r="F6" i="8" s="1"/>
  <c r="G6" i="8" s="1"/>
  <c r="H6" i="8" s="1"/>
  <c r="D6" i="8"/>
  <c r="C6" i="8"/>
  <c r="E5" i="8"/>
  <c r="F5" i="8" s="1"/>
  <c r="G5" i="8" s="1"/>
  <c r="H5" i="8" s="1"/>
  <c r="D5" i="8"/>
  <c r="C5" i="8"/>
  <c r="E4" i="8"/>
  <c r="F4" i="8" s="1"/>
  <c r="G4" i="8" s="1"/>
  <c r="H4" i="8" s="1"/>
  <c r="D4" i="8"/>
  <c r="C4" i="8"/>
  <c r="E3" i="8"/>
  <c r="F3" i="8" s="1"/>
  <c r="G3" i="8" s="1"/>
  <c r="H3" i="8" s="1"/>
  <c r="D3" i="8"/>
  <c r="C3" i="8"/>
  <c r="E2" i="8"/>
  <c r="F2" i="8" s="1"/>
  <c r="G2" i="8" s="1"/>
  <c r="H2" i="8" s="1"/>
  <c r="D2" i="8"/>
  <c r="C2" i="8"/>
  <c r="E47" i="8" l="1"/>
  <c r="F47" i="8" s="1"/>
  <c r="G47" i="8" s="1"/>
  <c r="H47" i="8" s="1"/>
  <c r="E50" i="8"/>
  <c r="F50" i="8" s="1"/>
  <c r="G50" i="8" s="1"/>
  <c r="H50" i="8" s="1"/>
  <c r="E53" i="8"/>
  <c r="F53" i="8" s="1"/>
  <c r="G53" i="8" s="1"/>
  <c r="H53" i="8" s="1"/>
  <c r="E26" i="8"/>
  <c r="F26" i="8" s="1"/>
  <c r="G26" i="8" s="1"/>
  <c r="H26" i="8" s="1"/>
  <c r="E34" i="8"/>
  <c r="F34" i="8" s="1"/>
  <c r="G34" i="8" s="1"/>
  <c r="H34" i="8" s="1"/>
  <c r="E42" i="8"/>
  <c r="F42" i="8" s="1"/>
  <c r="G42" i="8" s="1"/>
  <c r="H42" i="8" s="1"/>
  <c r="E54" i="8"/>
  <c r="F54" i="8" s="1"/>
  <c r="G54" i="8" s="1"/>
  <c r="H54" i="8" s="1"/>
  <c r="E19" i="8"/>
  <c r="F19" i="8" s="1"/>
  <c r="G19" i="8" s="1"/>
  <c r="H19" i="8" s="1"/>
  <c r="E27" i="8"/>
  <c r="F27" i="8" s="1"/>
  <c r="G27" i="8" s="1"/>
  <c r="H27" i="8" s="1"/>
  <c r="E35" i="8"/>
  <c r="F35" i="8" s="1"/>
  <c r="G35" i="8" s="1"/>
  <c r="H35" i="8" s="1"/>
  <c r="E43" i="8"/>
  <c r="F43" i="8" s="1"/>
  <c r="G43" i="8" s="1"/>
  <c r="H43" i="8" s="1"/>
  <c r="E30" i="8"/>
  <c r="F30" i="8" s="1"/>
  <c r="G30" i="8" s="1"/>
  <c r="H30" i="8" s="1"/>
  <c r="E38" i="8"/>
  <c r="F38" i="8" s="1"/>
  <c r="G38" i="8" s="1"/>
  <c r="H38" i="8" s="1"/>
  <c r="E46" i="8"/>
  <c r="F46" i="8" s="1"/>
  <c r="G46" i="8" s="1"/>
  <c r="H46" i="8" s="1"/>
  <c r="E49" i="8"/>
  <c r="F49" i="8" s="1"/>
  <c r="G49" i="8" s="1"/>
  <c r="H49" i="8" s="1"/>
  <c r="H3" i="7"/>
  <c r="F3" i="7"/>
  <c r="F2" i="7"/>
  <c r="H2" i="7"/>
  <c r="G2" i="7"/>
  <c r="G3" i="7"/>
  <c r="K2" i="7" s="1"/>
  <c r="K2" i="6"/>
  <c r="K3" i="6"/>
  <c r="K4" i="6"/>
  <c r="K5" i="6"/>
  <c r="K6" i="6"/>
  <c r="K7" i="6"/>
  <c r="K8" i="6"/>
  <c r="K9" i="6"/>
  <c r="K10" i="6"/>
  <c r="C11" i="7" s="1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C95" i="7" s="1"/>
  <c r="K95" i="6"/>
  <c r="K96" i="6"/>
  <c r="K97" i="6"/>
  <c r="C98" i="7" s="1"/>
  <c r="K98" i="6"/>
  <c r="K99" i="6"/>
  <c r="K100" i="6"/>
  <c r="J2" i="6"/>
  <c r="J3" i="6"/>
  <c r="J4" i="6"/>
  <c r="J5" i="6"/>
  <c r="J6" i="6"/>
  <c r="J7" i="6"/>
  <c r="J8" i="6"/>
  <c r="J9" i="6"/>
  <c r="B10" i="7" s="1"/>
  <c r="J10" i="6"/>
  <c r="J11" i="6"/>
  <c r="J12" i="6"/>
  <c r="J13" i="6"/>
  <c r="J14" i="6"/>
  <c r="J15" i="6"/>
  <c r="J16" i="6"/>
  <c r="J17" i="6"/>
  <c r="B18" i="7" s="1"/>
  <c r="J18" i="6"/>
  <c r="J19" i="6"/>
  <c r="J20" i="6"/>
  <c r="J21" i="6"/>
  <c r="J22" i="6"/>
  <c r="J23" i="6"/>
  <c r="J24" i="6"/>
  <c r="J25" i="6"/>
  <c r="B26" i="7" s="1"/>
  <c r="J26" i="6"/>
  <c r="J27" i="6"/>
  <c r="J28" i="6"/>
  <c r="J29" i="6"/>
  <c r="J30" i="6"/>
  <c r="J31" i="6"/>
  <c r="J32" i="6"/>
  <c r="J33" i="6"/>
  <c r="B34" i="7" s="1"/>
  <c r="J34" i="6"/>
  <c r="J35" i="6"/>
  <c r="J36" i="6"/>
  <c r="J37" i="6"/>
  <c r="J38" i="6"/>
  <c r="J39" i="6"/>
  <c r="J40" i="6"/>
  <c r="J41" i="6"/>
  <c r="B42" i="7" s="1"/>
  <c r="J42" i="6"/>
  <c r="J43" i="6"/>
  <c r="J44" i="6"/>
  <c r="J45" i="6"/>
  <c r="J46" i="6"/>
  <c r="J47" i="6"/>
  <c r="J48" i="6"/>
  <c r="J49" i="6"/>
  <c r="B50" i="7" s="1"/>
  <c r="J50" i="6"/>
  <c r="J51" i="6"/>
  <c r="J52" i="6"/>
  <c r="J53" i="6"/>
  <c r="J54" i="6"/>
  <c r="J55" i="6"/>
  <c r="J56" i="6"/>
  <c r="J57" i="6"/>
  <c r="B58" i="7" s="1"/>
  <c r="J58" i="6"/>
  <c r="J59" i="6"/>
  <c r="J60" i="6"/>
  <c r="J61" i="6"/>
  <c r="J62" i="6"/>
  <c r="J63" i="6"/>
  <c r="J64" i="6"/>
  <c r="J65" i="6"/>
  <c r="B66" i="7" s="1"/>
  <c r="J66" i="6"/>
  <c r="J67" i="6"/>
  <c r="J68" i="6"/>
  <c r="J69" i="6"/>
  <c r="J70" i="6"/>
  <c r="J71" i="6"/>
  <c r="J72" i="6"/>
  <c r="J73" i="6"/>
  <c r="B74" i="7" s="1"/>
  <c r="J74" i="6"/>
  <c r="J75" i="6"/>
  <c r="J76" i="6"/>
  <c r="J77" i="6"/>
  <c r="J78" i="6"/>
  <c r="J79" i="6"/>
  <c r="J80" i="6"/>
  <c r="J81" i="6"/>
  <c r="B82" i="7" s="1"/>
  <c r="J82" i="6"/>
  <c r="J83" i="6"/>
  <c r="J84" i="6"/>
  <c r="J85" i="6"/>
  <c r="J86" i="6"/>
  <c r="J87" i="6"/>
  <c r="J88" i="6"/>
  <c r="J89" i="6"/>
  <c r="B90" i="7" s="1"/>
  <c r="J90" i="6"/>
  <c r="J91" i="6"/>
  <c r="J92" i="6"/>
  <c r="J93" i="6"/>
  <c r="J94" i="6"/>
  <c r="J95" i="6"/>
  <c r="J96" i="6"/>
  <c r="J97" i="6"/>
  <c r="B98" i="7" s="1"/>
  <c r="J98" i="6"/>
  <c r="J99" i="6"/>
  <c r="J100" i="6"/>
  <c r="K1" i="6"/>
  <c r="C2" i="7" s="1"/>
  <c r="J1" i="6"/>
  <c r="B2" i="7" s="1"/>
  <c r="C3" i="7"/>
  <c r="C4" i="7"/>
  <c r="C5" i="7"/>
  <c r="C6" i="7"/>
  <c r="C7" i="7"/>
  <c r="C8" i="7"/>
  <c r="C9" i="7"/>
  <c r="C10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6" i="7"/>
  <c r="C97" i="7"/>
  <c r="C99" i="7"/>
  <c r="C100" i="7"/>
  <c r="C101" i="7"/>
  <c r="B3" i="7"/>
  <c r="B4" i="7"/>
  <c r="B5" i="7"/>
  <c r="B6" i="7"/>
  <c r="B7" i="7"/>
  <c r="B8" i="7"/>
  <c r="B9" i="7"/>
  <c r="B11" i="7"/>
  <c r="B12" i="7"/>
  <c r="B13" i="7"/>
  <c r="B14" i="7"/>
  <c r="B15" i="7"/>
  <c r="B16" i="7"/>
  <c r="B17" i="7"/>
  <c r="B19" i="7"/>
  <c r="B20" i="7"/>
  <c r="B21" i="7"/>
  <c r="B22" i="7"/>
  <c r="B23" i="7"/>
  <c r="B24" i="7"/>
  <c r="B25" i="7"/>
  <c r="B27" i="7"/>
  <c r="B28" i="7"/>
  <c r="B29" i="7"/>
  <c r="B30" i="7"/>
  <c r="B31" i="7"/>
  <c r="B32" i="7"/>
  <c r="B33" i="7"/>
  <c r="B35" i="7"/>
  <c r="B36" i="7"/>
  <c r="B37" i="7"/>
  <c r="B38" i="7"/>
  <c r="B39" i="7"/>
  <c r="B40" i="7"/>
  <c r="B41" i="7"/>
  <c r="B43" i="7"/>
  <c r="B44" i="7"/>
  <c r="B45" i="7"/>
  <c r="B46" i="7"/>
  <c r="B47" i="7"/>
  <c r="B48" i="7"/>
  <c r="B49" i="7"/>
  <c r="B51" i="7"/>
  <c r="B52" i="7"/>
  <c r="B53" i="7"/>
  <c r="B54" i="7"/>
  <c r="B55" i="7"/>
  <c r="B56" i="7"/>
  <c r="B57" i="7"/>
  <c r="B59" i="7"/>
  <c r="B60" i="7"/>
  <c r="B61" i="7"/>
  <c r="B62" i="7"/>
  <c r="B63" i="7"/>
  <c r="B64" i="7"/>
  <c r="B65" i="7"/>
  <c r="B67" i="7"/>
  <c r="B68" i="7"/>
  <c r="B69" i="7"/>
  <c r="B70" i="7"/>
  <c r="B71" i="7"/>
  <c r="B72" i="7"/>
  <c r="B73" i="7"/>
  <c r="B75" i="7"/>
  <c r="B76" i="7"/>
  <c r="B77" i="7"/>
  <c r="B78" i="7"/>
  <c r="B79" i="7"/>
  <c r="B80" i="7"/>
  <c r="B81" i="7"/>
  <c r="B83" i="7"/>
  <c r="B84" i="7"/>
  <c r="B85" i="7"/>
  <c r="B86" i="7"/>
  <c r="B87" i="7"/>
  <c r="B88" i="7"/>
  <c r="B89" i="7"/>
  <c r="B91" i="7"/>
  <c r="B92" i="7"/>
  <c r="B93" i="7"/>
  <c r="B94" i="7"/>
  <c r="B95" i="7"/>
  <c r="B96" i="7"/>
  <c r="B97" i="7"/>
  <c r="B99" i="7"/>
  <c r="B100" i="7"/>
  <c r="B101" i="7"/>
  <c r="V3" i="7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2" i="5"/>
  <c r="B2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2" i="4"/>
  <c r="J3" i="4"/>
  <c r="J4" i="4"/>
  <c r="J5" i="4"/>
  <c r="J6" i="4"/>
  <c r="J7" i="4"/>
  <c r="J8" i="4"/>
  <c r="J9" i="4"/>
  <c r="J10" i="4"/>
  <c r="J1" i="4"/>
  <c r="L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2" i="3"/>
  <c r="D55" i="3"/>
  <c r="D54" i="3"/>
  <c r="D53" i="3"/>
  <c r="D52" i="3"/>
  <c r="D51" i="3"/>
  <c r="D50" i="3"/>
  <c r="E50" i="3" s="1"/>
  <c r="F50" i="3" s="1"/>
  <c r="G50" i="3" s="1"/>
  <c r="D49" i="3"/>
  <c r="D48" i="3"/>
  <c r="D47" i="3"/>
  <c r="D46" i="3"/>
  <c r="D45" i="3"/>
  <c r="E45" i="3" s="1"/>
  <c r="F45" i="3" s="1"/>
  <c r="G45" i="3" s="1"/>
  <c r="H45" i="3" s="1"/>
  <c r="D44" i="3"/>
  <c r="D43" i="3"/>
  <c r="D42" i="3"/>
  <c r="D41" i="3"/>
  <c r="D40" i="3"/>
  <c r="D39" i="3"/>
  <c r="D38" i="3"/>
  <c r="D37" i="3"/>
  <c r="D36" i="3"/>
  <c r="D35" i="3"/>
  <c r="D34" i="3"/>
  <c r="E34" i="3" s="1"/>
  <c r="F34" i="3" s="1"/>
  <c r="G34" i="3" s="1"/>
  <c r="H34" i="3" s="1"/>
  <c r="D33" i="3"/>
  <c r="D32" i="3"/>
  <c r="E32" i="3" s="1"/>
  <c r="F32" i="3" s="1"/>
  <c r="G32" i="3" s="1"/>
  <c r="H32" i="3" s="1"/>
  <c r="D31" i="3"/>
  <c r="D30" i="3"/>
  <c r="D29" i="3"/>
  <c r="E29" i="3" s="1"/>
  <c r="F29" i="3" s="1"/>
  <c r="G29" i="3" s="1"/>
  <c r="H29" i="3" s="1"/>
  <c r="D28" i="3"/>
  <c r="E27" i="3"/>
  <c r="F27" i="3" s="1"/>
  <c r="G27" i="3" s="1"/>
  <c r="H27" i="3" s="1"/>
  <c r="D27" i="3"/>
  <c r="D26" i="3"/>
  <c r="D25" i="3"/>
  <c r="D24" i="3"/>
  <c r="D23" i="3"/>
  <c r="E23" i="3" s="1"/>
  <c r="F23" i="3" s="1"/>
  <c r="G23" i="3" s="1"/>
  <c r="H23" i="3" s="1"/>
  <c r="E22" i="3"/>
  <c r="F22" i="3" s="1"/>
  <c r="G22" i="3" s="1"/>
  <c r="H22" i="3" s="1"/>
  <c r="D22" i="3"/>
  <c r="D21" i="3"/>
  <c r="D20" i="3"/>
  <c r="D19" i="3"/>
  <c r="D18" i="3"/>
  <c r="E18" i="3" s="1"/>
  <c r="F18" i="3" s="1"/>
  <c r="G18" i="3" s="1"/>
  <c r="H18" i="3" s="1"/>
  <c r="D17" i="3"/>
  <c r="D16" i="3"/>
  <c r="E16" i="3" s="1"/>
  <c r="F16" i="3" s="1"/>
  <c r="G16" i="3" s="1"/>
  <c r="H16" i="3" s="1"/>
  <c r="D15" i="3"/>
  <c r="D14" i="3"/>
  <c r="D13" i="3"/>
  <c r="E13" i="3" s="1"/>
  <c r="F13" i="3" s="1"/>
  <c r="G13" i="3" s="1"/>
  <c r="H13" i="3" s="1"/>
  <c r="D12" i="3"/>
  <c r="E12" i="3" s="1"/>
  <c r="F12" i="3" s="1"/>
  <c r="G12" i="3" s="1"/>
  <c r="H12" i="3" s="1"/>
  <c r="D11" i="3"/>
  <c r="D10" i="3"/>
  <c r="E10" i="3" s="1"/>
  <c r="F10" i="3" s="1"/>
  <c r="G10" i="3" s="1"/>
  <c r="H10" i="3" s="1"/>
  <c r="D9" i="3"/>
  <c r="D8" i="3"/>
  <c r="D7" i="3"/>
  <c r="D6" i="3"/>
  <c r="E6" i="3" s="1"/>
  <c r="F6" i="3" s="1"/>
  <c r="G6" i="3" s="1"/>
  <c r="H6" i="3" s="1"/>
  <c r="D5" i="3"/>
  <c r="D4" i="3"/>
  <c r="E4" i="3" s="1"/>
  <c r="F4" i="3" s="1"/>
  <c r="G4" i="3" s="1"/>
  <c r="H4" i="3" s="1"/>
  <c r="D3" i="3"/>
  <c r="D2" i="3"/>
  <c r="C55" i="2"/>
  <c r="C54" i="2"/>
  <c r="C53" i="2"/>
  <c r="C52" i="2"/>
  <c r="C51" i="2"/>
  <c r="C50" i="2"/>
  <c r="C49" i="2"/>
  <c r="C48" i="2"/>
  <c r="C47" i="2"/>
  <c r="C46" i="2"/>
  <c r="C45" i="2"/>
  <c r="C44" i="2"/>
  <c r="D44" i="2" s="1"/>
  <c r="E44" i="2" s="1"/>
  <c r="F44" i="2" s="1"/>
  <c r="G44" i="2" s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142" i="2" l="1"/>
  <c r="E142" i="2" s="1"/>
  <c r="F142" i="2" s="1"/>
  <c r="G142" i="2" s="1"/>
  <c r="D113" i="2"/>
  <c r="E113" i="2" s="1"/>
  <c r="F113" i="2" s="1"/>
  <c r="G113" i="2" s="1"/>
  <c r="D121" i="2"/>
  <c r="E121" i="2" s="1"/>
  <c r="F121" i="2" s="1"/>
  <c r="G121" i="2" s="1"/>
  <c r="D133" i="2"/>
  <c r="E133" i="2" s="1"/>
  <c r="F133" i="2" s="1"/>
  <c r="G133" i="2" s="1"/>
  <c r="D159" i="2"/>
  <c r="E159" i="2" s="1"/>
  <c r="F159" i="2" s="1"/>
  <c r="G159" i="2" s="1"/>
  <c r="D67" i="2"/>
  <c r="E67" i="2" s="1"/>
  <c r="F67" i="2" s="1"/>
  <c r="G67" i="2" s="1"/>
  <c r="D85" i="2"/>
  <c r="E85" i="2" s="1"/>
  <c r="F85" i="2" s="1"/>
  <c r="G85" i="2" s="1"/>
  <c r="D89" i="2"/>
  <c r="E89" i="2" s="1"/>
  <c r="F89" i="2" s="1"/>
  <c r="G89" i="2" s="1"/>
  <c r="D103" i="2"/>
  <c r="E103" i="2" s="1"/>
  <c r="F103" i="2" s="1"/>
  <c r="G103" i="2" s="1"/>
  <c r="D107" i="2"/>
  <c r="E107" i="2" s="1"/>
  <c r="F107" i="2" s="1"/>
  <c r="G107" i="2" s="1"/>
  <c r="D139" i="2"/>
  <c r="E139" i="2" s="1"/>
  <c r="F139" i="2" s="1"/>
  <c r="G139" i="2" s="1"/>
  <c r="D143" i="2"/>
  <c r="E143" i="2" s="1"/>
  <c r="F143" i="2" s="1"/>
  <c r="G143" i="2" s="1"/>
  <c r="D129" i="2"/>
  <c r="E129" i="2" s="1"/>
  <c r="F129" i="2" s="1"/>
  <c r="G129" i="2" s="1"/>
  <c r="D155" i="2"/>
  <c r="E155" i="2" s="1"/>
  <c r="F155" i="2" s="1"/>
  <c r="G155" i="2" s="1"/>
  <c r="D125" i="2"/>
  <c r="E125" i="2" s="1"/>
  <c r="F125" i="2" s="1"/>
  <c r="G125" i="2" s="1"/>
  <c r="D59" i="2"/>
  <c r="E59" i="2" s="1"/>
  <c r="F59" i="2" s="1"/>
  <c r="G59" i="2" s="1"/>
  <c r="D63" i="2"/>
  <c r="E63" i="2" s="1"/>
  <c r="F63" i="2" s="1"/>
  <c r="G63" i="2" s="1"/>
  <c r="D77" i="2"/>
  <c r="E77" i="2" s="1"/>
  <c r="F77" i="2" s="1"/>
  <c r="G77" i="2" s="1"/>
  <c r="D69" i="2"/>
  <c r="E69" i="2" s="1"/>
  <c r="F69" i="2" s="1"/>
  <c r="G69" i="2" s="1"/>
  <c r="D73" i="2"/>
  <c r="E73" i="2" s="1"/>
  <c r="F73" i="2" s="1"/>
  <c r="G73" i="2" s="1"/>
  <c r="D65" i="2"/>
  <c r="E65" i="2" s="1"/>
  <c r="F65" i="2" s="1"/>
  <c r="G65" i="2" s="1"/>
  <c r="D157" i="2"/>
  <c r="E157" i="2" s="1"/>
  <c r="F157" i="2" s="1"/>
  <c r="G157" i="2" s="1"/>
  <c r="D83" i="2"/>
  <c r="E83" i="2" s="1"/>
  <c r="F83" i="2" s="1"/>
  <c r="G83" i="2" s="1"/>
  <c r="D153" i="2"/>
  <c r="E153" i="2" s="1"/>
  <c r="F153" i="2" s="1"/>
  <c r="G153" i="2" s="1"/>
  <c r="D145" i="2"/>
  <c r="E145" i="2" s="1"/>
  <c r="F145" i="2" s="1"/>
  <c r="G145" i="2" s="1"/>
  <c r="D95" i="2"/>
  <c r="E95" i="2" s="1"/>
  <c r="F95" i="2" s="1"/>
  <c r="G95" i="2" s="1"/>
  <c r="D150" i="2"/>
  <c r="E150" i="2" s="1"/>
  <c r="F150" i="2" s="1"/>
  <c r="G150" i="2" s="1"/>
  <c r="D101" i="2"/>
  <c r="E101" i="2" s="1"/>
  <c r="F101" i="2" s="1"/>
  <c r="G101" i="2" s="1"/>
  <c r="D91" i="2"/>
  <c r="E91" i="2" s="1"/>
  <c r="F91" i="2" s="1"/>
  <c r="G91" i="2" s="1"/>
  <c r="D74" i="2"/>
  <c r="E74" i="2" s="1"/>
  <c r="F74" i="2" s="1"/>
  <c r="G74" i="2" s="1"/>
  <c r="D64" i="2"/>
  <c r="E64" i="2" s="1"/>
  <c r="F64" i="2" s="1"/>
  <c r="G64" i="2" s="1"/>
  <c r="D97" i="2"/>
  <c r="E97" i="2" s="1"/>
  <c r="F97" i="2" s="1"/>
  <c r="G97" i="2" s="1"/>
  <c r="D87" i="2"/>
  <c r="E87" i="2" s="1"/>
  <c r="F87" i="2" s="1"/>
  <c r="G87" i="2" s="1"/>
  <c r="D134" i="2"/>
  <c r="E134" i="2" s="1"/>
  <c r="F134" i="2" s="1"/>
  <c r="G134" i="2" s="1"/>
  <c r="D93" i="2"/>
  <c r="E93" i="2" s="1"/>
  <c r="F93" i="2" s="1"/>
  <c r="G93" i="2" s="1"/>
  <c r="D75" i="2"/>
  <c r="E75" i="2" s="1"/>
  <c r="F75" i="2" s="1"/>
  <c r="G75" i="2" s="1"/>
  <c r="D70" i="2"/>
  <c r="E70" i="2" s="1"/>
  <c r="F70" i="2" s="1"/>
  <c r="G70" i="2" s="1"/>
  <c r="D60" i="2"/>
  <c r="E60" i="2" s="1"/>
  <c r="F60" i="2" s="1"/>
  <c r="G60" i="2" s="1"/>
  <c r="D90" i="2"/>
  <c r="E90" i="2" s="1"/>
  <c r="F90" i="2" s="1"/>
  <c r="G90" i="2" s="1"/>
  <c r="D124" i="2"/>
  <c r="E124" i="2" s="1"/>
  <c r="F124" i="2" s="1"/>
  <c r="G124" i="2" s="1"/>
  <c r="D120" i="2"/>
  <c r="E120" i="2" s="1"/>
  <c r="F120" i="2" s="1"/>
  <c r="G120" i="2" s="1"/>
  <c r="D118" i="2"/>
  <c r="E118" i="2" s="1"/>
  <c r="F118" i="2" s="1"/>
  <c r="G118" i="2" s="1"/>
  <c r="D106" i="2"/>
  <c r="E106" i="2" s="1"/>
  <c r="F106" i="2" s="1"/>
  <c r="G106" i="2" s="1"/>
  <c r="D148" i="2"/>
  <c r="E148" i="2" s="1"/>
  <c r="F148" i="2" s="1"/>
  <c r="G148" i="2" s="1"/>
  <c r="D98" i="2"/>
  <c r="E98" i="2" s="1"/>
  <c r="F98" i="2" s="1"/>
  <c r="G98" i="2" s="1"/>
  <c r="D128" i="2"/>
  <c r="E128" i="2" s="1"/>
  <c r="F128" i="2" s="1"/>
  <c r="G128" i="2" s="1"/>
  <c r="D57" i="2"/>
  <c r="E57" i="2" s="1"/>
  <c r="F57" i="2" s="1"/>
  <c r="G57" i="2" s="1"/>
  <c r="D79" i="2"/>
  <c r="E79" i="2" s="1"/>
  <c r="F79" i="2" s="1"/>
  <c r="G79" i="2" s="1"/>
  <c r="D126" i="2"/>
  <c r="E126" i="2" s="1"/>
  <c r="F126" i="2" s="1"/>
  <c r="G126" i="2" s="1"/>
  <c r="D61" i="2"/>
  <c r="E61" i="2" s="1"/>
  <c r="F61" i="2" s="1"/>
  <c r="G61" i="2" s="1"/>
  <c r="D110" i="2"/>
  <c r="E110" i="2" s="1"/>
  <c r="F110" i="2" s="1"/>
  <c r="G110" i="2" s="1"/>
  <c r="D122" i="2"/>
  <c r="E122" i="2" s="1"/>
  <c r="F122" i="2" s="1"/>
  <c r="G122" i="2" s="1"/>
  <c r="D56" i="2"/>
  <c r="E56" i="2" s="1"/>
  <c r="F56" i="2" s="1"/>
  <c r="G56" i="2" s="1"/>
  <c r="D86" i="2"/>
  <c r="E86" i="2" s="1"/>
  <c r="F86" i="2" s="1"/>
  <c r="G86" i="2" s="1"/>
  <c r="D112" i="2"/>
  <c r="E112" i="2" s="1"/>
  <c r="F112" i="2" s="1"/>
  <c r="G112" i="2" s="1"/>
  <c r="D116" i="2"/>
  <c r="E116" i="2" s="1"/>
  <c r="F116" i="2" s="1"/>
  <c r="G116" i="2" s="1"/>
  <c r="D71" i="2"/>
  <c r="E71" i="2" s="1"/>
  <c r="F71" i="2" s="1"/>
  <c r="G71" i="2" s="1"/>
  <c r="D147" i="2"/>
  <c r="E147" i="2" s="1"/>
  <c r="F147" i="2" s="1"/>
  <c r="G147" i="2" s="1"/>
  <c r="D102" i="2"/>
  <c r="E102" i="2" s="1"/>
  <c r="F102" i="2" s="1"/>
  <c r="G102" i="2" s="1"/>
  <c r="D68" i="2"/>
  <c r="E68" i="2" s="1"/>
  <c r="F68" i="2" s="1"/>
  <c r="G68" i="2" s="1"/>
  <c r="D146" i="2"/>
  <c r="E146" i="2" s="1"/>
  <c r="F146" i="2" s="1"/>
  <c r="G146" i="2" s="1"/>
  <c r="D151" i="2"/>
  <c r="E151" i="2" s="1"/>
  <c r="F151" i="2" s="1"/>
  <c r="G151" i="2" s="1"/>
  <c r="D76" i="2"/>
  <c r="E76" i="2" s="1"/>
  <c r="F76" i="2" s="1"/>
  <c r="G76" i="2" s="1"/>
  <c r="D135" i="2"/>
  <c r="E135" i="2" s="1"/>
  <c r="F135" i="2" s="1"/>
  <c r="G135" i="2" s="1"/>
  <c r="D137" i="2"/>
  <c r="E137" i="2" s="1"/>
  <c r="F137" i="2" s="1"/>
  <c r="G137" i="2" s="1"/>
  <c r="D149" i="2"/>
  <c r="E149" i="2" s="1"/>
  <c r="F149" i="2" s="1"/>
  <c r="G149" i="2" s="1"/>
  <c r="D131" i="2"/>
  <c r="E131" i="2" s="1"/>
  <c r="F131" i="2" s="1"/>
  <c r="G131" i="2" s="1"/>
  <c r="D114" i="2"/>
  <c r="E114" i="2" s="1"/>
  <c r="F114" i="2" s="1"/>
  <c r="G114" i="2" s="1"/>
  <c r="D88" i="2"/>
  <c r="E88" i="2" s="1"/>
  <c r="F88" i="2" s="1"/>
  <c r="G88" i="2" s="1"/>
  <c r="D144" i="2"/>
  <c r="E144" i="2" s="1"/>
  <c r="F144" i="2" s="1"/>
  <c r="G144" i="2" s="1"/>
  <c r="D130" i="2"/>
  <c r="E130" i="2" s="1"/>
  <c r="F130" i="2" s="1"/>
  <c r="G130" i="2" s="1"/>
  <c r="D72" i="2"/>
  <c r="E72" i="2" s="1"/>
  <c r="F72" i="2" s="1"/>
  <c r="G72" i="2" s="1"/>
  <c r="D80" i="2"/>
  <c r="E80" i="2" s="1"/>
  <c r="F80" i="2" s="1"/>
  <c r="G80" i="2" s="1"/>
  <c r="D99" i="2"/>
  <c r="E99" i="2" s="1"/>
  <c r="F99" i="2" s="1"/>
  <c r="G99" i="2" s="1"/>
  <c r="D84" i="2"/>
  <c r="E84" i="2" s="1"/>
  <c r="F84" i="2" s="1"/>
  <c r="G84" i="2" s="1"/>
  <c r="D66" i="2"/>
  <c r="E66" i="2" s="1"/>
  <c r="F66" i="2" s="1"/>
  <c r="G66" i="2" s="1"/>
  <c r="D127" i="2"/>
  <c r="E127" i="2" s="1"/>
  <c r="F127" i="2" s="1"/>
  <c r="G127" i="2" s="1"/>
  <c r="D105" i="2"/>
  <c r="E105" i="2" s="1"/>
  <c r="F105" i="2" s="1"/>
  <c r="G105" i="2" s="1"/>
  <c r="D141" i="2"/>
  <c r="E141" i="2" s="1"/>
  <c r="F141" i="2" s="1"/>
  <c r="G141" i="2" s="1"/>
  <c r="D123" i="2"/>
  <c r="E123" i="2" s="1"/>
  <c r="F123" i="2" s="1"/>
  <c r="G123" i="2" s="1"/>
  <c r="D96" i="2"/>
  <c r="E96" i="2" s="1"/>
  <c r="F96" i="2" s="1"/>
  <c r="G96" i="2" s="1"/>
  <c r="D160" i="2"/>
  <c r="E160" i="2" s="1"/>
  <c r="F160" i="2" s="1"/>
  <c r="G160" i="2" s="1"/>
  <c r="D140" i="2"/>
  <c r="E140" i="2" s="1"/>
  <c r="F140" i="2" s="1"/>
  <c r="G140" i="2" s="1"/>
  <c r="D100" i="2"/>
  <c r="E100" i="2" s="1"/>
  <c r="F100" i="2" s="1"/>
  <c r="G100" i="2" s="1"/>
  <c r="D62" i="2"/>
  <c r="E62" i="2" s="1"/>
  <c r="F62" i="2" s="1"/>
  <c r="G62" i="2" s="1"/>
  <c r="D152" i="2"/>
  <c r="E152" i="2" s="1"/>
  <c r="F152" i="2" s="1"/>
  <c r="G152" i="2" s="1"/>
  <c r="D78" i="2"/>
  <c r="E78" i="2" s="1"/>
  <c r="F78" i="2" s="1"/>
  <c r="G78" i="2" s="1"/>
  <c r="D154" i="2"/>
  <c r="E154" i="2" s="1"/>
  <c r="F154" i="2" s="1"/>
  <c r="G154" i="2" s="1"/>
  <c r="D119" i="2"/>
  <c r="E119" i="2" s="1"/>
  <c r="F119" i="2" s="1"/>
  <c r="G119" i="2" s="1"/>
  <c r="D81" i="2"/>
  <c r="E81" i="2" s="1"/>
  <c r="F81" i="2" s="1"/>
  <c r="G81" i="2" s="1"/>
  <c r="D117" i="2"/>
  <c r="E117" i="2" s="1"/>
  <c r="F117" i="2" s="1"/>
  <c r="G117" i="2" s="1"/>
  <c r="D115" i="2"/>
  <c r="E115" i="2" s="1"/>
  <c r="F115" i="2" s="1"/>
  <c r="G115" i="2" s="1"/>
  <c r="D92" i="2"/>
  <c r="E92" i="2" s="1"/>
  <c r="F92" i="2" s="1"/>
  <c r="G92" i="2" s="1"/>
  <c r="D156" i="2"/>
  <c r="E156" i="2" s="1"/>
  <c r="F156" i="2" s="1"/>
  <c r="G156" i="2" s="1"/>
  <c r="D108" i="2"/>
  <c r="E108" i="2" s="1"/>
  <c r="F108" i="2" s="1"/>
  <c r="G108" i="2" s="1"/>
  <c r="D136" i="2"/>
  <c r="E136" i="2" s="1"/>
  <c r="F136" i="2" s="1"/>
  <c r="G136" i="2" s="1"/>
  <c r="D58" i="2"/>
  <c r="E58" i="2" s="1"/>
  <c r="F58" i="2" s="1"/>
  <c r="G58" i="2" s="1"/>
  <c r="D138" i="2"/>
  <c r="E138" i="2" s="1"/>
  <c r="F138" i="2" s="1"/>
  <c r="G138" i="2" s="1"/>
  <c r="D111" i="2"/>
  <c r="E111" i="2" s="1"/>
  <c r="F111" i="2" s="1"/>
  <c r="G111" i="2" s="1"/>
  <c r="D158" i="2"/>
  <c r="E158" i="2" s="1"/>
  <c r="F158" i="2" s="1"/>
  <c r="G158" i="2" s="1"/>
  <c r="D109" i="2"/>
  <c r="E109" i="2" s="1"/>
  <c r="F109" i="2" s="1"/>
  <c r="G109" i="2" s="1"/>
  <c r="D82" i="2"/>
  <c r="E82" i="2" s="1"/>
  <c r="F82" i="2" s="1"/>
  <c r="G82" i="2" s="1"/>
  <c r="D104" i="2"/>
  <c r="E104" i="2" s="1"/>
  <c r="F104" i="2" s="1"/>
  <c r="G104" i="2" s="1"/>
  <c r="D132" i="2"/>
  <c r="E132" i="2" s="1"/>
  <c r="F132" i="2" s="1"/>
  <c r="G132" i="2" s="1"/>
  <c r="D94" i="2"/>
  <c r="E94" i="2" s="1"/>
  <c r="F94" i="2" s="1"/>
  <c r="G94" i="2" s="1"/>
  <c r="F8" i="7"/>
  <c r="W3" i="7" s="1"/>
  <c r="F2" i="5"/>
  <c r="V3" i="5" s="1"/>
  <c r="H3" i="5"/>
  <c r="G3" i="5"/>
  <c r="K2" i="5" s="1"/>
  <c r="F3" i="5"/>
  <c r="G2" i="5"/>
  <c r="H2" i="5"/>
  <c r="E39" i="3"/>
  <c r="F39" i="3" s="1"/>
  <c r="G39" i="3" s="1"/>
  <c r="H39" i="3" s="1"/>
  <c r="E48" i="3"/>
  <c r="F48" i="3" s="1"/>
  <c r="G48" i="3" s="1"/>
  <c r="H48" i="3" s="1"/>
  <c r="E43" i="3"/>
  <c r="F43" i="3" s="1"/>
  <c r="G43" i="3" s="1"/>
  <c r="H43" i="3" s="1"/>
  <c r="E24" i="3"/>
  <c r="F24" i="3" s="1"/>
  <c r="G24" i="3" s="1"/>
  <c r="H24" i="3" s="1"/>
  <c r="E40" i="3"/>
  <c r="F40" i="3" s="1"/>
  <c r="G40" i="3" s="1"/>
  <c r="H40" i="3" s="1"/>
  <c r="E54" i="3"/>
  <c r="F54" i="3" s="1"/>
  <c r="G54" i="3" s="1"/>
  <c r="H54" i="3" s="1"/>
  <c r="E7" i="3"/>
  <c r="F7" i="3" s="1"/>
  <c r="G7" i="3" s="1"/>
  <c r="H7" i="3" s="1"/>
  <c r="E14" i="3"/>
  <c r="F14" i="3" s="1"/>
  <c r="G14" i="3" s="1"/>
  <c r="H14" i="3" s="1"/>
  <c r="E20" i="3"/>
  <c r="F20" i="3" s="1"/>
  <c r="G20" i="3" s="1"/>
  <c r="H20" i="3" s="1"/>
  <c r="E25" i="3"/>
  <c r="F25" i="3" s="1"/>
  <c r="G25" i="3" s="1"/>
  <c r="H25" i="3" s="1"/>
  <c r="E36" i="3"/>
  <c r="F36" i="3" s="1"/>
  <c r="G36" i="3" s="1"/>
  <c r="H36" i="3" s="1"/>
  <c r="E41" i="3"/>
  <c r="F41" i="3" s="1"/>
  <c r="G41" i="3" s="1"/>
  <c r="H41" i="3" s="1"/>
  <c r="E52" i="3"/>
  <c r="F52" i="3" s="1"/>
  <c r="G52" i="3" s="1"/>
  <c r="H52" i="3" s="1"/>
  <c r="E19" i="3"/>
  <c r="F19" i="3" s="1"/>
  <c r="G19" i="3" s="1"/>
  <c r="H19" i="3" s="1"/>
  <c r="E35" i="3"/>
  <c r="F35" i="3" s="1"/>
  <c r="G35" i="3" s="1"/>
  <c r="H35" i="3" s="1"/>
  <c r="E46" i="3"/>
  <c r="F46" i="3" s="1"/>
  <c r="G46" i="3" s="1"/>
  <c r="H46" i="3" s="1"/>
  <c r="E2" i="3"/>
  <c r="F2" i="3" s="1"/>
  <c r="G2" i="3" s="1"/>
  <c r="H2" i="3" s="1"/>
  <c r="E8" i="3"/>
  <c r="F8" i="3" s="1"/>
  <c r="G8" i="3" s="1"/>
  <c r="H8" i="3" s="1"/>
  <c r="E21" i="3"/>
  <c r="F21" i="3" s="1"/>
  <c r="G21" i="3" s="1"/>
  <c r="H21" i="3" s="1"/>
  <c r="E26" i="3"/>
  <c r="F26" i="3" s="1"/>
  <c r="G26" i="3" s="1"/>
  <c r="H26" i="3" s="1"/>
  <c r="E37" i="3"/>
  <c r="F37" i="3" s="1"/>
  <c r="G37" i="3" s="1"/>
  <c r="H37" i="3" s="1"/>
  <c r="E42" i="3"/>
  <c r="F42" i="3" s="1"/>
  <c r="G42" i="3" s="1"/>
  <c r="H42" i="3" s="1"/>
  <c r="E53" i="3"/>
  <c r="F53" i="3" s="1"/>
  <c r="G53" i="3" s="1"/>
  <c r="H53" i="3" s="1"/>
  <c r="E30" i="3"/>
  <c r="F30" i="3" s="1"/>
  <c r="G30" i="3" s="1"/>
  <c r="H30" i="3" s="1"/>
  <c r="E51" i="3"/>
  <c r="F51" i="3" s="1"/>
  <c r="G51" i="3" s="1"/>
  <c r="H51" i="3" s="1"/>
  <c r="E3" i="3"/>
  <c r="F3" i="3" s="1"/>
  <c r="G3" i="3" s="1"/>
  <c r="H3" i="3" s="1"/>
  <c r="E15" i="3"/>
  <c r="F15" i="3" s="1"/>
  <c r="G15" i="3" s="1"/>
  <c r="H15" i="3" s="1"/>
  <c r="E31" i="3"/>
  <c r="F31" i="3" s="1"/>
  <c r="G31" i="3" s="1"/>
  <c r="H31" i="3" s="1"/>
  <c r="E47" i="3"/>
  <c r="F47" i="3" s="1"/>
  <c r="G47" i="3" s="1"/>
  <c r="H47" i="3" s="1"/>
  <c r="E38" i="3"/>
  <c r="F38" i="3" s="1"/>
  <c r="G38" i="3" s="1"/>
  <c r="H38" i="3" s="1"/>
  <c r="E5" i="3"/>
  <c r="F5" i="3" s="1"/>
  <c r="G5" i="3" s="1"/>
  <c r="H5" i="3" s="1"/>
  <c r="E11" i="3"/>
  <c r="F11" i="3" s="1"/>
  <c r="G11" i="3" s="1"/>
  <c r="H11" i="3" s="1"/>
  <c r="E17" i="3"/>
  <c r="F17" i="3" s="1"/>
  <c r="G17" i="3" s="1"/>
  <c r="H17" i="3" s="1"/>
  <c r="E28" i="3"/>
  <c r="F28" i="3" s="1"/>
  <c r="G28" i="3" s="1"/>
  <c r="H28" i="3" s="1"/>
  <c r="E33" i="3"/>
  <c r="F33" i="3" s="1"/>
  <c r="G33" i="3" s="1"/>
  <c r="H33" i="3" s="1"/>
  <c r="E44" i="3"/>
  <c r="F44" i="3" s="1"/>
  <c r="G44" i="3" s="1"/>
  <c r="H44" i="3" s="1"/>
  <c r="E49" i="3"/>
  <c r="F49" i="3" s="1"/>
  <c r="G49" i="3" s="1"/>
  <c r="H49" i="3" s="1"/>
  <c r="H50" i="3"/>
  <c r="E55" i="3"/>
  <c r="F55" i="3" s="1"/>
  <c r="G55" i="3" s="1"/>
  <c r="H55" i="3" s="1"/>
  <c r="E9" i="3"/>
  <c r="F9" i="3" s="1"/>
  <c r="G9" i="3" s="1"/>
  <c r="H9" i="3" s="1"/>
  <c r="D37" i="2"/>
  <c r="E37" i="2" s="1"/>
  <c r="F37" i="2" s="1"/>
  <c r="G37" i="2" s="1"/>
  <c r="D16" i="2"/>
  <c r="E16" i="2" s="1"/>
  <c r="F16" i="2" s="1"/>
  <c r="G16" i="2" s="1"/>
  <c r="D23" i="2"/>
  <c r="E23" i="2" s="1"/>
  <c r="F23" i="2" s="1"/>
  <c r="G23" i="2" s="1"/>
  <c r="D45" i="2"/>
  <c r="E45" i="2" s="1"/>
  <c r="F45" i="2" s="1"/>
  <c r="G45" i="2" s="1"/>
  <c r="D51" i="2"/>
  <c r="E51" i="2" s="1"/>
  <c r="F51" i="2" s="1"/>
  <c r="G51" i="2" s="1"/>
  <c r="D31" i="2"/>
  <c r="E31" i="2" s="1"/>
  <c r="F31" i="2" s="1"/>
  <c r="G31" i="2" s="1"/>
  <c r="D39" i="2"/>
  <c r="E39" i="2" s="1"/>
  <c r="F39" i="2" s="1"/>
  <c r="G39" i="2" s="1"/>
  <c r="D4" i="2"/>
  <c r="E4" i="2" s="1"/>
  <c r="F4" i="2" s="1"/>
  <c r="G4" i="2" s="1"/>
  <c r="D26" i="2"/>
  <c r="E26" i="2" s="1"/>
  <c r="F26" i="2" s="1"/>
  <c r="G26" i="2" s="1"/>
  <c r="D18" i="2"/>
  <c r="E18" i="2" s="1"/>
  <c r="F18" i="2" s="1"/>
  <c r="G18" i="2" s="1"/>
  <c r="D12" i="2"/>
  <c r="E12" i="2" s="1"/>
  <c r="F12" i="2" s="1"/>
  <c r="G12" i="2" s="1"/>
  <c r="D34" i="2"/>
  <c r="E34" i="2" s="1"/>
  <c r="F34" i="2" s="1"/>
  <c r="G34" i="2" s="1"/>
  <c r="D21" i="2"/>
  <c r="E21" i="2" s="1"/>
  <c r="F21" i="2" s="1"/>
  <c r="G21" i="2" s="1"/>
  <c r="D2" i="2"/>
  <c r="E2" i="2" s="1"/>
  <c r="F2" i="2" s="1"/>
  <c r="G2" i="2" s="1"/>
  <c r="H2" i="2" s="1"/>
  <c r="D13" i="2"/>
  <c r="E13" i="2" s="1"/>
  <c r="F13" i="2" s="1"/>
  <c r="G13" i="2" s="1"/>
  <c r="D28" i="2"/>
  <c r="E28" i="2" s="1"/>
  <c r="F28" i="2" s="1"/>
  <c r="G28" i="2" s="1"/>
  <c r="D40" i="2"/>
  <c r="E40" i="2" s="1"/>
  <c r="F40" i="2" s="1"/>
  <c r="G40" i="2" s="1"/>
  <c r="D8" i="2"/>
  <c r="E8" i="2" s="1"/>
  <c r="F8" i="2" s="1"/>
  <c r="G8" i="2" s="1"/>
  <c r="D14" i="2"/>
  <c r="E14" i="2" s="1"/>
  <c r="F14" i="2" s="1"/>
  <c r="G14" i="2" s="1"/>
  <c r="D19" i="2"/>
  <c r="E19" i="2" s="1"/>
  <c r="F19" i="2" s="1"/>
  <c r="G19" i="2" s="1"/>
  <c r="D24" i="2"/>
  <c r="E24" i="2" s="1"/>
  <c r="F24" i="2" s="1"/>
  <c r="G24" i="2" s="1"/>
  <c r="D29" i="2"/>
  <c r="E29" i="2" s="1"/>
  <c r="F29" i="2" s="1"/>
  <c r="G29" i="2" s="1"/>
  <c r="D35" i="2"/>
  <c r="E35" i="2" s="1"/>
  <c r="F35" i="2" s="1"/>
  <c r="G35" i="2" s="1"/>
  <c r="D41" i="2"/>
  <c r="E41" i="2" s="1"/>
  <c r="F41" i="2" s="1"/>
  <c r="G41" i="2" s="1"/>
  <c r="D52" i="2"/>
  <c r="E52" i="2" s="1"/>
  <c r="F52" i="2" s="1"/>
  <c r="G52" i="2" s="1"/>
  <c r="D7" i="2"/>
  <c r="E7" i="2" s="1"/>
  <c r="F7" i="2" s="1"/>
  <c r="G7" i="2" s="1"/>
  <c r="D46" i="2"/>
  <c r="E46" i="2" s="1"/>
  <c r="F46" i="2" s="1"/>
  <c r="G46" i="2" s="1"/>
  <c r="D3" i="2"/>
  <c r="E3" i="2" s="1"/>
  <c r="F3" i="2" s="1"/>
  <c r="G3" i="2" s="1"/>
  <c r="D9" i="2"/>
  <c r="E9" i="2" s="1"/>
  <c r="F9" i="2" s="1"/>
  <c r="G9" i="2" s="1"/>
  <c r="D30" i="2"/>
  <c r="E30" i="2" s="1"/>
  <c r="F30" i="2" s="1"/>
  <c r="G30" i="2" s="1"/>
  <c r="D42" i="2"/>
  <c r="E42" i="2" s="1"/>
  <c r="F42" i="2" s="1"/>
  <c r="G42" i="2" s="1"/>
  <c r="D47" i="2"/>
  <c r="E47" i="2" s="1"/>
  <c r="F47" i="2" s="1"/>
  <c r="G47" i="2" s="1"/>
  <c r="D53" i="2"/>
  <c r="E53" i="2" s="1"/>
  <c r="F53" i="2" s="1"/>
  <c r="G53" i="2" s="1"/>
  <c r="D10" i="2"/>
  <c r="E10" i="2" s="1"/>
  <c r="F10" i="2" s="1"/>
  <c r="G10" i="2" s="1"/>
  <c r="D15" i="2"/>
  <c r="E15" i="2" s="1"/>
  <c r="F15" i="2" s="1"/>
  <c r="G15" i="2" s="1"/>
  <c r="D20" i="2"/>
  <c r="E20" i="2" s="1"/>
  <c r="F20" i="2" s="1"/>
  <c r="G20" i="2" s="1"/>
  <c r="D25" i="2"/>
  <c r="E25" i="2" s="1"/>
  <c r="F25" i="2" s="1"/>
  <c r="G25" i="2" s="1"/>
  <c r="D36" i="2"/>
  <c r="E36" i="2" s="1"/>
  <c r="F36" i="2" s="1"/>
  <c r="G36" i="2" s="1"/>
  <c r="D48" i="2"/>
  <c r="E48" i="2" s="1"/>
  <c r="F48" i="2" s="1"/>
  <c r="G48" i="2" s="1"/>
  <c r="D54" i="2"/>
  <c r="E54" i="2" s="1"/>
  <c r="F54" i="2" s="1"/>
  <c r="G54" i="2" s="1"/>
  <c r="D43" i="2"/>
  <c r="E43" i="2" s="1"/>
  <c r="F43" i="2" s="1"/>
  <c r="G43" i="2" s="1"/>
  <c r="D5" i="2"/>
  <c r="E5" i="2" s="1"/>
  <c r="F5" i="2" s="1"/>
  <c r="G5" i="2" s="1"/>
  <c r="D11" i="2"/>
  <c r="E11" i="2" s="1"/>
  <c r="F11" i="2" s="1"/>
  <c r="G11" i="2" s="1"/>
  <c r="D22" i="2"/>
  <c r="E22" i="2" s="1"/>
  <c r="F22" i="2" s="1"/>
  <c r="G22" i="2" s="1"/>
  <c r="D32" i="2"/>
  <c r="E32" i="2" s="1"/>
  <c r="F32" i="2" s="1"/>
  <c r="G32" i="2" s="1"/>
  <c r="D38" i="2"/>
  <c r="E38" i="2" s="1"/>
  <c r="F38" i="2" s="1"/>
  <c r="G38" i="2" s="1"/>
  <c r="D50" i="2"/>
  <c r="E50" i="2" s="1"/>
  <c r="F50" i="2" s="1"/>
  <c r="G50" i="2" s="1"/>
  <c r="D55" i="2"/>
  <c r="E55" i="2" s="1"/>
  <c r="F55" i="2" s="1"/>
  <c r="G55" i="2" s="1"/>
  <c r="D49" i="2"/>
  <c r="E49" i="2" s="1"/>
  <c r="F49" i="2" s="1"/>
  <c r="G49" i="2" s="1"/>
  <c r="D6" i="2"/>
  <c r="E6" i="2" s="1"/>
  <c r="F6" i="2" s="1"/>
  <c r="G6" i="2" s="1"/>
  <c r="D17" i="2"/>
  <c r="E17" i="2" s="1"/>
  <c r="F17" i="2" s="1"/>
  <c r="G17" i="2" s="1"/>
  <c r="D27" i="2"/>
  <c r="E27" i="2" s="1"/>
  <c r="F27" i="2" s="1"/>
  <c r="G27" i="2" s="1"/>
  <c r="D33" i="2"/>
  <c r="E33" i="2" s="1"/>
  <c r="F33" i="2" s="1"/>
  <c r="G33" i="2" s="1"/>
  <c r="V4" i="7" l="1"/>
  <c r="O3" i="7"/>
  <c r="N3" i="7"/>
  <c r="F8" i="5"/>
  <c r="W3" i="5" s="1"/>
  <c r="N3" i="5" s="1"/>
  <c r="W4" i="7" l="1"/>
  <c r="V5" i="7" s="1"/>
  <c r="O3" i="5"/>
  <c r="V4" i="5"/>
  <c r="W4" i="5" s="1"/>
  <c r="V5" i="5" s="1"/>
  <c r="O4" i="7" l="1"/>
  <c r="W5" i="7"/>
  <c r="V6" i="7" s="1"/>
  <c r="N4" i="7"/>
  <c r="O4" i="5"/>
  <c r="N4" i="5"/>
  <c r="W5" i="5"/>
  <c r="V6" i="5" s="1"/>
  <c r="O5" i="7" l="1"/>
  <c r="W6" i="7"/>
  <c r="V7" i="7" s="1"/>
  <c r="N5" i="7"/>
  <c r="O5" i="5"/>
  <c r="W6" i="5"/>
  <c r="V7" i="5" s="1"/>
  <c r="N5" i="5"/>
  <c r="O6" i="7" l="1"/>
  <c r="W7" i="7"/>
  <c r="V8" i="7" s="1"/>
  <c r="N6" i="7"/>
  <c r="O6" i="5"/>
  <c r="N6" i="5"/>
  <c r="W7" i="5"/>
  <c r="V8" i="5" s="1"/>
  <c r="O7" i="7" l="1"/>
  <c r="W8" i="7"/>
  <c r="V9" i="7" s="1"/>
  <c r="N7" i="7"/>
  <c r="O7" i="5"/>
  <c r="W8" i="5"/>
  <c r="V9" i="5" s="1"/>
  <c r="N7" i="5"/>
  <c r="O8" i="7" l="1"/>
  <c r="N8" i="7"/>
  <c r="W9" i="7"/>
  <c r="O9" i="7" s="1"/>
  <c r="W9" i="5"/>
  <c r="V10" i="5" s="1"/>
  <c r="O8" i="5"/>
  <c r="N8" i="5"/>
  <c r="V10" i="7" l="1"/>
  <c r="N9" i="7"/>
  <c r="O9" i="5"/>
  <c r="N9" i="5"/>
  <c r="W10" i="5"/>
  <c r="V11" i="5" s="1"/>
  <c r="W10" i="7" l="1"/>
  <c r="V11" i="7" s="1"/>
  <c r="O10" i="5"/>
  <c r="N10" i="5"/>
  <c r="W11" i="5"/>
  <c r="V12" i="5" s="1"/>
  <c r="N10" i="7" l="1"/>
  <c r="W11" i="7"/>
  <c r="V12" i="7" s="1"/>
  <c r="O10" i="7"/>
  <c r="O11" i="5"/>
  <c r="N11" i="5"/>
  <c r="W12" i="5"/>
  <c r="V13" i="5" s="1"/>
  <c r="N11" i="7" l="1"/>
  <c r="W12" i="7"/>
  <c r="V13" i="7" s="1"/>
  <c r="O11" i="7"/>
  <c r="O12" i="5"/>
  <c r="N12" i="5"/>
  <c r="W13" i="5"/>
  <c r="V14" i="5" s="1"/>
  <c r="N12" i="7" l="1"/>
  <c r="W13" i="7"/>
  <c r="V14" i="7" s="1"/>
  <c r="O12" i="7"/>
  <c r="O13" i="5"/>
  <c r="N13" i="5"/>
  <c r="W14" i="5"/>
  <c r="V15" i="5" s="1"/>
  <c r="N13" i="7" l="1"/>
  <c r="W14" i="7"/>
  <c r="V15" i="7" s="1"/>
  <c r="O13" i="7"/>
  <c r="O14" i="5"/>
  <c r="N14" i="5"/>
  <c r="W15" i="5"/>
  <c r="V16" i="5" s="1"/>
  <c r="N14" i="7" l="1"/>
  <c r="W15" i="7"/>
  <c r="V16" i="7" s="1"/>
  <c r="O14" i="7"/>
  <c r="O15" i="5"/>
  <c r="N15" i="5"/>
  <c r="W16" i="5"/>
  <c r="V17" i="5" s="1"/>
  <c r="N15" i="7" l="1"/>
  <c r="W16" i="7"/>
  <c r="V17" i="7" s="1"/>
  <c r="O15" i="7"/>
  <c r="N16" i="5"/>
  <c r="O16" i="5"/>
  <c r="W17" i="5"/>
  <c r="V18" i="5" s="1"/>
  <c r="N16" i="7" l="1"/>
  <c r="W17" i="7"/>
  <c r="V18" i="7" s="1"/>
  <c r="O16" i="7"/>
  <c r="W18" i="5"/>
  <c r="V19" i="5" s="1"/>
  <c r="O17" i="5"/>
  <c r="N17" i="5"/>
  <c r="N17" i="7" l="1"/>
  <c r="W18" i="7"/>
  <c r="V19" i="7" s="1"/>
  <c r="N18" i="7"/>
  <c r="O17" i="7"/>
  <c r="N18" i="5"/>
  <c r="O18" i="5"/>
  <c r="W19" i="5"/>
  <c r="V20" i="5" s="1"/>
  <c r="W19" i="7" l="1"/>
  <c r="V20" i="7" s="1"/>
  <c r="O18" i="7"/>
  <c r="O19" i="5"/>
  <c r="N19" i="5"/>
  <c r="W20" i="5"/>
  <c r="V21" i="5" s="1"/>
  <c r="N19" i="7" l="1"/>
  <c r="W20" i="7"/>
  <c r="V21" i="7" s="1"/>
  <c r="O19" i="7"/>
  <c r="O20" i="5"/>
  <c r="N20" i="5"/>
  <c r="W21" i="5"/>
  <c r="V22" i="5" s="1"/>
  <c r="N20" i="7" l="1"/>
  <c r="W21" i="7"/>
  <c r="V22" i="7" s="1"/>
  <c r="O20" i="7"/>
  <c r="N21" i="5"/>
  <c r="O21" i="5"/>
  <c r="W22" i="5"/>
  <c r="N22" i="5" s="1"/>
  <c r="W22" i="7" l="1"/>
  <c r="O22" i="7" s="1"/>
  <c r="N21" i="7"/>
  <c r="O21" i="7"/>
  <c r="O22" i="5"/>
  <c r="O23" i="5" s="1"/>
  <c r="N22" i="7" l="1"/>
  <c r="O23" i="7"/>
</calcChain>
</file>

<file path=xl/connections.xml><?xml version="1.0" encoding="utf-8"?>
<connections xmlns="http://schemas.openxmlformats.org/spreadsheetml/2006/main">
  <connection id="1" name="exportOp" type="6" refreshedVersion="6" background="1" saveData="1">
    <textPr codePage="437" sourceFile="C:\Development\CUDA\DICECalculator\Docs\1D_Gaus_Test\exportOp.txt" delimiter=":">
      <textFields count="4">
        <textField/>
        <textField/>
        <textField/>
        <textField/>
      </textFields>
    </textPr>
  </connection>
  <connection id="2" name="exportOp1" type="6" refreshedVersion="6" background="1" saveData="1">
    <textPr codePage="437" sourceFile="C:\Development\CUDA\DICECalculator\Docs\1B_Gauss_Test\exportOp.txt" delimiter=":">
      <textFields count="3">
        <textField/>
        <textField/>
        <textField/>
      </textFields>
    </textPr>
  </connection>
  <connection id="3" name="exportTime" type="6" refreshedVersion="6" background="1" saveData="1">
    <textPr codePage="437" sourceFile="C:\Development\CUDA\DICECalculator\Docs\1D_Gaus_Test\exportTime.txt" delimiter=":">
      <textFields count="4">
        <textField/>
        <textField/>
        <textField/>
        <textField/>
      </textFields>
    </textPr>
  </connection>
  <connection id="4" name="exportTime1" type="6" refreshedVersion="6" background="1" saveData="1">
    <textPr codePage="437" sourceFile="C:\Development\CUDA\DICECalculator\Docs\1B_Gauss_Test\exportTime.txt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<sst xmlns="http://schemas.openxmlformats.org/spreadsheetml/2006/main" count="1268" uniqueCount="198">
  <si>
    <t>№</t>
  </si>
  <si>
    <t>Trailing Zeroes</t>
  </si>
  <si>
    <t>Count of Operations</t>
  </si>
  <si>
    <t>Operations per Second</t>
  </si>
  <si>
    <t>Time to compute[s]</t>
  </si>
  <si>
    <t>Time to compute[h]</t>
  </si>
  <si>
    <t>Time to compute[d]</t>
  </si>
  <si>
    <t>Time to compute[m]</t>
  </si>
  <si>
    <t>Trailing Zeroes HEX</t>
  </si>
  <si>
    <t>exeReport1.txt</t>
  </si>
  <si>
    <t>Time used</t>
  </si>
  <si>
    <t xml:space="preserve"> 11 s</t>
  </si>
  <si>
    <t>exeReport10.txt</t>
  </si>
  <si>
    <t xml:space="preserve"> 23 s</t>
  </si>
  <si>
    <t>exeReport100.txt</t>
  </si>
  <si>
    <t>exeReport11.txt</t>
  </si>
  <si>
    <t xml:space="preserve"> 16 s</t>
  </si>
  <si>
    <t>exeReport12.txt</t>
  </si>
  <si>
    <t xml:space="preserve"> 49 s</t>
  </si>
  <si>
    <t>exeReport13.txt</t>
  </si>
  <si>
    <t xml:space="preserve"> 99 s</t>
  </si>
  <si>
    <t>exeReport14.txt</t>
  </si>
  <si>
    <t xml:space="preserve"> 59 s</t>
  </si>
  <si>
    <t>exeReport15.txt</t>
  </si>
  <si>
    <t xml:space="preserve"> 22 s</t>
  </si>
  <si>
    <t>exeReport16.txt</t>
  </si>
  <si>
    <t xml:space="preserve"> 19 s</t>
  </si>
  <si>
    <t>exeReport17.txt</t>
  </si>
  <si>
    <t xml:space="preserve"> 48 s</t>
  </si>
  <si>
    <t>exeReport18.txt</t>
  </si>
  <si>
    <t xml:space="preserve"> 13 s</t>
  </si>
  <si>
    <t>exeReport19.txt</t>
  </si>
  <si>
    <t xml:space="preserve"> 29 s</t>
  </si>
  <si>
    <t>exeReport2.txt</t>
  </si>
  <si>
    <t xml:space="preserve"> 8 s</t>
  </si>
  <si>
    <t>exeReport20.txt</t>
  </si>
  <si>
    <t xml:space="preserve"> 41 s</t>
  </si>
  <si>
    <t>exeReport21.txt</t>
  </si>
  <si>
    <t xml:space="preserve"> 17 s</t>
  </si>
  <si>
    <t>exeReport22.txt</t>
  </si>
  <si>
    <t xml:space="preserve"> 5 s</t>
  </si>
  <si>
    <t>exeReport23.txt</t>
  </si>
  <si>
    <t xml:space="preserve"> 74 s</t>
  </si>
  <si>
    <t>exeReport24.txt</t>
  </si>
  <si>
    <t xml:space="preserve"> 109 s</t>
  </si>
  <si>
    <t>exeReport25.txt</t>
  </si>
  <si>
    <t xml:space="preserve"> 25 s</t>
  </si>
  <si>
    <t>exeReport26.txt</t>
  </si>
  <si>
    <t xml:space="preserve"> 110 s</t>
  </si>
  <si>
    <t>exeReport27.txt</t>
  </si>
  <si>
    <t xml:space="preserve"> 1 s</t>
  </si>
  <si>
    <t>exeReport28.txt</t>
  </si>
  <si>
    <t xml:space="preserve"> 44 s</t>
  </si>
  <si>
    <t>exeReport29.txt</t>
  </si>
  <si>
    <t xml:space="preserve"> 82 s</t>
  </si>
  <si>
    <t>exeReport3.txt</t>
  </si>
  <si>
    <t xml:space="preserve"> 177 s</t>
  </si>
  <si>
    <t>exeReport30.txt</t>
  </si>
  <si>
    <t xml:space="preserve"> 37 s</t>
  </si>
  <si>
    <t>exeReport31.txt</t>
  </si>
  <si>
    <t xml:space="preserve"> 53 s</t>
  </si>
  <si>
    <t>exeReport32.txt</t>
  </si>
  <si>
    <t>exeReport33.txt</t>
  </si>
  <si>
    <t xml:space="preserve"> 96 s</t>
  </si>
  <si>
    <t>exeReport34.txt</t>
  </si>
  <si>
    <t>exeReport35.txt</t>
  </si>
  <si>
    <t xml:space="preserve"> 9 s</t>
  </si>
  <si>
    <t>exeReport36.txt</t>
  </si>
  <si>
    <t>exeReport37.txt</t>
  </si>
  <si>
    <t>exeReport38.txt</t>
  </si>
  <si>
    <t xml:space="preserve"> 21 s</t>
  </si>
  <si>
    <t>exeReport39.txt</t>
  </si>
  <si>
    <t xml:space="preserve"> 7 s</t>
  </si>
  <si>
    <t>exeReport4.txt</t>
  </si>
  <si>
    <t>exeReport40.txt</t>
  </si>
  <si>
    <t xml:space="preserve"> 42 s</t>
  </si>
  <si>
    <t>exeReport41.txt</t>
  </si>
  <si>
    <t>exeReport42.txt</t>
  </si>
  <si>
    <t>exeReport43.txt</t>
  </si>
  <si>
    <t>exeReport44.txt</t>
  </si>
  <si>
    <t>exeReport45.txt</t>
  </si>
  <si>
    <t>exeReport46.txt</t>
  </si>
  <si>
    <t>exeReport47.txt</t>
  </si>
  <si>
    <t>exeReport48.txt</t>
  </si>
  <si>
    <t>exeReport49.txt</t>
  </si>
  <si>
    <t>exeReport5.txt</t>
  </si>
  <si>
    <t>exeReport50.txt</t>
  </si>
  <si>
    <t xml:space="preserve"> 111 s</t>
  </si>
  <si>
    <t>exeReport51.txt</t>
  </si>
  <si>
    <t xml:space="preserve"> 3 s</t>
  </si>
  <si>
    <t>exeReport52.txt</t>
  </si>
  <si>
    <t>exeReport53.txt</t>
  </si>
  <si>
    <t>exeReport54.txt</t>
  </si>
  <si>
    <t>exeReport55.txt</t>
  </si>
  <si>
    <t xml:space="preserve"> 32 s</t>
  </si>
  <si>
    <t>exeReport56.txt</t>
  </si>
  <si>
    <t xml:space="preserve"> 33 s</t>
  </si>
  <si>
    <t>exeReport57.txt</t>
  </si>
  <si>
    <t>exeReport58.txt</t>
  </si>
  <si>
    <t xml:space="preserve"> 15 s</t>
  </si>
  <si>
    <t>exeReport59.txt</t>
  </si>
  <si>
    <t xml:space="preserve"> 100 s</t>
  </si>
  <si>
    <t>exeReport6.txt</t>
  </si>
  <si>
    <t xml:space="preserve"> 67 s</t>
  </si>
  <si>
    <t>exeReport60.txt</t>
  </si>
  <si>
    <t>exeReport61.txt</t>
  </si>
  <si>
    <t xml:space="preserve"> 30 s</t>
  </si>
  <si>
    <t>exeReport62.txt</t>
  </si>
  <si>
    <t xml:space="preserve"> 56 s</t>
  </si>
  <si>
    <t>exeReport63.txt</t>
  </si>
  <si>
    <t>exeReport64.txt</t>
  </si>
  <si>
    <t xml:space="preserve"> 31 s</t>
  </si>
  <si>
    <t>exeReport65.txt</t>
  </si>
  <si>
    <t>exeReport66.txt</t>
  </si>
  <si>
    <t>exeReport67.txt</t>
  </si>
  <si>
    <t>exeReport68.txt</t>
  </si>
  <si>
    <t xml:space="preserve"> 24 s</t>
  </si>
  <si>
    <t>exeReport69.txt</t>
  </si>
  <si>
    <t>exeReport7.txt</t>
  </si>
  <si>
    <t>exeReport70.txt</t>
  </si>
  <si>
    <t>exeReport71.txt</t>
  </si>
  <si>
    <t xml:space="preserve"> 51 s</t>
  </si>
  <si>
    <t>exeReport72.txt</t>
  </si>
  <si>
    <t>exeReport73.txt</t>
  </si>
  <si>
    <t xml:space="preserve"> 78 s</t>
  </si>
  <si>
    <t>exeReport74.txt</t>
  </si>
  <si>
    <t>exeReport75.txt</t>
  </si>
  <si>
    <t xml:space="preserve"> 113 s</t>
  </si>
  <si>
    <t>exeReport76.txt</t>
  </si>
  <si>
    <t xml:space="preserve"> 40 s</t>
  </si>
  <si>
    <t>exeReport77.txt</t>
  </si>
  <si>
    <t>exeReport78.txt</t>
  </si>
  <si>
    <t>exeReport79.txt</t>
  </si>
  <si>
    <t xml:space="preserve"> 104 s</t>
  </si>
  <si>
    <t>exeReport8.txt</t>
  </si>
  <si>
    <t>exeReport80.txt</t>
  </si>
  <si>
    <t>exeReport81.txt</t>
  </si>
  <si>
    <t xml:space="preserve"> 73 s</t>
  </si>
  <si>
    <t>exeReport82.txt</t>
  </si>
  <si>
    <t xml:space="preserve"> 27 s</t>
  </si>
  <si>
    <t>exeReport83.txt</t>
  </si>
  <si>
    <t>exeReport84.txt</t>
  </si>
  <si>
    <t xml:space="preserve"> 35 s</t>
  </si>
  <si>
    <t>exeReport85.txt</t>
  </si>
  <si>
    <t xml:space="preserve"> 6 s</t>
  </si>
  <si>
    <t>exeReport86.txt</t>
  </si>
  <si>
    <t>exeReport87.txt</t>
  </si>
  <si>
    <t xml:space="preserve"> 80 s</t>
  </si>
  <si>
    <t>exeReport88.txt</t>
  </si>
  <si>
    <t>exeReport89.txt</t>
  </si>
  <si>
    <t xml:space="preserve"> 2 s</t>
  </si>
  <si>
    <t>exeReport9.txt</t>
  </si>
  <si>
    <t>exeReport90.txt</t>
  </si>
  <si>
    <t>exeReport91.txt</t>
  </si>
  <si>
    <t>exeReport92.txt</t>
  </si>
  <si>
    <t xml:space="preserve"> 34 s</t>
  </si>
  <si>
    <t>exeReport93.txt</t>
  </si>
  <si>
    <t xml:space="preserve"> 10 s</t>
  </si>
  <si>
    <t>exeReport94.txt</t>
  </si>
  <si>
    <t xml:space="preserve"> 45 s</t>
  </si>
  <si>
    <t>exeReport95.txt</t>
  </si>
  <si>
    <t xml:space="preserve"> 18 s</t>
  </si>
  <si>
    <t>exeReport96.txt</t>
  </si>
  <si>
    <t>exeReport97.txt</t>
  </si>
  <si>
    <t xml:space="preserve"> 114 s</t>
  </si>
  <si>
    <t>exeReport98.txt</t>
  </si>
  <si>
    <t xml:space="preserve"> 62 s</t>
  </si>
  <si>
    <t>exeReport99.txt</t>
  </si>
  <si>
    <t xml:space="preserve"> 55 s</t>
  </si>
  <si>
    <t>Operations per second</t>
  </si>
  <si>
    <t xml:space="preserve"> 15138816 / s</t>
  </si>
  <si>
    <t xml:space="preserve"> 14598144 / s</t>
  </si>
  <si>
    <t xml:space="preserve"> 14057472 / s</t>
  </si>
  <si>
    <t>Time Used [s]</t>
  </si>
  <si>
    <t>Operations [op/s]</t>
  </si>
  <si>
    <t>Min</t>
  </si>
  <si>
    <t>Avg</t>
  </si>
  <si>
    <t>Max</t>
  </si>
  <si>
    <t>Gaus Ranges</t>
  </si>
  <si>
    <t>Count</t>
  </si>
  <si>
    <t>Gaus Group Size</t>
  </si>
  <si>
    <t>Ranges</t>
  </si>
  <si>
    <t>Groups</t>
  </si>
  <si>
    <t xml:space="preserve"> </t>
  </si>
  <si>
    <t>Total:</t>
  </si>
  <si>
    <t>See test results in "Summary 1D"</t>
  </si>
  <si>
    <t>Theoretical Time for Execution [s]</t>
  </si>
  <si>
    <t>Experimental</t>
  </si>
  <si>
    <t xml:space="preserve"> 4 s</t>
  </si>
  <si>
    <t xml:space="preserve"> 0 s</t>
  </si>
  <si>
    <t xml:space="preserve"> 12 s</t>
  </si>
  <si>
    <t xml:space="preserve"> 28 s</t>
  </si>
  <si>
    <t xml:space="preserve"> 47 s</t>
  </si>
  <si>
    <t xml:space="preserve"> 14 s</t>
  </si>
  <si>
    <t xml:space="preserve"> 39 s</t>
  </si>
  <si>
    <t>\</t>
  </si>
  <si>
    <t>None</t>
  </si>
  <si>
    <t>Time to compute[y]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</si>
</sst>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1" fillId="0" borderId="1" xfId="0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4" borderId="1" xfId="0" applyFill="1" applyBorder="1"/>
    <xf numFmtId="0" fontId="0" fillId="4" borderId="1" xfId="0" applyFill="1" applyBorder="1" applyAlignment="1">
      <alignment horizontal="right" vertical="center"/>
    </xf>
    <xf numFmtId="2" fontId="0" fillId="4" borderId="1" xfId="0" applyNumberFormat="1" applyFill="1" applyBorder="1"/>
    <xf numFmtId="49" fontId="0" fillId="0" borderId="0" xfId="0" applyNumberFormat="1"/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2" fontId="1" fillId="0" borderId="1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right"/>
    </xf>
    <xf numFmtId="2" fontId="1" fillId="3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</a:t>
            </a:r>
            <a:r>
              <a:rPr lang="en-US" baseline="0"/>
              <a:t> Distribution</a:t>
            </a:r>
            <a:endParaRPr lang="en-US"/>
          </a:p>
        </c:rich>
      </c:tx>
      <c:layout>
        <c:manualLayout>
          <c:xMode val="edge"/>
          <c:yMode val="edge"/>
          <c:x val="0.30784844384303112"/>
          <c:y val="2.1528525296017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1B'!$N$3:$N$22</c:f>
              <c:strCache>
                <c:ptCount val="20"/>
                <c:pt idx="0">
                  <c:v>0 - 2</c:v>
                </c:pt>
                <c:pt idx="1">
                  <c:v>3 - 5</c:v>
                </c:pt>
                <c:pt idx="2">
                  <c:v>6 - 8</c:v>
                </c:pt>
                <c:pt idx="3">
                  <c:v>9 - 11</c:v>
                </c:pt>
                <c:pt idx="4">
                  <c:v>12 - 14</c:v>
                </c:pt>
                <c:pt idx="5">
                  <c:v>15 - 17</c:v>
                </c:pt>
                <c:pt idx="6">
                  <c:v>18 - 20</c:v>
                </c:pt>
                <c:pt idx="7">
                  <c:v>21 - 23</c:v>
                </c:pt>
                <c:pt idx="8">
                  <c:v>24 - 26</c:v>
                </c:pt>
                <c:pt idx="9">
                  <c:v>27 - 29</c:v>
                </c:pt>
                <c:pt idx="10">
                  <c:v>30 - 32</c:v>
                </c:pt>
                <c:pt idx="11">
                  <c:v>33 - 35</c:v>
                </c:pt>
                <c:pt idx="12">
                  <c:v>36 - 38</c:v>
                </c:pt>
                <c:pt idx="13">
                  <c:v>39 - 41</c:v>
                </c:pt>
                <c:pt idx="14">
                  <c:v>42 - 44</c:v>
                </c:pt>
                <c:pt idx="15">
                  <c:v>45 - 47</c:v>
                </c:pt>
                <c:pt idx="16">
                  <c:v>48 - 50</c:v>
                </c:pt>
                <c:pt idx="17">
                  <c:v>51 - 53</c:v>
                </c:pt>
                <c:pt idx="18">
                  <c:v>54 - 56</c:v>
                </c:pt>
                <c:pt idx="19">
                  <c:v>57 - 59</c:v>
                </c:pt>
              </c:strCache>
            </c:strRef>
          </c:cat>
          <c:val>
            <c:numRef>
              <c:f>'Summary 1B'!$O$3:$O$22</c:f>
              <c:numCache>
                <c:formatCode>General</c:formatCode>
                <c:ptCount val="20"/>
                <c:pt idx="0">
                  <c:v>19</c:v>
                </c:pt>
                <c:pt idx="1">
                  <c:v>18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B-44F8-A05C-CE7D886E05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62872032"/>
        <c:axId val="662872688"/>
        <c:axId val="0"/>
      </c:bar3DChart>
      <c:catAx>
        <c:axId val="6628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2688"/>
        <c:crosses val="autoZero"/>
        <c:auto val="1"/>
        <c:lblAlgn val="ctr"/>
        <c:lblOffset val="100"/>
        <c:noMultiLvlLbl val="0"/>
      </c:catAx>
      <c:valAx>
        <c:axId val="662872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28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</a:t>
            </a:r>
            <a:r>
              <a:rPr lang="en-US" baseline="0"/>
              <a:t> Distribution</a:t>
            </a:r>
            <a:endParaRPr lang="en-US"/>
          </a:p>
        </c:rich>
      </c:tx>
      <c:layout>
        <c:manualLayout>
          <c:xMode val="edge"/>
          <c:yMode val="edge"/>
          <c:x val="0.30784844384303112"/>
          <c:y val="2.1528525296017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1D'!$N$3:$N$22</c:f>
              <c:strCache>
                <c:ptCount val="20"/>
                <c:pt idx="0">
                  <c:v>1 - 10</c:v>
                </c:pt>
                <c:pt idx="1">
                  <c:v>11 - 20</c:v>
                </c:pt>
                <c:pt idx="2">
                  <c:v>21 - 30</c:v>
                </c:pt>
                <c:pt idx="3">
                  <c:v>31 - 40</c:v>
                </c:pt>
                <c:pt idx="4">
                  <c:v>41 - 50</c:v>
                </c:pt>
                <c:pt idx="5">
                  <c:v>51 - 60</c:v>
                </c:pt>
                <c:pt idx="6">
                  <c:v>61 - 70</c:v>
                </c:pt>
                <c:pt idx="7">
                  <c:v>71 - 80</c:v>
                </c:pt>
                <c:pt idx="8">
                  <c:v>81 - 90</c:v>
                </c:pt>
                <c:pt idx="9">
                  <c:v>91 - 100</c:v>
                </c:pt>
                <c:pt idx="10">
                  <c:v>101 - 110</c:v>
                </c:pt>
                <c:pt idx="11">
                  <c:v>111 - 120</c:v>
                </c:pt>
                <c:pt idx="12">
                  <c:v>121 - 130</c:v>
                </c:pt>
                <c:pt idx="13">
                  <c:v>131 - 140</c:v>
                </c:pt>
                <c:pt idx="14">
                  <c:v>141 - 150</c:v>
                </c:pt>
                <c:pt idx="15">
                  <c:v>151 - 160</c:v>
                </c:pt>
                <c:pt idx="16">
                  <c:v>161 - 170</c:v>
                </c:pt>
                <c:pt idx="17">
                  <c:v>171 - 180</c:v>
                </c:pt>
                <c:pt idx="18">
                  <c:v>181 - 190</c:v>
                </c:pt>
                <c:pt idx="19">
                  <c:v>191 - 200</c:v>
                </c:pt>
              </c:strCache>
            </c:strRef>
          </c:cat>
          <c:val>
            <c:numRef>
              <c:f>'Summary 1D'!$O$3:$O$22</c:f>
              <c:numCache>
                <c:formatCode>General</c:formatCode>
                <c:ptCount val="20"/>
                <c:pt idx="0">
                  <c:v>21</c:v>
                </c:pt>
                <c:pt idx="1">
                  <c:v>16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E-41BF-A409-92E23BE772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62872032"/>
        <c:axId val="662872688"/>
        <c:axId val="0"/>
      </c:bar3DChart>
      <c:catAx>
        <c:axId val="6628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72688"/>
        <c:crosses val="autoZero"/>
        <c:auto val="1"/>
        <c:lblAlgn val="ctr"/>
        <c:lblOffset val="100"/>
        <c:noMultiLvlLbl val="0"/>
      </c:catAx>
      <c:valAx>
        <c:axId val="662872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28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9</xdr:row>
      <xdr:rowOff>3810</xdr:rowOff>
    </xdr:from>
    <xdr:to>
      <xdr:col>9</xdr:col>
      <xdr:colOff>1828800</xdr:colOff>
      <xdr:row>28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9</xdr:row>
      <xdr:rowOff>3810</xdr:rowOff>
    </xdr:from>
    <xdr:to>
      <xdr:col>9</xdr:col>
      <xdr:colOff>1828800</xdr:colOff>
      <xdr:row>28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portTime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portOp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portOp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portTime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tabSelected="1" zoomScale="85" zoomScaleNormal="85" workbookViewId="0">
      <pane ySplit="1" topLeftCell="A34" activePane="bottomLeft" state="frozen"/>
      <selection pane="bottomLeft" activeCell="J38" sqref="J38"/>
    </sheetView>
  </sheetViews>
  <sheetFormatPr defaultRowHeight="14.4" x14ac:dyDescent="0.3"/>
  <cols>
    <col min="1" max="1" width="4" bestFit="1" customWidth="1"/>
    <col min="2" max="2" width="12.77734375" bestFit="1" customWidth="1"/>
    <col min="3" max="3" width="17.77734375" bestFit="1" customWidth="1"/>
    <col min="4" max="4" width="17.21875" bestFit="1" customWidth="1"/>
    <col min="5" max="5" width="44.109375" style="3" customWidth="1"/>
    <col min="6" max="6" width="40.33203125" style="3" bestFit="1" customWidth="1"/>
    <col min="7" max="7" width="38.33203125" style="3" bestFit="1" customWidth="1"/>
    <col min="8" max="8" width="18.77734375" bestFit="1" customWidth="1"/>
    <col min="9" max="9" width="21.6640625" bestFit="1" customWidth="1"/>
    <col min="10" max="10" width="12.88671875" customWidth="1"/>
  </cols>
  <sheetData>
    <row r="1" spans="1:10" x14ac:dyDescent="0.3">
      <c r="A1" s="7" t="s">
        <v>0</v>
      </c>
      <c r="B1" s="7" t="s">
        <v>1</v>
      </c>
      <c r="C1" s="7" t="s">
        <v>2</v>
      </c>
      <c r="D1" s="7" t="s">
        <v>4</v>
      </c>
      <c r="E1" s="8" t="s">
        <v>7</v>
      </c>
      <c r="F1" s="8" t="s">
        <v>5</v>
      </c>
      <c r="G1" s="8" t="s">
        <v>6</v>
      </c>
      <c r="H1" s="8" t="s">
        <v>197</v>
      </c>
      <c r="I1" s="9" t="s">
        <v>3</v>
      </c>
      <c r="J1" s="10">
        <f>15138816*70</f>
        <v>1059717120</v>
      </c>
    </row>
    <row r="2" spans="1:10" x14ac:dyDescent="0.3">
      <c r="A2" s="1">
        <v>1</v>
      </c>
      <c r="B2" s="1">
        <v>1</v>
      </c>
      <c r="C2" s="1">
        <f>2^B2</f>
        <v>2</v>
      </c>
      <c r="D2" s="1">
        <f t="shared" ref="D2:D33" si="0">C2/speed</f>
        <v>1.8872961116264688E-9</v>
      </c>
      <c r="E2" s="4">
        <f>D2/60</f>
        <v>3.1454935193774481E-11</v>
      </c>
      <c r="F2" s="4">
        <f>E2/60</f>
        <v>5.242489198962414E-13</v>
      </c>
      <c r="G2" s="4">
        <f>F2/24</f>
        <v>2.1843704995676724E-14</v>
      </c>
      <c r="H2" s="1">
        <f>G2/365</f>
        <v>5.9845767111443084E-17</v>
      </c>
    </row>
    <row r="3" spans="1:10" x14ac:dyDescent="0.3">
      <c r="A3" s="1">
        <v>2</v>
      </c>
      <c r="B3" s="1">
        <v>2</v>
      </c>
      <c r="C3" s="1">
        <f t="shared" ref="C3:C55" si="1">2^B3</f>
        <v>4</v>
      </c>
      <c r="D3" s="1">
        <f t="shared" si="0"/>
        <v>3.7745922232529377E-9</v>
      </c>
      <c r="E3" s="4">
        <f t="shared" ref="E3:F18" si="2">D3/60</f>
        <v>6.2909870387548963E-11</v>
      </c>
      <c r="F3" s="4">
        <f t="shared" si="2"/>
        <v>1.0484978397924828E-12</v>
      </c>
      <c r="G3" s="4">
        <f t="shared" ref="G3:G55" si="3">F3/24</f>
        <v>4.3687409991353448E-14</v>
      </c>
      <c r="H3" s="1">
        <f t="shared" ref="H3:H66" si="4">G3/365</f>
        <v>1.1969153422288617E-16</v>
      </c>
    </row>
    <row r="4" spans="1:10" x14ac:dyDescent="0.3">
      <c r="A4" s="1">
        <v>3</v>
      </c>
      <c r="B4" s="1">
        <v>3</v>
      </c>
      <c r="C4" s="1">
        <f t="shared" si="1"/>
        <v>8</v>
      </c>
      <c r="D4" s="1">
        <f t="shared" si="0"/>
        <v>7.5491844465058753E-9</v>
      </c>
      <c r="E4" s="4">
        <f t="shared" si="2"/>
        <v>1.2581974077509793E-10</v>
      </c>
      <c r="F4" s="4">
        <f t="shared" si="2"/>
        <v>2.0969956795849656E-12</v>
      </c>
      <c r="G4" s="4">
        <f t="shared" si="3"/>
        <v>8.7374819982706895E-14</v>
      </c>
      <c r="H4" s="1">
        <f t="shared" si="4"/>
        <v>2.3938306844577234E-16</v>
      </c>
    </row>
    <row r="5" spans="1:10" x14ac:dyDescent="0.3">
      <c r="A5" s="1">
        <v>4</v>
      </c>
      <c r="B5" s="1">
        <v>4</v>
      </c>
      <c r="C5" s="1">
        <f t="shared" si="1"/>
        <v>16</v>
      </c>
      <c r="D5" s="1">
        <f t="shared" si="0"/>
        <v>1.5098368893011751E-8</v>
      </c>
      <c r="E5" s="4">
        <f t="shared" si="2"/>
        <v>2.5163948155019585E-10</v>
      </c>
      <c r="F5" s="4">
        <f t="shared" si="2"/>
        <v>4.1939913591699312E-12</v>
      </c>
      <c r="G5" s="4">
        <f t="shared" si="3"/>
        <v>1.7474963996541379E-13</v>
      </c>
      <c r="H5" s="1">
        <f t="shared" si="4"/>
        <v>4.7876613689154467E-16</v>
      </c>
    </row>
    <row r="6" spans="1:10" x14ac:dyDescent="0.3">
      <c r="A6" s="1">
        <v>5</v>
      </c>
      <c r="B6" s="1">
        <v>5</v>
      </c>
      <c r="C6" s="1">
        <f t="shared" si="1"/>
        <v>32</v>
      </c>
      <c r="D6" s="1">
        <f t="shared" si="0"/>
        <v>3.0196737786023501E-8</v>
      </c>
      <c r="E6" s="4">
        <f t="shared" si="2"/>
        <v>5.032789631003917E-10</v>
      </c>
      <c r="F6" s="4">
        <f t="shared" si="2"/>
        <v>8.3879827183398623E-12</v>
      </c>
      <c r="G6" s="4">
        <f t="shared" si="3"/>
        <v>3.4949927993082758E-13</v>
      </c>
      <c r="H6" s="1">
        <f t="shared" si="4"/>
        <v>9.5753227378308935E-16</v>
      </c>
    </row>
    <row r="7" spans="1:10" x14ac:dyDescent="0.3">
      <c r="A7" s="1">
        <v>6</v>
      </c>
      <c r="B7" s="1">
        <v>6</v>
      </c>
      <c r="C7" s="1">
        <f t="shared" si="1"/>
        <v>64</v>
      </c>
      <c r="D7" s="1">
        <f t="shared" si="0"/>
        <v>6.0393475572047002E-8</v>
      </c>
      <c r="E7" s="4">
        <f t="shared" si="2"/>
        <v>1.0065579262007834E-9</v>
      </c>
      <c r="F7" s="4">
        <f t="shared" si="2"/>
        <v>1.6775965436679725E-11</v>
      </c>
      <c r="G7" s="4">
        <f t="shared" si="3"/>
        <v>6.9899855986165516E-13</v>
      </c>
      <c r="H7" s="1">
        <f t="shared" si="4"/>
        <v>1.9150645475661787E-15</v>
      </c>
    </row>
    <row r="8" spans="1:10" x14ac:dyDescent="0.3">
      <c r="A8" s="1">
        <v>7</v>
      </c>
      <c r="B8" s="1">
        <v>7</v>
      </c>
      <c r="C8" s="1">
        <f t="shared" si="1"/>
        <v>128</v>
      </c>
      <c r="D8" s="1">
        <f t="shared" si="0"/>
        <v>1.20786951144094E-7</v>
      </c>
      <c r="E8" s="4">
        <f t="shared" si="2"/>
        <v>2.0131158524015668E-9</v>
      </c>
      <c r="F8" s="4">
        <f t="shared" si="2"/>
        <v>3.3551930873359449E-11</v>
      </c>
      <c r="G8" s="4">
        <f t="shared" si="3"/>
        <v>1.3979971197233103E-12</v>
      </c>
      <c r="H8" s="1">
        <f t="shared" si="4"/>
        <v>3.8301290951323574E-15</v>
      </c>
    </row>
    <row r="9" spans="1:10" x14ac:dyDescent="0.3">
      <c r="A9" s="1">
        <v>8</v>
      </c>
      <c r="B9" s="1">
        <v>8</v>
      </c>
      <c r="C9" s="1">
        <f t="shared" si="1"/>
        <v>256</v>
      </c>
      <c r="D9" s="1">
        <f t="shared" si="0"/>
        <v>2.4157390228818801E-7</v>
      </c>
      <c r="E9" s="4">
        <f t="shared" si="2"/>
        <v>4.0262317048031336E-9</v>
      </c>
      <c r="F9" s="4">
        <f t="shared" si="2"/>
        <v>6.7103861746718899E-11</v>
      </c>
      <c r="G9" s="4">
        <f t="shared" si="3"/>
        <v>2.7959942394466206E-12</v>
      </c>
      <c r="H9" s="1">
        <f t="shared" si="4"/>
        <v>7.6602581902647148E-15</v>
      </c>
    </row>
    <row r="10" spans="1:10" x14ac:dyDescent="0.3">
      <c r="A10" s="1">
        <v>9</v>
      </c>
      <c r="B10" s="1">
        <v>9</v>
      </c>
      <c r="C10" s="1">
        <f t="shared" si="1"/>
        <v>512</v>
      </c>
      <c r="D10" s="1">
        <f t="shared" si="0"/>
        <v>4.8314780457637602E-7</v>
      </c>
      <c r="E10" s="4">
        <f t="shared" si="2"/>
        <v>8.0524634096062672E-9</v>
      </c>
      <c r="F10" s="4">
        <f t="shared" si="2"/>
        <v>1.342077234934378E-10</v>
      </c>
      <c r="G10" s="4">
        <f t="shared" si="3"/>
        <v>5.5919884788932413E-12</v>
      </c>
      <c r="H10" s="1">
        <f t="shared" si="4"/>
        <v>1.532051638052943E-14</v>
      </c>
    </row>
    <row r="11" spans="1:10" x14ac:dyDescent="0.3">
      <c r="A11" s="1">
        <v>10</v>
      </c>
      <c r="B11" s="1">
        <v>10</v>
      </c>
      <c r="C11" s="1">
        <f t="shared" si="1"/>
        <v>1024</v>
      </c>
      <c r="D11" s="1">
        <f t="shared" si="0"/>
        <v>9.6629560915275204E-7</v>
      </c>
      <c r="E11" s="4">
        <f t="shared" si="2"/>
        <v>1.6104926819212534E-8</v>
      </c>
      <c r="F11" s="4">
        <f t="shared" si="2"/>
        <v>2.6841544698687559E-10</v>
      </c>
      <c r="G11" s="4">
        <f t="shared" si="3"/>
        <v>1.1183976957786483E-11</v>
      </c>
      <c r="H11" s="1">
        <f t="shared" si="4"/>
        <v>3.0641032761058859E-14</v>
      </c>
    </row>
    <row r="12" spans="1:10" x14ac:dyDescent="0.3">
      <c r="A12" s="1">
        <v>11</v>
      </c>
      <c r="B12" s="1">
        <v>11</v>
      </c>
      <c r="C12" s="1">
        <f t="shared" si="1"/>
        <v>2048</v>
      </c>
      <c r="D12" s="1">
        <f t="shared" si="0"/>
        <v>1.9325912183055041E-6</v>
      </c>
      <c r="E12" s="4">
        <f t="shared" si="2"/>
        <v>3.2209853638425069E-8</v>
      </c>
      <c r="F12" s="4">
        <f t="shared" si="2"/>
        <v>5.3683089397375119E-10</v>
      </c>
      <c r="G12" s="4">
        <f t="shared" si="3"/>
        <v>2.2367953915572965E-11</v>
      </c>
      <c r="H12" s="1">
        <f t="shared" si="4"/>
        <v>6.1282065522117718E-14</v>
      </c>
    </row>
    <row r="13" spans="1:10" x14ac:dyDescent="0.3">
      <c r="A13" s="1">
        <v>12</v>
      </c>
      <c r="B13" s="1">
        <v>12</v>
      </c>
      <c r="C13" s="1">
        <f t="shared" si="1"/>
        <v>4096</v>
      </c>
      <c r="D13" s="1">
        <f t="shared" si="0"/>
        <v>3.8651824366110082E-6</v>
      </c>
      <c r="E13" s="4">
        <f t="shared" si="2"/>
        <v>6.4419707276850138E-8</v>
      </c>
      <c r="F13" s="4">
        <f t="shared" si="2"/>
        <v>1.0736617879475024E-9</v>
      </c>
      <c r="G13" s="4">
        <f t="shared" si="3"/>
        <v>4.473590783114593E-11</v>
      </c>
      <c r="H13" s="1">
        <f t="shared" si="4"/>
        <v>1.2256413104423544E-13</v>
      </c>
    </row>
    <row r="14" spans="1:10" x14ac:dyDescent="0.3">
      <c r="A14" s="1">
        <v>13</v>
      </c>
      <c r="B14" s="1">
        <v>13</v>
      </c>
      <c r="C14" s="1">
        <f t="shared" si="1"/>
        <v>8192</v>
      </c>
      <c r="D14" s="1">
        <f t="shared" si="0"/>
        <v>7.7303648732220163E-6</v>
      </c>
      <c r="E14" s="4">
        <f t="shared" si="2"/>
        <v>1.2883941455370028E-7</v>
      </c>
      <c r="F14" s="4">
        <f t="shared" si="2"/>
        <v>2.1473235758950048E-9</v>
      </c>
      <c r="G14" s="4">
        <f t="shared" si="3"/>
        <v>8.9471815662291861E-11</v>
      </c>
      <c r="H14" s="1">
        <f t="shared" si="4"/>
        <v>2.4512826208847087E-13</v>
      </c>
    </row>
    <row r="15" spans="1:10" x14ac:dyDescent="0.3">
      <c r="A15" s="1">
        <v>14</v>
      </c>
      <c r="B15" s="1">
        <v>14</v>
      </c>
      <c r="C15" s="1">
        <f t="shared" si="1"/>
        <v>16384</v>
      </c>
      <c r="D15" s="1">
        <f t="shared" si="0"/>
        <v>1.5460729746444033E-5</v>
      </c>
      <c r="E15" s="4">
        <f t="shared" si="2"/>
        <v>2.5767882910740055E-7</v>
      </c>
      <c r="F15" s="4">
        <f t="shared" si="2"/>
        <v>4.2946471517900095E-9</v>
      </c>
      <c r="G15" s="4">
        <f t="shared" si="3"/>
        <v>1.7894363132458372E-10</v>
      </c>
      <c r="H15" s="1">
        <f t="shared" si="4"/>
        <v>4.9025652417694175E-13</v>
      </c>
    </row>
    <row r="16" spans="1:10" x14ac:dyDescent="0.3">
      <c r="A16" s="1">
        <v>15</v>
      </c>
      <c r="B16" s="1">
        <v>15</v>
      </c>
      <c r="C16" s="1">
        <f t="shared" si="1"/>
        <v>32768</v>
      </c>
      <c r="D16" s="1">
        <f t="shared" si="0"/>
        <v>3.0921459492888065E-5</v>
      </c>
      <c r="E16" s="4">
        <f t="shared" si="2"/>
        <v>5.153576582148011E-7</v>
      </c>
      <c r="F16" s="4">
        <f t="shared" si="2"/>
        <v>8.589294303580019E-9</v>
      </c>
      <c r="G16" s="4">
        <f t="shared" si="3"/>
        <v>3.5788726264916744E-10</v>
      </c>
      <c r="H16" s="1">
        <f t="shared" si="4"/>
        <v>9.8051304835388349E-13</v>
      </c>
    </row>
    <row r="17" spans="1:8" x14ac:dyDescent="0.3">
      <c r="A17" s="1">
        <v>16</v>
      </c>
      <c r="B17" s="1">
        <v>16</v>
      </c>
      <c r="C17" s="1">
        <f t="shared" si="1"/>
        <v>65536</v>
      </c>
      <c r="D17" s="1">
        <f t="shared" si="0"/>
        <v>6.1842918985776131E-5</v>
      </c>
      <c r="E17" s="4">
        <f t="shared" si="2"/>
        <v>1.0307153164296022E-6</v>
      </c>
      <c r="F17" s="4">
        <f t="shared" si="2"/>
        <v>1.7178588607160038E-8</v>
      </c>
      <c r="G17" s="4">
        <f t="shared" si="3"/>
        <v>7.1577452529833488E-10</v>
      </c>
      <c r="H17" s="1">
        <f t="shared" si="4"/>
        <v>1.961026096707767E-12</v>
      </c>
    </row>
    <row r="18" spans="1:8" x14ac:dyDescent="0.3">
      <c r="A18" s="1">
        <v>17</v>
      </c>
      <c r="B18" s="1">
        <v>17</v>
      </c>
      <c r="C18" s="1">
        <f t="shared" si="1"/>
        <v>131072</v>
      </c>
      <c r="D18" s="1">
        <f t="shared" si="0"/>
        <v>1.2368583797155226E-4</v>
      </c>
      <c r="E18" s="4">
        <f t="shared" si="2"/>
        <v>2.0614306328592044E-6</v>
      </c>
      <c r="F18" s="4">
        <f t="shared" si="2"/>
        <v>3.4357177214320076E-8</v>
      </c>
      <c r="G18" s="4">
        <f t="shared" si="3"/>
        <v>1.4315490505966698E-9</v>
      </c>
      <c r="H18" s="1">
        <f t="shared" si="4"/>
        <v>3.922052193415534E-12</v>
      </c>
    </row>
    <row r="19" spans="1:8" x14ac:dyDescent="0.3">
      <c r="A19" s="1">
        <v>18</v>
      </c>
      <c r="B19" s="1">
        <v>18</v>
      </c>
      <c r="C19" s="1">
        <f t="shared" si="1"/>
        <v>262144</v>
      </c>
      <c r="D19" s="1">
        <f t="shared" si="0"/>
        <v>2.4737167594310452E-4</v>
      </c>
      <c r="E19" s="4">
        <f t="shared" ref="E19:F34" si="5">D19/60</f>
        <v>4.1228612657184088E-6</v>
      </c>
      <c r="F19" s="4">
        <f t="shared" si="5"/>
        <v>6.8714354428640152E-8</v>
      </c>
      <c r="G19" s="4">
        <f t="shared" si="3"/>
        <v>2.8630981011933395E-9</v>
      </c>
      <c r="H19" s="1">
        <f t="shared" si="4"/>
        <v>7.8441043868310679E-12</v>
      </c>
    </row>
    <row r="20" spans="1:8" x14ac:dyDescent="0.3">
      <c r="A20" s="1">
        <v>19</v>
      </c>
      <c r="B20" s="1">
        <v>19</v>
      </c>
      <c r="C20" s="1">
        <f t="shared" si="1"/>
        <v>524288</v>
      </c>
      <c r="D20" s="1">
        <f t="shared" si="0"/>
        <v>4.9474335188620904E-4</v>
      </c>
      <c r="E20" s="4">
        <f t="shared" si="5"/>
        <v>8.2457225314368176E-6</v>
      </c>
      <c r="F20" s="4">
        <f t="shared" si="5"/>
        <v>1.374287088572803E-7</v>
      </c>
      <c r="G20" s="4">
        <f t="shared" si="3"/>
        <v>5.7261962023866791E-9</v>
      </c>
      <c r="H20" s="1">
        <f t="shared" si="4"/>
        <v>1.5688208773662136E-11</v>
      </c>
    </row>
    <row r="21" spans="1:8" x14ac:dyDescent="0.3">
      <c r="A21" s="1">
        <v>20</v>
      </c>
      <c r="B21" s="1">
        <v>20</v>
      </c>
      <c r="C21" s="1">
        <f t="shared" si="1"/>
        <v>1048576</v>
      </c>
      <c r="D21" s="1">
        <f t="shared" si="0"/>
        <v>9.8948670377241809E-4</v>
      </c>
      <c r="E21" s="4">
        <f t="shared" si="5"/>
        <v>1.6491445062873635E-5</v>
      </c>
      <c r="F21" s="4">
        <f t="shared" si="5"/>
        <v>2.7485741771456061E-7</v>
      </c>
      <c r="G21" s="4">
        <f t="shared" si="3"/>
        <v>1.1452392404773358E-8</v>
      </c>
      <c r="H21" s="1">
        <f t="shared" si="4"/>
        <v>3.1376417547324272E-11</v>
      </c>
    </row>
    <row r="22" spans="1:8" x14ac:dyDescent="0.3">
      <c r="A22" s="1">
        <v>21</v>
      </c>
      <c r="B22" s="1">
        <v>21</v>
      </c>
      <c r="C22" s="1">
        <f t="shared" si="1"/>
        <v>2097152</v>
      </c>
      <c r="D22" s="1">
        <f t="shared" si="0"/>
        <v>1.9789734075448362E-3</v>
      </c>
      <c r="E22" s="4">
        <f t="shared" si="5"/>
        <v>3.2982890125747271E-5</v>
      </c>
      <c r="F22" s="4">
        <f t="shared" si="5"/>
        <v>5.4971483542912122E-7</v>
      </c>
      <c r="G22" s="4">
        <f t="shared" si="3"/>
        <v>2.2904784809546716E-8</v>
      </c>
      <c r="H22" s="1">
        <f t="shared" si="4"/>
        <v>6.2752835094648544E-11</v>
      </c>
    </row>
    <row r="23" spans="1:8" x14ac:dyDescent="0.3">
      <c r="A23" s="1">
        <v>22</v>
      </c>
      <c r="B23" s="1">
        <v>22</v>
      </c>
      <c r="C23" s="1">
        <f t="shared" si="1"/>
        <v>4194304</v>
      </c>
      <c r="D23" s="1">
        <f t="shared" si="0"/>
        <v>3.9579468150896724E-3</v>
      </c>
      <c r="E23" s="4">
        <f t="shared" si="5"/>
        <v>6.5965780251494541E-5</v>
      </c>
      <c r="F23" s="4">
        <f t="shared" si="5"/>
        <v>1.0994296708582424E-6</v>
      </c>
      <c r="G23" s="4">
        <f t="shared" si="3"/>
        <v>4.5809569619093433E-8</v>
      </c>
      <c r="H23" s="1">
        <f t="shared" si="4"/>
        <v>1.2550567018929709E-10</v>
      </c>
    </row>
    <row r="24" spans="1:8" x14ac:dyDescent="0.3">
      <c r="A24" s="1">
        <v>23</v>
      </c>
      <c r="B24" s="1">
        <v>23</v>
      </c>
      <c r="C24" s="1">
        <f t="shared" si="1"/>
        <v>8388608</v>
      </c>
      <c r="D24" s="1">
        <f t="shared" si="0"/>
        <v>7.9158936301793447E-3</v>
      </c>
      <c r="E24" s="4">
        <f t="shared" si="5"/>
        <v>1.3193156050298908E-4</v>
      </c>
      <c r="F24" s="4">
        <f t="shared" si="5"/>
        <v>2.1988593417164849E-6</v>
      </c>
      <c r="G24" s="4">
        <f t="shared" si="3"/>
        <v>9.1619139238186865E-8</v>
      </c>
      <c r="H24" s="1">
        <f t="shared" si="4"/>
        <v>2.5101134037859417E-10</v>
      </c>
    </row>
    <row r="25" spans="1:8" x14ac:dyDescent="0.3">
      <c r="A25" s="1">
        <v>24</v>
      </c>
      <c r="B25" s="1">
        <v>24</v>
      </c>
      <c r="C25" s="1">
        <f t="shared" si="1"/>
        <v>16777216</v>
      </c>
      <c r="D25" s="1">
        <f t="shared" si="0"/>
        <v>1.5831787260358689E-2</v>
      </c>
      <c r="E25" s="4">
        <f t="shared" si="5"/>
        <v>2.6386312100597816E-4</v>
      </c>
      <c r="F25" s="4">
        <f t="shared" si="5"/>
        <v>4.3977186834329697E-6</v>
      </c>
      <c r="G25" s="4">
        <f t="shared" si="3"/>
        <v>1.8323827847637373E-7</v>
      </c>
      <c r="H25" s="1">
        <f t="shared" si="4"/>
        <v>5.0202268075718835E-10</v>
      </c>
    </row>
    <row r="26" spans="1:8" x14ac:dyDescent="0.3">
      <c r="A26" s="1">
        <v>25</v>
      </c>
      <c r="B26" s="1">
        <v>25</v>
      </c>
      <c r="C26" s="1">
        <f t="shared" si="1"/>
        <v>33554432</v>
      </c>
      <c r="D26" s="1">
        <f t="shared" si="0"/>
        <v>3.1663574520717379E-2</v>
      </c>
      <c r="E26" s="4">
        <f t="shared" si="5"/>
        <v>5.2772624201195633E-4</v>
      </c>
      <c r="F26" s="4">
        <f t="shared" si="5"/>
        <v>8.7954373668659395E-6</v>
      </c>
      <c r="G26" s="4">
        <f t="shared" si="3"/>
        <v>3.6647655695274746E-7</v>
      </c>
      <c r="H26" s="1">
        <f t="shared" si="4"/>
        <v>1.0040453615143767E-9</v>
      </c>
    </row>
    <row r="27" spans="1:8" x14ac:dyDescent="0.3">
      <c r="A27" s="1">
        <v>26</v>
      </c>
      <c r="B27" s="1">
        <v>26</v>
      </c>
      <c r="C27" s="1">
        <f t="shared" si="1"/>
        <v>67108864</v>
      </c>
      <c r="D27" s="1">
        <f t="shared" si="0"/>
        <v>6.3327149041434758E-2</v>
      </c>
      <c r="E27" s="4">
        <f t="shared" si="5"/>
        <v>1.0554524840239127E-3</v>
      </c>
      <c r="F27" s="4">
        <f t="shared" si="5"/>
        <v>1.7590874733731879E-5</v>
      </c>
      <c r="G27" s="4">
        <f t="shared" si="3"/>
        <v>7.3295311390549492E-7</v>
      </c>
      <c r="H27" s="1">
        <f t="shared" si="4"/>
        <v>2.0080907230287534E-9</v>
      </c>
    </row>
    <row r="28" spans="1:8" x14ac:dyDescent="0.3">
      <c r="A28" s="1">
        <v>27</v>
      </c>
      <c r="B28" s="1">
        <v>27</v>
      </c>
      <c r="C28" s="1">
        <f t="shared" si="1"/>
        <v>134217728</v>
      </c>
      <c r="D28" s="1">
        <f t="shared" si="0"/>
        <v>0.12665429808286952</v>
      </c>
      <c r="E28" s="4">
        <f t="shared" si="5"/>
        <v>2.1109049680478253E-3</v>
      </c>
      <c r="F28" s="4">
        <f t="shared" si="5"/>
        <v>3.5181749467463758E-5</v>
      </c>
      <c r="G28" s="4">
        <f t="shared" si="3"/>
        <v>1.4659062278109898E-6</v>
      </c>
      <c r="H28" s="1">
        <f t="shared" si="4"/>
        <v>4.0161814460575068E-9</v>
      </c>
    </row>
    <row r="29" spans="1:8" x14ac:dyDescent="0.3">
      <c r="A29" s="1">
        <v>28</v>
      </c>
      <c r="B29" s="1">
        <v>28</v>
      </c>
      <c r="C29" s="1">
        <f t="shared" si="1"/>
        <v>268435456</v>
      </c>
      <c r="D29" s="1">
        <f t="shared" si="0"/>
        <v>0.25330859616573903</v>
      </c>
      <c r="E29" s="4">
        <f t="shared" si="5"/>
        <v>4.2218099360956506E-3</v>
      </c>
      <c r="F29" s="4">
        <f t="shared" si="5"/>
        <v>7.0363498934927516E-5</v>
      </c>
      <c r="G29" s="4">
        <f t="shared" si="3"/>
        <v>2.9318124556219797E-6</v>
      </c>
      <c r="H29" s="1">
        <f t="shared" si="4"/>
        <v>8.0323628921150136E-9</v>
      </c>
    </row>
    <row r="30" spans="1:8" x14ac:dyDescent="0.3">
      <c r="A30" s="1">
        <v>29</v>
      </c>
      <c r="B30" s="1">
        <v>29</v>
      </c>
      <c r="C30" s="1">
        <f t="shared" si="1"/>
        <v>536870912</v>
      </c>
      <c r="D30" s="1">
        <f t="shared" si="0"/>
        <v>0.50661719233147806</v>
      </c>
      <c r="E30" s="4">
        <f t="shared" si="5"/>
        <v>8.4436198721913013E-3</v>
      </c>
      <c r="F30" s="4">
        <f t="shared" si="5"/>
        <v>1.4072699786985503E-4</v>
      </c>
      <c r="G30" s="4">
        <f t="shared" si="3"/>
        <v>5.8636249112439594E-6</v>
      </c>
      <c r="H30" s="1">
        <f t="shared" si="4"/>
        <v>1.6064725784230027E-8</v>
      </c>
    </row>
    <row r="31" spans="1:8" x14ac:dyDescent="0.3">
      <c r="A31" s="1">
        <v>30</v>
      </c>
      <c r="B31" s="1">
        <v>30</v>
      </c>
      <c r="C31" s="1">
        <f t="shared" si="1"/>
        <v>1073741824</v>
      </c>
      <c r="D31" s="1">
        <f t="shared" si="0"/>
        <v>1.0132343846629561</v>
      </c>
      <c r="E31" s="4">
        <f t="shared" si="5"/>
        <v>1.6887239744382603E-2</v>
      </c>
      <c r="F31" s="4">
        <f t="shared" si="5"/>
        <v>2.8145399573971006E-4</v>
      </c>
      <c r="G31" s="4">
        <f t="shared" si="3"/>
        <v>1.1727249822487919E-5</v>
      </c>
      <c r="H31" s="1">
        <f t="shared" si="4"/>
        <v>3.2129451568460054E-8</v>
      </c>
    </row>
    <row r="32" spans="1:8" x14ac:dyDescent="0.3">
      <c r="A32" s="1">
        <v>31</v>
      </c>
      <c r="B32" s="1">
        <v>31</v>
      </c>
      <c r="C32" s="1">
        <f t="shared" si="1"/>
        <v>2147483648</v>
      </c>
      <c r="D32" s="1">
        <f t="shared" si="0"/>
        <v>2.0264687693259122</v>
      </c>
      <c r="E32" s="4">
        <f t="shared" si="5"/>
        <v>3.3774479488765205E-2</v>
      </c>
      <c r="F32" s="4">
        <f t="shared" si="5"/>
        <v>5.6290799147942013E-4</v>
      </c>
      <c r="G32" s="4">
        <f t="shared" si="3"/>
        <v>2.3454499644975837E-5</v>
      </c>
      <c r="H32" s="1">
        <f t="shared" si="4"/>
        <v>6.4258903136920109E-8</v>
      </c>
    </row>
    <row r="33" spans="1:8" x14ac:dyDescent="0.3">
      <c r="A33" s="1">
        <v>32</v>
      </c>
      <c r="B33" s="1">
        <v>32</v>
      </c>
      <c r="C33" s="1">
        <f t="shared" si="1"/>
        <v>4294967296</v>
      </c>
      <c r="D33" s="1">
        <f t="shared" si="0"/>
        <v>4.0529375386518245</v>
      </c>
      <c r="E33" s="4">
        <f t="shared" si="5"/>
        <v>6.754895897753041E-2</v>
      </c>
      <c r="F33" s="4">
        <f t="shared" si="5"/>
        <v>1.1258159829588403E-3</v>
      </c>
      <c r="G33" s="4">
        <f t="shared" si="3"/>
        <v>4.6908999289951675E-5</v>
      </c>
      <c r="H33" s="1">
        <f t="shared" si="4"/>
        <v>1.2851780627384022E-7</v>
      </c>
    </row>
    <row r="34" spans="1:8" x14ac:dyDescent="0.3">
      <c r="A34" s="1">
        <v>33</v>
      </c>
      <c r="B34" s="1">
        <v>33</v>
      </c>
      <c r="C34" s="1">
        <f t="shared" si="1"/>
        <v>8589934592</v>
      </c>
      <c r="D34" s="1">
        <f t="shared" ref="D34:D55" si="6">C34/speed</f>
        <v>8.105875077303649</v>
      </c>
      <c r="E34" s="4">
        <f t="shared" si="5"/>
        <v>0.13509791795506082</v>
      </c>
      <c r="F34" s="4">
        <f t="shared" si="5"/>
        <v>2.2516319659176805E-3</v>
      </c>
      <c r="G34" s="4">
        <f t="shared" si="3"/>
        <v>9.381799857990335E-5</v>
      </c>
      <c r="H34" s="1">
        <f t="shared" si="4"/>
        <v>2.5703561254768043E-7</v>
      </c>
    </row>
    <row r="35" spans="1:8" x14ac:dyDescent="0.3">
      <c r="A35" s="5">
        <v>34</v>
      </c>
      <c r="B35" s="5">
        <v>34</v>
      </c>
      <c r="C35" s="5">
        <f t="shared" si="1"/>
        <v>17179869184</v>
      </c>
      <c r="D35" s="5">
        <f t="shared" si="6"/>
        <v>16.211750154607298</v>
      </c>
      <c r="E35" s="6">
        <f t="shared" ref="E35:F50" si="7">D35/60</f>
        <v>0.27019583591012164</v>
      </c>
      <c r="F35" s="6">
        <f t="shared" si="7"/>
        <v>4.503263931835361E-3</v>
      </c>
      <c r="G35" s="6">
        <f t="shared" si="3"/>
        <v>1.876359971598067E-4</v>
      </c>
      <c r="H35" s="1">
        <f t="shared" si="4"/>
        <v>5.1407122509536087E-7</v>
      </c>
    </row>
    <row r="36" spans="1:8" x14ac:dyDescent="0.3">
      <c r="A36" s="1">
        <v>35</v>
      </c>
      <c r="B36" s="1">
        <v>35</v>
      </c>
      <c r="C36" s="1">
        <f t="shared" si="1"/>
        <v>34359738368</v>
      </c>
      <c r="D36" s="1">
        <f t="shared" si="6"/>
        <v>32.423500309214596</v>
      </c>
      <c r="E36" s="4">
        <f t="shared" si="7"/>
        <v>0.54039167182024328</v>
      </c>
      <c r="F36" s="4">
        <f t="shared" si="7"/>
        <v>9.006527863670722E-3</v>
      </c>
      <c r="G36" s="4">
        <f t="shared" si="3"/>
        <v>3.752719943196134E-4</v>
      </c>
      <c r="H36" s="1">
        <f t="shared" si="4"/>
        <v>1.0281424501907217E-6</v>
      </c>
    </row>
    <row r="37" spans="1:8" x14ac:dyDescent="0.3">
      <c r="A37" s="1">
        <v>36</v>
      </c>
      <c r="B37" s="1">
        <v>36</v>
      </c>
      <c r="C37" s="1">
        <f t="shared" si="1"/>
        <v>68719476736</v>
      </c>
      <c r="D37" s="1">
        <f t="shared" si="6"/>
        <v>64.847000618429192</v>
      </c>
      <c r="E37" s="4">
        <f t="shared" si="7"/>
        <v>1.0807833436404866</v>
      </c>
      <c r="F37" s="4">
        <f t="shared" si="7"/>
        <v>1.8013055727341444E-2</v>
      </c>
      <c r="G37" s="4">
        <f t="shared" si="3"/>
        <v>7.505439886392268E-4</v>
      </c>
      <c r="H37" s="1">
        <f t="shared" si="4"/>
        <v>2.0562849003814435E-6</v>
      </c>
    </row>
    <row r="38" spans="1:8" x14ac:dyDescent="0.3">
      <c r="A38" s="1">
        <v>37</v>
      </c>
      <c r="B38" s="1">
        <v>37</v>
      </c>
      <c r="C38" s="1">
        <f t="shared" si="1"/>
        <v>137438953472</v>
      </c>
      <c r="D38" s="1">
        <f t="shared" si="6"/>
        <v>129.69400123685838</v>
      </c>
      <c r="E38" s="4">
        <f t="shared" si="7"/>
        <v>2.1615666872809731</v>
      </c>
      <c r="F38" s="4">
        <f t="shared" si="7"/>
        <v>3.6026111454682888E-2</v>
      </c>
      <c r="G38" s="4">
        <f t="shared" si="3"/>
        <v>1.5010879772784536E-3</v>
      </c>
      <c r="H38" s="1">
        <f t="shared" si="4"/>
        <v>4.1125698007628869E-6</v>
      </c>
    </row>
    <row r="39" spans="1:8" x14ac:dyDescent="0.3">
      <c r="A39" s="1">
        <v>38</v>
      </c>
      <c r="B39" s="1">
        <v>38</v>
      </c>
      <c r="C39" s="1">
        <f t="shared" si="1"/>
        <v>274877906944</v>
      </c>
      <c r="D39" s="1">
        <f t="shared" si="6"/>
        <v>259.38800247371677</v>
      </c>
      <c r="E39" s="4">
        <f t="shared" si="7"/>
        <v>4.3231333745619462</v>
      </c>
      <c r="F39" s="4">
        <f t="shared" si="7"/>
        <v>7.2052222909365776E-2</v>
      </c>
      <c r="G39" s="4">
        <f t="shared" si="3"/>
        <v>3.0021759545569072E-3</v>
      </c>
      <c r="H39" s="1">
        <f t="shared" si="4"/>
        <v>8.2251396015257739E-6</v>
      </c>
    </row>
    <row r="40" spans="1:8" x14ac:dyDescent="0.3">
      <c r="A40" s="1">
        <v>39</v>
      </c>
      <c r="B40" s="1">
        <v>39</v>
      </c>
      <c r="C40" s="1">
        <f t="shared" si="1"/>
        <v>549755813888</v>
      </c>
      <c r="D40" s="1">
        <f t="shared" si="6"/>
        <v>518.77600494743353</v>
      </c>
      <c r="E40" s="4">
        <f t="shared" si="7"/>
        <v>8.6462667491238925</v>
      </c>
      <c r="F40" s="4">
        <f t="shared" si="7"/>
        <v>0.14410444581873155</v>
      </c>
      <c r="G40" s="4">
        <f t="shared" si="3"/>
        <v>6.0043519091138144E-3</v>
      </c>
      <c r="H40" s="1">
        <f t="shared" si="4"/>
        <v>1.6450279203051548E-5</v>
      </c>
    </row>
    <row r="41" spans="1:8" x14ac:dyDescent="0.3">
      <c r="A41" s="1">
        <v>40</v>
      </c>
      <c r="B41" s="1">
        <v>40</v>
      </c>
      <c r="C41" s="1">
        <f t="shared" si="1"/>
        <v>1099511627776</v>
      </c>
      <c r="D41" s="1">
        <f t="shared" si="6"/>
        <v>1037.5520098948671</v>
      </c>
      <c r="E41" s="4">
        <f t="shared" si="7"/>
        <v>17.292533498247785</v>
      </c>
      <c r="F41" s="4">
        <f t="shared" si="7"/>
        <v>0.2882088916374631</v>
      </c>
      <c r="G41" s="4">
        <f t="shared" si="3"/>
        <v>1.2008703818227629E-2</v>
      </c>
      <c r="H41" s="1">
        <f t="shared" si="4"/>
        <v>3.2900558406103096E-5</v>
      </c>
    </row>
    <row r="42" spans="1:8" x14ac:dyDescent="0.3">
      <c r="A42" s="1">
        <v>41</v>
      </c>
      <c r="B42" s="1">
        <v>41</v>
      </c>
      <c r="C42" s="1">
        <f t="shared" si="1"/>
        <v>2199023255552</v>
      </c>
      <c r="D42" s="1">
        <f t="shared" si="6"/>
        <v>2075.1040197897341</v>
      </c>
      <c r="E42" s="4">
        <f t="shared" si="7"/>
        <v>34.58506699649557</v>
      </c>
      <c r="F42" s="4">
        <f t="shared" si="7"/>
        <v>0.57641778327492621</v>
      </c>
      <c r="G42" s="4">
        <f t="shared" si="3"/>
        <v>2.4017407636455258E-2</v>
      </c>
      <c r="H42" s="1">
        <f t="shared" si="4"/>
        <v>6.5801116812206191E-5</v>
      </c>
    </row>
    <row r="43" spans="1:8" x14ac:dyDescent="0.3">
      <c r="A43" s="1">
        <v>42</v>
      </c>
      <c r="B43" s="1">
        <v>42</v>
      </c>
      <c r="C43" s="1">
        <f t="shared" si="1"/>
        <v>4398046511104</v>
      </c>
      <c r="D43" s="1">
        <f t="shared" si="6"/>
        <v>4150.2080395794683</v>
      </c>
      <c r="E43" s="4">
        <f t="shared" si="7"/>
        <v>69.17013399299114</v>
      </c>
      <c r="F43" s="4">
        <f t="shared" si="7"/>
        <v>1.1528355665498524</v>
      </c>
      <c r="G43" s="4">
        <f t="shared" si="3"/>
        <v>4.8034815272910515E-2</v>
      </c>
      <c r="H43" s="1">
        <f t="shared" si="4"/>
        <v>1.3160223362441238E-4</v>
      </c>
    </row>
    <row r="44" spans="1:8" x14ac:dyDescent="0.3">
      <c r="A44" s="1">
        <v>43</v>
      </c>
      <c r="B44" s="1">
        <v>43</v>
      </c>
      <c r="C44" s="1">
        <f t="shared" si="1"/>
        <v>8796093022208</v>
      </c>
      <c r="D44" s="1">
        <f t="shared" si="6"/>
        <v>8300.4160791589366</v>
      </c>
      <c r="E44" s="4">
        <f t="shared" si="7"/>
        <v>138.34026798598228</v>
      </c>
      <c r="F44" s="4">
        <f t="shared" si="7"/>
        <v>2.3056711330997048</v>
      </c>
      <c r="G44" s="4">
        <f t="shared" si="3"/>
        <v>9.606963054582103E-2</v>
      </c>
      <c r="H44" s="1">
        <f t="shared" si="4"/>
        <v>2.6320446724882476E-4</v>
      </c>
    </row>
    <row r="45" spans="1:8" x14ac:dyDescent="0.3">
      <c r="A45" s="5">
        <v>44</v>
      </c>
      <c r="B45" s="5">
        <v>44</v>
      </c>
      <c r="C45" s="5">
        <f t="shared" si="1"/>
        <v>17592186044416</v>
      </c>
      <c r="D45" s="5">
        <f t="shared" si="6"/>
        <v>16600.832158317873</v>
      </c>
      <c r="E45" s="6">
        <f t="shared" si="7"/>
        <v>276.68053597196456</v>
      </c>
      <c r="F45" s="6">
        <f t="shared" si="7"/>
        <v>4.6113422661994097</v>
      </c>
      <c r="G45" s="6">
        <f t="shared" si="3"/>
        <v>0.19213926109164206</v>
      </c>
      <c r="H45" s="1">
        <f t="shared" si="4"/>
        <v>5.2640893449764953E-4</v>
      </c>
    </row>
    <row r="46" spans="1:8" x14ac:dyDescent="0.3">
      <c r="A46" s="1">
        <v>45</v>
      </c>
      <c r="B46" s="1">
        <v>45</v>
      </c>
      <c r="C46" s="1">
        <f t="shared" si="1"/>
        <v>35184372088832</v>
      </c>
      <c r="D46" s="1">
        <f t="shared" si="6"/>
        <v>33201.664316635746</v>
      </c>
      <c r="E46" s="4">
        <f t="shared" si="7"/>
        <v>553.36107194392912</v>
      </c>
      <c r="F46" s="4">
        <f t="shared" si="7"/>
        <v>9.2226845323988194</v>
      </c>
      <c r="G46" s="4">
        <f t="shared" si="3"/>
        <v>0.38427852218328412</v>
      </c>
      <c r="H46" s="1">
        <f t="shared" si="4"/>
        <v>1.0528178689952991E-3</v>
      </c>
    </row>
    <row r="47" spans="1:8" x14ac:dyDescent="0.3">
      <c r="A47" s="1">
        <v>46</v>
      </c>
      <c r="B47" s="1">
        <v>46</v>
      </c>
      <c r="C47" s="1">
        <f t="shared" si="1"/>
        <v>70368744177664</v>
      </c>
      <c r="D47" s="1">
        <f t="shared" si="6"/>
        <v>66403.328633271492</v>
      </c>
      <c r="E47" s="4">
        <f t="shared" si="7"/>
        <v>1106.7221438878582</v>
      </c>
      <c r="F47" s="4">
        <f t="shared" si="7"/>
        <v>18.445369064797639</v>
      </c>
      <c r="G47" s="4">
        <f t="shared" si="3"/>
        <v>0.76855704436656824</v>
      </c>
      <c r="H47" s="1">
        <f t="shared" si="4"/>
        <v>2.1056357379905981E-3</v>
      </c>
    </row>
    <row r="48" spans="1:8" x14ac:dyDescent="0.3">
      <c r="A48" s="1">
        <v>47</v>
      </c>
      <c r="B48" s="1">
        <v>47</v>
      </c>
      <c r="C48" s="1">
        <f t="shared" si="1"/>
        <v>140737488355328</v>
      </c>
      <c r="D48" s="1">
        <f t="shared" si="6"/>
        <v>132806.65726654298</v>
      </c>
      <c r="E48" s="4">
        <f t="shared" si="7"/>
        <v>2213.4442877757165</v>
      </c>
      <c r="F48" s="4">
        <f t="shared" si="7"/>
        <v>36.890738129595277</v>
      </c>
      <c r="G48" s="4">
        <f t="shared" si="3"/>
        <v>1.5371140887331365</v>
      </c>
      <c r="H48" s="1">
        <f t="shared" si="4"/>
        <v>4.2112714759811962E-3</v>
      </c>
    </row>
    <row r="49" spans="1:8" x14ac:dyDescent="0.3">
      <c r="A49" s="1">
        <v>48</v>
      </c>
      <c r="B49" s="1">
        <v>48</v>
      </c>
      <c r="C49" s="1">
        <f t="shared" si="1"/>
        <v>281474976710656</v>
      </c>
      <c r="D49" s="1">
        <f t="shared" si="6"/>
        <v>265613.31453308597</v>
      </c>
      <c r="E49" s="4">
        <f t="shared" si="7"/>
        <v>4426.888575551433</v>
      </c>
      <c r="F49" s="4">
        <f t="shared" si="7"/>
        <v>73.781476259190555</v>
      </c>
      <c r="G49" s="4">
        <f t="shared" si="3"/>
        <v>3.074228177466273</v>
      </c>
      <c r="H49" s="1">
        <f t="shared" si="4"/>
        <v>8.4225429519623925E-3</v>
      </c>
    </row>
    <row r="50" spans="1:8" x14ac:dyDescent="0.3">
      <c r="A50" s="1">
        <v>49</v>
      </c>
      <c r="B50" s="1">
        <v>49</v>
      </c>
      <c r="C50" s="1">
        <f t="shared" si="1"/>
        <v>562949953421312</v>
      </c>
      <c r="D50" s="1">
        <f t="shared" si="6"/>
        <v>531226.62906617194</v>
      </c>
      <c r="E50" s="4">
        <f t="shared" si="7"/>
        <v>8853.7771511028659</v>
      </c>
      <c r="F50" s="4">
        <f t="shared" si="7"/>
        <v>147.56295251838111</v>
      </c>
      <c r="G50" s="4">
        <f t="shared" si="3"/>
        <v>6.1484563549325459</v>
      </c>
      <c r="H50" s="1">
        <f t="shared" si="4"/>
        <v>1.6845085903924785E-2</v>
      </c>
    </row>
    <row r="51" spans="1:8" x14ac:dyDescent="0.3">
      <c r="A51" s="1">
        <v>50</v>
      </c>
      <c r="B51" s="1">
        <v>50</v>
      </c>
      <c r="C51" s="1">
        <f t="shared" si="1"/>
        <v>1125899906842624</v>
      </c>
      <c r="D51" s="1">
        <f t="shared" si="6"/>
        <v>1062453.2581323439</v>
      </c>
      <c r="E51" s="4">
        <f t="shared" ref="E51:F55" si="8">D51/60</f>
        <v>17707.554302205732</v>
      </c>
      <c r="F51" s="4">
        <f t="shared" si="8"/>
        <v>295.12590503676222</v>
      </c>
      <c r="G51" s="4">
        <f t="shared" si="3"/>
        <v>12.296912709865092</v>
      </c>
      <c r="H51" s="1">
        <f t="shared" si="4"/>
        <v>3.369017180784957E-2</v>
      </c>
    </row>
    <row r="52" spans="1:8" x14ac:dyDescent="0.3">
      <c r="A52" s="1">
        <v>51</v>
      </c>
      <c r="B52" s="1">
        <v>51</v>
      </c>
      <c r="C52" s="1">
        <f t="shared" si="1"/>
        <v>2251799813685248</v>
      </c>
      <c r="D52" s="1">
        <f t="shared" si="6"/>
        <v>2124906.5162646878</v>
      </c>
      <c r="E52" s="4">
        <f t="shared" si="8"/>
        <v>35415.108604411464</v>
      </c>
      <c r="F52" s="4">
        <f t="shared" si="8"/>
        <v>590.25181007352444</v>
      </c>
      <c r="G52" s="4">
        <f t="shared" si="3"/>
        <v>24.593825419730184</v>
      </c>
      <c r="H52" s="1">
        <f t="shared" si="4"/>
        <v>6.738034361569914E-2</v>
      </c>
    </row>
    <row r="53" spans="1:8" x14ac:dyDescent="0.3">
      <c r="A53" s="1">
        <v>52</v>
      </c>
      <c r="B53" s="1">
        <v>52</v>
      </c>
      <c r="C53" s="1">
        <f t="shared" si="1"/>
        <v>4503599627370496</v>
      </c>
      <c r="D53" s="1">
        <f t="shared" si="6"/>
        <v>4249813.0325293755</v>
      </c>
      <c r="E53" s="4">
        <f t="shared" si="8"/>
        <v>70830.217208822927</v>
      </c>
      <c r="F53" s="4">
        <f t="shared" si="8"/>
        <v>1180.5036201470489</v>
      </c>
      <c r="G53" s="4">
        <f t="shared" si="3"/>
        <v>49.187650839460368</v>
      </c>
      <c r="H53" s="1">
        <f t="shared" si="4"/>
        <v>0.13476068723139828</v>
      </c>
    </row>
    <row r="54" spans="1:8" x14ac:dyDescent="0.3">
      <c r="A54" s="1">
        <v>53</v>
      </c>
      <c r="B54" s="1">
        <v>53</v>
      </c>
      <c r="C54" s="1">
        <f t="shared" si="1"/>
        <v>9007199254740992</v>
      </c>
      <c r="D54" s="1">
        <f t="shared" si="6"/>
        <v>8499626.065058751</v>
      </c>
      <c r="E54" s="4">
        <f t="shared" si="8"/>
        <v>141660.43441764585</v>
      </c>
      <c r="F54" s="4">
        <f t="shared" si="8"/>
        <v>2361.0072402940978</v>
      </c>
      <c r="G54" s="4">
        <f t="shared" si="3"/>
        <v>98.375301678920735</v>
      </c>
      <c r="H54" s="1">
        <f t="shared" si="4"/>
        <v>0.26952137446279656</v>
      </c>
    </row>
    <row r="55" spans="1:8" x14ac:dyDescent="0.3">
      <c r="A55" s="5">
        <v>54</v>
      </c>
      <c r="B55" s="5">
        <v>54</v>
      </c>
      <c r="C55" s="5">
        <f t="shared" si="1"/>
        <v>1.8014398509481984E+16</v>
      </c>
      <c r="D55" s="5">
        <f t="shared" si="6"/>
        <v>16999252.130117502</v>
      </c>
      <c r="E55" s="6">
        <f t="shared" si="8"/>
        <v>283320.86883529171</v>
      </c>
      <c r="F55" s="6">
        <f t="shared" si="8"/>
        <v>4722.0144805881955</v>
      </c>
      <c r="G55" s="6">
        <f t="shared" si="3"/>
        <v>196.75060335784147</v>
      </c>
      <c r="H55" s="1">
        <f t="shared" si="4"/>
        <v>0.53904274892559312</v>
      </c>
    </row>
    <row r="56" spans="1:8" x14ac:dyDescent="0.3">
      <c r="A56" s="1">
        <v>55</v>
      </c>
      <c r="B56" s="1">
        <v>55</v>
      </c>
      <c r="C56" s="1">
        <f t="shared" ref="C56:C58" si="9">2^B56</f>
        <v>3.6028797018963968E+16</v>
      </c>
      <c r="D56" s="1">
        <f t="shared" ref="D56:D58" si="10">C56/speed</f>
        <v>33998504.260235004</v>
      </c>
      <c r="E56" s="4">
        <f t="shared" ref="E56:E58" si="11">D56/60</f>
        <v>566641.73767058342</v>
      </c>
      <c r="F56" s="4">
        <f t="shared" ref="F56:F58" si="12">E56/60</f>
        <v>9444.028961176391</v>
      </c>
      <c r="G56" s="4">
        <f t="shared" ref="G56:G58" si="13">F56/24</f>
        <v>393.50120671568294</v>
      </c>
      <c r="H56" s="1">
        <f t="shared" si="4"/>
        <v>1.0780854978511862</v>
      </c>
    </row>
    <row r="57" spans="1:8" x14ac:dyDescent="0.3">
      <c r="A57" s="1">
        <v>56</v>
      </c>
      <c r="B57" s="1">
        <v>56</v>
      </c>
      <c r="C57" s="1">
        <f t="shared" si="9"/>
        <v>7.2057594037927936E+16</v>
      </c>
      <c r="D57" s="1">
        <f t="shared" si="10"/>
        <v>67997008.520470008</v>
      </c>
      <c r="E57" s="4">
        <f t="shared" si="11"/>
        <v>1133283.4753411668</v>
      </c>
      <c r="F57" s="4">
        <f t="shared" si="12"/>
        <v>18888.057922352782</v>
      </c>
      <c r="G57" s="4">
        <f t="shared" si="13"/>
        <v>787.00241343136588</v>
      </c>
      <c r="H57" s="1">
        <f t="shared" si="4"/>
        <v>2.1561709957023725</v>
      </c>
    </row>
    <row r="58" spans="1:8" x14ac:dyDescent="0.3">
      <c r="A58" s="5">
        <v>57</v>
      </c>
      <c r="B58" s="5">
        <v>57</v>
      </c>
      <c r="C58" s="5">
        <f t="shared" si="9"/>
        <v>1.4411518807585587E+17</v>
      </c>
      <c r="D58" s="5">
        <f t="shared" si="10"/>
        <v>135994017.04094002</v>
      </c>
      <c r="E58" s="6">
        <f t="shared" si="11"/>
        <v>2266566.9506823337</v>
      </c>
      <c r="F58" s="6">
        <f t="shared" si="12"/>
        <v>37776.115844705564</v>
      </c>
      <c r="G58" s="6">
        <f t="shared" si="13"/>
        <v>1574.0048268627318</v>
      </c>
      <c r="H58" s="1">
        <f t="shared" si="4"/>
        <v>4.3123419914047449</v>
      </c>
    </row>
    <row r="59" spans="1:8" x14ac:dyDescent="0.3">
      <c r="A59" s="1">
        <v>58</v>
      </c>
      <c r="B59" s="1">
        <v>58</v>
      </c>
      <c r="C59" s="1">
        <f t="shared" ref="C59:C122" si="14">2^B59</f>
        <v>2.8823037615171174E+17</v>
      </c>
      <c r="D59" s="1">
        <f t="shared" ref="D59:D122" si="15">C59/speed</f>
        <v>271988034.08188003</v>
      </c>
      <c r="E59" s="4">
        <f t="shared" ref="E59:E122" si="16">D59/60</f>
        <v>4533133.9013646673</v>
      </c>
      <c r="F59" s="4">
        <f t="shared" ref="F59:F122" si="17">E59/60</f>
        <v>75552.231689411128</v>
      </c>
      <c r="G59" s="4">
        <f t="shared" ref="G59:G122" si="18">F59/24</f>
        <v>3148.0096537254635</v>
      </c>
      <c r="H59" s="1">
        <f t="shared" si="4"/>
        <v>8.6246839828094899</v>
      </c>
    </row>
    <row r="60" spans="1:8" x14ac:dyDescent="0.3">
      <c r="A60" s="1">
        <v>59</v>
      </c>
      <c r="B60" s="1">
        <v>59</v>
      </c>
      <c r="C60" s="1">
        <f t="shared" si="14"/>
        <v>5.7646075230342349E+17</v>
      </c>
      <c r="D60" s="1">
        <f t="shared" si="15"/>
        <v>543976068.16376007</v>
      </c>
      <c r="E60" s="4">
        <f t="shared" si="16"/>
        <v>9066267.8027293347</v>
      </c>
      <c r="F60" s="4">
        <f t="shared" si="17"/>
        <v>151104.46337882226</v>
      </c>
      <c r="G60" s="4">
        <f t="shared" si="18"/>
        <v>6296.019307450927</v>
      </c>
      <c r="H60" s="1">
        <f t="shared" si="4"/>
        <v>17.24936796561898</v>
      </c>
    </row>
    <row r="61" spans="1:8" x14ac:dyDescent="0.3">
      <c r="A61" s="5">
        <v>60</v>
      </c>
      <c r="B61" s="5">
        <v>60</v>
      </c>
      <c r="C61" s="5">
        <f t="shared" si="14"/>
        <v>1.152921504606847E+18</v>
      </c>
      <c r="D61" s="5">
        <f t="shared" si="15"/>
        <v>1087952136.3275201</v>
      </c>
      <c r="E61" s="6">
        <f t="shared" si="16"/>
        <v>18132535.605458669</v>
      </c>
      <c r="F61" s="6">
        <f t="shared" si="17"/>
        <v>302208.92675764451</v>
      </c>
      <c r="G61" s="6">
        <f t="shared" si="18"/>
        <v>12592.038614901854</v>
      </c>
      <c r="H61" s="1">
        <f t="shared" si="4"/>
        <v>34.49873593123796</v>
      </c>
    </row>
    <row r="62" spans="1:8" x14ac:dyDescent="0.3">
      <c r="A62" s="1">
        <v>61</v>
      </c>
      <c r="B62" s="1">
        <v>61</v>
      </c>
      <c r="C62" s="1">
        <f t="shared" si="14"/>
        <v>2.305843009213694E+18</v>
      </c>
      <c r="D62" s="1">
        <f t="shared" si="15"/>
        <v>2175904272.6550403</v>
      </c>
      <c r="E62" s="4">
        <f t="shared" si="16"/>
        <v>36265071.210917339</v>
      </c>
      <c r="F62" s="4">
        <f t="shared" si="17"/>
        <v>604417.85351528903</v>
      </c>
      <c r="G62" s="4">
        <f t="shared" si="18"/>
        <v>25184.077229803708</v>
      </c>
      <c r="H62" s="1">
        <f t="shared" si="4"/>
        <v>68.997471862475919</v>
      </c>
    </row>
    <row r="63" spans="1:8" x14ac:dyDescent="0.3">
      <c r="A63" s="1">
        <v>62</v>
      </c>
      <c r="B63" s="1">
        <v>62</v>
      </c>
      <c r="C63" s="1">
        <f t="shared" si="14"/>
        <v>4.6116860184273879E+18</v>
      </c>
      <c r="D63" s="1">
        <f t="shared" si="15"/>
        <v>4351808545.3100805</v>
      </c>
      <c r="E63" s="4">
        <f t="shared" si="16"/>
        <v>72530142.421834677</v>
      </c>
      <c r="F63" s="4">
        <f t="shared" si="17"/>
        <v>1208835.7070305781</v>
      </c>
      <c r="G63" s="4">
        <f t="shared" si="18"/>
        <v>50368.154459607416</v>
      </c>
      <c r="H63" s="1">
        <f t="shared" si="4"/>
        <v>137.99494372495184</v>
      </c>
    </row>
    <row r="64" spans="1:8" x14ac:dyDescent="0.3">
      <c r="A64" s="5">
        <v>63</v>
      </c>
      <c r="B64" s="5">
        <v>63</v>
      </c>
      <c r="C64" s="5">
        <f t="shared" si="14"/>
        <v>9.2233720368547758E+18</v>
      </c>
      <c r="D64" s="5">
        <f t="shared" si="15"/>
        <v>8703617090.6201611</v>
      </c>
      <c r="E64" s="6">
        <f t="shared" si="16"/>
        <v>145060284.84366935</v>
      </c>
      <c r="F64" s="6">
        <f t="shared" si="17"/>
        <v>2417671.4140611561</v>
      </c>
      <c r="G64" s="6">
        <f t="shared" si="18"/>
        <v>100736.30891921483</v>
      </c>
      <c r="H64" s="1">
        <f t="shared" si="4"/>
        <v>275.98988744990368</v>
      </c>
    </row>
    <row r="65" spans="1:8" x14ac:dyDescent="0.3">
      <c r="A65" s="1">
        <v>64</v>
      </c>
      <c r="B65" s="1">
        <v>64</v>
      </c>
      <c r="C65" s="1">
        <f t="shared" si="14"/>
        <v>1.8446744073709552E+19</v>
      </c>
      <c r="D65" s="1">
        <f t="shared" si="15"/>
        <v>17407234181.240322</v>
      </c>
      <c r="E65" s="4">
        <f t="shared" si="16"/>
        <v>290120569.68733871</v>
      </c>
      <c r="F65" s="4">
        <f t="shared" si="17"/>
        <v>4835342.8281223122</v>
      </c>
      <c r="G65" s="4">
        <f t="shared" si="18"/>
        <v>201472.61783842967</v>
      </c>
      <c r="H65" s="1">
        <f t="shared" si="4"/>
        <v>551.97977489980735</v>
      </c>
    </row>
    <row r="66" spans="1:8" x14ac:dyDescent="0.3">
      <c r="A66" s="1">
        <v>65</v>
      </c>
      <c r="B66" s="1">
        <v>65</v>
      </c>
      <c r="C66" s="1">
        <f t="shared" si="14"/>
        <v>3.6893488147419103E+19</v>
      </c>
      <c r="D66" s="1">
        <f t="shared" si="15"/>
        <v>34814468362.480644</v>
      </c>
      <c r="E66" s="4">
        <f t="shared" si="16"/>
        <v>580241139.37467742</v>
      </c>
      <c r="F66" s="4">
        <f t="shared" si="17"/>
        <v>9670685.6562446244</v>
      </c>
      <c r="G66" s="4">
        <f t="shared" si="18"/>
        <v>402945.23567685933</v>
      </c>
      <c r="H66" s="1">
        <f t="shared" si="4"/>
        <v>1103.9595497996147</v>
      </c>
    </row>
    <row r="67" spans="1:8" x14ac:dyDescent="0.3">
      <c r="A67" s="5">
        <v>66</v>
      </c>
      <c r="B67" s="5">
        <v>66</v>
      </c>
      <c r="C67" s="5">
        <f t="shared" si="14"/>
        <v>7.3786976294838206E+19</v>
      </c>
      <c r="D67" s="5">
        <f t="shared" si="15"/>
        <v>69628936724.961288</v>
      </c>
      <c r="E67" s="6">
        <f t="shared" si="16"/>
        <v>1160482278.7493548</v>
      </c>
      <c r="F67" s="6">
        <f t="shared" si="17"/>
        <v>19341371.312489249</v>
      </c>
      <c r="G67" s="6">
        <f t="shared" si="18"/>
        <v>805890.47135371866</v>
      </c>
      <c r="H67" s="1">
        <f t="shared" ref="H67:H130" si="19">G67/365</f>
        <v>2207.9190995992294</v>
      </c>
    </row>
    <row r="68" spans="1:8" x14ac:dyDescent="0.3">
      <c r="A68" s="1">
        <v>67</v>
      </c>
      <c r="B68" s="1">
        <v>67</v>
      </c>
      <c r="C68" s="1">
        <f t="shared" si="14"/>
        <v>1.4757395258967641E+20</v>
      </c>
      <c r="D68" s="1">
        <f t="shared" si="15"/>
        <v>139257873449.92258</v>
      </c>
      <c r="E68" s="4">
        <f t="shared" si="16"/>
        <v>2320964557.4987097</v>
      </c>
      <c r="F68" s="4">
        <f t="shared" si="17"/>
        <v>38682742.624978498</v>
      </c>
      <c r="G68" s="4">
        <f t="shared" si="18"/>
        <v>1611780.9427074373</v>
      </c>
      <c r="H68" s="1">
        <f t="shared" si="19"/>
        <v>4415.8381991984588</v>
      </c>
    </row>
    <row r="69" spans="1:8" x14ac:dyDescent="0.3">
      <c r="A69" s="1">
        <v>68</v>
      </c>
      <c r="B69" s="1">
        <v>68</v>
      </c>
      <c r="C69" s="1">
        <f t="shared" si="14"/>
        <v>2.9514790517935283E+20</v>
      </c>
      <c r="D69" s="1">
        <f t="shared" si="15"/>
        <v>278515746899.84515</v>
      </c>
      <c r="E69" s="4">
        <f t="shared" si="16"/>
        <v>4641929114.9974194</v>
      </c>
      <c r="F69" s="4">
        <f t="shared" si="17"/>
        <v>77365485.249956995</v>
      </c>
      <c r="G69" s="4">
        <f t="shared" si="18"/>
        <v>3223561.8854148746</v>
      </c>
      <c r="H69" s="1">
        <f t="shared" si="19"/>
        <v>8831.6763983969176</v>
      </c>
    </row>
    <row r="70" spans="1:8" x14ac:dyDescent="0.3">
      <c r="A70" s="5">
        <v>69</v>
      </c>
      <c r="B70" s="5">
        <v>69</v>
      </c>
      <c r="C70" s="5">
        <f t="shared" si="14"/>
        <v>5.9029581035870565E+20</v>
      </c>
      <c r="D70" s="5">
        <f t="shared" si="15"/>
        <v>557031493799.69031</v>
      </c>
      <c r="E70" s="6">
        <f t="shared" si="16"/>
        <v>9283858229.9948387</v>
      </c>
      <c r="F70" s="6">
        <f t="shared" si="17"/>
        <v>154730970.49991399</v>
      </c>
      <c r="G70" s="6">
        <f t="shared" si="18"/>
        <v>6447123.7708297493</v>
      </c>
      <c r="H70" s="1">
        <f t="shared" si="19"/>
        <v>17663.352796793835</v>
      </c>
    </row>
    <row r="71" spans="1:8" x14ac:dyDescent="0.3">
      <c r="A71" s="1">
        <v>70</v>
      </c>
      <c r="B71" s="1">
        <v>70</v>
      </c>
      <c r="C71" s="1">
        <f t="shared" si="14"/>
        <v>1.1805916207174113E+21</v>
      </c>
      <c r="D71" s="1">
        <f t="shared" si="15"/>
        <v>1114062987599.3806</v>
      </c>
      <c r="E71" s="4">
        <f t="shared" si="16"/>
        <v>18567716459.989677</v>
      </c>
      <c r="F71" s="4">
        <f t="shared" si="17"/>
        <v>309461940.99982798</v>
      </c>
      <c r="G71" s="4">
        <f t="shared" si="18"/>
        <v>12894247.541659499</v>
      </c>
      <c r="H71" s="1">
        <f t="shared" si="19"/>
        <v>35326.705593587671</v>
      </c>
    </row>
    <row r="72" spans="1:8" x14ac:dyDescent="0.3">
      <c r="A72" s="1">
        <v>71</v>
      </c>
      <c r="B72" s="1">
        <v>71</v>
      </c>
      <c r="C72" s="1">
        <f t="shared" si="14"/>
        <v>2.3611832414348226E+21</v>
      </c>
      <c r="D72" s="1">
        <f t="shared" si="15"/>
        <v>2228125975198.7612</v>
      </c>
      <c r="E72" s="4">
        <f t="shared" si="16"/>
        <v>37135432919.979355</v>
      </c>
      <c r="F72" s="4">
        <f t="shared" si="17"/>
        <v>618923881.99965596</v>
      </c>
      <c r="G72" s="4">
        <f t="shared" si="18"/>
        <v>25788495.083318997</v>
      </c>
      <c r="H72" s="1">
        <f t="shared" si="19"/>
        <v>70653.411187175341</v>
      </c>
    </row>
    <row r="73" spans="1:8" x14ac:dyDescent="0.3">
      <c r="A73" s="5">
        <v>72</v>
      </c>
      <c r="B73" s="5">
        <v>72</v>
      </c>
      <c r="C73" s="5">
        <f t="shared" si="14"/>
        <v>4.7223664828696452E+21</v>
      </c>
      <c r="D73" s="5">
        <f t="shared" si="15"/>
        <v>4456251950397.5225</v>
      </c>
      <c r="E73" s="6">
        <f t="shared" si="16"/>
        <v>74270865839.95871</v>
      </c>
      <c r="F73" s="6">
        <f t="shared" si="17"/>
        <v>1237847763.9993119</v>
      </c>
      <c r="G73" s="6">
        <f t="shared" si="18"/>
        <v>51576990.166637994</v>
      </c>
      <c r="H73" s="1">
        <f t="shared" si="19"/>
        <v>141306.82237435068</v>
      </c>
    </row>
    <row r="74" spans="1:8" x14ac:dyDescent="0.3">
      <c r="A74" s="1">
        <v>73</v>
      </c>
      <c r="B74" s="1">
        <v>73</v>
      </c>
      <c r="C74" s="1">
        <f t="shared" si="14"/>
        <v>9.4447329657392904E+21</v>
      </c>
      <c r="D74" s="1">
        <f t="shared" si="15"/>
        <v>8912503900795.0449</v>
      </c>
      <c r="E74" s="4">
        <f t="shared" si="16"/>
        <v>148541731679.91742</v>
      </c>
      <c r="F74" s="4">
        <f t="shared" si="17"/>
        <v>2475695527.9986238</v>
      </c>
      <c r="G74" s="4">
        <f t="shared" si="18"/>
        <v>103153980.33327599</v>
      </c>
      <c r="H74" s="1">
        <f t="shared" si="19"/>
        <v>282613.64474870136</v>
      </c>
    </row>
    <row r="75" spans="1:8" x14ac:dyDescent="0.3">
      <c r="A75" s="1">
        <v>74</v>
      </c>
      <c r="B75" s="1">
        <v>74</v>
      </c>
      <c r="C75" s="1">
        <f t="shared" si="14"/>
        <v>1.8889465931478581E+22</v>
      </c>
      <c r="D75" s="1">
        <f t="shared" si="15"/>
        <v>17825007801590.09</v>
      </c>
      <c r="E75" s="4">
        <f t="shared" si="16"/>
        <v>297083463359.83484</v>
      </c>
      <c r="F75" s="4">
        <f t="shared" si="17"/>
        <v>4951391055.9972477</v>
      </c>
      <c r="G75" s="4">
        <f t="shared" si="18"/>
        <v>206307960.66655198</v>
      </c>
      <c r="H75" s="1">
        <f t="shared" si="19"/>
        <v>565227.28949740273</v>
      </c>
    </row>
    <row r="76" spans="1:8" x14ac:dyDescent="0.3">
      <c r="A76" s="5">
        <v>75</v>
      </c>
      <c r="B76" s="5">
        <v>75</v>
      </c>
      <c r="C76" s="5">
        <f t="shared" si="14"/>
        <v>3.7778931862957162E+22</v>
      </c>
      <c r="D76" s="5">
        <f t="shared" si="15"/>
        <v>35650015603180.18</v>
      </c>
      <c r="E76" s="6">
        <f t="shared" si="16"/>
        <v>594166926719.66968</v>
      </c>
      <c r="F76" s="6">
        <f t="shared" si="17"/>
        <v>9902782111.9944954</v>
      </c>
      <c r="G76" s="6">
        <f t="shared" si="18"/>
        <v>412615921.33310395</v>
      </c>
      <c r="H76" s="1">
        <f t="shared" si="19"/>
        <v>1130454.5789948055</v>
      </c>
    </row>
    <row r="77" spans="1:8" x14ac:dyDescent="0.3">
      <c r="A77" s="1">
        <v>76</v>
      </c>
      <c r="B77" s="1">
        <v>76</v>
      </c>
      <c r="C77" s="1">
        <f t="shared" si="14"/>
        <v>7.5557863725914323E+22</v>
      </c>
      <c r="D77" s="1">
        <f t="shared" si="15"/>
        <v>71300031206360.359</v>
      </c>
      <c r="E77" s="4">
        <f t="shared" si="16"/>
        <v>1188333853439.3394</v>
      </c>
      <c r="F77" s="4">
        <f t="shared" si="17"/>
        <v>19805564223.988991</v>
      </c>
      <c r="G77" s="4">
        <f t="shared" si="18"/>
        <v>825231842.66620791</v>
      </c>
      <c r="H77" s="1">
        <f t="shared" si="19"/>
        <v>2260909.1579896109</v>
      </c>
    </row>
    <row r="78" spans="1:8" x14ac:dyDescent="0.3">
      <c r="A78" s="1">
        <v>77</v>
      </c>
      <c r="B78" s="1">
        <v>77</v>
      </c>
      <c r="C78" s="1">
        <f t="shared" si="14"/>
        <v>1.5111572745182865E+23</v>
      </c>
      <c r="D78" s="1">
        <f t="shared" si="15"/>
        <v>142600062412720.72</v>
      </c>
      <c r="E78" s="4">
        <f t="shared" si="16"/>
        <v>2376667706878.6787</v>
      </c>
      <c r="F78" s="4">
        <f t="shared" si="17"/>
        <v>39611128447.977982</v>
      </c>
      <c r="G78" s="4">
        <f t="shared" si="18"/>
        <v>1650463685.3324158</v>
      </c>
      <c r="H78" s="1">
        <f t="shared" si="19"/>
        <v>4521818.3159792218</v>
      </c>
    </row>
    <row r="79" spans="1:8" x14ac:dyDescent="0.3">
      <c r="A79" s="5">
        <v>78</v>
      </c>
      <c r="B79" s="5">
        <v>78</v>
      </c>
      <c r="C79" s="5">
        <f t="shared" si="14"/>
        <v>3.0223145490365729E+23</v>
      </c>
      <c r="D79" s="5">
        <f t="shared" si="15"/>
        <v>285200124825441.44</v>
      </c>
      <c r="E79" s="6">
        <f t="shared" si="16"/>
        <v>4753335413757.3574</v>
      </c>
      <c r="F79" s="6">
        <f t="shared" si="17"/>
        <v>79222256895.955963</v>
      </c>
      <c r="G79" s="6">
        <f t="shared" si="18"/>
        <v>3300927370.6648316</v>
      </c>
      <c r="H79" s="1">
        <f t="shared" si="19"/>
        <v>9043636.6319584437</v>
      </c>
    </row>
    <row r="80" spans="1:8" x14ac:dyDescent="0.3">
      <c r="A80" s="1">
        <v>79</v>
      </c>
      <c r="B80" s="1">
        <v>79</v>
      </c>
      <c r="C80" s="1">
        <f t="shared" si="14"/>
        <v>6.0446290980731459E+23</v>
      </c>
      <c r="D80" s="1">
        <f t="shared" si="15"/>
        <v>570400249650882.88</v>
      </c>
      <c r="E80" s="4">
        <f t="shared" si="16"/>
        <v>9506670827514.7148</v>
      </c>
      <c r="F80" s="4">
        <f t="shared" si="17"/>
        <v>158444513791.91193</v>
      </c>
      <c r="G80" s="4">
        <f t="shared" si="18"/>
        <v>6601854741.3296633</v>
      </c>
      <c r="H80" s="1">
        <f t="shared" si="19"/>
        <v>18087273.263916887</v>
      </c>
    </row>
    <row r="81" spans="1:8" x14ac:dyDescent="0.3">
      <c r="A81" s="1">
        <v>80</v>
      </c>
      <c r="B81" s="1">
        <v>80</v>
      </c>
      <c r="C81" s="1">
        <f t="shared" si="14"/>
        <v>1.2089258196146292E+24</v>
      </c>
      <c r="D81" s="1">
        <f t="shared" si="15"/>
        <v>1140800499301765.8</v>
      </c>
      <c r="E81" s="4">
        <f t="shared" si="16"/>
        <v>19013341655029.43</v>
      </c>
      <c r="F81" s="4">
        <f t="shared" si="17"/>
        <v>316889027583.82385</v>
      </c>
      <c r="G81" s="4">
        <f t="shared" si="18"/>
        <v>13203709482.659327</v>
      </c>
      <c r="H81" s="1">
        <f t="shared" si="19"/>
        <v>36174546.527833775</v>
      </c>
    </row>
    <row r="82" spans="1:8" x14ac:dyDescent="0.3">
      <c r="A82" s="5">
        <v>81</v>
      </c>
      <c r="B82" s="5">
        <v>81</v>
      </c>
      <c r="C82" s="5">
        <f t="shared" si="14"/>
        <v>2.4178516392292583E+24</v>
      </c>
      <c r="D82" s="5">
        <f t="shared" si="15"/>
        <v>2281600998603531.5</v>
      </c>
      <c r="E82" s="6">
        <f t="shared" si="16"/>
        <v>38026683310058.859</v>
      </c>
      <c r="F82" s="6">
        <f t="shared" si="17"/>
        <v>633778055167.64771</v>
      </c>
      <c r="G82" s="6">
        <f t="shared" si="18"/>
        <v>26407418965.318653</v>
      </c>
      <c r="H82" s="1">
        <f t="shared" si="19"/>
        <v>72349093.055667549</v>
      </c>
    </row>
    <row r="83" spans="1:8" x14ac:dyDescent="0.3">
      <c r="A83" s="1">
        <v>82</v>
      </c>
      <c r="B83" s="1">
        <v>82</v>
      </c>
      <c r="C83" s="1">
        <f t="shared" si="14"/>
        <v>4.8357032784585167E+24</v>
      </c>
      <c r="D83" s="1">
        <f t="shared" si="15"/>
        <v>4563201997207063</v>
      </c>
      <c r="E83" s="4">
        <f t="shared" si="16"/>
        <v>76053366620117.719</v>
      </c>
      <c r="F83" s="4">
        <f t="shared" si="17"/>
        <v>1267556110335.2954</v>
      </c>
      <c r="G83" s="4">
        <f t="shared" si="18"/>
        <v>52814837930.637306</v>
      </c>
      <c r="H83" s="1">
        <f t="shared" si="19"/>
        <v>144698186.1113351</v>
      </c>
    </row>
    <row r="84" spans="1:8" x14ac:dyDescent="0.3">
      <c r="A84" s="1">
        <v>83</v>
      </c>
      <c r="B84" s="1">
        <v>83</v>
      </c>
      <c r="C84" s="1">
        <f t="shared" si="14"/>
        <v>9.6714065569170334E+24</v>
      </c>
      <c r="D84" s="1">
        <f t="shared" si="15"/>
        <v>9126403994414126</v>
      </c>
      <c r="E84" s="4">
        <f t="shared" si="16"/>
        <v>152106733240235.44</v>
      </c>
      <c r="F84" s="4">
        <f t="shared" si="17"/>
        <v>2535112220670.5908</v>
      </c>
      <c r="G84" s="4">
        <f t="shared" si="18"/>
        <v>105629675861.27461</v>
      </c>
      <c r="H84" s="1">
        <f t="shared" si="19"/>
        <v>289396372.2226702</v>
      </c>
    </row>
    <row r="85" spans="1:8" x14ac:dyDescent="0.3">
      <c r="A85" s="5">
        <v>84</v>
      </c>
      <c r="B85" s="5">
        <v>84</v>
      </c>
      <c r="C85" s="5">
        <f t="shared" si="14"/>
        <v>1.9342813113834067E+25</v>
      </c>
      <c r="D85" s="5">
        <f t="shared" si="15"/>
        <v>1.8252807988828252E+16</v>
      </c>
      <c r="E85" s="6">
        <f t="shared" si="16"/>
        <v>304213466480470.88</v>
      </c>
      <c r="F85" s="6">
        <f t="shared" si="17"/>
        <v>5070224441341.1816</v>
      </c>
      <c r="G85" s="6">
        <f t="shared" si="18"/>
        <v>211259351722.54922</v>
      </c>
      <c r="H85" s="1">
        <f t="shared" si="19"/>
        <v>578792744.44534039</v>
      </c>
    </row>
    <row r="86" spans="1:8" x14ac:dyDescent="0.3">
      <c r="A86" s="1">
        <v>85</v>
      </c>
      <c r="B86" s="1">
        <v>85</v>
      </c>
      <c r="C86" s="1">
        <f t="shared" si="14"/>
        <v>3.8685626227668134E+25</v>
      </c>
      <c r="D86" s="1">
        <f t="shared" si="15"/>
        <v>3.6505615977656504E+16</v>
      </c>
      <c r="E86" s="4">
        <f t="shared" si="16"/>
        <v>608426932960941.75</v>
      </c>
      <c r="F86" s="4">
        <f t="shared" si="17"/>
        <v>10140448882682.363</v>
      </c>
      <c r="G86" s="4">
        <f t="shared" si="18"/>
        <v>422518703445.09845</v>
      </c>
      <c r="H86" s="1">
        <f t="shared" si="19"/>
        <v>1157585488.8906808</v>
      </c>
    </row>
    <row r="87" spans="1:8" x14ac:dyDescent="0.3">
      <c r="A87" s="1">
        <v>86</v>
      </c>
      <c r="B87" s="1">
        <v>86</v>
      </c>
      <c r="C87" s="1">
        <f t="shared" si="14"/>
        <v>7.7371252455336267E+25</v>
      </c>
      <c r="D87" s="1">
        <f t="shared" si="15"/>
        <v>7.3011231955313008E+16</v>
      </c>
      <c r="E87" s="4">
        <f t="shared" si="16"/>
        <v>1216853865921883.5</v>
      </c>
      <c r="F87" s="4">
        <f t="shared" si="17"/>
        <v>20280897765364.727</v>
      </c>
      <c r="G87" s="4">
        <f t="shared" si="18"/>
        <v>845037406890.1969</v>
      </c>
      <c r="H87" s="1">
        <f t="shared" si="19"/>
        <v>2315170977.7813616</v>
      </c>
    </row>
    <row r="88" spans="1:8" x14ac:dyDescent="0.3">
      <c r="A88" s="5">
        <v>87</v>
      </c>
      <c r="B88" s="5">
        <v>87</v>
      </c>
      <c r="C88" s="5">
        <f t="shared" si="14"/>
        <v>1.5474250491067253E+26</v>
      </c>
      <c r="D88" s="5">
        <f t="shared" si="15"/>
        <v>1.4602246391062602E+17</v>
      </c>
      <c r="E88" s="6">
        <f t="shared" si="16"/>
        <v>2433707731843767</v>
      </c>
      <c r="F88" s="6">
        <f t="shared" si="17"/>
        <v>40561795530729.453</v>
      </c>
      <c r="G88" s="6">
        <f t="shared" si="18"/>
        <v>1690074813780.3938</v>
      </c>
      <c r="H88" s="1">
        <f t="shared" si="19"/>
        <v>4630341955.5627232</v>
      </c>
    </row>
    <row r="89" spans="1:8" x14ac:dyDescent="0.3">
      <c r="A89" s="1">
        <v>88</v>
      </c>
      <c r="B89" s="1">
        <v>88</v>
      </c>
      <c r="C89" s="1">
        <f t="shared" si="14"/>
        <v>3.0948500982134507E+26</v>
      </c>
      <c r="D89" s="1">
        <f t="shared" si="15"/>
        <v>2.9204492782125203E+17</v>
      </c>
      <c r="E89" s="4">
        <f t="shared" si="16"/>
        <v>4867415463687534</v>
      </c>
      <c r="F89" s="4">
        <f t="shared" si="17"/>
        <v>81123591061458.906</v>
      </c>
      <c r="G89" s="4">
        <f t="shared" si="18"/>
        <v>3380149627560.7876</v>
      </c>
      <c r="H89" s="1">
        <f t="shared" si="19"/>
        <v>9260683911.1254463</v>
      </c>
    </row>
    <row r="90" spans="1:8" x14ac:dyDescent="0.3">
      <c r="A90" s="1">
        <v>89</v>
      </c>
      <c r="B90" s="1">
        <v>89</v>
      </c>
      <c r="C90" s="1">
        <f t="shared" si="14"/>
        <v>6.1897001964269014E+26</v>
      </c>
      <c r="D90" s="1">
        <f t="shared" si="15"/>
        <v>5.8408985564250406E+17</v>
      </c>
      <c r="E90" s="4">
        <f t="shared" si="16"/>
        <v>9734830927375068</v>
      </c>
      <c r="F90" s="4">
        <f t="shared" si="17"/>
        <v>162247182122917.81</v>
      </c>
      <c r="G90" s="4">
        <f t="shared" si="18"/>
        <v>6760299255121.5752</v>
      </c>
      <c r="H90" s="1">
        <f t="shared" si="19"/>
        <v>18521367822.250893</v>
      </c>
    </row>
    <row r="91" spans="1:8" x14ac:dyDescent="0.3">
      <c r="A91" s="5">
        <v>90</v>
      </c>
      <c r="B91" s="5">
        <v>90</v>
      </c>
      <c r="C91" s="5">
        <f t="shared" si="14"/>
        <v>1.2379400392853803E+27</v>
      </c>
      <c r="D91" s="5">
        <f t="shared" si="15"/>
        <v>1.1681797112850081E+18</v>
      </c>
      <c r="E91" s="6">
        <f t="shared" si="16"/>
        <v>1.9469661854750136E+16</v>
      </c>
      <c r="F91" s="6">
        <f t="shared" si="17"/>
        <v>324494364245835.63</v>
      </c>
      <c r="G91" s="6">
        <f t="shared" si="18"/>
        <v>13520598510243.15</v>
      </c>
      <c r="H91" s="1">
        <f t="shared" si="19"/>
        <v>37042735644.501785</v>
      </c>
    </row>
    <row r="92" spans="1:8" x14ac:dyDescent="0.3">
      <c r="A92" s="1">
        <v>91</v>
      </c>
      <c r="B92" s="1">
        <v>91</v>
      </c>
      <c r="C92" s="1">
        <f t="shared" si="14"/>
        <v>2.4758800785707605E+27</v>
      </c>
      <c r="D92" s="1">
        <f t="shared" si="15"/>
        <v>2.3363594225700163E+18</v>
      </c>
      <c r="E92" s="4">
        <f t="shared" si="16"/>
        <v>3.8939323709500272E+16</v>
      </c>
      <c r="F92" s="4">
        <f t="shared" si="17"/>
        <v>648988728491671.25</v>
      </c>
      <c r="G92" s="4">
        <f t="shared" si="18"/>
        <v>27041197020486.301</v>
      </c>
      <c r="H92" s="1">
        <f t="shared" si="19"/>
        <v>74085471289.003571</v>
      </c>
    </row>
    <row r="93" spans="1:8" x14ac:dyDescent="0.3">
      <c r="A93" s="1">
        <v>92</v>
      </c>
      <c r="B93" s="1">
        <v>92</v>
      </c>
      <c r="C93" s="1">
        <f t="shared" si="14"/>
        <v>4.9517601571415211E+27</v>
      </c>
      <c r="D93" s="1">
        <f t="shared" si="15"/>
        <v>4.6727188451400325E+18</v>
      </c>
      <c r="E93" s="4">
        <f t="shared" si="16"/>
        <v>7.7878647419000544E+16</v>
      </c>
      <c r="F93" s="4">
        <f t="shared" si="17"/>
        <v>1297977456983342.5</v>
      </c>
      <c r="G93" s="4">
        <f t="shared" si="18"/>
        <v>54082394040972.602</v>
      </c>
      <c r="H93" s="1">
        <f t="shared" si="19"/>
        <v>148170942578.00714</v>
      </c>
    </row>
    <row r="94" spans="1:8" x14ac:dyDescent="0.3">
      <c r="A94" s="5">
        <v>93</v>
      </c>
      <c r="B94" s="5">
        <v>93</v>
      </c>
      <c r="C94" s="5">
        <f t="shared" si="14"/>
        <v>9.9035203142830422E+27</v>
      </c>
      <c r="D94" s="5">
        <f t="shared" si="15"/>
        <v>9.345437690280065E+18</v>
      </c>
      <c r="E94" s="6">
        <f t="shared" si="16"/>
        <v>1.5575729483800109E+17</v>
      </c>
      <c r="F94" s="6">
        <f t="shared" si="17"/>
        <v>2595954913966685</v>
      </c>
      <c r="G94" s="6">
        <f t="shared" si="18"/>
        <v>108164788081945.2</v>
      </c>
      <c r="H94" s="1">
        <f t="shared" si="19"/>
        <v>296341885156.01428</v>
      </c>
    </row>
    <row r="95" spans="1:8" x14ac:dyDescent="0.3">
      <c r="A95" s="1">
        <v>94</v>
      </c>
      <c r="B95" s="1">
        <v>94</v>
      </c>
      <c r="C95" s="1">
        <f t="shared" si="14"/>
        <v>1.9807040628566084E+28</v>
      </c>
      <c r="D95" s="1">
        <f t="shared" si="15"/>
        <v>1.869087538056013E+19</v>
      </c>
      <c r="E95" s="4">
        <f t="shared" si="16"/>
        <v>3.1151458967600218E+17</v>
      </c>
      <c r="F95" s="4">
        <f t="shared" si="17"/>
        <v>5191909827933370</v>
      </c>
      <c r="G95" s="4">
        <f t="shared" si="18"/>
        <v>216329576163890.41</v>
      </c>
      <c r="H95" s="1">
        <f t="shared" si="19"/>
        <v>592683770312.02856</v>
      </c>
    </row>
    <row r="96" spans="1:8" x14ac:dyDescent="0.3">
      <c r="A96" s="1">
        <v>95</v>
      </c>
      <c r="B96" s="1">
        <v>95</v>
      </c>
      <c r="C96" s="1">
        <f t="shared" si="14"/>
        <v>3.9614081257132169E+28</v>
      </c>
      <c r="D96" s="1">
        <f t="shared" si="15"/>
        <v>3.738175076112026E+19</v>
      </c>
      <c r="E96" s="4">
        <f t="shared" si="16"/>
        <v>6.2302917935200435E+17</v>
      </c>
      <c r="F96" s="4">
        <f t="shared" si="17"/>
        <v>1.038381965586674E+16</v>
      </c>
      <c r="G96" s="4">
        <f t="shared" si="18"/>
        <v>432659152327780.81</v>
      </c>
      <c r="H96" s="1">
        <f t="shared" si="19"/>
        <v>1185367540624.0571</v>
      </c>
    </row>
    <row r="97" spans="1:8" x14ac:dyDescent="0.3">
      <c r="A97" s="5">
        <v>96</v>
      </c>
      <c r="B97" s="5">
        <v>96</v>
      </c>
      <c r="C97" s="5">
        <f t="shared" si="14"/>
        <v>7.9228162514264338E+28</v>
      </c>
      <c r="D97" s="5">
        <f t="shared" si="15"/>
        <v>7.476350152224052E+19</v>
      </c>
      <c r="E97" s="6">
        <f t="shared" si="16"/>
        <v>1.2460583587040087E+18</v>
      </c>
      <c r="F97" s="6">
        <f t="shared" si="17"/>
        <v>2.076763931173348E+16</v>
      </c>
      <c r="G97" s="6">
        <f t="shared" si="18"/>
        <v>865318304655561.63</v>
      </c>
      <c r="H97" s="1">
        <f t="shared" si="19"/>
        <v>2370735081248.1143</v>
      </c>
    </row>
    <row r="98" spans="1:8" x14ac:dyDescent="0.3">
      <c r="A98" s="1">
        <v>97</v>
      </c>
      <c r="B98" s="1">
        <v>97</v>
      </c>
      <c r="C98" s="1">
        <f t="shared" si="14"/>
        <v>1.5845632502852868E+29</v>
      </c>
      <c r="D98" s="1">
        <f t="shared" si="15"/>
        <v>1.4952700304448104E+20</v>
      </c>
      <c r="E98" s="4">
        <f t="shared" si="16"/>
        <v>2.4921167174080174E+18</v>
      </c>
      <c r="F98" s="4">
        <f t="shared" si="17"/>
        <v>4.153527862346696E+16</v>
      </c>
      <c r="G98" s="4">
        <f t="shared" si="18"/>
        <v>1730636609311123.3</v>
      </c>
      <c r="H98" s="1">
        <f t="shared" si="19"/>
        <v>4741470162496.2285</v>
      </c>
    </row>
    <row r="99" spans="1:8" x14ac:dyDescent="0.3">
      <c r="A99" s="1">
        <v>98</v>
      </c>
      <c r="B99" s="1">
        <v>98</v>
      </c>
      <c r="C99" s="1">
        <f t="shared" si="14"/>
        <v>3.1691265005705735E+29</v>
      </c>
      <c r="D99" s="1">
        <f t="shared" si="15"/>
        <v>2.9905400608896208E+20</v>
      </c>
      <c r="E99" s="4">
        <f t="shared" si="16"/>
        <v>4.9842334348160348E+18</v>
      </c>
      <c r="F99" s="4">
        <f t="shared" si="17"/>
        <v>8.307055724693392E+16</v>
      </c>
      <c r="G99" s="4">
        <f t="shared" si="18"/>
        <v>3461273218622246.5</v>
      </c>
      <c r="H99" s="1">
        <f t="shared" si="19"/>
        <v>9482940324992.457</v>
      </c>
    </row>
    <row r="100" spans="1:8" x14ac:dyDescent="0.3">
      <c r="A100" s="5">
        <v>99</v>
      </c>
      <c r="B100" s="5">
        <v>99</v>
      </c>
      <c r="C100" s="5">
        <f t="shared" si="14"/>
        <v>6.338253001141147E+29</v>
      </c>
      <c r="D100" s="5">
        <f t="shared" si="15"/>
        <v>5.9810801217792416E+20</v>
      </c>
      <c r="E100" s="6">
        <f t="shared" si="16"/>
        <v>9.9684668696320696E+18</v>
      </c>
      <c r="F100" s="6">
        <f t="shared" si="17"/>
        <v>1.6614111449386784E+17</v>
      </c>
      <c r="G100" s="6">
        <f t="shared" si="18"/>
        <v>6922546437244493</v>
      </c>
      <c r="H100" s="1">
        <f t="shared" si="19"/>
        <v>18965880649984.914</v>
      </c>
    </row>
    <row r="101" spans="1:8" x14ac:dyDescent="0.3">
      <c r="A101" s="1">
        <v>100</v>
      </c>
      <c r="B101" s="1">
        <v>100</v>
      </c>
      <c r="C101" s="1">
        <f t="shared" si="14"/>
        <v>1.2676506002282294E+30</v>
      </c>
      <c r="D101" s="1">
        <f t="shared" si="15"/>
        <v>1.1962160243558483E+21</v>
      </c>
      <c r="E101" s="4">
        <f t="shared" si="16"/>
        <v>1.9936933739264139E+19</v>
      </c>
      <c r="F101" s="4">
        <f t="shared" si="17"/>
        <v>3.3228222898773568E+17</v>
      </c>
      <c r="G101" s="4">
        <f t="shared" si="18"/>
        <v>1.3845092874488986E+16</v>
      </c>
      <c r="H101" s="1">
        <f t="shared" si="19"/>
        <v>37931761299969.828</v>
      </c>
    </row>
    <row r="102" spans="1:8" x14ac:dyDescent="0.3">
      <c r="A102" s="1">
        <v>101</v>
      </c>
      <c r="B102" s="1">
        <v>101</v>
      </c>
      <c r="C102" s="1">
        <f t="shared" si="14"/>
        <v>2.5353012004564588E+30</v>
      </c>
      <c r="D102" s="1">
        <f t="shared" si="15"/>
        <v>2.3924320487116966E+21</v>
      </c>
      <c r="E102" s="4">
        <f t="shared" si="16"/>
        <v>3.9873867478528279E+19</v>
      </c>
      <c r="F102" s="4">
        <f t="shared" si="17"/>
        <v>6.6456445797547136E+17</v>
      </c>
      <c r="G102" s="4">
        <f t="shared" si="18"/>
        <v>2.7690185748977972E+16</v>
      </c>
      <c r="H102" s="1">
        <f t="shared" si="19"/>
        <v>75863522599939.656</v>
      </c>
    </row>
    <row r="103" spans="1:8" x14ac:dyDescent="0.3">
      <c r="A103" s="5">
        <v>102</v>
      </c>
      <c r="B103" s="5">
        <v>102</v>
      </c>
      <c r="C103" s="5">
        <f t="shared" si="14"/>
        <v>5.0706024009129176E+30</v>
      </c>
      <c r="D103" s="5">
        <f t="shared" si="15"/>
        <v>4.7848640974233933E+21</v>
      </c>
      <c r="E103" s="6">
        <f t="shared" si="16"/>
        <v>7.9747734957056557E+19</v>
      </c>
      <c r="F103" s="6">
        <f t="shared" si="17"/>
        <v>1.3291289159509427E+18</v>
      </c>
      <c r="G103" s="6">
        <f t="shared" si="18"/>
        <v>5.5380371497955944E+16</v>
      </c>
      <c r="H103" s="1">
        <f t="shared" si="19"/>
        <v>151727045199879.31</v>
      </c>
    </row>
    <row r="104" spans="1:8" x14ac:dyDescent="0.3">
      <c r="A104" s="1">
        <v>103</v>
      </c>
      <c r="B104" s="1">
        <v>103</v>
      </c>
      <c r="C104" s="1">
        <f t="shared" si="14"/>
        <v>1.0141204801825835E+31</v>
      </c>
      <c r="D104" s="1">
        <f t="shared" si="15"/>
        <v>9.5697281948467866E+21</v>
      </c>
      <c r="E104" s="4">
        <f t="shared" si="16"/>
        <v>1.5949546991411311E+20</v>
      </c>
      <c r="F104" s="4">
        <f t="shared" si="17"/>
        <v>2.6582578319018854E+18</v>
      </c>
      <c r="G104" s="4">
        <f t="shared" si="18"/>
        <v>1.1076074299591189E+17</v>
      </c>
      <c r="H104" s="1">
        <f t="shared" si="19"/>
        <v>303454090399758.63</v>
      </c>
    </row>
    <row r="105" spans="1:8" x14ac:dyDescent="0.3">
      <c r="A105" s="1">
        <v>104</v>
      </c>
      <c r="B105" s="1">
        <v>104</v>
      </c>
      <c r="C105" s="1">
        <f t="shared" si="14"/>
        <v>2.028240960365167E+31</v>
      </c>
      <c r="D105" s="1">
        <f t="shared" si="15"/>
        <v>1.9139456389693573E+22</v>
      </c>
      <c r="E105" s="4">
        <f t="shared" si="16"/>
        <v>3.1899093982822623E+20</v>
      </c>
      <c r="F105" s="4">
        <f t="shared" si="17"/>
        <v>5.3165156638037709E+18</v>
      </c>
      <c r="G105" s="4">
        <f t="shared" si="18"/>
        <v>2.2152148599182378E+17</v>
      </c>
      <c r="H105" s="1">
        <f t="shared" si="19"/>
        <v>606908180799517.25</v>
      </c>
    </row>
    <row r="106" spans="1:8" x14ac:dyDescent="0.3">
      <c r="A106" s="5">
        <v>105</v>
      </c>
      <c r="B106" s="5">
        <v>105</v>
      </c>
      <c r="C106" s="5">
        <f t="shared" si="14"/>
        <v>4.0564819207303341E+31</v>
      </c>
      <c r="D106" s="5">
        <f t="shared" si="15"/>
        <v>3.8278912779387146E+22</v>
      </c>
      <c r="E106" s="6">
        <f t="shared" si="16"/>
        <v>6.3798187965645246E+20</v>
      </c>
      <c r="F106" s="6">
        <f t="shared" si="17"/>
        <v>1.0633031327607542E+19</v>
      </c>
      <c r="G106" s="6">
        <f t="shared" si="18"/>
        <v>4.4304297198364755E+17</v>
      </c>
      <c r="H106" s="1">
        <f t="shared" si="19"/>
        <v>1213816361599034.5</v>
      </c>
    </row>
    <row r="107" spans="1:8" x14ac:dyDescent="0.3">
      <c r="A107" s="1">
        <v>106</v>
      </c>
      <c r="B107" s="1">
        <v>106</v>
      </c>
      <c r="C107" s="1">
        <f t="shared" si="14"/>
        <v>8.1129638414606682E+31</v>
      </c>
      <c r="D107" s="1">
        <f t="shared" si="15"/>
        <v>7.6557825558774293E+22</v>
      </c>
      <c r="E107" s="4">
        <f t="shared" si="16"/>
        <v>1.2759637593129049E+21</v>
      </c>
      <c r="F107" s="4">
        <f t="shared" si="17"/>
        <v>2.1266062655215084E+19</v>
      </c>
      <c r="G107" s="4">
        <f t="shared" si="18"/>
        <v>8.860859439672951E+17</v>
      </c>
      <c r="H107" s="1">
        <f t="shared" si="19"/>
        <v>2427632723198069</v>
      </c>
    </row>
    <row r="108" spans="1:8" x14ac:dyDescent="0.3">
      <c r="A108" s="1">
        <v>107</v>
      </c>
      <c r="B108" s="1">
        <v>107</v>
      </c>
      <c r="C108" s="1">
        <f t="shared" si="14"/>
        <v>1.6225927682921336E+32</v>
      </c>
      <c r="D108" s="1">
        <f t="shared" si="15"/>
        <v>1.5311565111754859E+23</v>
      </c>
      <c r="E108" s="4">
        <f t="shared" si="16"/>
        <v>2.5519275186258098E+21</v>
      </c>
      <c r="F108" s="4">
        <f t="shared" si="17"/>
        <v>4.2532125310430167E+19</v>
      </c>
      <c r="G108" s="4">
        <f t="shared" si="18"/>
        <v>1.7721718879345902E+18</v>
      </c>
      <c r="H108" s="1">
        <f t="shared" si="19"/>
        <v>4855265446396138</v>
      </c>
    </row>
    <row r="109" spans="1:8" x14ac:dyDescent="0.3">
      <c r="A109" s="5">
        <v>108</v>
      </c>
      <c r="B109" s="5">
        <v>108</v>
      </c>
      <c r="C109" s="5">
        <f t="shared" si="14"/>
        <v>3.2451855365842673E+32</v>
      </c>
      <c r="D109" s="5">
        <f t="shared" si="15"/>
        <v>3.0623130223509717E+23</v>
      </c>
      <c r="E109" s="6">
        <f t="shared" si="16"/>
        <v>5.1038550372516197E+21</v>
      </c>
      <c r="F109" s="6">
        <f t="shared" si="17"/>
        <v>8.5064250620860334E+19</v>
      </c>
      <c r="G109" s="6">
        <f t="shared" si="18"/>
        <v>3.5443437758691804E+18</v>
      </c>
      <c r="H109" s="1">
        <f t="shared" si="19"/>
        <v>9710530892792276</v>
      </c>
    </row>
    <row r="110" spans="1:8" x14ac:dyDescent="0.3">
      <c r="A110" s="1">
        <v>109</v>
      </c>
      <c r="B110" s="1">
        <v>109</v>
      </c>
      <c r="C110" s="1">
        <f t="shared" si="14"/>
        <v>6.4903710731685345E+32</v>
      </c>
      <c r="D110" s="1">
        <f t="shared" si="15"/>
        <v>6.1246260447019434E+23</v>
      </c>
      <c r="E110" s="4">
        <f t="shared" si="16"/>
        <v>1.0207710074503239E+22</v>
      </c>
      <c r="F110" s="4">
        <f t="shared" si="17"/>
        <v>1.7012850124172067E+20</v>
      </c>
      <c r="G110" s="4">
        <f t="shared" si="18"/>
        <v>7.0886875517383608E+18</v>
      </c>
      <c r="H110" s="1">
        <f t="shared" si="19"/>
        <v>1.9421061785584552E+16</v>
      </c>
    </row>
    <row r="111" spans="1:8" x14ac:dyDescent="0.3">
      <c r="A111" s="1">
        <v>110</v>
      </c>
      <c r="B111" s="1">
        <v>110</v>
      </c>
      <c r="C111" s="1">
        <f t="shared" si="14"/>
        <v>1.2980742146337069E+33</v>
      </c>
      <c r="D111" s="1">
        <f t="shared" si="15"/>
        <v>1.2249252089403887E+24</v>
      </c>
      <c r="E111" s="4">
        <f t="shared" si="16"/>
        <v>2.0415420149006479E+22</v>
      </c>
      <c r="F111" s="4">
        <f t="shared" si="17"/>
        <v>3.4025700248344134E+20</v>
      </c>
      <c r="G111" s="4">
        <f t="shared" si="18"/>
        <v>1.4177375103476722E+19</v>
      </c>
      <c r="H111" s="1">
        <f t="shared" si="19"/>
        <v>3.8842123571169104E+16</v>
      </c>
    </row>
    <row r="112" spans="1:8" x14ac:dyDescent="0.3">
      <c r="A112" s="5">
        <v>111</v>
      </c>
      <c r="B112" s="5">
        <v>111</v>
      </c>
      <c r="C112" s="5">
        <f t="shared" si="14"/>
        <v>2.5961484292674138E+33</v>
      </c>
      <c r="D112" s="5">
        <f t="shared" si="15"/>
        <v>2.4498504178807774E+24</v>
      </c>
      <c r="E112" s="6">
        <f t="shared" si="16"/>
        <v>4.0830840298012957E+22</v>
      </c>
      <c r="F112" s="6">
        <f t="shared" si="17"/>
        <v>6.8051400496688267E+20</v>
      </c>
      <c r="G112" s="6">
        <f t="shared" si="18"/>
        <v>2.8354750206953443E+19</v>
      </c>
      <c r="H112" s="1">
        <f t="shared" si="19"/>
        <v>7.7684247142338208E+16</v>
      </c>
    </row>
    <row r="113" spans="1:8" x14ac:dyDescent="0.3">
      <c r="A113" s="1">
        <v>112</v>
      </c>
      <c r="B113" s="1">
        <v>112</v>
      </c>
      <c r="C113" s="1">
        <f t="shared" si="14"/>
        <v>5.1922968585348276E+33</v>
      </c>
      <c r="D113" s="1">
        <f t="shared" si="15"/>
        <v>4.8997008357615547E+24</v>
      </c>
      <c r="E113" s="4">
        <f t="shared" si="16"/>
        <v>8.1661680596025914E+22</v>
      </c>
      <c r="F113" s="4">
        <f t="shared" si="17"/>
        <v>1.3610280099337653E+21</v>
      </c>
      <c r="G113" s="4">
        <f t="shared" si="18"/>
        <v>5.6709500413906887E+19</v>
      </c>
      <c r="H113" s="1">
        <f t="shared" si="19"/>
        <v>1.5536849428467642E+17</v>
      </c>
    </row>
    <row r="114" spans="1:8" x14ac:dyDescent="0.3">
      <c r="A114" s="1">
        <v>113</v>
      </c>
      <c r="B114" s="1">
        <v>113</v>
      </c>
      <c r="C114" s="1">
        <f t="shared" si="14"/>
        <v>1.0384593717069655E+34</v>
      </c>
      <c r="D114" s="1">
        <f t="shared" si="15"/>
        <v>9.7994016715231095E+24</v>
      </c>
      <c r="E114" s="4">
        <f t="shared" si="16"/>
        <v>1.6332336119205183E+23</v>
      </c>
      <c r="F114" s="4">
        <f t="shared" si="17"/>
        <v>2.7220560198675307E+21</v>
      </c>
      <c r="G114" s="4">
        <f t="shared" si="18"/>
        <v>1.1341900082781377E+20</v>
      </c>
      <c r="H114" s="1">
        <f t="shared" si="19"/>
        <v>3.1073698856935283E+17</v>
      </c>
    </row>
    <row r="115" spans="1:8" x14ac:dyDescent="0.3">
      <c r="A115" s="5">
        <v>114</v>
      </c>
      <c r="B115" s="5">
        <v>114</v>
      </c>
      <c r="C115" s="5">
        <f t="shared" si="14"/>
        <v>2.0769187434139311E+34</v>
      </c>
      <c r="D115" s="5">
        <f t="shared" si="15"/>
        <v>1.9598803343046219E+25</v>
      </c>
      <c r="E115" s="6">
        <f t="shared" si="16"/>
        <v>3.2664672238410366E+23</v>
      </c>
      <c r="F115" s="6">
        <f t="shared" si="17"/>
        <v>5.4441120397350614E+21</v>
      </c>
      <c r="G115" s="6">
        <f t="shared" si="18"/>
        <v>2.2683800165562755E+20</v>
      </c>
      <c r="H115" s="1">
        <f t="shared" si="19"/>
        <v>6.2147397713870566E+17</v>
      </c>
    </row>
    <row r="116" spans="1:8" x14ac:dyDescent="0.3">
      <c r="A116" s="1">
        <v>115</v>
      </c>
      <c r="B116" s="1">
        <v>115</v>
      </c>
      <c r="C116" s="1">
        <f t="shared" si="14"/>
        <v>4.1538374868278621E+34</v>
      </c>
      <c r="D116" s="1">
        <f t="shared" si="15"/>
        <v>3.9197606686092438E+25</v>
      </c>
      <c r="E116" s="4">
        <f t="shared" si="16"/>
        <v>6.5329344476820732E+23</v>
      </c>
      <c r="F116" s="4">
        <f t="shared" si="17"/>
        <v>1.0888224079470123E+22</v>
      </c>
      <c r="G116" s="4">
        <f t="shared" si="18"/>
        <v>4.5367600331125509E+20</v>
      </c>
      <c r="H116" s="1">
        <f t="shared" si="19"/>
        <v>1.2429479542774113E+18</v>
      </c>
    </row>
    <row r="117" spans="1:8" x14ac:dyDescent="0.3">
      <c r="A117" s="1">
        <v>116</v>
      </c>
      <c r="B117" s="1">
        <v>116</v>
      </c>
      <c r="C117" s="1">
        <f t="shared" si="14"/>
        <v>8.3076749736557242E+34</v>
      </c>
      <c r="D117" s="1">
        <f t="shared" si="15"/>
        <v>7.8395213372184876E+25</v>
      </c>
      <c r="E117" s="4">
        <f t="shared" si="16"/>
        <v>1.3065868895364146E+24</v>
      </c>
      <c r="F117" s="4">
        <f t="shared" si="17"/>
        <v>2.1776448158940246E+22</v>
      </c>
      <c r="G117" s="4">
        <f t="shared" si="18"/>
        <v>9.0735200662251019E+20</v>
      </c>
      <c r="H117" s="1">
        <f t="shared" si="19"/>
        <v>2.4858959085548227E+18</v>
      </c>
    </row>
    <row r="118" spans="1:8" x14ac:dyDescent="0.3">
      <c r="A118" s="5">
        <v>117</v>
      </c>
      <c r="B118" s="5">
        <v>117</v>
      </c>
      <c r="C118" s="5">
        <f t="shared" si="14"/>
        <v>1.6615349947311448E+35</v>
      </c>
      <c r="D118" s="5">
        <f t="shared" si="15"/>
        <v>1.5679042674436975E+26</v>
      </c>
      <c r="E118" s="6">
        <f t="shared" si="16"/>
        <v>2.6131737790728293E+24</v>
      </c>
      <c r="F118" s="6">
        <f t="shared" si="17"/>
        <v>4.3552896317880491E+22</v>
      </c>
      <c r="G118" s="6">
        <f t="shared" si="18"/>
        <v>1.8147040132450204E+21</v>
      </c>
      <c r="H118" s="1">
        <f t="shared" si="19"/>
        <v>4.9717918171096453E+18</v>
      </c>
    </row>
    <row r="119" spans="1:8" x14ac:dyDescent="0.3">
      <c r="A119" s="1">
        <v>118</v>
      </c>
      <c r="B119" s="1">
        <v>118</v>
      </c>
      <c r="C119" s="1">
        <f t="shared" si="14"/>
        <v>3.3230699894622897E+35</v>
      </c>
      <c r="D119" s="1">
        <f t="shared" si="15"/>
        <v>3.135808534887395E+26</v>
      </c>
      <c r="E119" s="4">
        <f t="shared" si="16"/>
        <v>5.2263475581456585E+24</v>
      </c>
      <c r="F119" s="4">
        <f t="shared" si="17"/>
        <v>8.7105792635760982E+22</v>
      </c>
      <c r="G119" s="4">
        <f t="shared" si="18"/>
        <v>3.6294080264900407E+21</v>
      </c>
      <c r="H119" s="1">
        <f t="shared" si="19"/>
        <v>9.9435836342192906E+18</v>
      </c>
    </row>
    <row r="120" spans="1:8" x14ac:dyDescent="0.3">
      <c r="A120" s="1">
        <v>119</v>
      </c>
      <c r="B120" s="1">
        <v>119</v>
      </c>
      <c r="C120" s="1">
        <f t="shared" si="14"/>
        <v>6.6461399789245794E+35</v>
      </c>
      <c r="D120" s="1">
        <f t="shared" si="15"/>
        <v>6.2716170697747901E+26</v>
      </c>
      <c r="E120" s="4">
        <f t="shared" si="16"/>
        <v>1.0452695116291317E+25</v>
      </c>
      <c r="F120" s="4">
        <f t="shared" si="17"/>
        <v>1.7421158527152196E+23</v>
      </c>
      <c r="G120" s="4">
        <f t="shared" si="18"/>
        <v>7.2588160529800815E+21</v>
      </c>
      <c r="H120" s="1">
        <f t="shared" si="19"/>
        <v>1.9887167268438581E+19</v>
      </c>
    </row>
    <row r="121" spans="1:8" x14ac:dyDescent="0.3">
      <c r="A121" s="5">
        <v>120</v>
      </c>
      <c r="B121" s="5">
        <v>120</v>
      </c>
      <c r="C121" s="5">
        <f t="shared" si="14"/>
        <v>1.3292279957849159E+36</v>
      </c>
      <c r="D121" s="5">
        <f t="shared" si="15"/>
        <v>1.254323413954958E+27</v>
      </c>
      <c r="E121" s="6">
        <f t="shared" si="16"/>
        <v>2.0905390232582634E+25</v>
      </c>
      <c r="F121" s="6">
        <f t="shared" si="17"/>
        <v>3.4842317054304393E+23</v>
      </c>
      <c r="G121" s="6">
        <f t="shared" si="18"/>
        <v>1.4517632105960163E+22</v>
      </c>
      <c r="H121" s="1">
        <f t="shared" si="19"/>
        <v>3.9774334536877162E+19</v>
      </c>
    </row>
    <row r="122" spans="1:8" x14ac:dyDescent="0.3">
      <c r="A122" s="1">
        <v>121</v>
      </c>
      <c r="B122" s="1">
        <v>121</v>
      </c>
      <c r="C122" s="1">
        <f t="shared" si="14"/>
        <v>2.6584559915698317E+36</v>
      </c>
      <c r="D122" s="1">
        <f t="shared" si="15"/>
        <v>2.508646827909916E+27</v>
      </c>
      <c r="E122" s="4">
        <f t="shared" si="16"/>
        <v>4.1810780465165268E+25</v>
      </c>
      <c r="F122" s="4">
        <f t="shared" si="17"/>
        <v>6.9684634108608786E+23</v>
      </c>
      <c r="G122" s="4">
        <f t="shared" si="18"/>
        <v>2.9035264211920326E+22</v>
      </c>
      <c r="H122" s="1">
        <f t="shared" si="19"/>
        <v>7.9548669073754325E+19</v>
      </c>
    </row>
    <row r="123" spans="1:8" x14ac:dyDescent="0.3">
      <c r="A123" s="1">
        <v>122</v>
      </c>
      <c r="B123" s="1">
        <v>122</v>
      </c>
      <c r="C123" s="1">
        <f t="shared" ref="C123:C160" si="20">2^B123</f>
        <v>5.3169119831396635E+36</v>
      </c>
      <c r="D123" s="1">
        <f t="shared" ref="D123:D160" si="21">C123/speed</f>
        <v>5.017293655819832E+27</v>
      </c>
      <c r="E123" s="4">
        <f t="shared" ref="E123:E160" si="22">D123/60</f>
        <v>8.3621560930330536E+25</v>
      </c>
      <c r="F123" s="4">
        <f t="shared" ref="F123:F160" si="23">E123/60</f>
        <v>1.3936926821721757E+24</v>
      </c>
      <c r="G123" s="4">
        <f t="shared" ref="G123:G160" si="24">F123/24</f>
        <v>5.8070528423840652E+22</v>
      </c>
      <c r="H123" s="1">
        <f t="shared" si="19"/>
        <v>1.5909733814750865E+20</v>
      </c>
    </row>
    <row r="124" spans="1:8" x14ac:dyDescent="0.3">
      <c r="A124" s="5">
        <v>123</v>
      </c>
      <c r="B124" s="5">
        <v>123</v>
      </c>
      <c r="C124" s="5">
        <f t="shared" si="20"/>
        <v>1.0633823966279327E+37</v>
      </c>
      <c r="D124" s="5">
        <f t="shared" si="21"/>
        <v>1.0034587311639664E+28</v>
      </c>
      <c r="E124" s="6">
        <f t="shared" si="22"/>
        <v>1.6724312186066107E+26</v>
      </c>
      <c r="F124" s="6">
        <f t="shared" si="23"/>
        <v>2.7873853643443514E+24</v>
      </c>
      <c r="G124" s="6">
        <f t="shared" si="24"/>
        <v>1.161410568476813E+23</v>
      </c>
      <c r="H124" s="1">
        <f t="shared" si="19"/>
        <v>3.181946762950173E+20</v>
      </c>
    </row>
    <row r="125" spans="1:8" x14ac:dyDescent="0.3">
      <c r="A125" s="1">
        <v>124</v>
      </c>
      <c r="B125" s="1">
        <v>124</v>
      </c>
      <c r="C125" s="1">
        <f t="shared" si="20"/>
        <v>2.1267647932558654E+37</v>
      </c>
      <c r="D125" s="1">
        <f t="shared" si="21"/>
        <v>2.0069174623279328E+28</v>
      </c>
      <c r="E125" s="4">
        <f t="shared" si="22"/>
        <v>3.3448624372132215E+26</v>
      </c>
      <c r="F125" s="4">
        <f t="shared" si="23"/>
        <v>5.5747707286887029E+24</v>
      </c>
      <c r="G125" s="4">
        <f t="shared" si="24"/>
        <v>2.3228211369536261E+23</v>
      </c>
      <c r="H125" s="1">
        <f t="shared" si="19"/>
        <v>6.363893525900346E+20</v>
      </c>
    </row>
    <row r="126" spans="1:8" x14ac:dyDescent="0.3">
      <c r="A126" s="1">
        <v>125</v>
      </c>
      <c r="B126" s="1">
        <v>125</v>
      </c>
      <c r="C126" s="1">
        <f t="shared" si="20"/>
        <v>4.2535295865117308E+37</v>
      </c>
      <c r="D126" s="1">
        <f t="shared" si="21"/>
        <v>4.0138349246558656E+28</v>
      </c>
      <c r="E126" s="4">
        <f t="shared" si="22"/>
        <v>6.6897248744264429E+26</v>
      </c>
      <c r="F126" s="4">
        <f t="shared" si="23"/>
        <v>1.1149541457377406E+25</v>
      </c>
      <c r="G126" s="4">
        <f t="shared" si="24"/>
        <v>4.6456422739072522E+23</v>
      </c>
      <c r="H126" s="1">
        <f t="shared" si="19"/>
        <v>1.2727787051800692E+21</v>
      </c>
    </row>
    <row r="127" spans="1:8" x14ac:dyDescent="0.3">
      <c r="A127" s="5">
        <v>126</v>
      </c>
      <c r="B127" s="5">
        <v>126</v>
      </c>
      <c r="C127" s="5">
        <f t="shared" si="20"/>
        <v>8.5070591730234616E+37</v>
      </c>
      <c r="D127" s="5">
        <f t="shared" si="21"/>
        <v>8.0276698493117313E+28</v>
      </c>
      <c r="E127" s="6">
        <f t="shared" si="22"/>
        <v>1.3379449748852886E+27</v>
      </c>
      <c r="F127" s="6">
        <f t="shared" si="23"/>
        <v>2.2299082914754811E+25</v>
      </c>
      <c r="G127" s="6">
        <f t="shared" si="24"/>
        <v>9.2912845478145043E+23</v>
      </c>
      <c r="H127" s="1">
        <f t="shared" si="19"/>
        <v>2.5455574103601384E+21</v>
      </c>
    </row>
    <row r="128" spans="1:8" x14ac:dyDescent="0.3">
      <c r="A128" s="1">
        <v>127</v>
      </c>
      <c r="B128" s="1">
        <v>127</v>
      </c>
      <c r="C128" s="1">
        <f t="shared" si="20"/>
        <v>1.7014118346046923E+38</v>
      </c>
      <c r="D128" s="1">
        <f t="shared" si="21"/>
        <v>1.6055339698623463E+29</v>
      </c>
      <c r="E128" s="4">
        <f t="shared" si="22"/>
        <v>2.6758899497705772E+27</v>
      </c>
      <c r="F128" s="4">
        <f t="shared" si="23"/>
        <v>4.4598165829509623E+25</v>
      </c>
      <c r="G128" s="4">
        <f t="shared" si="24"/>
        <v>1.8582569095629009E+24</v>
      </c>
      <c r="H128" s="1">
        <f t="shared" si="19"/>
        <v>5.0911148207202768E+21</v>
      </c>
    </row>
    <row r="129" spans="1:8" x14ac:dyDescent="0.3">
      <c r="A129" s="1">
        <v>128</v>
      </c>
      <c r="B129" s="1">
        <v>128</v>
      </c>
      <c r="C129" s="1">
        <f t="shared" si="20"/>
        <v>3.4028236692093846E+38</v>
      </c>
      <c r="D129" s="1">
        <f t="shared" si="21"/>
        <v>3.2110679397246925E+29</v>
      </c>
      <c r="E129" s="4">
        <f t="shared" si="22"/>
        <v>5.3517798995411543E+27</v>
      </c>
      <c r="F129" s="4">
        <f t="shared" si="23"/>
        <v>8.9196331659019246E+25</v>
      </c>
      <c r="G129" s="4">
        <f t="shared" si="24"/>
        <v>3.7165138191258017E+24</v>
      </c>
      <c r="H129" s="1">
        <f t="shared" si="19"/>
        <v>1.0182229641440554E+22</v>
      </c>
    </row>
    <row r="130" spans="1:8" x14ac:dyDescent="0.3">
      <c r="A130" s="5">
        <v>129</v>
      </c>
      <c r="B130" s="5">
        <v>129</v>
      </c>
      <c r="C130" s="5">
        <f t="shared" si="20"/>
        <v>6.8056473384187693E+38</v>
      </c>
      <c r="D130" s="5">
        <f t="shared" si="21"/>
        <v>6.422135879449385E+29</v>
      </c>
      <c r="E130" s="6">
        <f t="shared" si="22"/>
        <v>1.0703559799082309E+28</v>
      </c>
      <c r="F130" s="6">
        <f t="shared" si="23"/>
        <v>1.7839266331803849E+26</v>
      </c>
      <c r="G130" s="6">
        <f t="shared" si="24"/>
        <v>7.4330276382516034E+24</v>
      </c>
      <c r="H130" s="1">
        <f t="shared" si="19"/>
        <v>2.0364459282881107E+22</v>
      </c>
    </row>
    <row r="131" spans="1:8" x14ac:dyDescent="0.3">
      <c r="A131" s="1">
        <v>130</v>
      </c>
      <c r="B131" s="1">
        <v>130</v>
      </c>
      <c r="C131" s="1">
        <f t="shared" si="20"/>
        <v>1.3611294676837539E+39</v>
      </c>
      <c r="D131" s="1">
        <f t="shared" si="21"/>
        <v>1.284427175889877E+30</v>
      </c>
      <c r="E131" s="4">
        <f t="shared" si="22"/>
        <v>2.1407119598164617E+28</v>
      </c>
      <c r="F131" s="4">
        <f t="shared" si="23"/>
        <v>3.5678532663607698E+26</v>
      </c>
      <c r="G131" s="4">
        <f t="shared" si="24"/>
        <v>1.4866055276503207E+25</v>
      </c>
      <c r="H131" s="1">
        <f t="shared" ref="H131:H160" si="25">G131/365</f>
        <v>4.0728918565762214E+22</v>
      </c>
    </row>
    <row r="132" spans="1:8" x14ac:dyDescent="0.3">
      <c r="A132" s="1">
        <v>131</v>
      </c>
      <c r="B132" s="1">
        <v>131</v>
      </c>
      <c r="C132" s="1">
        <f t="shared" si="20"/>
        <v>2.7222589353675077E+39</v>
      </c>
      <c r="D132" s="1">
        <f t="shared" si="21"/>
        <v>2.568854351779754E+30</v>
      </c>
      <c r="E132" s="4">
        <f t="shared" si="22"/>
        <v>4.2814239196329235E+28</v>
      </c>
      <c r="F132" s="4">
        <f t="shared" si="23"/>
        <v>7.1357065327215397E+26</v>
      </c>
      <c r="G132" s="4">
        <f t="shared" si="24"/>
        <v>2.9732110553006414E+25</v>
      </c>
      <c r="H132" s="1">
        <f t="shared" si="25"/>
        <v>8.1457837131524429E+22</v>
      </c>
    </row>
    <row r="133" spans="1:8" x14ac:dyDescent="0.3">
      <c r="A133" s="5">
        <v>132</v>
      </c>
      <c r="B133" s="5">
        <v>132</v>
      </c>
      <c r="C133" s="5">
        <f t="shared" si="20"/>
        <v>5.4445178707350154E+39</v>
      </c>
      <c r="D133" s="5">
        <f t="shared" si="21"/>
        <v>5.137708703559508E+30</v>
      </c>
      <c r="E133" s="6">
        <f t="shared" si="22"/>
        <v>8.5628478392658469E+28</v>
      </c>
      <c r="F133" s="6">
        <f t="shared" si="23"/>
        <v>1.4271413065443079E+27</v>
      </c>
      <c r="G133" s="6">
        <f t="shared" si="24"/>
        <v>5.9464221106012828E+25</v>
      </c>
      <c r="H133" s="1">
        <f t="shared" si="25"/>
        <v>1.6291567426304886E+23</v>
      </c>
    </row>
    <row r="134" spans="1:8" x14ac:dyDescent="0.3">
      <c r="A134" s="1">
        <v>133</v>
      </c>
      <c r="B134" s="1">
        <v>133</v>
      </c>
      <c r="C134" s="1">
        <f t="shared" si="20"/>
        <v>1.0889035741470031E+40</v>
      </c>
      <c r="D134" s="1">
        <f t="shared" si="21"/>
        <v>1.0275417407119016E+31</v>
      </c>
      <c r="E134" s="4">
        <f t="shared" si="22"/>
        <v>1.7125695678531694E+29</v>
      </c>
      <c r="F134" s="4">
        <f t="shared" si="23"/>
        <v>2.8542826130886159E+27</v>
      </c>
      <c r="G134" s="4">
        <f t="shared" si="24"/>
        <v>1.1892844221202566E+26</v>
      </c>
      <c r="H134" s="1">
        <f t="shared" si="25"/>
        <v>3.2583134852609772E+23</v>
      </c>
    </row>
    <row r="135" spans="1:8" x14ac:dyDescent="0.3">
      <c r="A135" s="1">
        <v>134</v>
      </c>
      <c r="B135" s="1">
        <v>134</v>
      </c>
      <c r="C135" s="1">
        <f t="shared" si="20"/>
        <v>2.1778071482940062E+40</v>
      </c>
      <c r="D135" s="1">
        <f t="shared" si="21"/>
        <v>2.0550834814238032E+31</v>
      </c>
      <c r="E135" s="4">
        <f t="shared" si="22"/>
        <v>3.4251391357063388E+29</v>
      </c>
      <c r="F135" s="4">
        <f t="shared" si="23"/>
        <v>5.7085652261772317E+27</v>
      </c>
      <c r="G135" s="4">
        <f t="shared" si="24"/>
        <v>2.3785688442405131E+26</v>
      </c>
      <c r="H135" s="1">
        <f t="shared" si="25"/>
        <v>6.5166269705219543E+23</v>
      </c>
    </row>
    <row r="136" spans="1:8" x14ac:dyDescent="0.3">
      <c r="A136" s="5">
        <v>135</v>
      </c>
      <c r="B136" s="5">
        <v>135</v>
      </c>
      <c r="C136" s="5">
        <f t="shared" si="20"/>
        <v>4.3556142965880123E+40</v>
      </c>
      <c r="D136" s="5">
        <f t="shared" si="21"/>
        <v>4.1101669628476064E+31</v>
      </c>
      <c r="E136" s="6">
        <f t="shared" si="22"/>
        <v>6.8502782714126775E+29</v>
      </c>
      <c r="F136" s="6">
        <f t="shared" si="23"/>
        <v>1.1417130452354463E+28</v>
      </c>
      <c r="G136" s="6">
        <f t="shared" si="24"/>
        <v>4.7571376884810262E+26</v>
      </c>
      <c r="H136" s="1">
        <f t="shared" si="25"/>
        <v>1.3033253941043909E+24</v>
      </c>
    </row>
    <row r="137" spans="1:8" x14ac:dyDescent="0.3">
      <c r="A137" s="1">
        <v>136</v>
      </c>
      <c r="B137" s="1">
        <v>136</v>
      </c>
      <c r="C137" s="1">
        <f t="shared" si="20"/>
        <v>8.7112285931760247E+40</v>
      </c>
      <c r="D137" s="1">
        <f t="shared" si="21"/>
        <v>8.2203339256952128E+31</v>
      </c>
      <c r="E137" s="4">
        <f t="shared" si="22"/>
        <v>1.3700556542825355E+30</v>
      </c>
      <c r="F137" s="4">
        <f t="shared" si="23"/>
        <v>2.2834260904708927E+28</v>
      </c>
      <c r="G137" s="4">
        <f t="shared" si="24"/>
        <v>9.5142753769620524E+26</v>
      </c>
      <c r="H137" s="1">
        <f t="shared" si="25"/>
        <v>2.6066507882087817E+24</v>
      </c>
    </row>
    <row r="138" spans="1:8" x14ac:dyDescent="0.3">
      <c r="A138" s="1">
        <v>137</v>
      </c>
      <c r="B138" s="1">
        <v>137</v>
      </c>
      <c r="C138" s="1">
        <f t="shared" si="20"/>
        <v>1.7422457186352049E+41</v>
      </c>
      <c r="D138" s="1">
        <f t="shared" si="21"/>
        <v>1.6440667851390426E+32</v>
      </c>
      <c r="E138" s="4">
        <f t="shared" si="22"/>
        <v>2.740111308565071E+30</v>
      </c>
      <c r="F138" s="4">
        <f t="shared" si="23"/>
        <v>4.5668521809417854E+28</v>
      </c>
      <c r="G138" s="4">
        <f t="shared" si="24"/>
        <v>1.9028550753924105E+27</v>
      </c>
      <c r="H138" s="1">
        <f t="shared" si="25"/>
        <v>5.2133015764175634E+24</v>
      </c>
    </row>
    <row r="139" spans="1:8" x14ac:dyDescent="0.3">
      <c r="A139" s="5">
        <v>138</v>
      </c>
      <c r="B139" s="5">
        <v>138</v>
      </c>
      <c r="C139" s="5">
        <f t="shared" si="20"/>
        <v>3.4844914372704099E+41</v>
      </c>
      <c r="D139" s="5">
        <f t="shared" si="21"/>
        <v>3.2881335702780851E+32</v>
      </c>
      <c r="E139" s="6">
        <f t="shared" si="22"/>
        <v>5.480222617130142E+30</v>
      </c>
      <c r="F139" s="6">
        <f t="shared" si="23"/>
        <v>9.1337043618835708E+28</v>
      </c>
      <c r="G139" s="6">
        <f t="shared" si="24"/>
        <v>3.805710150784821E+27</v>
      </c>
      <c r="H139" s="1">
        <f t="shared" si="25"/>
        <v>1.0426603152835127E+25</v>
      </c>
    </row>
    <row r="140" spans="1:8" x14ac:dyDescent="0.3">
      <c r="A140" s="1">
        <v>139</v>
      </c>
      <c r="B140" s="1">
        <v>139</v>
      </c>
      <c r="C140" s="1">
        <f t="shared" si="20"/>
        <v>6.9689828745408197E+41</v>
      </c>
      <c r="D140" s="1">
        <f t="shared" si="21"/>
        <v>6.5762671405561703E+32</v>
      </c>
      <c r="E140" s="4">
        <f t="shared" si="22"/>
        <v>1.0960445234260284E+31</v>
      </c>
      <c r="F140" s="4">
        <f t="shared" si="23"/>
        <v>1.8267408723767142E+29</v>
      </c>
      <c r="G140" s="4">
        <f t="shared" si="24"/>
        <v>7.6114203015696419E+27</v>
      </c>
      <c r="H140" s="1">
        <f t="shared" si="25"/>
        <v>2.0853206305670254E+25</v>
      </c>
    </row>
    <row r="141" spans="1:8" x14ac:dyDescent="0.3">
      <c r="A141" s="1">
        <v>140</v>
      </c>
      <c r="B141" s="1">
        <v>140</v>
      </c>
      <c r="C141" s="1">
        <f t="shared" si="20"/>
        <v>1.3937965749081639E+42</v>
      </c>
      <c r="D141" s="1">
        <f t="shared" si="21"/>
        <v>1.3152534281112341E+33</v>
      </c>
      <c r="E141" s="4">
        <f t="shared" si="22"/>
        <v>2.1920890468520568E+31</v>
      </c>
      <c r="F141" s="4">
        <f t="shared" si="23"/>
        <v>3.6534817447534283E+29</v>
      </c>
      <c r="G141" s="4">
        <f t="shared" si="24"/>
        <v>1.5222840603139284E+28</v>
      </c>
      <c r="H141" s="1">
        <f t="shared" si="25"/>
        <v>4.1706412611340508E+25</v>
      </c>
    </row>
    <row r="142" spans="1:8" x14ac:dyDescent="0.3">
      <c r="A142" s="5">
        <v>141</v>
      </c>
      <c r="B142" s="5">
        <v>141</v>
      </c>
      <c r="C142" s="5">
        <f t="shared" si="20"/>
        <v>2.7875931498163279E+42</v>
      </c>
      <c r="D142" s="5">
        <f t="shared" si="21"/>
        <v>2.6305068562224681E+33</v>
      </c>
      <c r="E142" s="6">
        <f t="shared" si="22"/>
        <v>4.3841780937041136E+31</v>
      </c>
      <c r="F142" s="6">
        <f t="shared" si="23"/>
        <v>7.3069634895068566E+29</v>
      </c>
      <c r="G142" s="6">
        <f t="shared" si="24"/>
        <v>3.0445681206278568E+28</v>
      </c>
      <c r="H142" s="1">
        <f t="shared" si="25"/>
        <v>8.3412825222681015E+25</v>
      </c>
    </row>
    <row r="143" spans="1:8" x14ac:dyDescent="0.3">
      <c r="A143" s="1">
        <v>142</v>
      </c>
      <c r="B143" s="1">
        <v>142</v>
      </c>
      <c r="C143" s="1">
        <f t="shared" si="20"/>
        <v>5.5751862996326558E+42</v>
      </c>
      <c r="D143" s="1">
        <f t="shared" si="21"/>
        <v>5.2610137124449362E+33</v>
      </c>
      <c r="E143" s="4">
        <f t="shared" si="22"/>
        <v>8.7683561874082273E+31</v>
      </c>
      <c r="F143" s="4">
        <f t="shared" si="23"/>
        <v>1.4613926979013713E+30</v>
      </c>
      <c r="G143" s="4">
        <f t="shared" si="24"/>
        <v>6.0891362412557135E+28</v>
      </c>
      <c r="H143" s="1">
        <f t="shared" si="25"/>
        <v>1.6682565044536203E+26</v>
      </c>
    </row>
    <row r="144" spans="1:8" x14ac:dyDescent="0.3">
      <c r="A144" s="1">
        <v>143</v>
      </c>
      <c r="B144" s="1">
        <v>143</v>
      </c>
      <c r="C144" s="1">
        <f t="shared" si="20"/>
        <v>1.1150372599265312E+43</v>
      </c>
      <c r="D144" s="1">
        <f t="shared" si="21"/>
        <v>1.0522027424889872E+34</v>
      </c>
      <c r="E144" s="4">
        <f t="shared" si="22"/>
        <v>1.7536712374816455E+32</v>
      </c>
      <c r="F144" s="4">
        <f t="shared" si="23"/>
        <v>2.9227853958027426E+30</v>
      </c>
      <c r="G144" s="4">
        <f t="shared" si="24"/>
        <v>1.2178272482511427E+29</v>
      </c>
      <c r="H144" s="1">
        <f t="shared" si="25"/>
        <v>3.3365130089072406E+26</v>
      </c>
    </row>
    <row r="145" spans="1:8" x14ac:dyDescent="0.3">
      <c r="A145" s="5">
        <v>144</v>
      </c>
      <c r="B145" s="5">
        <v>144</v>
      </c>
      <c r="C145" s="5">
        <f t="shared" si="20"/>
        <v>2.2300745198530623E+43</v>
      </c>
      <c r="D145" s="5">
        <f t="shared" si="21"/>
        <v>2.1044054849779745E+34</v>
      </c>
      <c r="E145" s="6">
        <f t="shared" si="22"/>
        <v>3.5073424749632909E+32</v>
      </c>
      <c r="F145" s="6">
        <f t="shared" si="23"/>
        <v>5.8455707916054853E+30</v>
      </c>
      <c r="G145" s="6">
        <f t="shared" si="24"/>
        <v>2.4356544965022854E+29</v>
      </c>
      <c r="H145" s="1">
        <f t="shared" si="25"/>
        <v>6.6730260178144812E+26</v>
      </c>
    </row>
    <row r="146" spans="1:8" x14ac:dyDescent="0.3">
      <c r="A146" s="1">
        <v>145</v>
      </c>
      <c r="B146" s="1">
        <v>145</v>
      </c>
      <c r="C146" s="1">
        <f t="shared" si="20"/>
        <v>4.4601490397061246E+43</v>
      </c>
      <c r="D146" s="1">
        <f t="shared" si="21"/>
        <v>4.208810969955949E+34</v>
      </c>
      <c r="E146" s="4">
        <f t="shared" si="22"/>
        <v>7.0146849499265818E+32</v>
      </c>
      <c r="F146" s="4">
        <f t="shared" si="23"/>
        <v>1.1691141583210971E+31</v>
      </c>
      <c r="G146" s="4">
        <f t="shared" si="24"/>
        <v>4.8713089930045708E+29</v>
      </c>
      <c r="H146" s="1">
        <f t="shared" si="25"/>
        <v>1.3346052035628962E+27</v>
      </c>
    </row>
    <row r="147" spans="1:8" x14ac:dyDescent="0.3">
      <c r="A147" s="1">
        <v>146</v>
      </c>
      <c r="B147" s="1">
        <v>146</v>
      </c>
      <c r="C147" s="1">
        <f t="shared" si="20"/>
        <v>8.9202980794122493E+43</v>
      </c>
      <c r="D147" s="1">
        <f t="shared" si="21"/>
        <v>8.4176219399118979E+34</v>
      </c>
      <c r="E147" s="4">
        <f t="shared" si="22"/>
        <v>1.4029369899853164E+33</v>
      </c>
      <c r="F147" s="4">
        <f t="shared" si="23"/>
        <v>2.3382283166421941E+31</v>
      </c>
      <c r="G147" s="4">
        <f t="shared" si="24"/>
        <v>9.7426179860091417E+29</v>
      </c>
      <c r="H147" s="1">
        <f t="shared" si="25"/>
        <v>2.6692104071257925E+27</v>
      </c>
    </row>
    <row r="148" spans="1:8" x14ac:dyDescent="0.3">
      <c r="A148" s="5">
        <v>147</v>
      </c>
      <c r="B148" s="5">
        <v>147</v>
      </c>
      <c r="C148" s="5">
        <f t="shared" si="20"/>
        <v>1.7840596158824499E+44</v>
      </c>
      <c r="D148" s="5">
        <f t="shared" si="21"/>
        <v>1.6835243879823796E+35</v>
      </c>
      <c r="E148" s="6">
        <f t="shared" si="22"/>
        <v>2.8058739799706327E+33</v>
      </c>
      <c r="F148" s="6">
        <f t="shared" si="23"/>
        <v>4.6764566332843882E+31</v>
      </c>
      <c r="G148" s="6">
        <f t="shared" si="24"/>
        <v>1.9485235972018283E+30</v>
      </c>
      <c r="H148" s="1">
        <f t="shared" si="25"/>
        <v>5.338420814251585E+27</v>
      </c>
    </row>
    <row r="149" spans="1:8" x14ac:dyDescent="0.3">
      <c r="A149" s="1">
        <v>148</v>
      </c>
      <c r="B149" s="1">
        <v>148</v>
      </c>
      <c r="C149" s="1">
        <f t="shared" si="20"/>
        <v>3.5681192317648997E+44</v>
      </c>
      <c r="D149" s="1">
        <f t="shared" si="21"/>
        <v>3.3670487759647592E+35</v>
      </c>
      <c r="E149" s="4">
        <f t="shared" si="22"/>
        <v>5.6117479599412654E+33</v>
      </c>
      <c r="F149" s="4">
        <f t="shared" si="23"/>
        <v>9.3529132665687765E+31</v>
      </c>
      <c r="G149" s="4">
        <f t="shared" si="24"/>
        <v>3.8970471944036567E+30</v>
      </c>
      <c r="H149" s="1">
        <f t="shared" si="25"/>
        <v>1.067684162850317E+28</v>
      </c>
    </row>
    <row r="150" spans="1:8" x14ac:dyDescent="0.3">
      <c r="A150" s="1">
        <v>149</v>
      </c>
      <c r="B150" s="1">
        <v>149</v>
      </c>
      <c r="C150" s="1">
        <f t="shared" si="20"/>
        <v>7.1362384635297994E+44</v>
      </c>
      <c r="D150" s="1">
        <f t="shared" si="21"/>
        <v>6.7340975519295183E+35</v>
      </c>
      <c r="E150" s="4">
        <f t="shared" si="22"/>
        <v>1.1223495919882531E+34</v>
      </c>
      <c r="F150" s="4">
        <f t="shared" si="23"/>
        <v>1.8705826533137553E+32</v>
      </c>
      <c r="G150" s="4">
        <f t="shared" si="24"/>
        <v>7.7940943888073133E+30</v>
      </c>
      <c r="H150" s="1">
        <f t="shared" si="25"/>
        <v>2.135368325700634E+28</v>
      </c>
    </row>
    <row r="151" spans="1:8" x14ac:dyDescent="0.3">
      <c r="A151" s="5">
        <v>150</v>
      </c>
      <c r="B151" s="5">
        <v>150</v>
      </c>
      <c r="C151" s="5">
        <f t="shared" si="20"/>
        <v>1.4272476927059599E+45</v>
      </c>
      <c r="D151" s="5">
        <f t="shared" si="21"/>
        <v>1.3468195103859037E+36</v>
      </c>
      <c r="E151" s="6">
        <f t="shared" si="22"/>
        <v>2.2446991839765062E+34</v>
      </c>
      <c r="F151" s="6">
        <f t="shared" si="23"/>
        <v>3.7411653066275106E+32</v>
      </c>
      <c r="G151" s="6">
        <f t="shared" si="24"/>
        <v>1.5588188777614627E+31</v>
      </c>
      <c r="H151" s="1">
        <f t="shared" si="25"/>
        <v>4.270736651401268E+28</v>
      </c>
    </row>
    <row r="152" spans="1:8" x14ac:dyDescent="0.3">
      <c r="A152" s="1">
        <v>151</v>
      </c>
      <c r="B152" s="1">
        <v>151</v>
      </c>
      <c r="C152" s="1">
        <f t="shared" si="20"/>
        <v>2.8544953854119198E+45</v>
      </c>
      <c r="D152" s="1">
        <f t="shared" si="21"/>
        <v>2.6936390207718073E+36</v>
      </c>
      <c r="E152" s="4">
        <f t="shared" si="22"/>
        <v>4.4893983679530124E+34</v>
      </c>
      <c r="F152" s="4">
        <f t="shared" si="23"/>
        <v>7.4823306132550212E+32</v>
      </c>
      <c r="G152" s="4">
        <f t="shared" si="24"/>
        <v>3.1176377555229253E+31</v>
      </c>
      <c r="H152" s="1">
        <f t="shared" si="25"/>
        <v>8.5414733028025359E+28</v>
      </c>
    </row>
    <row r="153" spans="1:8" x14ac:dyDescent="0.3">
      <c r="A153" s="1">
        <v>152</v>
      </c>
      <c r="B153" s="1">
        <v>152</v>
      </c>
      <c r="C153" s="1">
        <f t="shared" si="20"/>
        <v>5.7089907708238395E+45</v>
      </c>
      <c r="D153" s="1">
        <f t="shared" si="21"/>
        <v>5.3872780415436147E+36</v>
      </c>
      <c r="E153" s="4">
        <f t="shared" si="22"/>
        <v>8.9787967359060247E+34</v>
      </c>
      <c r="F153" s="4">
        <f t="shared" si="23"/>
        <v>1.4964661226510042E+33</v>
      </c>
      <c r="G153" s="4">
        <f t="shared" si="24"/>
        <v>6.2352755110458507E+31</v>
      </c>
      <c r="H153" s="1">
        <f t="shared" si="25"/>
        <v>1.7082946605605072E+29</v>
      </c>
    </row>
    <row r="154" spans="1:8" x14ac:dyDescent="0.3">
      <c r="A154" s="5">
        <v>153</v>
      </c>
      <c r="B154" s="5">
        <v>153</v>
      </c>
      <c r="C154" s="5">
        <f t="shared" si="20"/>
        <v>1.1417981541647679E+46</v>
      </c>
      <c r="D154" s="5">
        <f t="shared" si="21"/>
        <v>1.0774556083087229E+37</v>
      </c>
      <c r="E154" s="6">
        <f t="shared" si="22"/>
        <v>1.7957593471812049E+35</v>
      </c>
      <c r="F154" s="6">
        <f t="shared" si="23"/>
        <v>2.9929322453020085E+33</v>
      </c>
      <c r="G154" s="6">
        <f t="shared" si="24"/>
        <v>1.2470551022091701E+32</v>
      </c>
      <c r="H154" s="1">
        <f t="shared" si="25"/>
        <v>3.4165893211210144E+29</v>
      </c>
    </row>
    <row r="155" spans="1:8" x14ac:dyDescent="0.3">
      <c r="A155" s="1">
        <v>154</v>
      </c>
      <c r="B155" s="1">
        <v>154</v>
      </c>
      <c r="C155" s="1">
        <f t="shared" si="20"/>
        <v>2.2835963083295358E+46</v>
      </c>
      <c r="D155" s="1">
        <f t="shared" si="21"/>
        <v>2.1549112166174459E+37</v>
      </c>
      <c r="E155" s="4">
        <f t="shared" si="22"/>
        <v>3.5915186943624099E+35</v>
      </c>
      <c r="F155" s="4">
        <f t="shared" si="23"/>
        <v>5.9858644906040169E+33</v>
      </c>
      <c r="G155" s="4">
        <f t="shared" si="24"/>
        <v>2.4941102044183403E+32</v>
      </c>
      <c r="H155" s="1">
        <f t="shared" si="25"/>
        <v>6.8331786422420288E+29</v>
      </c>
    </row>
    <row r="156" spans="1:8" x14ac:dyDescent="0.3">
      <c r="A156" s="1">
        <v>155</v>
      </c>
      <c r="B156" s="1">
        <v>155</v>
      </c>
      <c r="C156" s="1">
        <f t="shared" si="20"/>
        <v>4.5671926166590716E+46</v>
      </c>
      <c r="D156" s="1">
        <f t="shared" si="21"/>
        <v>4.3098224332348917E+37</v>
      </c>
      <c r="E156" s="4">
        <f t="shared" si="22"/>
        <v>7.1830373887248198E+35</v>
      </c>
      <c r="F156" s="4">
        <f t="shared" si="23"/>
        <v>1.1971728981208034E+34</v>
      </c>
      <c r="G156" s="4">
        <f t="shared" si="24"/>
        <v>4.9882204088366805E+32</v>
      </c>
      <c r="H156" s="1">
        <f t="shared" si="25"/>
        <v>1.3666357284484058E+30</v>
      </c>
    </row>
    <row r="157" spans="1:8" x14ac:dyDescent="0.3">
      <c r="A157" s="5">
        <v>156</v>
      </c>
      <c r="B157" s="5">
        <v>156</v>
      </c>
      <c r="C157" s="5">
        <f t="shared" si="20"/>
        <v>9.1343852333181432E+46</v>
      </c>
      <c r="D157" s="5">
        <f t="shared" si="21"/>
        <v>8.6196448664697835E+37</v>
      </c>
      <c r="E157" s="6">
        <f t="shared" si="22"/>
        <v>1.436607477744964E+36</v>
      </c>
      <c r="F157" s="6">
        <f t="shared" si="23"/>
        <v>2.3943457962416068E+34</v>
      </c>
      <c r="G157" s="6">
        <f t="shared" si="24"/>
        <v>9.9764408176733611E+32</v>
      </c>
      <c r="H157" s="1">
        <f t="shared" si="25"/>
        <v>2.7332714568968115E+30</v>
      </c>
    </row>
    <row r="158" spans="1:8" x14ac:dyDescent="0.3">
      <c r="A158" s="1">
        <v>157</v>
      </c>
      <c r="B158" s="1">
        <v>157</v>
      </c>
      <c r="C158" s="1">
        <f t="shared" si="20"/>
        <v>1.8268770466636286E+47</v>
      </c>
      <c r="D158" s="1">
        <f t="shared" si="21"/>
        <v>1.7239289732939567E+38</v>
      </c>
      <c r="E158" s="4">
        <f t="shared" si="22"/>
        <v>2.8732149554899279E+36</v>
      </c>
      <c r="F158" s="4">
        <f t="shared" si="23"/>
        <v>4.7886915924832135E+34</v>
      </c>
      <c r="G158" s="4">
        <f t="shared" si="24"/>
        <v>1.9952881635346722E+33</v>
      </c>
      <c r="H158" s="1">
        <f t="shared" si="25"/>
        <v>5.466542913793623E+30</v>
      </c>
    </row>
    <row r="159" spans="1:8" x14ac:dyDescent="0.3">
      <c r="A159" s="1">
        <v>158</v>
      </c>
      <c r="B159" s="1">
        <v>158</v>
      </c>
      <c r="C159" s="1">
        <f t="shared" si="20"/>
        <v>3.6537540933272573E+47</v>
      </c>
      <c r="D159" s="1">
        <f t="shared" si="21"/>
        <v>3.4478579465879134E+38</v>
      </c>
      <c r="E159" s="4">
        <f t="shared" si="22"/>
        <v>5.7464299109798558E+36</v>
      </c>
      <c r="F159" s="4">
        <f t="shared" si="23"/>
        <v>9.5773831849664271E+34</v>
      </c>
      <c r="G159" s="4">
        <f t="shared" si="24"/>
        <v>3.9905763270693444E+33</v>
      </c>
      <c r="H159" s="1">
        <f t="shared" si="25"/>
        <v>1.0933085827587246E+31</v>
      </c>
    </row>
    <row r="160" spans="1:8" x14ac:dyDescent="0.3">
      <c r="A160" s="5">
        <v>159</v>
      </c>
      <c r="B160" s="5">
        <v>159</v>
      </c>
      <c r="C160" s="5">
        <f t="shared" si="20"/>
        <v>7.3075081866545146E+47</v>
      </c>
      <c r="D160" s="5">
        <f t="shared" si="21"/>
        <v>6.8957158931758268E+38</v>
      </c>
      <c r="E160" s="6">
        <f t="shared" si="22"/>
        <v>1.1492859821959712E+37</v>
      </c>
      <c r="F160" s="6">
        <f t="shared" si="23"/>
        <v>1.9154766369932854E+35</v>
      </c>
      <c r="G160" s="6">
        <f t="shared" si="24"/>
        <v>7.9811526541386889E+33</v>
      </c>
      <c r="H160" s="34">
        <f t="shared" si="25"/>
        <v>2.1866171655174492E+31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ySplit="1" topLeftCell="A34" activePane="bottomLeft" state="frozen"/>
      <selection pane="bottomLeft" activeCell="E28" sqref="E28"/>
    </sheetView>
  </sheetViews>
  <sheetFormatPr defaultRowHeight="14.4" x14ac:dyDescent="0.3"/>
  <cols>
    <col min="1" max="1" width="3" bestFit="1" customWidth="1"/>
    <col min="2" max="2" width="12.33203125" customWidth="1"/>
    <col min="3" max="3" width="17" bestFit="1" customWidth="1"/>
    <col min="4" max="4" width="17.77734375" bestFit="1" customWidth="1"/>
    <col min="5" max="5" width="17.21875" bestFit="1" customWidth="1"/>
    <col min="6" max="6" width="18" style="3" bestFit="1" customWidth="1"/>
    <col min="7" max="8" width="17.44140625" style="3" bestFit="1" customWidth="1"/>
    <col min="9" max="9" width="28.88671875" bestFit="1" customWidth="1"/>
    <col min="10" max="10" width="9" bestFit="1" customWidth="1"/>
    <col min="11" max="11" width="20.33203125" bestFit="1" customWidth="1"/>
  </cols>
  <sheetData>
    <row r="1" spans="1:12" x14ac:dyDescent="0.3">
      <c r="A1" s="7" t="s">
        <v>0</v>
      </c>
      <c r="B1" s="7" t="s">
        <v>1</v>
      </c>
      <c r="C1" s="7" t="s">
        <v>8</v>
      </c>
      <c r="D1" s="7" t="s">
        <v>2</v>
      </c>
      <c r="E1" s="7" t="s">
        <v>4</v>
      </c>
      <c r="F1" s="8" t="s">
        <v>7</v>
      </c>
      <c r="G1" s="8" t="s">
        <v>5</v>
      </c>
      <c r="H1" s="8" t="s">
        <v>6</v>
      </c>
      <c r="K1" s="9" t="s">
        <v>3</v>
      </c>
      <c r="L1" s="10">
        <f>15138816</f>
        <v>15138816</v>
      </c>
    </row>
    <row r="2" spans="1:12" x14ac:dyDescent="0.3">
      <c r="A2" s="1">
        <v>1</v>
      </c>
      <c r="B2" s="1">
        <v>1</v>
      </c>
      <c r="C2" s="11" t="str">
        <f>DEC2HEX(B2)</f>
        <v>1</v>
      </c>
      <c r="D2" s="1">
        <f t="shared" ref="D2:D33" si="0">2^B2</f>
        <v>2</v>
      </c>
      <c r="E2" s="1">
        <f t="shared" ref="E2:E33" si="1">D2/speed</f>
        <v>1.3211072781385281E-7</v>
      </c>
      <c r="F2" s="4">
        <f>E2/60</f>
        <v>2.2018454635642136E-9</v>
      </c>
      <c r="G2" s="4">
        <f>F2/60</f>
        <v>3.6697424392736895E-11</v>
      </c>
      <c r="H2" s="4">
        <f>G2/24</f>
        <v>1.5290593496973706E-12</v>
      </c>
    </row>
    <row r="3" spans="1:12" x14ac:dyDescent="0.3">
      <c r="A3" s="1">
        <v>2</v>
      </c>
      <c r="B3" s="1">
        <v>2</v>
      </c>
      <c r="C3" s="11" t="str">
        <f t="shared" ref="C3:C55" si="2">DEC2HEX(B3)</f>
        <v>2</v>
      </c>
      <c r="D3" s="1">
        <f t="shared" si="0"/>
        <v>4</v>
      </c>
      <c r="E3" s="1">
        <f t="shared" si="1"/>
        <v>2.6422145562770563E-7</v>
      </c>
      <c r="F3" s="4">
        <f t="shared" ref="F3:G18" si="3">E3/60</f>
        <v>4.4036909271284271E-9</v>
      </c>
      <c r="G3" s="4">
        <f t="shared" si="3"/>
        <v>7.339484878547379E-11</v>
      </c>
      <c r="H3" s="4">
        <f t="shared" ref="H3:H55" si="4">G3/24</f>
        <v>3.0581186993947412E-12</v>
      </c>
    </row>
    <row r="4" spans="1:12" x14ac:dyDescent="0.3">
      <c r="A4" s="1">
        <v>3</v>
      </c>
      <c r="B4" s="1">
        <v>3</v>
      </c>
      <c r="C4" s="11" t="str">
        <f t="shared" si="2"/>
        <v>3</v>
      </c>
      <c r="D4" s="1">
        <f t="shared" si="0"/>
        <v>8</v>
      </c>
      <c r="E4" s="1">
        <f t="shared" si="1"/>
        <v>5.2844291125541125E-7</v>
      </c>
      <c r="F4" s="4">
        <f t="shared" si="3"/>
        <v>8.8073818542568542E-9</v>
      </c>
      <c r="G4" s="4">
        <f t="shared" si="3"/>
        <v>1.4678969757094758E-10</v>
      </c>
      <c r="H4" s="4">
        <f t="shared" si="4"/>
        <v>6.1162373987894825E-12</v>
      </c>
    </row>
    <row r="5" spans="1:12" x14ac:dyDescent="0.3">
      <c r="A5" s="1">
        <v>4</v>
      </c>
      <c r="B5" s="1">
        <v>4</v>
      </c>
      <c r="C5" s="11" t="str">
        <f t="shared" si="2"/>
        <v>4</v>
      </c>
      <c r="D5" s="1">
        <f t="shared" si="0"/>
        <v>16</v>
      </c>
      <c r="E5" s="1">
        <f t="shared" si="1"/>
        <v>1.0568858225108225E-6</v>
      </c>
      <c r="F5" s="4">
        <f t="shared" si="3"/>
        <v>1.7614763708513708E-8</v>
      </c>
      <c r="G5" s="4">
        <f t="shared" si="3"/>
        <v>2.9357939514189516E-10</v>
      </c>
      <c r="H5" s="4">
        <f t="shared" si="4"/>
        <v>1.2232474797578965E-11</v>
      </c>
    </row>
    <row r="6" spans="1:12" x14ac:dyDescent="0.3">
      <c r="A6" s="1">
        <v>5</v>
      </c>
      <c r="B6" s="1">
        <v>5</v>
      </c>
      <c r="C6" s="11" t="str">
        <f t="shared" si="2"/>
        <v>5</v>
      </c>
      <c r="D6" s="1">
        <f t="shared" si="0"/>
        <v>32</v>
      </c>
      <c r="E6" s="1">
        <f t="shared" si="1"/>
        <v>2.113771645021645E-6</v>
      </c>
      <c r="F6" s="4">
        <f t="shared" si="3"/>
        <v>3.5229527417027417E-8</v>
      </c>
      <c r="G6" s="4">
        <f t="shared" si="3"/>
        <v>5.8715879028379032E-10</v>
      </c>
      <c r="H6" s="4">
        <f t="shared" si="4"/>
        <v>2.446494959515793E-11</v>
      </c>
    </row>
    <row r="7" spans="1:12" x14ac:dyDescent="0.3">
      <c r="A7" s="1">
        <v>6</v>
      </c>
      <c r="B7" s="1">
        <v>6</v>
      </c>
      <c r="C7" s="11" t="str">
        <f t="shared" si="2"/>
        <v>6</v>
      </c>
      <c r="D7" s="1">
        <f t="shared" si="0"/>
        <v>64</v>
      </c>
      <c r="E7" s="1">
        <f t="shared" si="1"/>
        <v>4.22754329004329E-6</v>
      </c>
      <c r="F7" s="4">
        <f t="shared" si="3"/>
        <v>7.0459054834054834E-8</v>
      </c>
      <c r="G7" s="4">
        <f t="shared" si="3"/>
        <v>1.1743175805675806E-9</v>
      </c>
      <c r="H7" s="4">
        <f t="shared" si="4"/>
        <v>4.892989919031586E-11</v>
      </c>
    </row>
    <row r="8" spans="1:12" x14ac:dyDescent="0.3">
      <c r="A8" s="1">
        <v>7</v>
      </c>
      <c r="B8" s="1">
        <v>7</v>
      </c>
      <c r="C8" s="11" t="str">
        <f t="shared" si="2"/>
        <v>7</v>
      </c>
      <c r="D8" s="1">
        <f t="shared" si="0"/>
        <v>128</v>
      </c>
      <c r="E8" s="1">
        <f t="shared" si="1"/>
        <v>8.4550865800865801E-6</v>
      </c>
      <c r="F8" s="4">
        <f t="shared" si="3"/>
        <v>1.4091810966810967E-7</v>
      </c>
      <c r="G8" s="4">
        <f t="shared" si="3"/>
        <v>2.3486351611351613E-9</v>
      </c>
      <c r="H8" s="4">
        <f t="shared" si="4"/>
        <v>9.785979838063172E-11</v>
      </c>
    </row>
    <row r="9" spans="1:12" x14ac:dyDescent="0.3">
      <c r="A9" s="1">
        <v>8</v>
      </c>
      <c r="B9" s="1">
        <v>8</v>
      </c>
      <c r="C9" s="11" t="str">
        <f t="shared" si="2"/>
        <v>8</v>
      </c>
      <c r="D9" s="1">
        <f t="shared" si="0"/>
        <v>256</v>
      </c>
      <c r="E9" s="1">
        <f t="shared" si="1"/>
        <v>1.691017316017316E-5</v>
      </c>
      <c r="F9" s="4">
        <f t="shared" si="3"/>
        <v>2.8183621933621934E-7</v>
      </c>
      <c r="G9" s="4">
        <f t="shared" si="3"/>
        <v>4.6972703222703225E-9</v>
      </c>
      <c r="H9" s="4">
        <f t="shared" si="4"/>
        <v>1.9571959676126344E-10</v>
      </c>
    </row>
    <row r="10" spans="1:12" x14ac:dyDescent="0.3">
      <c r="A10" s="1">
        <v>9</v>
      </c>
      <c r="B10" s="1">
        <v>9</v>
      </c>
      <c r="C10" s="11" t="str">
        <f t="shared" si="2"/>
        <v>9</v>
      </c>
      <c r="D10" s="1">
        <f t="shared" si="0"/>
        <v>512</v>
      </c>
      <c r="E10" s="1">
        <f t="shared" si="1"/>
        <v>3.382034632034632E-5</v>
      </c>
      <c r="F10" s="4">
        <f t="shared" si="3"/>
        <v>5.6367243867243867E-7</v>
      </c>
      <c r="G10" s="4">
        <f t="shared" si="3"/>
        <v>9.3945406445406451E-9</v>
      </c>
      <c r="H10" s="4">
        <f t="shared" si="4"/>
        <v>3.9143919352252688E-10</v>
      </c>
    </row>
    <row r="11" spans="1:12" x14ac:dyDescent="0.3">
      <c r="A11" s="1">
        <v>10</v>
      </c>
      <c r="B11" s="1">
        <v>10</v>
      </c>
      <c r="C11" s="11" t="str">
        <f t="shared" si="2"/>
        <v>A</v>
      </c>
      <c r="D11" s="1">
        <f t="shared" si="0"/>
        <v>1024</v>
      </c>
      <c r="E11" s="1">
        <f t="shared" si="1"/>
        <v>6.7640692640692641E-5</v>
      </c>
      <c r="F11" s="4">
        <f t="shared" si="3"/>
        <v>1.1273448773448773E-6</v>
      </c>
      <c r="G11" s="4">
        <f t="shared" si="3"/>
        <v>1.878908128908129E-8</v>
      </c>
      <c r="H11" s="4">
        <f t="shared" si="4"/>
        <v>7.8287838704505376E-10</v>
      </c>
    </row>
    <row r="12" spans="1:12" x14ac:dyDescent="0.3">
      <c r="A12" s="1">
        <v>11</v>
      </c>
      <c r="B12" s="1">
        <v>11</v>
      </c>
      <c r="C12" s="11" t="str">
        <f t="shared" si="2"/>
        <v>B</v>
      </c>
      <c r="D12" s="1">
        <f t="shared" si="0"/>
        <v>2048</v>
      </c>
      <c r="E12" s="1">
        <f t="shared" si="1"/>
        <v>1.3528138528138528E-4</v>
      </c>
      <c r="F12" s="4">
        <f t="shared" si="3"/>
        <v>2.2546897546897547E-6</v>
      </c>
      <c r="G12" s="4">
        <f t="shared" si="3"/>
        <v>3.757816257816258E-8</v>
      </c>
      <c r="H12" s="4">
        <f t="shared" si="4"/>
        <v>1.5657567740901075E-9</v>
      </c>
    </row>
    <row r="13" spans="1:12" x14ac:dyDescent="0.3">
      <c r="A13" s="1">
        <v>12</v>
      </c>
      <c r="B13" s="1">
        <v>12</v>
      </c>
      <c r="C13" s="11" t="str">
        <f t="shared" si="2"/>
        <v>C</v>
      </c>
      <c r="D13" s="1">
        <f t="shared" si="0"/>
        <v>4096</v>
      </c>
      <c r="E13" s="1">
        <f t="shared" si="1"/>
        <v>2.7056277056277056E-4</v>
      </c>
      <c r="F13" s="4">
        <f t="shared" si="3"/>
        <v>4.5093795093795094E-6</v>
      </c>
      <c r="G13" s="4">
        <f t="shared" si="3"/>
        <v>7.5156325156325161E-8</v>
      </c>
      <c r="H13" s="4">
        <f t="shared" si="4"/>
        <v>3.131513548180215E-9</v>
      </c>
    </row>
    <row r="14" spans="1:12" x14ac:dyDescent="0.3">
      <c r="A14" s="1">
        <v>13</v>
      </c>
      <c r="B14" s="1">
        <v>13</v>
      </c>
      <c r="C14" s="11" t="str">
        <f t="shared" si="2"/>
        <v>D</v>
      </c>
      <c r="D14" s="1">
        <f t="shared" si="0"/>
        <v>8192</v>
      </c>
      <c r="E14" s="1">
        <f t="shared" si="1"/>
        <v>5.4112554112554113E-4</v>
      </c>
      <c r="F14" s="4">
        <f t="shared" si="3"/>
        <v>9.0187590187590188E-6</v>
      </c>
      <c r="G14" s="4">
        <f t="shared" si="3"/>
        <v>1.5031265031265032E-7</v>
      </c>
      <c r="H14" s="4">
        <f t="shared" si="4"/>
        <v>6.2630270963604301E-9</v>
      </c>
    </row>
    <row r="15" spans="1:12" x14ac:dyDescent="0.3">
      <c r="A15" s="1">
        <v>14</v>
      </c>
      <c r="B15" s="1">
        <v>14</v>
      </c>
      <c r="C15" s="11" t="str">
        <f t="shared" si="2"/>
        <v>E</v>
      </c>
      <c r="D15" s="1">
        <f t="shared" si="0"/>
        <v>16384</v>
      </c>
      <c r="E15" s="1">
        <f t="shared" si="1"/>
        <v>1.0822510822510823E-3</v>
      </c>
      <c r="F15" s="4">
        <f t="shared" si="3"/>
        <v>1.8037518037518038E-5</v>
      </c>
      <c r="G15" s="4">
        <f t="shared" si="3"/>
        <v>3.0062530062530064E-7</v>
      </c>
      <c r="H15" s="4">
        <f t="shared" si="4"/>
        <v>1.252605419272086E-8</v>
      </c>
    </row>
    <row r="16" spans="1:12" x14ac:dyDescent="0.3">
      <c r="A16" s="1">
        <v>15</v>
      </c>
      <c r="B16" s="1">
        <v>15</v>
      </c>
      <c r="C16" s="11" t="str">
        <f t="shared" si="2"/>
        <v>F</v>
      </c>
      <c r="D16" s="1">
        <f t="shared" si="0"/>
        <v>32768</v>
      </c>
      <c r="E16" s="1">
        <f t="shared" si="1"/>
        <v>2.1645021645021645E-3</v>
      </c>
      <c r="F16" s="4">
        <f t="shared" si="3"/>
        <v>3.6075036075036075E-5</v>
      </c>
      <c r="G16" s="4">
        <f t="shared" si="3"/>
        <v>6.0125060125060129E-7</v>
      </c>
      <c r="H16" s="4">
        <f t="shared" si="4"/>
        <v>2.505210838544172E-8</v>
      </c>
    </row>
    <row r="17" spans="1:9" x14ac:dyDescent="0.3">
      <c r="A17" s="1">
        <v>16</v>
      </c>
      <c r="B17" s="1">
        <v>16</v>
      </c>
      <c r="C17" s="11" t="str">
        <f t="shared" si="2"/>
        <v>10</v>
      </c>
      <c r="D17" s="1">
        <f t="shared" si="0"/>
        <v>65536</v>
      </c>
      <c r="E17" s="1">
        <f t="shared" si="1"/>
        <v>4.329004329004329E-3</v>
      </c>
      <c r="F17" s="4">
        <f t="shared" si="3"/>
        <v>7.215007215007215E-5</v>
      </c>
      <c r="G17" s="4">
        <f t="shared" si="3"/>
        <v>1.2025012025012026E-6</v>
      </c>
      <c r="H17" s="4">
        <f t="shared" si="4"/>
        <v>5.010421677088344E-8</v>
      </c>
    </row>
    <row r="18" spans="1:9" x14ac:dyDescent="0.3">
      <c r="A18" s="1">
        <v>17</v>
      </c>
      <c r="B18" s="1">
        <v>17</v>
      </c>
      <c r="C18" s="11" t="str">
        <f t="shared" si="2"/>
        <v>11</v>
      </c>
      <c r="D18" s="1">
        <f t="shared" si="0"/>
        <v>131072</v>
      </c>
      <c r="E18" s="1">
        <f t="shared" si="1"/>
        <v>8.658008658008658E-3</v>
      </c>
      <c r="F18" s="4">
        <f t="shared" si="3"/>
        <v>1.443001443001443E-4</v>
      </c>
      <c r="G18" s="4">
        <f t="shared" si="3"/>
        <v>2.4050024050024051E-6</v>
      </c>
      <c r="H18" s="4">
        <f t="shared" si="4"/>
        <v>1.0020843354176688E-7</v>
      </c>
    </row>
    <row r="19" spans="1:9" x14ac:dyDescent="0.3">
      <c r="A19" s="1">
        <v>18</v>
      </c>
      <c r="B19" s="1">
        <v>18</v>
      </c>
      <c r="C19" s="11" t="str">
        <f t="shared" si="2"/>
        <v>12</v>
      </c>
      <c r="D19" s="1">
        <f t="shared" si="0"/>
        <v>262144</v>
      </c>
      <c r="E19" s="1">
        <f t="shared" si="1"/>
        <v>1.7316017316017316E-2</v>
      </c>
      <c r="F19" s="4">
        <f t="shared" ref="F19:G34" si="5">E19/60</f>
        <v>2.886002886002886E-4</v>
      </c>
      <c r="G19" s="4">
        <f t="shared" si="5"/>
        <v>4.8100048100048103E-6</v>
      </c>
      <c r="H19" s="4">
        <f t="shared" si="4"/>
        <v>2.0041686708353376E-7</v>
      </c>
    </row>
    <row r="20" spans="1:9" x14ac:dyDescent="0.3">
      <c r="A20" s="1">
        <v>19</v>
      </c>
      <c r="B20" s="1">
        <v>19</v>
      </c>
      <c r="C20" s="11" t="str">
        <f t="shared" si="2"/>
        <v>13</v>
      </c>
      <c r="D20" s="1">
        <f t="shared" si="0"/>
        <v>524288</v>
      </c>
      <c r="E20" s="1">
        <f t="shared" si="1"/>
        <v>3.4632034632034632E-2</v>
      </c>
      <c r="F20" s="4">
        <f t="shared" si="5"/>
        <v>5.772005772005772E-4</v>
      </c>
      <c r="G20" s="4">
        <f t="shared" si="5"/>
        <v>9.6200096200096206E-6</v>
      </c>
      <c r="H20" s="4">
        <f t="shared" si="4"/>
        <v>4.0083373416706752E-7</v>
      </c>
    </row>
    <row r="21" spans="1:9" x14ac:dyDescent="0.3">
      <c r="A21" s="1">
        <v>20</v>
      </c>
      <c r="B21" s="1">
        <v>20</v>
      </c>
      <c r="C21" s="11" t="str">
        <f t="shared" si="2"/>
        <v>14</v>
      </c>
      <c r="D21" s="1">
        <f t="shared" si="0"/>
        <v>1048576</v>
      </c>
      <c r="E21" s="1">
        <f t="shared" si="1"/>
        <v>6.9264069264069264E-2</v>
      </c>
      <c r="F21" s="4">
        <f t="shared" si="5"/>
        <v>1.1544011544011544E-3</v>
      </c>
      <c r="G21" s="4">
        <f t="shared" si="5"/>
        <v>1.9240019240019241E-5</v>
      </c>
      <c r="H21" s="4">
        <f t="shared" si="4"/>
        <v>8.0166746833413505E-7</v>
      </c>
    </row>
    <row r="22" spans="1:9" x14ac:dyDescent="0.3">
      <c r="A22" s="1">
        <v>21</v>
      </c>
      <c r="B22" s="1">
        <v>21</v>
      </c>
      <c r="C22" s="11" t="str">
        <f t="shared" si="2"/>
        <v>15</v>
      </c>
      <c r="D22" s="1">
        <f t="shared" si="0"/>
        <v>2097152</v>
      </c>
      <c r="E22" s="1">
        <f t="shared" si="1"/>
        <v>0.13852813852813853</v>
      </c>
      <c r="F22" s="4">
        <f t="shared" si="5"/>
        <v>2.3088023088023088E-3</v>
      </c>
      <c r="G22" s="4">
        <f t="shared" si="5"/>
        <v>3.8480038480038482E-5</v>
      </c>
      <c r="H22" s="4">
        <f t="shared" si="4"/>
        <v>1.6033349366682701E-6</v>
      </c>
    </row>
    <row r="23" spans="1:9" x14ac:dyDescent="0.3">
      <c r="A23" s="1">
        <v>22</v>
      </c>
      <c r="B23" s="1">
        <v>22</v>
      </c>
      <c r="C23" s="11" t="str">
        <f t="shared" si="2"/>
        <v>16</v>
      </c>
      <c r="D23" s="1">
        <f t="shared" si="0"/>
        <v>4194304</v>
      </c>
      <c r="E23" s="1">
        <f t="shared" si="1"/>
        <v>0.27705627705627706</v>
      </c>
      <c r="F23" s="4">
        <f t="shared" si="5"/>
        <v>4.6176046176046176E-3</v>
      </c>
      <c r="G23" s="4">
        <f t="shared" si="5"/>
        <v>7.6960076960076965E-5</v>
      </c>
      <c r="H23" s="4">
        <f t="shared" si="4"/>
        <v>3.2066698733365402E-6</v>
      </c>
    </row>
    <row r="24" spans="1:9" x14ac:dyDescent="0.3">
      <c r="A24" s="1">
        <v>23</v>
      </c>
      <c r="B24" s="1">
        <v>23</v>
      </c>
      <c r="C24" s="11" t="str">
        <f t="shared" si="2"/>
        <v>17</v>
      </c>
      <c r="D24" s="1">
        <f t="shared" si="0"/>
        <v>8388608</v>
      </c>
      <c r="E24" s="1">
        <f t="shared" si="1"/>
        <v>0.55411255411255411</v>
      </c>
      <c r="F24" s="4">
        <f t="shared" si="5"/>
        <v>9.2352092352092352E-3</v>
      </c>
      <c r="G24" s="4">
        <f t="shared" si="5"/>
        <v>1.5392015392015393E-4</v>
      </c>
      <c r="H24" s="4">
        <f t="shared" si="4"/>
        <v>6.4133397466730804E-6</v>
      </c>
    </row>
    <row r="25" spans="1:9" x14ac:dyDescent="0.3">
      <c r="A25" s="1">
        <v>24</v>
      </c>
      <c r="B25" s="1">
        <v>24</v>
      </c>
      <c r="C25" s="11" t="str">
        <f t="shared" si="2"/>
        <v>18</v>
      </c>
      <c r="D25" s="1">
        <f t="shared" si="0"/>
        <v>16777216</v>
      </c>
      <c r="E25" s="1">
        <f t="shared" si="1"/>
        <v>1.1082251082251082</v>
      </c>
      <c r="F25" s="4">
        <f t="shared" si="5"/>
        <v>1.847041847041847E-2</v>
      </c>
      <c r="G25" s="4">
        <f t="shared" si="5"/>
        <v>3.0784030784030786E-4</v>
      </c>
      <c r="H25" s="4">
        <f t="shared" si="4"/>
        <v>1.2826679493346161E-5</v>
      </c>
    </row>
    <row r="26" spans="1:9" x14ac:dyDescent="0.3">
      <c r="A26" s="1">
        <v>25</v>
      </c>
      <c r="B26" s="1">
        <v>25</v>
      </c>
      <c r="C26" s="11" t="str">
        <f t="shared" si="2"/>
        <v>19</v>
      </c>
      <c r="D26" s="1">
        <f t="shared" si="0"/>
        <v>33554432</v>
      </c>
      <c r="E26" s="1">
        <f t="shared" si="1"/>
        <v>2.2164502164502164</v>
      </c>
      <c r="F26" s="4">
        <f t="shared" si="5"/>
        <v>3.6940836940836941E-2</v>
      </c>
      <c r="G26" s="4">
        <f t="shared" si="5"/>
        <v>6.1568061568061572E-4</v>
      </c>
      <c r="H26" s="4">
        <f t="shared" si="4"/>
        <v>2.5653358986692322E-5</v>
      </c>
    </row>
    <row r="27" spans="1:9" x14ac:dyDescent="0.3">
      <c r="A27" s="1">
        <v>26</v>
      </c>
      <c r="B27" s="1">
        <v>26</v>
      </c>
      <c r="C27" s="11" t="str">
        <f t="shared" si="2"/>
        <v>1A</v>
      </c>
      <c r="D27" s="1">
        <f t="shared" si="0"/>
        <v>67108864</v>
      </c>
      <c r="E27" s="1">
        <f t="shared" si="1"/>
        <v>4.4329004329004329</v>
      </c>
      <c r="F27" s="4">
        <f t="shared" si="5"/>
        <v>7.3881673881673882E-2</v>
      </c>
      <c r="G27" s="4">
        <f t="shared" si="5"/>
        <v>1.2313612313612314E-3</v>
      </c>
      <c r="H27" s="4">
        <f t="shared" si="4"/>
        <v>5.1306717973384643E-5</v>
      </c>
    </row>
    <row r="28" spans="1:9" x14ac:dyDescent="0.3">
      <c r="A28" s="1">
        <v>27</v>
      </c>
      <c r="B28" s="1">
        <v>27</v>
      </c>
      <c r="C28" s="11" t="str">
        <f t="shared" si="2"/>
        <v>1B</v>
      </c>
      <c r="D28" s="1">
        <f t="shared" si="0"/>
        <v>134217728</v>
      </c>
      <c r="E28" s="1">
        <f t="shared" si="1"/>
        <v>8.8658008658008658</v>
      </c>
      <c r="F28" s="4">
        <f t="shared" si="5"/>
        <v>0.14776334776334776</v>
      </c>
      <c r="G28" s="4">
        <f t="shared" si="5"/>
        <v>2.4627224627224629E-3</v>
      </c>
      <c r="H28" s="4">
        <f t="shared" si="4"/>
        <v>1.0261343594676929E-4</v>
      </c>
    </row>
    <row r="29" spans="1:9" x14ac:dyDescent="0.3">
      <c r="A29" s="1">
        <v>28</v>
      </c>
      <c r="B29" s="1">
        <v>28</v>
      </c>
      <c r="C29" s="11" t="str">
        <f t="shared" si="2"/>
        <v>1C</v>
      </c>
      <c r="D29" s="1">
        <f t="shared" si="0"/>
        <v>268435456</v>
      </c>
      <c r="E29" s="1">
        <f t="shared" si="1"/>
        <v>17.731601731601732</v>
      </c>
      <c r="F29" s="4">
        <f t="shared" si="5"/>
        <v>0.29552669552669553</v>
      </c>
      <c r="G29" s="4">
        <f t="shared" si="5"/>
        <v>4.9254449254449257E-3</v>
      </c>
      <c r="H29" s="4">
        <f t="shared" si="4"/>
        <v>2.0522687189353857E-4</v>
      </c>
    </row>
    <row r="30" spans="1:9" x14ac:dyDescent="0.3">
      <c r="A30" s="13">
        <v>29</v>
      </c>
      <c r="B30" s="13">
        <v>29</v>
      </c>
      <c r="C30" s="14" t="str">
        <f t="shared" si="2"/>
        <v>1D</v>
      </c>
      <c r="D30" s="13">
        <f t="shared" si="0"/>
        <v>536870912</v>
      </c>
      <c r="E30" s="13">
        <f t="shared" si="1"/>
        <v>35.463203463203463</v>
      </c>
      <c r="F30" s="15">
        <f t="shared" si="5"/>
        <v>0.59105339105339105</v>
      </c>
      <c r="G30" s="15">
        <f t="shared" si="5"/>
        <v>9.8508898508898515E-3</v>
      </c>
      <c r="H30" s="15">
        <f t="shared" si="4"/>
        <v>4.1045374378707714E-4</v>
      </c>
      <c r="I30" s="31" t="s">
        <v>185</v>
      </c>
    </row>
    <row r="31" spans="1:9" x14ac:dyDescent="0.3">
      <c r="A31" s="1">
        <v>30</v>
      </c>
      <c r="B31" s="1">
        <v>30</v>
      </c>
      <c r="C31" s="11" t="str">
        <f t="shared" si="2"/>
        <v>1E</v>
      </c>
      <c r="D31" s="1">
        <f t="shared" si="0"/>
        <v>1073741824</v>
      </c>
      <c r="E31" s="1">
        <f t="shared" si="1"/>
        <v>70.926406926406926</v>
      </c>
      <c r="F31" s="4">
        <f t="shared" si="5"/>
        <v>1.1821067821067821</v>
      </c>
      <c r="G31" s="4">
        <f t="shared" si="5"/>
        <v>1.9701779701779703E-2</v>
      </c>
      <c r="H31" s="4">
        <f t="shared" si="4"/>
        <v>8.2090748757415429E-4</v>
      </c>
    </row>
    <row r="32" spans="1:9" x14ac:dyDescent="0.3">
      <c r="A32" s="1">
        <v>31</v>
      </c>
      <c r="B32" s="1">
        <v>31</v>
      </c>
      <c r="C32" s="11" t="str">
        <f t="shared" si="2"/>
        <v>1F</v>
      </c>
      <c r="D32" s="1">
        <f t="shared" si="0"/>
        <v>2147483648</v>
      </c>
      <c r="E32" s="1">
        <f t="shared" si="1"/>
        <v>141.85281385281385</v>
      </c>
      <c r="F32" s="4">
        <f t="shared" si="5"/>
        <v>2.3642135642135642</v>
      </c>
      <c r="G32" s="4">
        <f t="shared" si="5"/>
        <v>3.9403559403559406E-2</v>
      </c>
      <c r="H32" s="4">
        <f t="shared" si="4"/>
        <v>1.6418149751483086E-3</v>
      </c>
    </row>
    <row r="33" spans="1:8" x14ac:dyDescent="0.3">
      <c r="A33" s="1">
        <v>32</v>
      </c>
      <c r="B33" s="1">
        <v>32</v>
      </c>
      <c r="C33" s="11" t="str">
        <f t="shared" si="2"/>
        <v>20</v>
      </c>
      <c r="D33" s="1">
        <f t="shared" si="0"/>
        <v>4294967296</v>
      </c>
      <c r="E33" s="1">
        <f t="shared" si="1"/>
        <v>283.70562770562771</v>
      </c>
      <c r="F33" s="4">
        <f t="shared" si="5"/>
        <v>4.7284271284271284</v>
      </c>
      <c r="G33" s="4">
        <f t="shared" si="5"/>
        <v>7.8807118807118812E-2</v>
      </c>
      <c r="H33" s="4">
        <f t="shared" si="4"/>
        <v>3.2836299502966172E-3</v>
      </c>
    </row>
    <row r="34" spans="1:8" x14ac:dyDescent="0.3">
      <c r="A34" s="1">
        <v>33</v>
      </c>
      <c r="B34" s="1">
        <v>33</v>
      </c>
      <c r="C34" s="11" t="str">
        <f t="shared" si="2"/>
        <v>21</v>
      </c>
      <c r="D34" s="1">
        <f t="shared" ref="D34:D55" si="6">2^B34</f>
        <v>8589934592</v>
      </c>
      <c r="E34" s="1">
        <f t="shared" ref="E34:E55" si="7">D34/speed</f>
        <v>567.41125541125541</v>
      </c>
      <c r="F34" s="4">
        <f t="shared" si="5"/>
        <v>9.4568542568542568</v>
      </c>
      <c r="G34" s="4">
        <f t="shared" si="5"/>
        <v>0.15761423761423762</v>
      </c>
      <c r="H34" s="4">
        <f t="shared" si="4"/>
        <v>6.5672599005932343E-3</v>
      </c>
    </row>
    <row r="35" spans="1:8" x14ac:dyDescent="0.3">
      <c r="A35" s="5">
        <v>34</v>
      </c>
      <c r="B35" s="5">
        <v>34</v>
      </c>
      <c r="C35" s="12" t="str">
        <f t="shared" si="2"/>
        <v>22</v>
      </c>
      <c r="D35" s="5">
        <f t="shared" si="6"/>
        <v>17179869184</v>
      </c>
      <c r="E35" s="5">
        <f t="shared" si="7"/>
        <v>1134.8225108225108</v>
      </c>
      <c r="F35" s="6">
        <f t="shared" ref="F35:G50" si="8">E35/60</f>
        <v>18.913708513708514</v>
      </c>
      <c r="G35" s="6">
        <f t="shared" si="8"/>
        <v>0.31522847522847525</v>
      </c>
      <c r="H35" s="6">
        <f t="shared" si="4"/>
        <v>1.3134519801186469E-2</v>
      </c>
    </row>
    <row r="36" spans="1:8" x14ac:dyDescent="0.3">
      <c r="A36" s="1">
        <v>35</v>
      </c>
      <c r="B36" s="1">
        <v>35</v>
      </c>
      <c r="C36" s="11" t="str">
        <f t="shared" si="2"/>
        <v>23</v>
      </c>
      <c r="D36" s="1">
        <f t="shared" si="6"/>
        <v>34359738368</v>
      </c>
      <c r="E36" s="1">
        <f t="shared" si="7"/>
        <v>2269.6450216450216</v>
      </c>
      <c r="F36" s="4">
        <f t="shared" si="8"/>
        <v>37.827417027417027</v>
      </c>
      <c r="G36" s="4">
        <f t="shared" si="8"/>
        <v>0.63045695045695049</v>
      </c>
      <c r="H36" s="4">
        <f t="shared" si="4"/>
        <v>2.6269039602372937E-2</v>
      </c>
    </row>
    <row r="37" spans="1:8" x14ac:dyDescent="0.3">
      <c r="A37" s="1">
        <v>36</v>
      </c>
      <c r="B37" s="1">
        <v>36</v>
      </c>
      <c r="C37" s="11" t="str">
        <f t="shared" si="2"/>
        <v>24</v>
      </c>
      <c r="D37" s="1">
        <f t="shared" si="6"/>
        <v>68719476736</v>
      </c>
      <c r="E37" s="1">
        <f t="shared" si="7"/>
        <v>4539.2900432900433</v>
      </c>
      <c r="F37" s="4">
        <f t="shared" si="8"/>
        <v>75.654834054834055</v>
      </c>
      <c r="G37" s="4">
        <f t="shared" si="8"/>
        <v>1.260913900913901</v>
      </c>
      <c r="H37" s="4">
        <f t="shared" si="4"/>
        <v>5.2538079204745874E-2</v>
      </c>
    </row>
    <row r="38" spans="1:8" x14ac:dyDescent="0.3">
      <c r="A38" s="1">
        <v>37</v>
      </c>
      <c r="B38" s="1">
        <v>37</v>
      </c>
      <c r="C38" s="11" t="str">
        <f t="shared" si="2"/>
        <v>25</v>
      </c>
      <c r="D38" s="1">
        <f t="shared" si="6"/>
        <v>137438953472</v>
      </c>
      <c r="E38" s="1">
        <f t="shared" si="7"/>
        <v>9078.5800865800866</v>
      </c>
      <c r="F38" s="4">
        <f t="shared" si="8"/>
        <v>151.30966810966811</v>
      </c>
      <c r="G38" s="4">
        <f t="shared" si="8"/>
        <v>2.521827801827802</v>
      </c>
      <c r="H38" s="4">
        <f t="shared" si="4"/>
        <v>0.10507615840949175</v>
      </c>
    </row>
    <row r="39" spans="1:8" x14ac:dyDescent="0.3">
      <c r="A39" s="1">
        <v>38</v>
      </c>
      <c r="B39" s="1">
        <v>38</v>
      </c>
      <c r="C39" s="11" t="str">
        <f t="shared" si="2"/>
        <v>26</v>
      </c>
      <c r="D39" s="1">
        <f t="shared" si="6"/>
        <v>274877906944</v>
      </c>
      <c r="E39" s="1">
        <f t="shared" si="7"/>
        <v>18157.160173160173</v>
      </c>
      <c r="F39" s="4">
        <f t="shared" si="8"/>
        <v>302.61933621933622</v>
      </c>
      <c r="G39" s="4">
        <f t="shared" si="8"/>
        <v>5.0436556036556039</v>
      </c>
      <c r="H39" s="4">
        <f t="shared" si="4"/>
        <v>0.2101523168189835</v>
      </c>
    </row>
    <row r="40" spans="1:8" x14ac:dyDescent="0.3">
      <c r="A40" s="1">
        <v>39</v>
      </c>
      <c r="B40" s="1">
        <v>39</v>
      </c>
      <c r="C40" s="11" t="str">
        <f t="shared" si="2"/>
        <v>27</v>
      </c>
      <c r="D40" s="1">
        <f t="shared" si="6"/>
        <v>549755813888</v>
      </c>
      <c r="E40" s="1">
        <f t="shared" si="7"/>
        <v>36314.320346320346</v>
      </c>
      <c r="F40" s="4">
        <f t="shared" si="8"/>
        <v>605.23867243867244</v>
      </c>
      <c r="G40" s="4">
        <f t="shared" si="8"/>
        <v>10.087311207311208</v>
      </c>
      <c r="H40" s="4">
        <f t="shared" si="4"/>
        <v>0.420304633637967</v>
      </c>
    </row>
    <row r="41" spans="1:8" x14ac:dyDescent="0.3">
      <c r="A41" s="1">
        <v>40</v>
      </c>
      <c r="B41" s="1">
        <v>40</v>
      </c>
      <c r="C41" s="11" t="str">
        <f t="shared" si="2"/>
        <v>28</v>
      </c>
      <c r="D41" s="1">
        <f t="shared" si="6"/>
        <v>1099511627776</v>
      </c>
      <c r="E41" s="1">
        <f t="shared" si="7"/>
        <v>72628.640692640693</v>
      </c>
      <c r="F41" s="4">
        <f t="shared" si="8"/>
        <v>1210.4773448773449</v>
      </c>
      <c r="G41" s="4">
        <f t="shared" si="8"/>
        <v>20.174622414622416</v>
      </c>
      <c r="H41" s="4">
        <f t="shared" si="4"/>
        <v>0.84060926727593399</v>
      </c>
    </row>
    <row r="42" spans="1:8" x14ac:dyDescent="0.3">
      <c r="A42" s="1">
        <v>41</v>
      </c>
      <c r="B42" s="1">
        <v>41</v>
      </c>
      <c r="C42" s="11" t="str">
        <f t="shared" si="2"/>
        <v>29</v>
      </c>
      <c r="D42" s="1">
        <f t="shared" si="6"/>
        <v>2199023255552</v>
      </c>
      <c r="E42" s="1">
        <f t="shared" si="7"/>
        <v>145257.28138528139</v>
      </c>
      <c r="F42" s="4">
        <f t="shared" si="8"/>
        <v>2420.9546897546898</v>
      </c>
      <c r="G42" s="4">
        <f t="shared" si="8"/>
        <v>40.349244829244832</v>
      </c>
      <c r="H42" s="4">
        <f t="shared" si="4"/>
        <v>1.681218534551868</v>
      </c>
    </row>
    <row r="43" spans="1:8" x14ac:dyDescent="0.3">
      <c r="A43" s="1">
        <v>42</v>
      </c>
      <c r="B43" s="1">
        <v>42</v>
      </c>
      <c r="C43" s="11" t="str">
        <f t="shared" si="2"/>
        <v>2A</v>
      </c>
      <c r="D43" s="1">
        <f t="shared" si="6"/>
        <v>4398046511104</v>
      </c>
      <c r="E43" s="1">
        <f t="shared" si="7"/>
        <v>290514.56277056277</v>
      </c>
      <c r="F43" s="4">
        <f t="shared" si="8"/>
        <v>4841.9093795093795</v>
      </c>
      <c r="G43" s="4">
        <f t="shared" si="8"/>
        <v>80.698489658489663</v>
      </c>
      <c r="H43" s="4">
        <f t="shared" si="4"/>
        <v>3.362437069103736</v>
      </c>
    </row>
    <row r="44" spans="1:8" x14ac:dyDescent="0.3">
      <c r="A44" s="1">
        <v>43</v>
      </c>
      <c r="B44" s="1">
        <v>43</v>
      </c>
      <c r="C44" s="11" t="str">
        <f t="shared" si="2"/>
        <v>2B</v>
      </c>
      <c r="D44" s="1">
        <f t="shared" si="6"/>
        <v>8796093022208</v>
      </c>
      <c r="E44" s="1">
        <f t="shared" si="7"/>
        <v>581029.12554112554</v>
      </c>
      <c r="F44" s="4">
        <f t="shared" si="8"/>
        <v>9683.818759018759</v>
      </c>
      <c r="G44" s="4">
        <f t="shared" si="8"/>
        <v>161.39697931697933</v>
      </c>
      <c r="H44" s="4">
        <f t="shared" si="4"/>
        <v>6.7248741382074719</v>
      </c>
    </row>
    <row r="45" spans="1:8" x14ac:dyDescent="0.3">
      <c r="A45" s="5">
        <v>44</v>
      </c>
      <c r="B45" s="5">
        <v>44</v>
      </c>
      <c r="C45" s="12" t="str">
        <f t="shared" si="2"/>
        <v>2C</v>
      </c>
      <c r="D45" s="5">
        <f t="shared" si="6"/>
        <v>17592186044416</v>
      </c>
      <c r="E45" s="5">
        <f t="shared" si="7"/>
        <v>1162058.2510822511</v>
      </c>
      <c r="F45" s="6">
        <f t="shared" si="8"/>
        <v>19367.637518037518</v>
      </c>
      <c r="G45" s="6">
        <f t="shared" si="8"/>
        <v>322.79395863395865</v>
      </c>
      <c r="H45" s="6">
        <f t="shared" si="4"/>
        <v>13.449748276414944</v>
      </c>
    </row>
    <row r="46" spans="1:8" x14ac:dyDescent="0.3">
      <c r="A46" s="1">
        <v>45</v>
      </c>
      <c r="B46" s="1">
        <v>45</v>
      </c>
      <c r="C46" s="11" t="str">
        <f t="shared" si="2"/>
        <v>2D</v>
      </c>
      <c r="D46" s="1">
        <f t="shared" si="6"/>
        <v>35184372088832</v>
      </c>
      <c r="E46" s="1">
        <f t="shared" si="7"/>
        <v>2324116.5021645022</v>
      </c>
      <c r="F46" s="4">
        <f t="shared" si="8"/>
        <v>38735.275036075036</v>
      </c>
      <c r="G46" s="4">
        <f t="shared" si="8"/>
        <v>645.58791726791731</v>
      </c>
      <c r="H46" s="4">
        <f t="shared" si="4"/>
        <v>26.899496552829888</v>
      </c>
    </row>
    <row r="47" spans="1:8" x14ac:dyDescent="0.3">
      <c r="A47" s="1">
        <v>46</v>
      </c>
      <c r="B47" s="1">
        <v>46</v>
      </c>
      <c r="C47" s="11" t="str">
        <f t="shared" si="2"/>
        <v>2E</v>
      </c>
      <c r="D47" s="1">
        <f t="shared" si="6"/>
        <v>70368744177664</v>
      </c>
      <c r="E47" s="1">
        <f t="shared" si="7"/>
        <v>4648233.0043290043</v>
      </c>
      <c r="F47" s="4">
        <f t="shared" si="8"/>
        <v>77470.550072150072</v>
      </c>
      <c r="G47" s="4">
        <f t="shared" si="8"/>
        <v>1291.1758345358346</v>
      </c>
      <c r="H47" s="4">
        <f t="shared" si="4"/>
        <v>53.798993105659775</v>
      </c>
    </row>
    <row r="48" spans="1:8" x14ac:dyDescent="0.3">
      <c r="A48" s="1">
        <v>47</v>
      </c>
      <c r="B48" s="1">
        <v>47</v>
      </c>
      <c r="C48" s="11" t="str">
        <f t="shared" si="2"/>
        <v>2F</v>
      </c>
      <c r="D48" s="1">
        <f t="shared" si="6"/>
        <v>140737488355328</v>
      </c>
      <c r="E48" s="1">
        <f t="shared" si="7"/>
        <v>9296466.0086580086</v>
      </c>
      <c r="F48" s="4">
        <f t="shared" si="8"/>
        <v>154941.10014430014</v>
      </c>
      <c r="G48" s="4">
        <f t="shared" si="8"/>
        <v>2582.3516690716692</v>
      </c>
      <c r="H48" s="4">
        <f t="shared" si="4"/>
        <v>107.59798621131955</v>
      </c>
    </row>
    <row r="49" spans="1:8" x14ac:dyDescent="0.3">
      <c r="A49" s="1">
        <v>48</v>
      </c>
      <c r="B49" s="1">
        <v>48</v>
      </c>
      <c r="C49" s="11" t="str">
        <f t="shared" si="2"/>
        <v>30</v>
      </c>
      <c r="D49" s="1">
        <f t="shared" si="6"/>
        <v>281474976710656</v>
      </c>
      <c r="E49" s="1">
        <f t="shared" si="7"/>
        <v>18592932.017316017</v>
      </c>
      <c r="F49" s="4">
        <f t="shared" si="8"/>
        <v>309882.20028860029</v>
      </c>
      <c r="G49" s="4">
        <f t="shared" si="8"/>
        <v>5164.7033381433384</v>
      </c>
      <c r="H49" s="4">
        <f t="shared" si="4"/>
        <v>215.1959724226391</v>
      </c>
    </row>
    <row r="50" spans="1:8" x14ac:dyDescent="0.3">
      <c r="A50" s="1">
        <v>49</v>
      </c>
      <c r="B50" s="1">
        <v>49</v>
      </c>
      <c r="C50" s="11" t="str">
        <f t="shared" si="2"/>
        <v>31</v>
      </c>
      <c r="D50" s="1">
        <f t="shared" si="6"/>
        <v>562949953421312</v>
      </c>
      <c r="E50" s="1">
        <f t="shared" si="7"/>
        <v>37185864.034632035</v>
      </c>
      <c r="F50" s="4">
        <f t="shared" si="8"/>
        <v>619764.40057720058</v>
      </c>
      <c r="G50" s="4">
        <f>F50/60</f>
        <v>10329.406676286677</v>
      </c>
      <c r="H50" s="4">
        <f t="shared" si="4"/>
        <v>430.3919448452782</v>
      </c>
    </row>
    <row r="51" spans="1:8" x14ac:dyDescent="0.3">
      <c r="A51" s="1">
        <v>50</v>
      </c>
      <c r="B51" s="1">
        <v>50</v>
      </c>
      <c r="C51" s="11" t="str">
        <f t="shared" si="2"/>
        <v>32</v>
      </c>
      <c r="D51" s="1">
        <f t="shared" si="6"/>
        <v>1125899906842624</v>
      </c>
      <c r="E51" s="1">
        <f t="shared" si="7"/>
        <v>74371728.069264069</v>
      </c>
      <c r="F51" s="4">
        <f t="shared" ref="F51:G55" si="9">E51/60</f>
        <v>1239528.8011544012</v>
      </c>
      <c r="G51" s="4">
        <f t="shared" si="9"/>
        <v>20658.813352573354</v>
      </c>
      <c r="H51" s="4">
        <f t="shared" si="4"/>
        <v>860.78388969055641</v>
      </c>
    </row>
    <row r="52" spans="1:8" x14ac:dyDescent="0.3">
      <c r="A52" s="1">
        <v>51</v>
      </c>
      <c r="B52" s="1">
        <v>51</v>
      </c>
      <c r="C52" s="11" t="str">
        <f t="shared" si="2"/>
        <v>33</v>
      </c>
      <c r="D52" s="1">
        <f t="shared" si="6"/>
        <v>2251799813685248</v>
      </c>
      <c r="E52" s="1">
        <f t="shared" si="7"/>
        <v>148743456.13852814</v>
      </c>
      <c r="F52" s="4">
        <f t="shared" si="9"/>
        <v>2479057.6023088023</v>
      </c>
      <c r="G52" s="4">
        <f t="shared" si="9"/>
        <v>41317.626705146708</v>
      </c>
      <c r="H52" s="4">
        <f t="shared" si="4"/>
        <v>1721.5677793811128</v>
      </c>
    </row>
    <row r="53" spans="1:8" x14ac:dyDescent="0.3">
      <c r="A53" s="1">
        <v>52</v>
      </c>
      <c r="B53" s="1">
        <v>52</v>
      </c>
      <c r="C53" s="11" t="str">
        <f t="shared" si="2"/>
        <v>34</v>
      </c>
      <c r="D53" s="1">
        <f t="shared" si="6"/>
        <v>4503599627370496</v>
      </c>
      <c r="E53" s="1">
        <f t="shared" si="7"/>
        <v>297486912.27705628</v>
      </c>
      <c r="F53" s="4">
        <f t="shared" si="9"/>
        <v>4958115.2046176046</v>
      </c>
      <c r="G53" s="4">
        <f t="shared" si="9"/>
        <v>82635.253410293415</v>
      </c>
      <c r="H53" s="4">
        <f t="shared" si="4"/>
        <v>3443.1355587622256</v>
      </c>
    </row>
    <row r="54" spans="1:8" x14ac:dyDescent="0.3">
      <c r="A54" s="1">
        <v>53</v>
      </c>
      <c r="B54" s="1">
        <v>53</v>
      </c>
      <c r="C54" s="11" t="str">
        <f t="shared" si="2"/>
        <v>35</v>
      </c>
      <c r="D54" s="1">
        <f t="shared" si="6"/>
        <v>9007199254740992</v>
      </c>
      <c r="E54" s="1">
        <f t="shared" si="7"/>
        <v>594973824.55411255</v>
      </c>
      <c r="F54" s="4">
        <f t="shared" si="9"/>
        <v>9916230.4092352092</v>
      </c>
      <c r="G54" s="4">
        <f t="shared" si="9"/>
        <v>165270.50682058683</v>
      </c>
      <c r="H54" s="4">
        <f t="shared" si="4"/>
        <v>6886.2711175244513</v>
      </c>
    </row>
    <row r="55" spans="1:8" x14ac:dyDescent="0.3">
      <c r="A55" s="5">
        <v>54</v>
      </c>
      <c r="B55" s="5">
        <v>54</v>
      </c>
      <c r="C55" s="12" t="str">
        <f t="shared" si="2"/>
        <v>36</v>
      </c>
      <c r="D55" s="5">
        <f t="shared" si="6"/>
        <v>1.8014398509481984E+16</v>
      </c>
      <c r="E55" s="5">
        <f t="shared" si="7"/>
        <v>1189947649.1082251</v>
      </c>
      <c r="F55" s="6">
        <f t="shared" si="9"/>
        <v>19832460.818470418</v>
      </c>
      <c r="G55" s="6">
        <f t="shared" si="9"/>
        <v>330541.01364117366</v>
      </c>
      <c r="H55" s="6">
        <f t="shared" si="4"/>
        <v>13772.542235048903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ySplit="1" topLeftCell="A2" activePane="bottomLeft" state="frozen"/>
      <selection pane="bottomLeft" activeCell="K26" sqref="K26"/>
    </sheetView>
  </sheetViews>
  <sheetFormatPr defaultRowHeight="14.4" x14ac:dyDescent="0.3"/>
  <cols>
    <col min="1" max="1" width="3" bestFit="1" customWidth="1"/>
    <col min="2" max="2" width="13.21875" bestFit="1" customWidth="1"/>
    <col min="3" max="3" width="17" bestFit="1" customWidth="1"/>
    <col min="4" max="4" width="17.77734375" bestFit="1" customWidth="1"/>
    <col min="5" max="5" width="17.21875" bestFit="1" customWidth="1"/>
    <col min="6" max="6" width="18" style="3" bestFit="1" customWidth="1"/>
    <col min="7" max="8" width="17.44140625" style="3" bestFit="1" customWidth="1"/>
    <col min="9" max="9" width="28.88671875" bestFit="1" customWidth="1"/>
    <col min="10" max="10" width="9" bestFit="1" customWidth="1"/>
    <col min="11" max="11" width="20.33203125" bestFit="1" customWidth="1"/>
  </cols>
  <sheetData>
    <row r="1" spans="1:12" x14ac:dyDescent="0.3">
      <c r="A1" s="7" t="s">
        <v>0</v>
      </c>
      <c r="B1" s="7" t="s">
        <v>1</v>
      </c>
      <c r="C1" s="7" t="s">
        <v>8</v>
      </c>
      <c r="D1" s="7" t="s">
        <v>2</v>
      </c>
      <c r="E1" s="7" t="s">
        <v>4</v>
      </c>
      <c r="F1" s="8" t="s">
        <v>7</v>
      </c>
      <c r="G1" s="8" t="s">
        <v>5</v>
      </c>
      <c r="H1" s="8" t="s">
        <v>6</v>
      </c>
      <c r="K1" s="9" t="s">
        <v>3</v>
      </c>
      <c r="L1" s="10">
        <f>1310720</f>
        <v>1310720</v>
      </c>
    </row>
    <row r="2" spans="1:12" x14ac:dyDescent="0.3">
      <c r="A2" s="1">
        <v>1</v>
      </c>
      <c r="B2" s="1">
        <v>1</v>
      </c>
      <c r="C2" s="11" t="str">
        <f>DEC2HEX(B2)</f>
        <v>1</v>
      </c>
      <c r="D2" s="1">
        <f t="shared" ref="D2:D55" si="0">2^B2</f>
        <v>2</v>
      </c>
      <c r="E2" s="1">
        <f t="shared" ref="E2:E33" si="1">D2/speed</f>
        <v>1.5258789062500001E-6</v>
      </c>
      <c r="F2" s="4">
        <f>E2/60</f>
        <v>2.5431315104166668E-8</v>
      </c>
      <c r="G2" s="4">
        <f>F2/60</f>
        <v>4.2385525173611113E-10</v>
      </c>
      <c r="H2" s="4">
        <f>G2/24</f>
        <v>1.7660635489004629E-11</v>
      </c>
    </row>
    <row r="3" spans="1:12" x14ac:dyDescent="0.3">
      <c r="A3" s="1">
        <v>2</v>
      </c>
      <c r="B3" s="1">
        <v>2</v>
      </c>
      <c r="C3" s="11" t="str">
        <f t="shared" ref="C3:C55" si="2">DEC2HEX(B3)</f>
        <v>2</v>
      </c>
      <c r="D3" s="1">
        <f t="shared" si="0"/>
        <v>4</v>
      </c>
      <c r="E3" s="1">
        <f t="shared" si="1"/>
        <v>3.0517578125000002E-6</v>
      </c>
      <c r="F3" s="4">
        <f t="shared" ref="F3:G18" si="3">E3/60</f>
        <v>5.0862630208333337E-8</v>
      </c>
      <c r="G3" s="4">
        <f t="shared" si="3"/>
        <v>8.4771050347222226E-10</v>
      </c>
      <c r="H3" s="4">
        <f t="shared" ref="H3:H55" si="4">G3/24</f>
        <v>3.5321270978009259E-11</v>
      </c>
    </row>
    <row r="4" spans="1:12" x14ac:dyDescent="0.3">
      <c r="A4" s="1">
        <v>3</v>
      </c>
      <c r="B4" s="1">
        <v>3</v>
      </c>
      <c r="C4" s="11" t="str">
        <f t="shared" si="2"/>
        <v>3</v>
      </c>
      <c r="D4" s="1">
        <f t="shared" si="0"/>
        <v>8</v>
      </c>
      <c r="E4" s="1">
        <f t="shared" si="1"/>
        <v>6.1035156250000003E-6</v>
      </c>
      <c r="F4" s="4">
        <f t="shared" si="3"/>
        <v>1.0172526041666667E-7</v>
      </c>
      <c r="G4" s="4">
        <f t="shared" si="3"/>
        <v>1.6954210069444445E-9</v>
      </c>
      <c r="H4" s="4">
        <f t="shared" si="4"/>
        <v>7.0642541956018518E-11</v>
      </c>
    </row>
    <row r="5" spans="1:12" x14ac:dyDescent="0.3">
      <c r="A5" s="1">
        <v>4</v>
      </c>
      <c r="B5" s="1">
        <v>4</v>
      </c>
      <c r="C5" s="11" t="str">
        <f t="shared" si="2"/>
        <v>4</v>
      </c>
      <c r="D5" s="1">
        <f t="shared" si="0"/>
        <v>16</v>
      </c>
      <c r="E5" s="1">
        <f t="shared" si="1"/>
        <v>1.2207031250000001E-5</v>
      </c>
      <c r="F5" s="4">
        <f t="shared" si="3"/>
        <v>2.0345052083333335E-7</v>
      </c>
      <c r="G5" s="4">
        <f t="shared" si="3"/>
        <v>3.3908420138888891E-9</v>
      </c>
      <c r="H5" s="4">
        <f t="shared" si="4"/>
        <v>1.4128508391203704E-10</v>
      </c>
    </row>
    <row r="6" spans="1:12" x14ac:dyDescent="0.3">
      <c r="A6" s="1">
        <v>5</v>
      </c>
      <c r="B6" s="1">
        <v>5</v>
      </c>
      <c r="C6" s="11" t="str">
        <f t="shared" si="2"/>
        <v>5</v>
      </c>
      <c r="D6" s="1">
        <f t="shared" si="0"/>
        <v>32</v>
      </c>
      <c r="E6" s="1">
        <f t="shared" si="1"/>
        <v>2.4414062500000001E-5</v>
      </c>
      <c r="F6" s="4">
        <f t="shared" si="3"/>
        <v>4.0690104166666669E-7</v>
      </c>
      <c r="G6" s="4">
        <f t="shared" si="3"/>
        <v>6.7816840277777781E-9</v>
      </c>
      <c r="H6" s="4">
        <f t="shared" si="4"/>
        <v>2.8257016782407407E-10</v>
      </c>
    </row>
    <row r="7" spans="1:12" x14ac:dyDescent="0.3">
      <c r="A7" s="1">
        <v>6</v>
      </c>
      <c r="B7" s="1">
        <v>6</v>
      </c>
      <c r="C7" s="11" t="str">
        <f t="shared" si="2"/>
        <v>6</v>
      </c>
      <c r="D7" s="1">
        <f t="shared" si="0"/>
        <v>64</v>
      </c>
      <c r="E7" s="1">
        <f t="shared" si="1"/>
        <v>4.8828125000000003E-5</v>
      </c>
      <c r="F7" s="4">
        <f t="shared" si="3"/>
        <v>8.1380208333333339E-7</v>
      </c>
      <c r="G7" s="4">
        <f t="shared" si="3"/>
        <v>1.3563368055555556E-8</v>
      </c>
      <c r="H7" s="4">
        <f t="shared" si="4"/>
        <v>5.6514033564814814E-10</v>
      </c>
    </row>
    <row r="8" spans="1:12" x14ac:dyDescent="0.3">
      <c r="A8" s="1">
        <v>7</v>
      </c>
      <c r="B8" s="1">
        <v>7</v>
      </c>
      <c r="C8" s="11" t="str">
        <f t="shared" si="2"/>
        <v>7</v>
      </c>
      <c r="D8" s="1">
        <f t="shared" si="0"/>
        <v>128</v>
      </c>
      <c r="E8" s="1">
        <f t="shared" si="1"/>
        <v>9.7656250000000005E-5</v>
      </c>
      <c r="F8" s="4">
        <f t="shared" si="3"/>
        <v>1.6276041666666668E-6</v>
      </c>
      <c r="G8" s="4">
        <f t="shared" si="3"/>
        <v>2.7126736111111112E-8</v>
      </c>
      <c r="H8" s="4">
        <f t="shared" si="4"/>
        <v>1.1302806712962963E-9</v>
      </c>
    </row>
    <row r="9" spans="1:12" x14ac:dyDescent="0.3">
      <c r="A9" s="1">
        <v>8</v>
      </c>
      <c r="B9" s="1">
        <v>8</v>
      </c>
      <c r="C9" s="11" t="str">
        <f t="shared" si="2"/>
        <v>8</v>
      </c>
      <c r="D9" s="1">
        <f t="shared" si="0"/>
        <v>256</v>
      </c>
      <c r="E9" s="1">
        <f t="shared" si="1"/>
        <v>1.9531250000000001E-4</v>
      </c>
      <c r="F9" s="4">
        <f t="shared" si="3"/>
        <v>3.2552083333333335E-6</v>
      </c>
      <c r="G9" s="4">
        <f t="shared" si="3"/>
        <v>5.4253472222222225E-8</v>
      </c>
      <c r="H9" s="4">
        <f t="shared" si="4"/>
        <v>2.2605613425925926E-9</v>
      </c>
    </row>
    <row r="10" spans="1:12" x14ac:dyDescent="0.3">
      <c r="A10" s="1">
        <v>9</v>
      </c>
      <c r="B10" s="1">
        <v>9</v>
      </c>
      <c r="C10" s="11" t="str">
        <f t="shared" si="2"/>
        <v>9</v>
      </c>
      <c r="D10" s="1">
        <f t="shared" si="0"/>
        <v>512</v>
      </c>
      <c r="E10" s="1">
        <f t="shared" si="1"/>
        <v>3.9062500000000002E-4</v>
      </c>
      <c r="F10" s="4">
        <f t="shared" si="3"/>
        <v>6.5104166666666671E-6</v>
      </c>
      <c r="G10" s="4">
        <f t="shared" si="3"/>
        <v>1.0850694444444445E-7</v>
      </c>
      <c r="H10" s="4">
        <f t="shared" si="4"/>
        <v>4.5211226851851851E-9</v>
      </c>
    </row>
    <row r="11" spans="1:12" x14ac:dyDescent="0.3">
      <c r="A11" s="1">
        <v>10</v>
      </c>
      <c r="B11" s="1">
        <v>10</v>
      </c>
      <c r="C11" s="11" t="str">
        <f t="shared" si="2"/>
        <v>A</v>
      </c>
      <c r="D11" s="1">
        <f t="shared" si="0"/>
        <v>1024</v>
      </c>
      <c r="E11" s="1">
        <f t="shared" si="1"/>
        <v>7.8125000000000004E-4</v>
      </c>
      <c r="F11" s="4">
        <f t="shared" si="3"/>
        <v>1.3020833333333334E-5</v>
      </c>
      <c r="G11" s="4">
        <f t="shared" si="3"/>
        <v>2.170138888888889E-7</v>
      </c>
      <c r="H11" s="4">
        <f t="shared" si="4"/>
        <v>9.0422453703703703E-9</v>
      </c>
    </row>
    <row r="12" spans="1:12" x14ac:dyDescent="0.3">
      <c r="A12" s="1">
        <v>11</v>
      </c>
      <c r="B12" s="1">
        <v>11</v>
      </c>
      <c r="C12" s="11" t="str">
        <f t="shared" si="2"/>
        <v>B</v>
      </c>
      <c r="D12" s="1">
        <f t="shared" si="0"/>
        <v>2048</v>
      </c>
      <c r="E12" s="1">
        <f t="shared" si="1"/>
        <v>1.5625000000000001E-3</v>
      </c>
      <c r="F12" s="4">
        <f t="shared" si="3"/>
        <v>2.6041666666666668E-5</v>
      </c>
      <c r="G12" s="4">
        <f t="shared" si="3"/>
        <v>4.340277777777778E-7</v>
      </c>
      <c r="H12" s="4">
        <f t="shared" si="4"/>
        <v>1.8084490740740741E-8</v>
      </c>
    </row>
    <row r="13" spans="1:12" x14ac:dyDescent="0.3">
      <c r="A13" s="1">
        <v>12</v>
      </c>
      <c r="B13" s="1">
        <v>12</v>
      </c>
      <c r="C13" s="11" t="str">
        <f t="shared" si="2"/>
        <v>C</v>
      </c>
      <c r="D13" s="1">
        <f t="shared" si="0"/>
        <v>4096</v>
      </c>
      <c r="E13" s="1">
        <f t="shared" si="1"/>
        <v>3.1250000000000002E-3</v>
      </c>
      <c r="F13" s="4">
        <f t="shared" si="3"/>
        <v>5.2083333333333337E-5</v>
      </c>
      <c r="G13" s="4">
        <f t="shared" si="3"/>
        <v>8.680555555555556E-7</v>
      </c>
      <c r="H13" s="4">
        <f t="shared" si="4"/>
        <v>3.6168981481481481E-8</v>
      </c>
    </row>
    <row r="14" spans="1:12" x14ac:dyDescent="0.3">
      <c r="A14" s="1">
        <v>13</v>
      </c>
      <c r="B14" s="1">
        <v>13</v>
      </c>
      <c r="C14" s="11" t="str">
        <f t="shared" si="2"/>
        <v>D</v>
      </c>
      <c r="D14" s="1">
        <f t="shared" si="0"/>
        <v>8192</v>
      </c>
      <c r="E14" s="1">
        <f t="shared" si="1"/>
        <v>6.2500000000000003E-3</v>
      </c>
      <c r="F14" s="4">
        <f t="shared" si="3"/>
        <v>1.0416666666666667E-4</v>
      </c>
      <c r="G14" s="4">
        <f t="shared" si="3"/>
        <v>1.7361111111111112E-6</v>
      </c>
      <c r="H14" s="4">
        <f t="shared" si="4"/>
        <v>7.2337962962962962E-8</v>
      </c>
    </row>
    <row r="15" spans="1:12" x14ac:dyDescent="0.3">
      <c r="A15" s="1">
        <v>14</v>
      </c>
      <c r="B15" s="1">
        <v>14</v>
      </c>
      <c r="C15" s="11" t="str">
        <f t="shared" si="2"/>
        <v>E</v>
      </c>
      <c r="D15" s="1">
        <f t="shared" si="0"/>
        <v>16384</v>
      </c>
      <c r="E15" s="1">
        <f t="shared" si="1"/>
        <v>1.2500000000000001E-2</v>
      </c>
      <c r="F15" s="4">
        <f t="shared" si="3"/>
        <v>2.0833333333333335E-4</v>
      </c>
      <c r="G15" s="4">
        <f t="shared" si="3"/>
        <v>3.4722222222222224E-6</v>
      </c>
      <c r="H15" s="4">
        <f t="shared" si="4"/>
        <v>1.4467592592592592E-7</v>
      </c>
    </row>
    <row r="16" spans="1:12" x14ac:dyDescent="0.3">
      <c r="A16" s="1">
        <v>15</v>
      </c>
      <c r="B16" s="1">
        <v>15</v>
      </c>
      <c r="C16" s="11" t="str">
        <f t="shared" si="2"/>
        <v>F</v>
      </c>
      <c r="D16" s="1">
        <f t="shared" si="0"/>
        <v>32768</v>
      </c>
      <c r="E16" s="1">
        <f t="shared" si="1"/>
        <v>2.5000000000000001E-2</v>
      </c>
      <c r="F16" s="4">
        <f t="shared" si="3"/>
        <v>4.1666666666666669E-4</v>
      </c>
      <c r="G16" s="4">
        <f t="shared" si="3"/>
        <v>6.9444444444444448E-6</v>
      </c>
      <c r="H16" s="4">
        <f t="shared" si="4"/>
        <v>2.8935185185185185E-7</v>
      </c>
    </row>
    <row r="17" spans="1:9" x14ac:dyDescent="0.3">
      <c r="A17" s="1">
        <v>16</v>
      </c>
      <c r="B17" s="1">
        <v>16</v>
      </c>
      <c r="C17" s="11" t="str">
        <f t="shared" si="2"/>
        <v>10</v>
      </c>
      <c r="D17" s="1">
        <f t="shared" si="0"/>
        <v>65536</v>
      </c>
      <c r="E17" s="1">
        <f t="shared" si="1"/>
        <v>0.05</v>
      </c>
      <c r="F17" s="4">
        <f t="shared" si="3"/>
        <v>8.3333333333333339E-4</v>
      </c>
      <c r="G17" s="4">
        <f t="shared" si="3"/>
        <v>1.388888888888889E-5</v>
      </c>
      <c r="H17" s="4">
        <f t="shared" si="4"/>
        <v>5.787037037037037E-7</v>
      </c>
    </row>
    <row r="18" spans="1:9" x14ac:dyDescent="0.3">
      <c r="A18" s="1">
        <v>17</v>
      </c>
      <c r="B18" s="1">
        <v>17</v>
      </c>
      <c r="C18" s="11" t="str">
        <f t="shared" si="2"/>
        <v>11</v>
      </c>
      <c r="D18" s="1">
        <f t="shared" si="0"/>
        <v>131072</v>
      </c>
      <c r="E18" s="1">
        <f t="shared" si="1"/>
        <v>0.1</v>
      </c>
      <c r="F18" s="4">
        <f t="shared" si="3"/>
        <v>1.6666666666666668E-3</v>
      </c>
      <c r="G18" s="4">
        <f t="shared" si="3"/>
        <v>2.7777777777777779E-5</v>
      </c>
      <c r="H18" s="4">
        <f t="shared" si="4"/>
        <v>1.1574074074074074E-6</v>
      </c>
    </row>
    <row r="19" spans="1:9" x14ac:dyDescent="0.3">
      <c r="A19" s="1">
        <v>18</v>
      </c>
      <c r="B19" s="1">
        <v>18</v>
      </c>
      <c r="C19" s="11" t="str">
        <f t="shared" si="2"/>
        <v>12</v>
      </c>
      <c r="D19" s="1">
        <f t="shared" si="0"/>
        <v>262144</v>
      </c>
      <c r="E19" s="1">
        <f t="shared" si="1"/>
        <v>0.2</v>
      </c>
      <c r="F19" s="4">
        <f t="shared" ref="F19:G34" si="5">E19/60</f>
        <v>3.3333333333333335E-3</v>
      </c>
      <c r="G19" s="4">
        <f t="shared" si="5"/>
        <v>5.5555555555555558E-5</v>
      </c>
      <c r="H19" s="4">
        <f t="shared" si="4"/>
        <v>2.3148148148148148E-6</v>
      </c>
    </row>
    <row r="20" spans="1:9" x14ac:dyDescent="0.3">
      <c r="A20" s="1">
        <v>19</v>
      </c>
      <c r="B20" s="1">
        <v>19</v>
      </c>
      <c r="C20" s="11" t="str">
        <f t="shared" si="2"/>
        <v>13</v>
      </c>
      <c r="D20" s="1">
        <f t="shared" si="0"/>
        <v>524288</v>
      </c>
      <c r="E20" s="1">
        <f t="shared" si="1"/>
        <v>0.4</v>
      </c>
      <c r="F20" s="4">
        <f t="shared" si="5"/>
        <v>6.6666666666666671E-3</v>
      </c>
      <c r="G20" s="4">
        <f t="shared" si="5"/>
        <v>1.1111111111111112E-4</v>
      </c>
      <c r="H20" s="4">
        <f t="shared" si="4"/>
        <v>4.6296296296296296E-6</v>
      </c>
    </row>
    <row r="21" spans="1:9" x14ac:dyDescent="0.3">
      <c r="A21" s="1">
        <v>20</v>
      </c>
      <c r="B21" s="1">
        <v>20</v>
      </c>
      <c r="C21" s="11" t="str">
        <f t="shared" si="2"/>
        <v>14</v>
      </c>
      <c r="D21" s="1">
        <f t="shared" si="0"/>
        <v>1048576</v>
      </c>
      <c r="E21" s="1">
        <f t="shared" si="1"/>
        <v>0.8</v>
      </c>
      <c r="F21" s="4">
        <f t="shared" si="5"/>
        <v>1.3333333333333334E-2</v>
      </c>
      <c r="G21" s="4">
        <f t="shared" si="5"/>
        <v>2.2222222222222223E-4</v>
      </c>
      <c r="H21" s="4">
        <f t="shared" si="4"/>
        <v>9.2592592592592591E-6</v>
      </c>
    </row>
    <row r="22" spans="1:9" x14ac:dyDescent="0.3">
      <c r="A22" s="1">
        <v>21</v>
      </c>
      <c r="B22" s="1">
        <v>21</v>
      </c>
      <c r="C22" s="11" t="str">
        <f t="shared" si="2"/>
        <v>15</v>
      </c>
      <c r="D22" s="1">
        <f t="shared" si="0"/>
        <v>2097152</v>
      </c>
      <c r="E22" s="1">
        <f t="shared" si="1"/>
        <v>1.6</v>
      </c>
      <c r="F22" s="4">
        <f t="shared" si="5"/>
        <v>2.6666666666666668E-2</v>
      </c>
      <c r="G22" s="4">
        <f t="shared" si="5"/>
        <v>4.4444444444444447E-4</v>
      </c>
      <c r="H22" s="4">
        <f t="shared" si="4"/>
        <v>1.8518518518518518E-5</v>
      </c>
    </row>
    <row r="23" spans="1:9" x14ac:dyDescent="0.3">
      <c r="A23" s="1">
        <v>22</v>
      </c>
      <c r="B23" s="1">
        <v>22</v>
      </c>
      <c r="C23" s="11" t="str">
        <f t="shared" si="2"/>
        <v>16</v>
      </c>
      <c r="D23" s="1">
        <f t="shared" si="0"/>
        <v>4194304</v>
      </c>
      <c r="E23" s="1">
        <f t="shared" si="1"/>
        <v>3.2</v>
      </c>
      <c r="F23" s="4">
        <f t="shared" si="5"/>
        <v>5.3333333333333337E-2</v>
      </c>
      <c r="G23" s="4">
        <f t="shared" si="5"/>
        <v>8.8888888888888893E-4</v>
      </c>
      <c r="H23" s="4">
        <f t="shared" si="4"/>
        <v>3.7037037037037037E-5</v>
      </c>
    </row>
    <row r="24" spans="1:9" x14ac:dyDescent="0.3">
      <c r="A24" s="1">
        <v>23</v>
      </c>
      <c r="B24" s="1">
        <v>23</v>
      </c>
      <c r="C24" s="11" t="str">
        <f t="shared" si="2"/>
        <v>17</v>
      </c>
      <c r="D24" s="1">
        <f t="shared" si="0"/>
        <v>8388608</v>
      </c>
      <c r="E24" s="1">
        <f t="shared" si="1"/>
        <v>6.4</v>
      </c>
      <c r="F24" s="4">
        <f t="shared" si="5"/>
        <v>0.10666666666666667</v>
      </c>
      <c r="G24" s="4">
        <f t="shared" si="5"/>
        <v>1.7777777777777779E-3</v>
      </c>
      <c r="H24" s="4">
        <f t="shared" si="4"/>
        <v>7.4074074074074073E-5</v>
      </c>
    </row>
    <row r="25" spans="1:9" x14ac:dyDescent="0.3">
      <c r="A25" s="1">
        <v>24</v>
      </c>
      <c r="B25" s="1">
        <v>24</v>
      </c>
      <c r="C25" s="11" t="str">
        <f t="shared" si="2"/>
        <v>18</v>
      </c>
      <c r="D25" s="1">
        <f t="shared" si="0"/>
        <v>16777216</v>
      </c>
      <c r="E25" s="1">
        <f t="shared" si="1"/>
        <v>12.8</v>
      </c>
      <c r="F25" s="4">
        <f t="shared" si="5"/>
        <v>0.21333333333333335</v>
      </c>
      <c r="G25" s="4">
        <f t="shared" si="5"/>
        <v>3.5555555555555557E-3</v>
      </c>
      <c r="H25" s="4">
        <f t="shared" si="4"/>
        <v>1.4814814814814815E-4</v>
      </c>
    </row>
    <row r="26" spans="1:9" x14ac:dyDescent="0.3">
      <c r="A26" s="1">
        <v>25</v>
      </c>
      <c r="B26" s="1">
        <v>25</v>
      </c>
      <c r="C26" s="11" t="str">
        <f t="shared" si="2"/>
        <v>19</v>
      </c>
      <c r="D26" s="1">
        <f t="shared" si="0"/>
        <v>33554432</v>
      </c>
      <c r="E26" s="1">
        <f t="shared" si="1"/>
        <v>25.6</v>
      </c>
      <c r="F26" s="4">
        <f t="shared" si="5"/>
        <v>0.42666666666666669</v>
      </c>
      <c r="G26" s="4">
        <f t="shared" si="5"/>
        <v>7.1111111111111115E-3</v>
      </c>
      <c r="H26" s="4">
        <f t="shared" si="4"/>
        <v>2.9629629629629629E-4</v>
      </c>
    </row>
    <row r="27" spans="1:9" x14ac:dyDescent="0.3">
      <c r="A27" s="1">
        <v>26</v>
      </c>
      <c r="B27" s="1">
        <v>26</v>
      </c>
      <c r="C27" s="11" t="str">
        <f t="shared" si="2"/>
        <v>1A</v>
      </c>
      <c r="D27" s="1">
        <f t="shared" si="0"/>
        <v>67108864</v>
      </c>
      <c r="E27" s="1">
        <f t="shared" si="1"/>
        <v>51.2</v>
      </c>
      <c r="F27" s="4">
        <f t="shared" si="5"/>
        <v>0.85333333333333339</v>
      </c>
      <c r="G27" s="4">
        <f t="shared" si="5"/>
        <v>1.4222222222222223E-2</v>
      </c>
      <c r="H27" s="4">
        <f t="shared" si="4"/>
        <v>5.9259259259259258E-4</v>
      </c>
    </row>
    <row r="28" spans="1:9" x14ac:dyDescent="0.3">
      <c r="A28" s="1">
        <v>27</v>
      </c>
      <c r="B28" s="1">
        <v>27</v>
      </c>
      <c r="C28" s="11" t="str">
        <f t="shared" si="2"/>
        <v>1B</v>
      </c>
      <c r="D28" s="1">
        <f t="shared" si="0"/>
        <v>134217728</v>
      </c>
      <c r="E28" s="1">
        <f t="shared" si="1"/>
        <v>102.4</v>
      </c>
      <c r="F28" s="4">
        <f t="shared" si="5"/>
        <v>1.7066666666666668</v>
      </c>
      <c r="G28" s="4">
        <f t="shared" si="5"/>
        <v>2.8444444444444446E-2</v>
      </c>
      <c r="H28" s="4">
        <f t="shared" si="4"/>
        <v>1.1851851851851852E-3</v>
      </c>
    </row>
    <row r="29" spans="1:9" x14ac:dyDescent="0.3">
      <c r="A29" s="1">
        <v>28</v>
      </c>
      <c r="B29" s="1">
        <v>28</v>
      </c>
      <c r="C29" s="11" t="str">
        <f t="shared" si="2"/>
        <v>1C</v>
      </c>
      <c r="D29" s="1">
        <f t="shared" si="0"/>
        <v>268435456</v>
      </c>
      <c r="E29" s="1">
        <f t="shared" si="1"/>
        <v>204.8</v>
      </c>
      <c r="F29" s="4">
        <f t="shared" si="5"/>
        <v>3.4133333333333336</v>
      </c>
      <c r="G29" s="4">
        <f t="shared" si="5"/>
        <v>5.6888888888888892E-2</v>
      </c>
      <c r="H29" s="4">
        <f t="shared" si="4"/>
        <v>2.3703703703703703E-3</v>
      </c>
    </row>
    <row r="30" spans="1:9" x14ac:dyDescent="0.3">
      <c r="A30" s="13">
        <v>29</v>
      </c>
      <c r="B30" s="13">
        <v>29</v>
      </c>
      <c r="C30" s="14" t="str">
        <f t="shared" si="2"/>
        <v>1D</v>
      </c>
      <c r="D30" s="13">
        <f t="shared" si="0"/>
        <v>536870912</v>
      </c>
      <c r="E30" s="13">
        <f t="shared" si="1"/>
        <v>409.6</v>
      </c>
      <c r="F30" s="15">
        <f t="shared" si="5"/>
        <v>6.8266666666666671</v>
      </c>
      <c r="G30" s="15">
        <f t="shared" si="5"/>
        <v>0.11377777777777778</v>
      </c>
      <c r="H30" s="15">
        <f t="shared" si="4"/>
        <v>4.7407407407407407E-3</v>
      </c>
      <c r="I30" s="31" t="s">
        <v>196</v>
      </c>
    </row>
    <row r="31" spans="1:9" x14ac:dyDescent="0.3">
      <c r="A31" s="1">
        <v>30</v>
      </c>
      <c r="B31" s="1">
        <v>30</v>
      </c>
      <c r="C31" s="11" t="str">
        <f t="shared" si="2"/>
        <v>1E</v>
      </c>
      <c r="D31" s="1">
        <f t="shared" si="0"/>
        <v>1073741824</v>
      </c>
      <c r="E31" s="1">
        <f t="shared" si="1"/>
        <v>819.2</v>
      </c>
      <c r="F31" s="4">
        <f t="shared" si="5"/>
        <v>13.653333333333334</v>
      </c>
      <c r="G31" s="4">
        <f t="shared" si="5"/>
        <v>0.22755555555555557</v>
      </c>
      <c r="H31" s="4">
        <f t="shared" si="4"/>
        <v>9.4814814814814814E-3</v>
      </c>
    </row>
    <row r="32" spans="1:9" x14ac:dyDescent="0.3">
      <c r="A32" s="1">
        <v>31</v>
      </c>
      <c r="B32" s="1">
        <v>31</v>
      </c>
      <c r="C32" s="11" t="str">
        <f t="shared" si="2"/>
        <v>1F</v>
      </c>
      <c r="D32" s="1">
        <f t="shared" si="0"/>
        <v>2147483648</v>
      </c>
      <c r="E32" s="1">
        <f t="shared" si="1"/>
        <v>1638.4</v>
      </c>
      <c r="F32" s="4">
        <f t="shared" si="5"/>
        <v>27.306666666666668</v>
      </c>
      <c r="G32" s="4">
        <f t="shared" si="5"/>
        <v>0.45511111111111113</v>
      </c>
      <c r="H32" s="4">
        <f t="shared" si="4"/>
        <v>1.8962962962962963E-2</v>
      </c>
    </row>
    <row r="33" spans="1:8" x14ac:dyDescent="0.3">
      <c r="A33" s="1">
        <v>32</v>
      </c>
      <c r="B33" s="1">
        <v>32</v>
      </c>
      <c r="C33" s="11" t="str">
        <f t="shared" si="2"/>
        <v>20</v>
      </c>
      <c r="D33" s="1">
        <f t="shared" si="0"/>
        <v>4294967296</v>
      </c>
      <c r="E33" s="1">
        <f t="shared" si="1"/>
        <v>3276.8</v>
      </c>
      <c r="F33" s="4">
        <f t="shared" si="5"/>
        <v>54.613333333333337</v>
      </c>
      <c r="G33" s="4">
        <f t="shared" si="5"/>
        <v>0.91022222222222227</v>
      </c>
      <c r="H33" s="4">
        <f t="shared" si="4"/>
        <v>3.7925925925925925E-2</v>
      </c>
    </row>
    <row r="34" spans="1:8" x14ac:dyDescent="0.3">
      <c r="A34" s="1">
        <v>33</v>
      </c>
      <c r="B34" s="1">
        <v>33</v>
      </c>
      <c r="C34" s="11" t="str">
        <f t="shared" si="2"/>
        <v>21</v>
      </c>
      <c r="D34" s="1">
        <f t="shared" si="0"/>
        <v>8589934592</v>
      </c>
      <c r="E34" s="1">
        <f t="shared" ref="E34:E55" si="6">D34/speed</f>
        <v>6553.6</v>
      </c>
      <c r="F34" s="4">
        <f t="shared" si="5"/>
        <v>109.22666666666667</v>
      </c>
      <c r="G34" s="4">
        <f t="shared" si="5"/>
        <v>1.8204444444444445</v>
      </c>
      <c r="H34" s="4">
        <f t="shared" si="4"/>
        <v>7.5851851851851851E-2</v>
      </c>
    </row>
    <row r="35" spans="1:8" x14ac:dyDescent="0.3">
      <c r="A35" s="5">
        <v>34</v>
      </c>
      <c r="B35" s="5">
        <v>34</v>
      </c>
      <c r="C35" s="12" t="str">
        <f t="shared" si="2"/>
        <v>22</v>
      </c>
      <c r="D35" s="5">
        <f t="shared" si="0"/>
        <v>17179869184</v>
      </c>
      <c r="E35" s="5">
        <f t="shared" si="6"/>
        <v>13107.2</v>
      </c>
      <c r="F35" s="6">
        <f t="shared" ref="F35:G50" si="7">E35/60</f>
        <v>218.45333333333335</v>
      </c>
      <c r="G35" s="6">
        <f t="shared" si="7"/>
        <v>3.6408888888888891</v>
      </c>
      <c r="H35" s="6">
        <f t="shared" si="4"/>
        <v>0.1517037037037037</v>
      </c>
    </row>
    <row r="36" spans="1:8" x14ac:dyDescent="0.3">
      <c r="A36" s="1">
        <v>35</v>
      </c>
      <c r="B36" s="1">
        <v>35</v>
      </c>
      <c r="C36" s="11" t="str">
        <f t="shared" si="2"/>
        <v>23</v>
      </c>
      <c r="D36" s="1">
        <f t="shared" si="0"/>
        <v>34359738368</v>
      </c>
      <c r="E36" s="1">
        <f t="shared" si="6"/>
        <v>26214.400000000001</v>
      </c>
      <c r="F36" s="4">
        <f t="shared" si="7"/>
        <v>436.90666666666669</v>
      </c>
      <c r="G36" s="4">
        <f t="shared" si="7"/>
        <v>7.2817777777777781</v>
      </c>
      <c r="H36" s="4">
        <f t="shared" si="4"/>
        <v>0.3034074074074074</v>
      </c>
    </row>
    <row r="37" spans="1:8" x14ac:dyDescent="0.3">
      <c r="A37" s="1">
        <v>36</v>
      </c>
      <c r="B37" s="1">
        <v>36</v>
      </c>
      <c r="C37" s="11" t="str">
        <f t="shared" si="2"/>
        <v>24</v>
      </c>
      <c r="D37" s="1">
        <f t="shared" si="0"/>
        <v>68719476736</v>
      </c>
      <c r="E37" s="1">
        <f t="shared" si="6"/>
        <v>52428.800000000003</v>
      </c>
      <c r="F37" s="4">
        <f t="shared" si="7"/>
        <v>873.81333333333339</v>
      </c>
      <c r="G37" s="4">
        <f t="shared" si="7"/>
        <v>14.563555555555556</v>
      </c>
      <c r="H37" s="4">
        <f t="shared" si="4"/>
        <v>0.60681481481481481</v>
      </c>
    </row>
    <row r="38" spans="1:8" x14ac:dyDescent="0.3">
      <c r="A38" s="1">
        <v>37</v>
      </c>
      <c r="B38" s="1">
        <v>37</v>
      </c>
      <c r="C38" s="11" t="str">
        <f t="shared" si="2"/>
        <v>25</v>
      </c>
      <c r="D38" s="1">
        <f t="shared" si="0"/>
        <v>137438953472</v>
      </c>
      <c r="E38" s="1">
        <f t="shared" si="6"/>
        <v>104857.60000000001</v>
      </c>
      <c r="F38" s="4">
        <f t="shared" si="7"/>
        <v>1747.6266666666668</v>
      </c>
      <c r="G38" s="4">
        <f t="shared" si="7"/>
        <v>29.127111111111113</v>
      </c>
      <c r="H38" s="4">
        <f t="shared" si="4"/>
        <v>1.2136296296296296</v>
      </c>
    </row>
    <row r="39" spans="1:8" x14ac:dyDescent="0.3">
      <c r="A39" s="1">
        <v>38</v>
      </c>
      <c r="B39" s="1">
        <v>38</v>
      </c>
      <c r="C39" s="11" t="str">
        <f t="shared" si="2"/>
        <v>26</v>
      </c>
      <c r="D39" s="1">
        <f t="shared" si="0"/>
        <v>274877906944</v>
      </c>
      <c r="E39" s="1">
        <f t="shared" si="6"/>
        <v>209715.20000000001</v>
      </c>
      <c r="F39" s="4">
        <f t="shared" si="7"/>
        <v>3495.2533333333336</v>
      </c>
      <c r="G39" s="4">
        <f t="shared" si="7"/>
        <v>58.254222222222225</v>
      </c>
      <c r="H39" s="4">
        <f t="shared" si="4"/>
        <v>2.4272592592592592</v>
      </c>
    </row>
    <row r="40" spans="1:8" x14ac:dyDescent="0.3">
      <c r="A40" s="1">
        <v>39</v>
      </c>
      <c r="B40" s="1">
        <v>39</v>
      </c>
      <c r="C40" s="11" t="str">
        <f t="shared" si="2"/>
        <v>27</v>
      </c>
      <c r="D40" s="1">
        <f t="shared" si="0"/>
        <v>549755813888</v>
      </c>
      <c r="E40" s="1">
        <f t="shared" si="6"/>
        <v>419430.40000000002</v>
      </c>
      <c r="F40" s="4">
        <f t="shared" si="7"/>
        <v>6990.5066666666671</v>
      </c>
      <c r="G40" s="4">
        <f t="shared" si="7"/>
        <v>116.50844444444445</v>
      </c>
      <c r="H40" s="4">
        <f t="shared" si="4"/>
        <v>4.8545185185185185</v>
      </c>
    </row>
    <row r="41" spans="1:8" x14ac:dyDescent="0.3">
      <c r="A41" s="1">
        <v>40</v>
      </c>
      <c r="B41" s="1">
        <v>40</v>
      </c>
      <c r="C41" s="11" t="str">
        <f t="shared" si="2"/>
        <v>28</v>
      </c>
      <c r="D41" s="1">
        <f t="shared" si="0"/>
        <v>1099511627776</v>
      </c>
      <c r="E41" s="1">
        <f t="shared" si="6"/>
        <v>838860.80000000005</v>
      </c>
      <c r="F41" s="4">
        <f t="shared" si="7"/>
        <v>13981.013333333334</v>
      </c>
      <c r="G41" s="4">
        <f t="shared" si="7"/>
        <v>233.0168888888889</v>
      </c>
      <c r="H41" s="4">
        <f t="shared" si="4"/>
        <v>9.7090370370370369</v>
      </c>
    </row>
    <row r="42" spans="1:8" x14ac:dyDescent="0.3">
      <c r="A42" s="1">
        <v>41</v>
      </c>
      <c r="B42" s="1">
        <v>41</v>
      </c>
      <c r="C42" s="11" t="str">
        <f t="shared" si="2"/>
        <v>29</v>
      </c>
      <c r="D42" s="1">
        <f t="shared" si="0"/>
        <v>2199023255552</v>
      </c>
      <c r="E42" s="1">
        <f t="shared" si="6"/>
        <v>1677721.6000000001</v>
      </c>
      <c r="F42" s="4">
        <f t="shared" si="7"/>
        <v>27962.026666666668</v>
      </c>
      <c r="G42" s="4">
        <f t="shared" si="7"/>
        <v>466.0337777777778</v>
      </c>
      <c r="H42" s="4">
        <f t="shared" si="4"/>
        <v>19.418074074074074</v>
      </c>
    </row>
    <row r="43" spans="1:8" x14ac:dyDescent="0.3">
      <c r="A43" s="1">
        <v>42</v>
      </c>
      <c r="B43" s="1">
        <v>42</v>
      </c>
      <c r="C43" s="11" t="str">
        <f t="shared" si="2"/>
        <v>2A</v>
      </c>
      <c r="D43" s="1">
        <f t="shared" si="0"/>
        <v>4398046511104</v>
      </c>
      <c r="E43" s="1">
        <f t="shared" si="6"/>
        <v>3355443.2000000002</v>
      </c>
      <c r="F43" s="4">
        <f t="shared" si="7"/>
        <v>55924.053333333337</v>
      </c>
      <c r="G43" s="4">
        <f t="shared" si="7"/>
        <v>932.0675555555556</v>
      </c>
      <c r="H43" s="4">
        <f t="shared" si="4"/>
        <v>38.836148148148148</v>
      </c>
    </row>
    <row r="44" spans="1:8" x14ac:dyDescent="0.3">
      <c r="A44" s="1">
        <v>43</v>
      </c>
      <c r="B44" s="1">
        <v>43</v>
      </c>
      <c r="C44" s="11" t="str">
        <f t="shared" si="2"/>
        <v>2B</v>
      </c>
      <c r="D44" s="1">
        <f t="shared" si="0"/>
        <v>8796093022208</v>
      </c>
      <c r="E44" s="1">
        <f t="shared" si="6"/>
        <v>6710886.4000000004</v>
      </c>
      <c r="F44" s="4">
        <f t="shared" si="7"/>
        <v>111848.10666666667</v>
      </c>
      <c r="G44" s="4">
        <f t="shared" si="7"/>
        <v>1864.1351111111112</v>
      </c>
      <c r="H44" s="4">
        <f t="shared" si="4"/>
        <v>77.672296296296295</v>
      </c>
    </row>
    <row r="45" spans="1:8" x14ac:dyDescent="0.3">
      <c r="A45" s="5">
        <v>44</v>
      </c>
      <c r="B45" s="5">
        <v>44</v>
      </c>
      <c r="C45" s="12" t="str">
        <f t="shared" si="2"/>
        <v>2C</v>
      </c>
      <c r="D45" s="5">
        <f t="shared" si="0"/>
        <v>17592186044416</v>
      </c>
      <c r="E45" s="5">
        <f t="shared" si="6"/>
        <v>13421772.800000001</v>
      </c>
      <c r="F45" s="6">
        <f t="shared" si="7"/>
        <v>223696.21333333335</v>
      </c>
      <c r="G45" s="6">
        <f t="shared" si="7"/>
        <v>3728.2702222222224</v>
      </c>
      <c r="H45" s="6">
        <f t="shared" si="4"/>
        <v>155.34459259259259</v>
      </c>
    </row>
    <row r="46" spans="1:8" x14ac:dyDescent="0.3">
      <c r="A46" s="1">
        <v>45</v>
      </c>
      <c r="B46" s="1">
        <v>45</v>
      </c>
      <c r="C46" s="11" t="str">
        <f t="shared" si="2"/>
        <v>2D</v>
      </c>
      <c r="D46" s="1">
        <f t="shared" si="0"/>
        <v>35184372088832</v>
      </c>
      <c r="E46" s="1">
        <f t="shared" si="6"/>
        <v>26843545.600000001</v>
      </c>
      <c r="F46" s="4">
        <f t="shared" si="7"/>
        <v>447392.4266666667</v>
      </c>
      <c r="G46" s="4">
        <f t="shared" si="7"/>
        <v>7456.5404444444448</v>
      </c>
      <c r="H46" s="4">
        <f t="shared" si="4"/>
        <v>310.68918518518518</v>
      </c>
    </row>
    <row r="47" spans="1:8" x14ac:dyDescent="0.3">
      <c r="A47" s="1">
        <v>46</v>
      </c>
      <c r="B47" s="1">
        <v>46</v>
      </c>
      <c r="C47" s="11" t="str">
        <f t="shared" si="2"/>
        <v>2E</v>
      </c>
      <c r="D47" s="1">
        <f t="shared" si="0"/>
        <v>70368744177664</v>
      </c>
      <c r="E47" s="1">
        <f t="shared" si="6"/>
        <v>53687091.200000003</v>
      </c>
      <c r="F47" s="4">
        <f t="shared" si="7"/>
        <v>894784.85333333339</v>
      </c>
      <c r="G47" s="4">
        <f t="shared" si="7"/>
        <v>14913.08088888889</v>
      </c>
      <c r="H47" s="4">
        <f t="shared" si="4"/>
        <v>621.37837037037036</v>
      </c>
    </row>
    <row r="48" spans="1:8" x14ac:dyDescent="0.3">
      <c r="A48" s="1">
        <v>47</v>
      </c>
      <c r="B48" s="1">
        <v>47</v>
      </c>
      <c r="C48" s="11" t="str">
        <f t="shared" si="2"/>
        <v>2F</v>
      </c>
      <c r="D48" s="1">
        <f t="shared" si="0"/>
        <v>140737488355328</v>
      </c>
      <c r="E48" s="1">
        <f t="shared" si="6"/>
        <v>107374182.40000001</v>
      </c>
      <c r="F48" s="4">
        <f t="shared" si="7"/>
        <v>1789569.7066666668</v>
      </c>
      <c r="G48" s="4">
        <f t="shared" si="7"/>
        <v>29826.161777777779</v>
      </c>
      <c r="H48" s="4">
        <f t="shared" si="4"/>
        <v>1242.7567407407407</v>
      </c>
    </row>
    <row r="49" spans="1:8" x14ac:dyDescent="0.3">
      <c r="A49" s="1">
        <v>48</v>
      </c>
      <c r="B49" s="1">
        <v>48</v>
      </c>
      <c r="C49" s="11" t="str">
        <f t="shared" si="2"/>
        <v>30</v>
      </c>
      <c r="D49" s="1">
        <f t="shared" si="0"/>
        <v>281474976710656</v>
      </c>
      <c r="E49" s="1">
        <f t="shared" si="6"/>
        <v>214748364.80000001</v>
      </c>
      <c r="F49" s="4">
        <f t="shared" si="7"/>
        <v>3579139.4133333336</v>
      </c>
      <c r="G49" s="4">
        <f t="shared" si="7"/>
        <v>59652.323555555558</v>
      </c>
      <c r="H49" s="4">
        <f t="shared" si="4"/>
        <v>2485.5134814814814</v>
      </c>
    </row>
    <row r="50" spans="1:8" x14ac:dyDescent="0.3">
      <c r="A50" s="1">
        <v>49</v>
      </c>
      <c r="B50" s="1">
        <v>49</v>
      </c>
      <c r="C50" s="11" t="str">
        <f t="shared" si="2"/>
        <v>31</v>
      </c>
      <c r="D50" s="1">
        <f t="shared" si="0"/>
        <v>562949953421312</v>
      </c>
      <c r="E50" s="1">
        <f t="shared" si="6"/>
        <v>429496729.60000002</v>
      </c>
      <c r="F50" s="4">
        <f t="shared" si="7"/>
        <v>7158278.8266666671</v>
      </c>
      <c r="G50" s="4">
        <f>F50/60</f>
        <v>119304.64711111112</v>
      </c>
      <c r="H50" s="4">
        <f t="shared" si="4"/>
        <v>4971.0269629629629</v>
      </c>
    </row>
    <row r="51" spans="1:8" x14ac:dyDescent="0.3">
      <c r="A51" s="1">
        <v>50</v>
      </c>
      <c r="B51" s="1">
        <v>50</v>
      </c>
      <c r="C51" s="11" t="str">
        <f t="shared" si="2"/>
        <v>32</v>
      </c>
      <c r="D51" s="1">
        <f t="shared" si="0"/>
        <v>1125899906842624</v>
      </c>
      <c r="E51" s="1">
        <f t="shared" si="6"/>
        <v>858993459.20000005</v>
      </c>
      <c r="F51" s="4">
        <f t="shared" ref="F51:G55" si="8">E51/60</f>
        <v>14316557.653333334</v>
      </c>
      <c r="G51" s="4">
        <f t="shared" si="8"/>
        <v>238609.29422222223</v>
      </c>
      <c r="H51" s="4">
        <f t="shared" si="4"/>
        <v>9942.0539259259258</v>
      </c>
    </row>
    <row r="52" spans="1:8" x14ac:dyDescent="0.3">
      <c r="A52" s="1">
        <v>51</v>
      </c>
      <c r="B52" s="1">
        <v>51</v>
      </c>
      <c r="C52" s="11" t="str">
        <f t="shared" si="2"/>
        <v>33</v>
      </c>
      <c r="D52" s="1">
        <f t="shared" si="0"/>
        <v>2251799813685248</v>
      </c>
      <c r="E52" s="1">
        <f t="shared" si="6"/>
        <v>1717986918.4000001</v>
      </c>
      <c r="F52" s="4">
        <f t="shared" si="8"/>
        <v>28633115.306666669</v>
      </c>
      <c r="G52" s="4">
        <f t="shared" si="8"/>
        <v>477218.58844444447</v>
      </c>
      <c r="H52" s="4">
        <f t="shared" si="4"/>
        <v>19884.107851851852</v>
      </c>
    </row>
    <row r="53" spans="1:8" x14ac:dyDescent="0.3">
      <c r="A53" s="1">
        <v>52</v>
      </c>
      <c r="B53" s="1">
        <v>52</v>
      </c>
      <c r="C53" s="11" t="str">
        <f t="shared" si="2"/>
        <v>34</v>
      </c>
      <c r="D53" s="1">
        <f t="shared" si="0"/>
        <v>4503599627370496</v>
      </c>
      <c r="E53" s="1">
        <f t="shared" si="6"/>
        <v>3435973836.8000002</v>
      </c>
      <c r="F53" s="4">
        <f t="shared" si="8"/>
        <v>57266230.613333337</v>
      </c>
      <c r="G53" s="4">
        <f t="shared" si="8"/>
        <v>954437.17688888893</v>
      </c>
      <c r="H53" s="4">
        <f t="shared" si="4"/>
        <v>39768.215703703703</v>
      </c>
    </row>
    <row r="54" spans="1:8" x14ac:dyDescent="0.3">
      <c r="A54" s="1">
        <v>53</v>
      </c>
      <c r="B54" s="1">
        <v>53</v>
      </c>
      <c r="C54" s="11" t="str">
        <f t="shared" si="2"/>
        <v>35</v>
      </c>
      <c r="D54" s="1">
        <f t="shared" si="0"/>
        <v>9007199254740992</v>
      </c>
      <c r="E54" s="1">
        <f t="shared" si="6"/>
        <v>6871947673.6000004</v>
      </c>
      <c r="F54" s="4">
        <f t="shared" si="8"/>
        <v>114532461.22666667</v>
      </c>
      <c r="G54" s="4">
        <f t="shared" si="8"/>
        <v>1908874.3537777779</v>
      </c>
      <c r="H54" s="4">
        <f t="shared" si="4"/>
        <v>79536.431407407406</v>
      </c>
    </row>
    <row r="55" spans="1:8" x14ac:dyDescent="0.3">
      <c r="A55" s="5">
        <v>54</v>
      </c>
      <c r="B55" s="5">
        <v>54</v>
      </c>
      <c r="C55" s="12" t="str">
        <f t="shared" si="2"/>
        <v>36</v>
      </c>
      <c r="D55" s="5">
        <f t="shared" si="0"/>
        <v>1.8014398509481984E+16</v>
      </c>
      <c r="E55" s="5">
        <f t="shared" si="6"/>
        <v>13743895347.200001</v>
      </c>
      <c r="F55" s="6">
        <f t="shared" si="8"/>
        <v>229064922.45333335</v>
      </c>
      <c r="G55" s="6">
        <f t="shared" si="8"/>
        <v>3817748.7075555557</v>
      </c>
      <c r="H55" s="6">
        <f t="shared" si="4"/>
        <v>159072.86281481481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selection activeCell="E103" sqref="E103"/>
    </sheetView>
  </sheetViews>
  <sheetFormatPr defaultRowHeight="14.4" x14ac:dyDescent="0.3"/>
  <cols>
    <col min="1" max="1" width="15.33203125" bestFit="1" customWidth="1"/>
    <col min="2" max="2" width="9.21875" bestFit="1" customWidth="1"/>
    <col min="3" max="3" width="4.6640625" customWidth="1"/>
    <col min="4" max="4" width="15.33203125" customWidth="1"/>
    <col min="5" max="5" width="19.5546875" bestFit="1" customWidth="1"/>
    <col min="6" max="6" width="11.88671875" customWidth="1"/>
    <col min="7" max="7" width="19.5546875" bestFit="1" customWidth="1"/>
    <col min="8" max="8" width="11.88671875" bestFit="1" customWidth="1"/>
    <col min="10" max="10" width="4" bestFit="1" customWidth="1"/>
  </cols>
  <sheetData>
    <row r="1" spans="1:11" x14ac:dyDescent="0.3">
      <c r="A1" s="16" t="s">
        <v>9</v>
      </c>
      <c r="B1" t="s">
        <v>10</v>
      </c>
      <c r="C1" t="s">
        <v>40</v>
      </c>
      <c r="D1" t="s">
        <v>9</v>
      </c>
      <c r="E1" t="s">
        <v>169</v>
      </c>
      <c r="F1" t="s">
        <v>170</v>
      </c>
      <c r="J1">
        <f>_xlfn.NUMBERVALUE(C1,"s")</f>
        <v>5</v>
      </c>
      <c r="K1">
        <f>_xlfn.NUMBERVALUE(F1,"s","/")</f>
        <v>15138816</v>
      </c>
    </row>
    <row r="2" spans="1:11" x14ac:dyDescent="0.3">
      <c r="A2" s="16" t="s">
        <v>12</v>
      </c>
      <c r="B2" t="s">
        <v>10</v>
      </c>
      <c r="C2" t="s">
        <v>89</v>
      </c>
      <c r="D2" t="s">
        <v>12</v>
      </c>
      <c r="E2" t="s">
        <v>169</v>
      </c>
      <c r="F2" t="s">
        <v>171</v>
      </c>
      <c r="J2">
        <f t="shared" ref="J2:J65" si="0">_xlfn.NUMBERVALUE(C2,"s")</f>
        <v>3</v>
      </c>
      <c r="K2">
        <f t="shared" ref="K2:K65" si="1">_xlfn.NUMBERVALUE(F2,"s","/")</f>
        <v>14598144</v>
      </c>
    </row>
    <row r="3" spans="1:11" x14ac:dyDescent="0.3">
      <c r="A3" s="16" t="s">
        <v>14</v>
      </c>
      <c r="B3" t="s">
        <v>10</v>
      </c>
      <c r="C3" t="s">
        <v>34</v>
      </c>
      <c r="D3" t="s">
        <v>14</v>
      </c>
      <c r="E3" t="s">
        <v>169</v>
      </c>
      <c r="F3" t="s">
        <v>171</v>
      </c>
      <c r="J3">
        <f t="shared" si="0"/>
        <v>8</v>
      </c>
      <c r="K3">
        <f t="shared" si="1"/>
        <v>14598144</v>
      </c>
    </row>
    <row r="4" spans="1:11" x14ac:dyDescent="0.3">
      <c r="A4" s="16" t="s">
        <v>15</v>
      </c>
      <c r="B4" t="s">
        <v>10</v>
      </c>
      <c r="C4" t="s">
        <v>40</v>
      </c>
      <c r="D4" t="s">
        <v>15</v>
      </c>
      <c r="E4" t="s">
        <v>169</v>
      </c>
      <c r="F4" t="s">
        <v>171</v>
      </c>
      <c r="J4">
        <f t="shared" si="0"/>
        <v>5</v>
      </c>
      <c r="K4">
        <f t="shared" si="1"/>
        <v>14598144</v>
      </c>
    </row>
    <row r="5" spans="1:11" x14ac:dyDescent="0.3">
      <c r="A5" s="16" t="s">
        <v>17</v>
      </c>
      <c r="B5" t="s">
        <v>10</v>
      </c>
      <c r="C5" t="s">
        <v>142</v>
      </c>
      <c r="D5" t="s">
        <v>17</v>
      </c>
      <c r="E5" t="s">
        <v>169</v>
      </c>
      <c r="F5" t="s">
        <v>171</v>
      </c>
      <c r="J5">
        <f t="shared" si="0"/>
        <v>35</v>
      </c>
      <c r="K5">
        <f t="shared" si="1"/>
        <v>14598144</v>
      </c>
    </row>
    <row r="6" spans="1:11" x14ac:dyDescent="0.3">
      <c r="A6" s="16" t="s">
        <v>19</v>
      </c>
      <c r="B6" t="s">
        <v>10</v>
      </c>
      <c r="C6" t="s">
        <v>188</v>
      </c>
      <c r="D6" t="s">
        <v>19</v>
      </c>
      <c r="E6" t="s">
        <v>169</v>
      </c>
      <c r="F6" t="s">
        <v>171</v>
      </c>
      <c r="J6">
        <f t="shared" si="0"/>
        <v>4</v>
      </c>
      <c r="K6">
        <f t="shared" si="1"/>
        <v>14598144</v>
      </c>
    </row>
    <row r="7" spans="1:11" x14ac:dyDescent="0.3">
      <c r="A7" s="16" t="s">
        <v>21</v>
      </c>
      <c r="B7" t="s">
        <v>10</v>
      </c>
      <c r="C7" t="s">
        <v>34</v>
      </c>
      <c r="D7" t="s">
        <v>21</v>
      </c>
      <c r="E7" t="s">
        <v>169</v>
      </c>
      <c r="F7" t="s">
        <v>171</v>
      </c>
      <c r="J7">
        <f t="shared" si="0"/>
        <v>8</v>
      </c>
      <c r="K7">
        <f t="shared" si="1"/>
        <v>14598144</v>
      </c>
    </row>
    <row r="8" spans="1:11" x14ac:dyDescent="0.3">
      <c r="A8" s="16" t="s">
        <v>23</v>
      </c>
      <c r="B8" t="s">
        <v>10</v>
      </c>
      <c r="C8" t="s">
        <v>30</v>
      </c>
      <c r="D8" t="s">
        <v>23</v>
      </c>
      <c r="E8" t="s">
        <v>169</v>
      </c>
      <c r="F8" t="s">
        <v>171</v>
      </c>
      <c r="J8">
        <f t="shared" si="0"/>
        <v>13</v>
      </c>
      <c r="K8">
        <f t="shared" si="1"/>
        <v>14598144</v>
      </c>
    </row>
    <row r="9" spans="1:11" x14ac:dyDescent="0.3">
      <c r="A9" s="16" t="s">
        <v>25</v>
      </c>
      <c r="B9" t="s">
        <v>10</v>
      </c>
      <c r="C9" t="s">
        <v>157</v>
      </c>
      <c r="D9" t="s">
        <v>25</v>
      </c>
      <c r="E9" t="s">
        <v>169</v>
      </c>
      <c r="F9" t="s">
        <v>171</v>
      </c>
      <c r="J9">
        <f t="shared" si="0"/>
        <v>10</v>
      </c>
      <c r="K9">
        <f t="shared" si="1"/>
        <v>14598144</v>
      </c>
    </row>
    <row r="10" spans="1:11" x14ac:dyDescent="0.3">
      <c r="A10" s="16" t="s">
        <v>27</v>
      </c>
      <c r="B10" t="s">
        <v>10</v>
      </c>
      <c r="C10" t="s">
        <v>150</v>
      </c>
      <c r="D10" t="s">
        <v>27</v>
      </c>
      <c r="E10" t="s">
        <v>169</v>
      </c>
      <c r="F10" t="s">
        <v>170</v>
      </c>
      <c r="J10">
        <f t="shared" si="0"/>
        <v>2</v>
      </c>
      <c r="K10">
        <f t="shared" si="1"/>
        <v>15138816</v>
      </c>
    </row>
    <row r="11" spans="1:11" x14ac:dyDescent="0.3">
      <c r="A11" s="16" t="s">
        <v>29</v>
      </c>
      <c r="B11" t="s">
        <v>10</v>
      </c>
      <c r="C11" t="s">
        <v>189</v>
      </c>
      <c r="D11" t="s">
        <v>31</v>
      </c>
      <c r="E11" t="s">
        <v>169</v>
      </c>
      <c r="F11" t="s">
        <v>171</v>
      </c>
      <c r="J11">
        <f t="shared" si="0"/>
        <v>0</v>
      </c>
      <c r="K11">
        <f t="shared" si="1"/>
        <v>14598144</v>
      </c>
    </row>
    <row r="12" spans="1:11" x14ac:dyDescent="0.3">
      <c r="A12" s="16" t="s">
        <v>31</v>
      </c>
      <c r="B12" t="s">
        <v>10</v>
      </c>
      <c r="C12" t="s">
        <v>50</v>
      </c>
      <c r="D12" t="s">
        <v>33</v>
      </c>
      <c r="E12" t="s">
        <v>169</v>
      </c>
      <c r="F12" t="s">
        <v>170</v>
      </c>
      <c r="J12">
        <f t="shared" si="0"/>
        <v>1</v>
      </c>
      <c r="K12">
        <f t="shared" si="1"/>
        <v>15138816</v>
      </c>
    </row>
    <row r="13" spans="1:11" x14ac:dyDescent="0.3">
      <c r="A13" s="16" t="s">
        <v>33</v>
      </c>
      <c r="B13" t="s">
        <v>10</v>
      </c>
      <c r="C13" t="s">
        <v>50</v>
      </c>
      <c r="D13" t="s">
        <v>35</v>
      </c>
      <c r="E13" t="s">
        <v>169</v>
      </c>
      <c r="F13" t="s">
        <v>171</v>
      </c>
      <c r="J13">
        <f t="shared" si="0"/>
        <v>1</v>
      </c>
      <c r="K13">
        <f t="shared" si="1"/>
        <v>14598144</v>
      </c>
    </row>
    <row r="14" spans="1:11" x14ac:dyDescent="0.3">
      <c r="A14" s="16" t="s">
        <v>35</v>
      </c>
      <c r="B14" t="s">
        <v>10</v>
      </c>
      <c r="C14" t="s">
        <v>89</v>
      </c>
      <c r="D14" t="s">
        <v>37</v>
      </c>
      <c r="E14" t="s">
        <v>169</v>
      </c>
      <c r="F14" t="s">
        <v>171</v>
      </c>
      <c r="J14">
        <f t="shared" si="0"/>
        <v>3</v>
      </c>
      <c r="K14">
        <f t="shared" si="1"/>
        <v>14598144</v>
      </c>
    </row>
    <row r="15" spans="1:11" x14ac:dyDescent="0.3">
      <c r="A15" s="16" t="s">
        <v>37</v>
      </c>
      <c r="B15" t="s">
        <v>10</v>
      </c>
      <c r="C15" t="s">
        <v>30</v>
      </c>
      <c r="D15" t="s">
        <v>39</v>
      </c>
      <c r="E15" t="s">
        <v>169</v>
      </c>
      <c r="F15" t="s">
        <v>171</v>
      </c>
      <c r="J15">
        <f t="shared" si="0"/>
        <v>13</v>
      </c>
      <c r="K15">
        <f t="shared" si="1"/>
        <v>14598144</v>
      </c>
    </row>
    <row r="16" spans="1:11" x14ac:dyDescent="0.3">
      <c r="A16" s="16" t="s">
        <v>39</v>
      </c>
      <c r="B16" t="s">
        <v>10</v>
      </c>
      <c r="C16" t="s">
        <v>150</v>
      </c>
      <c r="D16" t="s">
        <v>41</v>
      </c>
      <c r="E16" t="s">
        <v>169</v>
      </c>
      <c r="F16" t="s">
        <v>171</v>
      </c>
      <c r="J16">
        <f t="shared" si="0"/>
        <v>2</v>
      </c>
      <c r="K16">
        <f t="shared" si="1"/>
        <v>14598144</v>
      </c>
    </row>
    <row r="17" spans="1:11" x14ac:dyDescent="0.3">
      <c r="A17" s="16" t="s">
        <v>41</v>
      </c>
      <c r="B17" t="s">
        <v>10</v>
      </c>
      <c r="C17" t="s">
        <v>157</v>
      </c>
      <c r="D17" t="s">
        <v>43</v>
      </c>
      <c r="E17" t="s">
        <v>169</v>
      </c>
      <c r="F17" t="s">
        <v>170</v>
      </c>
      <c r="J17">
        <f t="shared" si="0"/>
        <v>10</v>
      </c>
      <c r="K17">
        <f t="shared" si="1"/>
        <v>15138816</v>
      </c>
    </row>
    <row r="18" spans="1:11" x14ac:dyDescent="0.3">
      <c r="A18" s="16" t="s">
        <v>43</v>
      </c>
      <c r="B18" t="s">
        <v>10</v>
      </c>
      <c r="C18" t="s">
        <v>150</v>
      </c>
      <c r="D18" t="s">
        <v>45</v>
      </c>
      <c r="E18" t="s">
        <v>169</v>
      </c>
      <c r="F18" t="s">
        <v>171</v>
      </c>
      <c r="J18">
        <f t="shared" si="0"/>
        <v>2</v>
      </c>
      <c r="K18">
        <f t="shared" si="1"/>
        <v>14598144</v>
      </c>
    </row>
    <row r="19" spans="1:11" x14ac:dyDescent="0.3">
      <c r="A19" s="16" t="s">
        <v>45</v>
      </c>
      <c r="B19" t="s">
        <v>10</v>
      </c>
      <c r="C19" t="s">
        <v>30</v>
      </c>
      <c r="D19" t="s">
        <v>47</v>
      </c>
      <c r="E19" t="s">
        <v>169</v>
      </c>
      <c r="F19" t="s">
        <v>171</v>
      </c>
      <c r="J19">
        <f t="shared" si="0"/>
        <v>13</v>
      </c>
      <c r="K19">
        <f t="shared" si="1"/>
        <v>14598144</v>
      </c>
    </row>
    <row r="20" spans="1:11" x14ac:dyDescent="0.3">
      <c r="A20" s="16" t="s">
        <v>47</v>
      </c>
      <c r="B20" t="s">
        <v>10</v>
      </c>
      <c r="C20" t="s">
        <v>190</v>
      </c>
      <c r="D20" t="s">
        <v>49</v>
      </c>
      <c r="E20" t="s">
        <v>169</v>
      </c>
      <c r="F20" t="s">
        <v>170</v>
      </c>
      <c r="J20">
        <f t="shared" si="0"/>
        <v>12</v>
      </c>
      <c r="K20">
        <f t="shared" si="1"/>
        <v>15138816</v>
      </c>
    </row>
    <row r="21" spans="1:11" x14ac:dyDescent="0.3">
      <c r="A21" s="16" t="s">
        <v>49</v>
      </c>
      <c r="B21" t="s">
        <v>10</v>
      </c>
      <c r="C21" t="s">
        <v>50</v>
      </c>
      <c r="D21" t="s">
        <v>51</v>
      </c>
      <c r="E21" t="s">
        <v>169</v>
      </c>
      <c r="F21" t="s">
        <v>171</v>
      </c>
      <c r="J21">
        <f t="shared" si="0"/>
        <v>1</v>
      </c>
      <c r="K21">
        <f t="shared" si="1"/>
        <v>14598144</v>
      </c>
    </row>
    <row r="22" spans="1:11" x14ac:dyDescent="0.3">
      <c r="A22" s="16" t="s">
        <v>51</v>
      </c>
      <c r="B22" t="s">
        <v>10</v>
      </c>
      <c r="C22" t="s">
        <v>191</v>
      </c>
      <c r="D22" t="s">
        <v>53</v>
      </c>
      <c r="E22" t="s">
        <v>169</v>
      </c>
      <c r="F22" t="s">
        <v>171</v>
      </c>
      <c r="J22">
        <f t="shared" si="0"/>
        <v>28</v>
      </c>
      <c r="K22">
        <f t="shared" si="1"/>
        <v>14598144</v>
      </c>
    </row>
    <row r="23" spans="1:11" x14ac:dyDescent="0.3">
      <c r="A23" s="16" t="s">
        <v>53</v>
      </c>
      <c r="B23" t="s">
        <v>10</v>
      </c>
      <c r="C23" t="s">
        <v>94</v>
      </c>
      <c r="D23" t="s">
        <v>55</v>
      </c>
      <c r="E23" t="s">
        <v>169</v>
      </c>
      <c r="F23" t="s">
        <v>170</v>
      </c>
      <c r="J23">
        <f t="shared" si="0"/>
        <v>32</v>
      </c>
      <c r="K23">
        <f t="shared" si="1"/>
        <v>15138816</v>
      </c>
    </row>
    <row r="24" spans="1:11" x14ac:dyDescent="0.3">
      <c r="A24" s="16" t="s">
        <v>55</v>
      </c>
      <c r="B24" t="s">
        <v>10</v>
      </c>
      <c r="C24" t="s">
        <v>11</v>
      </c>
      <c r="D24" t="s">
        <v>57</v>
      </c>
      <c r="E24" t="s">
        <v>169</v>
      </c>
      <c r="F24" t="s">
        <v>171</v>
      </c>
      <c r="J24">
        <f t="shared" si="0"/>
        <v>11</v>
      </c>
      <c r="K24">
        <f t="shared" si="1"/>
        <v>14598144</v>
      </c>
    </row>
    <row r="25" spans="1:11" x14ac:dyDescent="0.3">
      <c r="A25" s="16" t="s">
        <v>57</v>
      </c>
      <c r="B25" t="s">
        <v>10</v>
      </c>
      <c r="C25" t="s">
        <v>89</v>
      </c>
      <c r="D25" t="s">
        <v>59</v>
      </c>
      <c r="E25" t="s">
        <v>169</v>
      </c>
      <c r="F25" t="s">
        <v>171</v>
      </c>
      <c r="J25">
        <f t="shared" si="0"/>
        <v>3</v>
      </c>
      <c r="K25">
        <f t="shared" si="1"/>
        <v>14598144</v>
      </c>
    </row>
    <row r="26" spans="1:11" x14ac:dyDescent="0.3">
      <c r="A26" s="16" t="s">
        <v>59</v>
      </c>
      <c r="B26" t="s">
        <v>10</v>
      </c>
      <c r="C26" t="s">
        <v>40</v>
      </c>
      <c r="D26" t="s">
        <v>61</v>
      </c>
      <c r="E26" t="s">
        <v>169</v>
      </c>
      <c r="F26" t="s">
        <v>171</v>
      </c>
      <c r="J26">
        <f t="shared" si="0"/>
        <v>5</v>
      </c>
      <c r="K26">
        <f t="shared" si="1"/>
        <v>14598144</v>
      </c>
    </row>
    <row r="27" spans="1:11" x14ac:dyDescent="0.3">
      <c r="A27" s="16" t="s">
        <v>61</v>
      </c>
      <c r="B27" t="s">
        <v>10</v>
      </c>
      <c r="C27" t="s">
        <v>150</v>
      </c>
      <c r="D27" t="s">
        <v>62</v>
      </c>
      <c r="E27" t="s">
        <v>169</v>
      </c>
      <c r="F27" t="s">
        <v>171</v>
      </c>
      <c r="J27">
        <f t="shared" si="0"/>
        <v>2</v>
      </c>
      <c r="K27">
        <f t="shared" si="1"/>
        <v>14598144</v>
      </c>
    </row>
    <row r="28" spans="1:11" x14ac:dyDescent="0.3">
      <c r="A28" s="16" t="s">
        <v>62</v>
      </c>
      <c r="B28" t="s">
        <v>10</v>
      </c>
      <c r="C28" t="s">
        <v>34</v>
      </c>
      <c r="D28" t="s">
        <v>64</v>
      </c>
      <c r="E28" t="s">
        <v>169</v>
      </c>
      <c r="F28" t="s">
        <v>171</v>
      </c>
      <c r="J28">
        <f t="shared" si="0"/>
        <v>8</v>
      </c>
      <c r="K28">
        <f t="shared" si="1"/>
        <v>14598144</v>
      </c>
    </row>
    <row r="29" spans="1:11" x14ac:dyDescent="0.3">
      <c r="A29" s="16" t="s">
        <v>64</v>
      </c>
      <c r="B29" t="s">
        <v>10</v>
      </c>
      <c r="C29" t="s">
        <v>70</v>
      </c>
      <c r="D29" t="s">
        <v>65</v>
      </c>
      <c r="E29" t="s">
        <v>169</v>
      </c>
      <c r="F29" t="s">
        <v>171</v>
      </c>
      <c r="J29">
        <f t="shared" si="0"/>
        <v>21</v>
      </c>
      <c r="K29">
        <f t="shared" si="1"/>
        <v>14598144</v>
      </c>
    </row>
    <row r="30" spans="1:11" x14ac:dyDescent="0.3">
      <c r="A30" s="16" t="s">
        <v>65</v>
      </c>
      <c r="B30" t="s">
        <v>10</v>
      </c>
      <c r="C30" t="s">
        <v>157</v>
      </c>
      <c r="D30" t="s">
        <v>68</v>
      </c>
      <c r="E30" t="s">
        <v>169</v>
      </c>
      <c r="F30" t="s">
        <v>171</v>
      </c>
      <c r="J30">
        <f t="shared" si="0"/>
        <v>10</v>
      </c>
      <c r="K30">
        <f t="shared" si="1"/>
        <v>14598144</v>
      </c>
    </row>
    <row r="31" spans="1:11" x14ac:dyDescent="0.3">
      <c r="A31" s="16" t="s">
        <v>67</v>
      </c>
      <c r="B31" t="s">
        <v>10</v>
      </c>
      <c r="C31" t="s">
        <v>189</v>
      </c>
      <c r="D31" t="s">
        <v>69</v>
      </c>
      <c r="E31" t="s">
        <v>169</v>
      </c>
      <c r="F31" t="s">
        <v>171</v>
      </c>
      <c r="J31">
        <f t="shared" si="0"/>
        <v>0</v>
      </c>
      <c r="K31">
        <f t="shared" si="1"/>
        <v>14598144</v>
      </c>
    </row>
    <row r="32" spans="1:11" x14ac:dyDescent="0.3">
      <c r="A32" s="16" t="s">
        <v>68</v>
      </c>
      <c r="B32" t="s">
        <v>10</v>
      </c>
      <c r="C32" t="s">
        <v>40</v>
      </c>
      <c r="D32" t="s">
        <v>71</v>
      </c>
      <c r="E32" t="s">
        <v>169</v>
      </c>
      <c r="F32" t="s">
        <v>171</v>
      </c>
      <c r="J32">
        <f t="shared" si="0"/>
        <v>5</v>
      </c>
      <c r="K32">
        <f t="shared" si="1"/>
        <v>14598144</v>
      </c>
    </row>
    <row r="33" spans="1:11" x14ac:dyDescent="0.3">
      <c r="A33" s="16" t="s">
        <v>69</v>
      </c>
      <c r="B33" t="s">
        <v>10</v>
      </c>
      <c r="C33" t="s">
        <v>66</v>
      </c>
      <c r="D33" t="s">
        <v>73</v>
      </c>
      <c r="E33" t="s">
        <v>169</v>
      </c>
      <c r="F33" t="s">
        <v>170</v>
      </c>
      <c r="J33">
        <f t="shared" si="0"/>
        <v>9</v>
      </c>
      <c r="K33">
        <f t="shared" si="1"/>
        <v>15138816</v>
      </c>
    </row>
    <row r="34" spans="1:11" x14ac:dyDescent="0.3">
      <c r="A34" s="16" t="s">
        <v>71</v>
      </c>
      <c r="B34" t="s">
        <v>10</v>
      </c>
      <c r="C34" t="s">
        <v>161</v>
      </c>
      <c r="D34" t="s">
        <v>74</v>
      </c>
      <c r="E34" t="s">
        <v>169</v>
      </c>
      <c r="F34" t="s">
        <v>171</v>
      </c>
      <c r="J34">
        <f t="shared" si="0"/>
        <v>18</v>
      </c>
      <c r="K34">
        <f t="shared" si="1"/>
        <v>14598144</v>
      </c>
    </row>
    <row r="35" spans="1:11" x14ac:dyDescent="0.3">
      <c r="A35" s="16" t="s">
        <v>73</v>
      </c>
      <c r="B35" t="s">
        <v>10</v>
      </c>
      <c r="C35" t="s">
        <v>40</v>
      </c>
      <c r="D35" t="s">
        <v>76</v>
      </c>
      <c r="E35" t="s">
        <v>169</v>
      </c>
      <c r="F35" t="s">
        <v>171</v>
      </c>
      <c r="J35">
        <f t="shared" si="0"/>
        <v>5</v>
      </c>
      <c r="K35">
        <f t="shared" si="1"/>
        <v>14598144</v>
      </c>
    </row>
    <row r="36" spans="1:11" x14ac:dyDescent="0.3">
      <c r="A36" s="16" t="s">
        <v>74</v>
      </c>
      <c r="B36" t="s">
        <v>10</v>
      </c>
      <c r="C36" t="s">
        <v>150</v>
      </c>
      <c r="D36" t="s">
        <v>77</v>
      </c>
      <c r="E36" t="s">
        <v>169</v>
      </c>
      <c r="F36" t="s">
        <v>171</v>
      </c>
      <c r="J36">
        <f t="shared" si="0"/>
        <v>2</v>
      </c>
      <c r="K36">
        <f t="shared" si="1"/>
        <v>14598144</v>
      </c>
    </row>
    <row r="37" spans="1:11" x14ac:dyDescent="0.3">
      <c r="A37" s="16" t="s">
        <v>76</v>
      </c>
      <c r="B37" t="s">
        <v>10</v>
      </c>
      <c r="C37" t="s">
        <v>34</v>
      </c>
      <c r="D37" t="s">
        <v>78</v>
      </c>
      <c r="E37" t="s">
        <v>169</v>
      </c>
      <c r="F37" t="s">
        <v>171</v>
      </c>
      <c r="J37">
        <f t="shared" si="0"/>
        <v>8</v>
      </c>
      <c r="K37">
        <f t="shared" si="1"/>
        <v>14598144</v>
      </c>
    </row>
    <row r="38" spans="1:11" x14ac:dyDescent="0.3">
      <c r="A38" s="16" t="s">
        <v>77</v>
      </c>
      <c r="B38" t="s">
        <v>10</v>
      </c>
      <c r="C38" t="s">
        <v>192</v>
      </c>
      <c r="D38" t="s">
        <v>80</v>
      </c>
      <c r="E38" t="s">
        <v>169</v>
      </c>
      <c r="F38" t="s">
        <v>171</v>
      </c>
      <c r="J38">
        <f t="shared" si="0"/>
        <v>47</v>
      </c>
      <c r="K38">
        <f t="shared" si="1"/>
        <v>14598144</v>
      </c>
    </row>
    <row r="39" spans="1:11" x14ac:dyDescent="0.3">
      <c r="A39" s="16" t="s">
        <v>78</v>
      </c>
      <c r="B39" t="s">
        <v>10</v>
      </c>
      <c r="C39" t="s">
        <v>38</v>
      </c>
      <c r="D39" t="s">
        <v>81</v>
      </c>
      <c r="E39" t="s">
        <v>169</v>
      </c>
      <c r="F39" t="s">
        <v>171</v>
      </c>
      <c r="J39">
        <f t="shared" si="0"/>
        <v>17</v>
      </c>
      <c r="K39">
        <f t="shared" si="1"/>
        <v>14598144</v>
      </c>
    </row>
    <row r="40" spans="1:11" x14ac:dyDescent="0.3">
      <c r="A40" s="16" t="s">
        <v>79</v>
      </c>
      <c r="B40" t="s">
        <v>10</v>
      </c>
      <c r="C40" t="s">
        <v>189</v>
      </c>
      <c r="D40" t="s">
        <v>83</v>
      </c>
      <c r="E40" t="s">
        <v>169</v>
      </c>
      <c r="F40" t="s">
        <v>171</v>
      </c>
      <c r="J40">
        <f t="shared" si="0"/>
        <v>0</v>
      </c>
      <c r="K40">
        <f t="shared" si="1"/>
        <v>14598144</v>
      </c>
    </row>
    <row r="41" spans="1:11" x14ac:dyDescent="0.3">
      <c r="A41" s="16" t="s">
        <v>80</v>
      </c>
      <c r="B41" t="s">
        <v>10</v>
      </c>
      <c r="C41" t="s">
        <v>99</v>
      </c>
      <c r="D41" t="s">
        <v>84</v>
      </c>
      <c r="E41" t="s">
        <v>169</v>
      </c>
      <c r="F41" t="s">
        <v>171</v>
      </c>
      <c r="J41">
        <f t="shared" si="0"/>
        <v>15</v>
      </c>
      <c r="K41">
        <f t="shared" si="1"/>
        <v>14598144</v>
      </c>
    </row>
    <row r="42" spans="1:11" x14ac:dyDescent="0.3">
      <c r="A42" s="16" t="s">
        <v>81</v>
      </c>
      <c r="B42" t="s">
        <v>10</v>
      </c>
      <c r="C42" t="s">
        <v>193</v>
      </c>
      <c r="D42" t="s">
        <v>85</v>
      </c>
      <c r="E42" t="s">
        <v>169</v>
      </c>
      <c r="F42" t="s">
        <v>171</v>
      </c>
      <c r="J42">
        <f t="shared" si="0"/>
        <v>14</v>
      </c>
      <c r="K42">
        <f t="shared" si="1"/>
        <v>14598144</v>
      </c>
    </row>
    <row r="43" spans="1:11" x14ac:dyDescent="0.3">
      <c r="A43" s="16" t="s">
        <v>82</v>
      </c>
      <c r="B43" t="s">
        <v>10</v>
      </c>
      <c r="C43" t="s">
        <v>50</v>
      </c>
      <c r="D43" t="s">
        <v>86</v>
      </c>
      <c r="E43" t="s">
        <v>169</v>
      </c>
      <c r="F43" t="s">
        <v>171</v>
      </c>
      <c r="J43">
        <f t="shared" si="0"/>
        <v>1</v>
      </c>
      <c r="K43">
        <f t="shared" si="1"/>
        <v>14598144</v>
      </c>
    </row>
    <row r="44" spans="1:11" x14ac:dyDescent="0.3">
      <c r="A44" s="16" t="s">
        <v>83</v>
      </c>
      <c r="B44" t="s">
        <v>10</v>
      </c>
      <c r="C44" t="s">
        <v>66</v>
      </c>
      <c r="D44" t="s">
        <v>88</v>
      </c>
      <c r="E44" t="s">
        <v>169</v>
      </c>
      <c r="F44" t="s">
        <v>171</v>
      </c>
      <c r="J44">
        <f t="shared" si="0"/>
        <v>9</v>
      </c>
      <c r="K44">
        <f t="shared" si="1"/>
        <v>14598144</v>
      </c>
    </row>
    <row r="45" spans="1:11" x14ac:dyDescent="0.3">
      <c r="A45" s="16" t="s">
        <v>84</v>
      </c>
      <c r="B45" t="s">
        <v>10</v>
      </c>
      <c r="C45" t="s">
        <v>72</v>
      </c>
      <c r="D45" t="s">
        <v>90</v>
      </c>
      <c r="E45" t="s">
        <v>169</v>
      </c>
      <c r="F45" t="s">
        <v>171</v>
      </c>
      <c r="J45">
        <f t="shared" si="0"/>
        <v>7</v>
      </c>
      <c r="K45">
        <f t="shared" si="1"/>
        <v>14598144</v>
      </c>
    </row>
    <row r="46" spans="1:11" x14ac:dyDescent="0.3">
      <c r="A46" s="16" t="s">
        <v>85</v>
      </c>
      <c r="B46" t="s">
        <v>10</v>
      </c>
      <c r="C46" t="s">
        <v>50</v>
      </c>
      <c r="D46" t="s">
        <v>91</v>
      </c>
      <c r="E46" t="s">
        <v>169</v>
      </c>
      <c r="F46" t="s">
        <v>171</v>
      </c>
      <c r="J46">
        <f t="shared" si="0"/>
        <v>1</v>
      </c>
      <c r="K46">
        <f t="shared" si="1"/>
        <v>14598144</v>
      </c>
    </row>
    <row r="47" spans="1:11" x14ac:dyDescent="0.3">
      <c r="A47" s="16" t="s">
        <v>86</v>
      </c>
      <c r="B47" t="s">
        <v>10</v>
      </c>
      <c r="C47" t="s">
        <v>190</v>
      </c>
      <c r="D47" t="s">
        <v>92</v>
      </c>
      <c r="E47" t="s">
        <v>169</v>
      </c>
      <c r="F47" t="s">
        <v>172</v>
      </c>
      <c r="J47">
        <f t="shared" si="0"/>
        <v>12</v>
      </c>
      <c r="K47">
        <f t="shared" si="1"/>
        <v>14057472</v>
      </c>
    </row>
    <row r="48" spans="1:11" x14ac:dyDescent="0.3">
      <c r="A48" s="16" t="s">
        <v>88</v>
      </c>
      <c r="B48" t="s">
        <v>10</v>
      </c>
      <c r="C48" t="s">
        <v>190</v>
      </c>
      <c r="D48" t="s">
        <v>93</v>
      </c>
      <c r="E48" t="s">
        <v>169</v>
      </c>
      <c r="F48" t="s">
        <v>171</v>
      </c>
      <c r="J48">
        <f t="shared" si="0"/>
        <v>12</v>
      </c>
      <c r="K48">
        <f t="shared" si="1"/>
        <v>14598144</v>
      </c>
    </row>
    <row r="49" spans="1:11" x14ac:dyDescent="0.3">
      <c r="A49" s="16" t="s">
        <v>90</v>
      </c>
      <c r="B49" t="s">
        <v>10</v>
      </c>
      <c r="C49" t="s">
        <v>116</v>
      </c>
      <c r="D49" t="s">
        <v>95</v>
      </c>
      <c r="E49" t="s">
        <v>169</v>
      </c>
      <c r="F49" t="s">
        <v>171</v>
      </c>
      <c r="J49">
        <f t="shared" si="0"/>
        <v>24</v>
      </c>
      <c r="K49">
        <f t="shared" si="1"/>
        <v>14598144</v>
      </c>
    </row>
    <row r="50" spans="1:11" x14ac:dyDescent="0.3">
      <c r="A50" s="16" t="s">
        <v>91</v>
      </c>
      <c r="B50" t="s">
        <v>10</v>
      </c>
      <c r="C50" t="s">
        <v>11</v>
      </c>
      <c r="D50" t="s">
        <v>97</v>
      </c>
      <c r="E50" t="s">
        <v>169</v>
      </c>
      <c r="F50" t="s">
        <v>171</v>
      </c>
      <c r="J50">
        <f t="shared" si="0"/>
        <v>11</v>
      </c>
      <c r="K50">
        <f t="shared" si="1"/>
        <v>14598144</v>
      </c>
    </row>
    <row r="51" spans="1:11" x14ac:dyDescent="0.3">
      <c r="A51" s="16" t="s">
        <v>92</v>
      </c>
      <c r="B51" t="s">
        <v>10</v>
      </c>
      <c r="C51" t="s">
        <v>72</v>
      </c>
      <c r="D51" t="s">
        <v>98</v>
      </c>
      <c r="E51" t="s">
        <v>169</v>
      </c>
      <c r="F51" t="s">
        <v>171</v>
      </c>
      <c r="J51">
        <f t="shared" si="0"/>
        <v>7</v>
      </c>
      <c r="K51">
        <f t="shared" si="1"/>
        <v>14598144</v>
      </c>
    </row>
    <row r="52" spans="1:11" x14ac:dyDescent="0.3">
      <c r="A52" s="16" t="s">
        <v>93</v>
      </c>
      <c r="B52" t="s">
        <v>10</v>
      </c>
      <c r="C52" t="s">
        <v>26</v>
      </c>
      <c r="D52" t="s">
        <v>100</v>
      </c>
      <c r="E52" t="s">
        <v>169</v>
      </c>
      <c r="F52" t="s">
        <v>171</v>
      </c>
      <c r="J52">
        <f t="shared" si="0"/>
        <v>19</v>
      </c>
      <c r="K52">
        <f t="shared" si="1"/>
        <v>14598144</v>
      </c>
    </row>
    <row r="53" spans="1:11" x14ac:dyDescent="0.3">
      <c r="A53" s="16" t="s">
        <v>95</v>
      </c>
      <c r="B53" t="s">
        <v>10</v>
      </c>
      <c r="C53" t="s">
        <v>30</v>
      </c>
      <c r="D53" t="s">
        <v>102</v>
      </c>
      <c r="E53" t="s">
        <v>169</v>
      </c>
      <c r="F53" t="s">
        <v>171</v>
      </c>
      <c r="J53">
        <f t="shared" si="0"/>
        <v>13</v>
      </c>
      <c r="K53">
        <f t="shared" si="1"/>
        <v>14598144</v>
      </c>
    </row>
    <row r="54" spans="1:11" x14ac:dyDescent="0.3">
      <c r="A54" s="16" t="s">
        <v>97</v>
      </c>
      <c r="B54" t="s">
        <v>10</v>
      </c>
      <c r="C54" t="s">
        <v>70</v>
      </c>
      <c r="D54" t="s">
        <v>104</v>
      </c>
      <c r="E54" t="s">
        <v>169</v>
      </c>
      <c r="F54" t="s">
        <v>171</v>
      </c>
      <c r="J54">
        <f t="shared" si="0"/>
        <v>21</v>
      </c>
      <c r="K54">
        <f t="shared" si="1"/>
        <v>14598144</v>
      </c>
    </row>
    <row r="55" spans="1:11" x14ac:dyDescent="0.3">
      <c r="A55" s="16" t="s">
        <v>98</v>
      </c>
      <c r="B55" t="s">
        <v>10</v>
      </c>
      <c r="C55" t="s">
        <v>70</v>
      </c>
      <c r="D55" t="s">
        <v>105</v>
      </c>
      <c r="E55" t="s">
        <v>169</v>
      </c>
      <c r="F55" t="s">
        <v>171</v>
      </c>
      <c r="J55">
        <f t="shared" si="0"/>
        <v>21</v>
      </c>
      <c r="K55">
        <f t="shared" si="1"/>
        <v>14598144</v>
      </c>
    </row>
    <row r="56" spans="1:11" x14ac:dyDescent="0.3">
      <c r="A56" s="16" t="s">
        <v>100</v>
      </c>
      <c r="B56" t="s">
        <v>10</v>
      </c>
      <c r="C56" t="s">
        <v>150</v>
      </c>
      <c r="D56" t="s">
        <v>107</v>
      </c>
      <c r="E56" t="s">
        <v>169</v>
      </c>
      <c r="F56" t="s">
        <v>171</v>
      </c>
      <c r="J56">
        <f t="shared" si="0"/>
        <v>2</v>
      </c>
      <c r="K56">
        <f t="shared" si="1"/>
        <v>14598144</v>
      </c>
    </row>
    <row r="57" spans="1:11" x14ac:dyDescent="0.3">
      <c r="A57" s="16" t="s">
        <v>102</v>
      </c>
      <c r="B57" t="s">
        <v>10</v>
      </c>
      <c r="C57" t="s">
        <v>38</v>
      </c>
      <c r="D57" t="s">
        <v>109</v>
      </c>
      <c r="E57" t="s">
        <v>169</v>
      </c>
      <c r="F57" t="s">
        <v>171</v>
      </c>
      <c r="J57">
        <f t="shared" si="0"/>
        <v>17</v>
      </c>
      <c r="K57">
        <f t="shared" si="1"/>
        <v>14598144</v>
      </c>
    </row>
    <row r="58" spans="1:11" x14ac:dyDescent="0.3">
      <c r="A58" s="16" t="s">
        <v>104</v>
      </c>
      <c r="B58" t="s">
        <v>10</v>
      </c>
      <c r="C58" t="s">
        <v>144</v>
      </c>
      <c r="D58" t="s">
        <v>112</v>
      </c>
      <c r="E58" t="s">
        <v>169</v>
      </c>
      <c r="F58" t="s">
        <v>171</v>
      </c>
      <c r="J58">
        <f t="shared" si="0"/>
        <v>6</v>
      </c>
      <c r="K58">
        <f t="shared" si="1"/>
        <v>14598144</v>
      </c>
    </row>
    <row r="59" spans="1:11" x14ac:dyDescent="0.3">
      <c r="A59" s="16" t="s">
        <v>105</v>
      </c>
      <c r="B59" t="s">
        <v>10</v>
      </c>
      <c r="C59" t="s">
        <v>144</v>
      </c>
      <c r="D59" t="s">
        <v>114</v>
      </c>
      <c r="E59" t="s">
        <v>169</v>
      </c>
      <c r="F59" t="s">
        <v>171</v>
      </c>
      <c r="J59">
        <f t="shared" si="0"/>
        <v>6</v>
      </c>
      <c r="K59">
        <f t="shared" si="1"/>
        <v>14598144</v>
      </c>
    </row>
    <row r="60" spans="1:11" x14ac:dyDescent="0.3">
      <c r="A60" s="16" t="s">
        <v>107</v>
      </c>
      <c r="B60" t="s">
        <v>10</v>
      </c>
      <c r="C60" t="s">
        <v>50</v>
      </c>
      <c r="D60" t="s">
        <v>115</v>
      </c>
      <c r="E60" t="s">
        <v>169</v>
      </c>
      <c r="F60" t="s">
        <v>171</v>
      </c>
      <c r="J60">
        <f t="shared" si="0"/>
        <v>1</v>
      </c>
      <c r="K60">
        <f t="shared" si="1"/>
        <v>14598144</v>
      </c>
    </row>
    <row r="61" spans="1:11" x14ac:dyDescent="0.3">
      <c r="A61" s="16" t="s">
        <v>109</v>
      </c>
      <c r="B61" t="s">
        <v>10</v>
      </c>
      <c r="C61" t="s">
        <v>50</v>
      </c>
      <c r="D61" t="s">
        <v>117</v>
      </c>
      <c r="E61" t="s">
        <v>169</v>
      </c>
      <c r="F61" t="s">
        <v>171</v>
      </c>
      <c r="J61">
        <f t="shared" si="0"/>
        <v>1</v>
      </c>
      <c r="K61">
        <f t="shared" si="1"/>
        <v>14598144</v>
      </c>
    </row>
    <row r="62" spans="1:11" x14ac:dyDescent="0.3">
      <c r="A62" s="16" t="s">
        <v>110</v>
      </c>
      <c r="B62" t="s">
        <v>10</v>
      </c>
      <c r="C62" t="s">
        <v>189</v>
      </c>
      <c r="D62" t="s">
        <v>118</v>
      </c>
      <c r="E62" t="s">
        <v>169</v>
      </c>
      <c r="F62" t="s">
        <v>171</v>
      </c>
      <c r="J62">
        <f t="shared" si="0"/>
        <v>0</v>
      </c>
      <c r="K62">
        <f t="shared" si="1"/>
        <v>14598144</v>
      </c>
    </row>
    <row r="63" spans="1:11" x14ac:dyDescent="0.3">
      <c r="A63" s="16" t="s">
        <v>112</v>
      </c>
      <c r="B63" t="s">
        <v>10</v>
      </c>
      <c r="C63" t="s">
        <v>70</v>
      </c>
      <c r="D63" t="s">
        <v>119</v>
      </c>
      <c r="E63" t="s">
        <v>169</v>
      </c>
      <c r="F63" t="s">
        <v>171</v>
      </c>
      <c r="J63">
        <f t="shared" si="0"/>
        <v>21</v>
      </c>
      <c r="K63">
        <f t="shared" si="1"/>
        <v>14598144</v>
      </c>
    </row>
    <row r="64" spans="1:11" x14ac:dyDescent="0.3">
      <c r="A64" s="16" t="s">
        <v>113</v>
      </c>
      <c r="B64" t="s">
        <v>10</v>
      </c>
      <c r="C64" t="s">
        <v>50</v>
      </c>
      <c r="D64" t="s">
        <v>120</v>
      </c>
      <c r="E64" t="s">
        <v>169</v>
      </c>
      <c r="F64" t="s">
        <v>171</v>
      </c>
      <c r="J64">
        <f t="shared" si="0"/>
        <v>1</v>
      </c>
      <c r="K64">
        <f t="shared" si="1"/>
        <v>14598144</v>
      </c>
    </row>
    <row r="65" spans="1:11" x14ac:dyDescent="0.3">
      <c r="A65" s="16" t="s">
        <v>114</v>
      </c>
      <c r="B65" t="s">
        <v>10</v>
      </c>
      <c r="C65" t="s">
        <v>70</v>
      </c>
      <c r="D65" t="s">
        <v>122</v>
      </c>
      <c r="E65" t="s">
        <v>169</v>
      </c>
      <c r="F65" t="s">
        <v>171</v>
      </c>
      <c r="J65">
        <f t="shared" si="0"/>
        <v>21</v>
      </c>
      <c r="K65">
        <f t="shared" si="1"/>
        <v>14598144</v>
      </c>
    </row>
    <row r="66" spans="1:11" x14ac:dyDescent="0.3">
      <c r="A66" s="16" t="s">
        <v>115</v>
      </c>
      <c r="B66" t="s">
        <v>10</v>
      </c>
      <c r="C66" t="s">
        <v>30</v>
      </c>
      <c r="D66" t="s">
        <v>123</v>
      </c>
      <c r="E66" t="s">
        <v>169</v>
      </c>
      <c r="F66" t="s">
        <v>171</v>
      </c>
      <c r="J66">
        <f t="shared" ref="J66:J100" si="2">_xlfn.NUMBERVALUE(C66,"s")</f>
        <v>13</v>
      </c>
      <c r="K66">
        <f t="shared" ref="K66:K100" si="3">_xlfn.NUMBERVALUE(F66,"s","/")</f>
        <v>14598144</v>
      </c>
    </row>
    <row r="67" spans="1:11" x14ac:dyDescent="0.3">
      <c r="A67" s="16" t="s">
        <v>117</v>
      </c>
      <c r="B67" t="s">
        <v>10</v>
      </c>
      <c r="C67" t="s">
        <v>188</v>
      </c>
      <c r="D67" t="s">
        <v>125</v>
      </c>
      <c r="E67" t="s">
        <v>169</v>
      </c>
      <c r="F67" t="s">
        <v>171</v>
      </c>
      <c r="J67">
        <f t="shared" si="2"/>
        <v>4</v>
      </c>
      <c r="K67">
        <f t="shared" si="3"/>
        <v>14598144</v>
      </c>
    </row>
    <row r="68" spans="1:11" x14ac:dyDescent="0.3">
      <c r="A68" s="16" t="s">
        <v>118</v>
      </c>
      <c r="B68" t="s">
        <v>10</v>
      </c>
      <c r="C68" t="s">
        <v>190</v>
      </c>
      <c r="D68" t="s">
        <v>126</v>
      </c>
      <c r="E68" t="s">
        <v>169</v>
      </c>
      <c r="F68" t="s">
        <v>171</v>
      </c>
      <c r="J68">
        <f t="shared" si="2"/>
        <v>12</v>
      </c>
      <c r="K68">
        <f t="shared" si="3"/>
        <v>14598144</v>
      </c>
    </row>
    <row r="69" spans="1:11" x14ac:dyDescent="0.3">
      <c r="A69" s="16" t="s">
        <v>119</v>
      </c>
      <c r="B69" t="s">
        <v>10</v>
      </c>
      <c r="C69" t="s">
        <v>144</v>
      </c>
      <c r="D69" t="s">
        <v>128</v>
      </c>
      <c r="E69" t="s">
        <v>169</v>
      </c>
      <c r="F69" t="s">
        <v>171</v>
      </c>
      <c r="J69">
        <f t="shared" si="2"/>
        <v>6</v>
      </c>
      <c r="K69">
        <f t="shared" si="3"/>
        <v>14598144</v>
      </c>
    </row>
    <row r="70" spans="1:11" x14ac:dyDescent="0.3">
      <c r="A70" s="16" t="s">
        <v>120</v>
      </c>
      <c r="B70" t="s">
        <v>10</v>
      </c>
      <c r="C70" t="s">
        <v>11</v>
      </c>
      <c r="D70" t="s">
        <v>130</v>
      </c>
      <c r="E70" t="s">
        <v>169</v>
      </c>
      <c r="F70" t="s">
        <v>171</v>
      </c>
      <c r="J70">
        <f t="shared" si="2"/>
        <v>11</v>
      </c>
      <c r="K70">
        <f t="shared" si="3"/>
        <v>14598144</v>
      </c>
    </row>
    <row r="71" spans="1:11" x14ac:dyDescent="0.3">
      <c r="A71" s="16" t="s">
        <v>122</v>
      </c>
      <c r="B71" t="s">
        <v>10</v>
      </c>
      <c r="C71" t="s">
        <v>24</v>
      </c>
      <c r="D71" t="s">
        <v>131</v>
      </c>
      <c r="E71" t="s">
        <v>169</v>
      </c>
      <c r="F71" t="s">
        <v>171</v>
      </c>
      <c r="J71">
        <f t="shared" si="2"/>
        <v>22</v>
      </c>
      <c r="K71">
        <f t="shared" si="3"/>
        <v>14598144</v>
      </c>
    </row>
    <row r="72" spans="1:11" x14ac:dyDescent="0.3">
      <c r="A72" s="16" t="s">
        <v>123</v>
      </c>
      <c r="B72" t="s">
        <v>10</v>
      </c>
      <c r="C72" t="s">
        <v>188</v>
      </c>
      <c r="D72" t="s">
        <v>132</v>
      </c>
      <c r="E72" t="s">
        <v>169</v>
      </c>
      <c r="F72" t="s">
        <v>171</v>
      </c>
      <c r="J72">
        <f t="shared" si="2"/>
        <v>4</v>
      </c>
      <c r="K72">
        <f t="shared" si="3"/>
        <v>14598144</v>
      </c>
    </row>
    <row r="73" spans="1:11" x14ac:dyDescent="0.3">
      <c r="A73" s="16" t="s">
        <v>125</v>
      </c>
      <c r="B73" t="s">
        <v>10</v>
      </c>
      <c r="C73" t="s">
        <v>89</v>
      </c>
      <c r="D73" t="s">
        <v>134</v>
      </c>
      <c r="E73" t="s">
        <v>169</v>
      </c>
      <c r="F73" t="s">
        <v>171</v>
      </c>
      <c r="J73">
        <f t="shared" si="2"/>
        <v>3</v>
      </c>
      <c r="K73">
        <f t="shared" si="3"/>
        <v>14598144</v>
      </c>
    </row>
    <row r="74" spans="1:11" x14ac:dyDescent="0.3">
      <c r="A74" s="16" t="s">
        <v>126</v>
      </c>
      <c r="B74" t="s">
        <v>10</v>
      </c>
      <c r="C74" t="s">
        <v>32</v>
      </c>
      <c r="D74" t="s">
        <v>135</v>
      </c>
      <c r="E74" t="s">
        <v>169</v>
      </c>
      <c r="F74" t="s">
        <v>171</v>
      </c>
      <c r="J74">
        <f t="shared" si="2"/>
        <v>29</v>
      </c>
      <c r="K74">
        <f t="shared" si="3"/>
        <v>14598144</v>
      </c>
    </row>
    <row r="75" spans="1:11" x14ac:dyDescent="0.3">
      <c r="A75" s="16" t="s">
        <v>128</v>
      </c>
      <c r="B75" t="s">
        <v>10</v>
      </c>
      <c r="C75" t="s">
        <v>194</v>
      </c>
      <c r="D75" t="s">
        <v>138</v>
      </c>
      <c r="E75" t="s">
        <v>169</v>
      </c>
      <c r="F75" t="s">
        <v>171</v>
      </c>
      <c r="J75">
        <f t="shared" si="2"/>
        <v>39</v>
      </c>
      <c r="K75">
        <f t="shared" si="3"/>
        <v>14598144</v>
      </c>
    </row>
    <row r="76" spans="1:11" x14ac:dyDescent="0.3">
      <c r="A76" s="16" t="s">
        <v>130</v>
      </c>
      <c r="B76" t="s">
        <v>10</v>
      </c>
      <c r="C76" t="s">
        <v>66</v>
      </c>
      <c r="D76" t="s">
        <v>140</v>
      </c>
      <c r="E76" t="s">
        <v>169</v>
      </c>
      <c r="F76" t="s">
        <v>171</v>
      </c>
      <c r="J76">
        <f t="shared" si="2"/>
        <v>9</v>
      </c>
      <c r="K76">
        <f t="shared" si="3"/>
        <v>14598144</v>
      </c>
    </row>
    <row r="77" spans="1:11" x14ac:dyDescent="0.3">
      <c r="A77" s="16" t="s">
        <v>131</v>
      </c>
      <c r="B77" t="s">
        <v>10</v>
      </c>
      <c r="C77" t="s">
        <v>66</v>
      </c>
      <c r="D77" t="s">
        <v>141</v>
      </c>
      <c r="E77" t="s">
        <v>169</v>
      </c>
      <c r="F77" t="s">
        <v>171</v>
      </c>
      <c r="J77">
        <f t="shared" si="2"/>
        <v>9</v>
      </c>
      <c r="K77">
        <f t="shared" si="3"/>
        <v>14598144</v>
      </c>
    </row>
    <row r="78" spans="1:11" x14ac:dyDescent="0.3">
      <c r="A78" s="16" t="s">
        <v>132</v>
      </c>
      <c r="B78" t="s">
        <v>10</v>
      </c>
      <c r="C78" t="s">
        <v>193</v>
      </c>
      <c r="D78" t="s">
        <v>143</v>
      </c>
      <c r="E78" t="s">
        <v>169</v>
      </c>
      <c r="F78" t="s">
        <v>171</v>
      </c>
      <c r="J78">
        <f t="shared" si="2"/>
        <v>14</v>
      </c>
      <c r="K78">
        <f t="shared" si="3"/>
        <v>14598144</v>
      </c>
    </row>
    <row r="79" spans="1:11" x14ac:dyDescent="0.3">
      <c r="A79" s="16" t="s">
        <v>134</v>
      </c>
      <c r="B79" t="s">
        <v>10</v>
      </c>
      <c r="C79" t="s">
        <v>40</v>
      </c>
      <c r="D79" t="s">
        <v>145</v>
      </c>
      <c r="E79" t="s">
        <v>169</v>
      </c>
      <c r="F79" t="s">
        <v>171</v>
      </c>
      <c r="J79">
        <f t="shared" si="2"/>
        <v>5</v>
      </c>
      <c r="K79">
        <f t="shared" si="3"/>
        <v>14598144</v>
      </c>
    </row>
    <row r="80" spans="1:11" x14ac:dyDescent="0.3">
      <c r="A80" s="16" t="s">
        <v>135</v>
      </c>
      <c r="B80" t="s">
        <v>10</v>
      </c>
      <c r="C80" t="s">
        <v>30</v>
      </c>
      <c r="D80" t="s">
        <v>146</v>
      </c>
      <c r="E80" t="s">
        <v>169</v>
      </c>
      <c r="F80" t="s">
        <v>171</v>
      </c>
      <c r="J80">
        <f t="shared" si="2"/>
        <v>13</v>
      </c>
      <c r="K80">
        <f t="shared" si="3"/>
        <v>14598144</v>
      </c>
    </row>
    <row r="81" spans="1:11" x14ac:dyDescent="0.3">
      <c r="A81" s="16" t="s">
        <v>136</v>
      </c>
      <c r="B81" t="s">
        <v>10</v>
      </c>
      <c r="C81" t="s">
        <v>189</v>
      </c>
      <c r="D81" t="s">
        <v>148</v>
      </c>
      <c r="E81" t="s">
        <v>169</v>
      </c>
      <c r="F81" t="s">
        <v>171</v>
      </c>
      <c r="J81">
        <f t="shared" si="2"/>
        <v>0</v>
      </c>
      <c r="K81">
        <f t="shared" si="3"/>
        <v>14598144</v>
      </c>
    </row>
    <row r="82" spans="1:11" x14ac:dyDescent="0.3">
      <c r="A82" s="16" t="s">
        <v>138</v>
      </c>
      <c r="B82" t="s">
        <v>10</v>
      </c>
      <c r="C82" t="s">
        <v>190</v>
      </c>
      <c r="D82" t="s">
        <v>149</v>
      </c>
      <c r="E82" t="s">
        <v>169</v>
      </c>
      <c r="F82" t="s">
        <v>171</v>
      </c>
      <c r="J82">
        <f t="shared" si="2"/>
        <v>12</v>
      </c>
      <c r="K82">
        <f t="shared" si="3"/>
        <v>14598144</v>
      </c>
    </row>
    <row r="83" spans="1:11" x14ac:dyDescent="0.3">
      <c r="A83" s="16" t="s">
        <v>140</v>
      </c>
      <c r="B83" t="s">
        <v>10</v>
      </c>
      <c r="C83" t="s">
        <v>89</v>
      </c>
      <c r="D83" t="s">
        <v>151</v>
      </c>
      <c r="E83" t="s">
        <v>169</v>
      </c>
      <c r="F83" t="s">
        <v>171</v>
      </c>
      <c r="J83">
        <f t="shared" si="2"/>
        <v>3</v>
      </c>
      <c r="K83">
        <f t="shared" si="3"/>
        <v>14598144</v>
      </c>
    </row>
    <row r="84" spans="1:11" x14ac:dyDescent="0.3">
      <c r="A84" s="16" t="s">
        <v>141</v>
      </c>
      <c r="B84" t="s">
        <v>10</v>
      </c>
      <c r="C84" t="s">
        <v>194</v>
      </c>
      <c r="D84" t="s">
        <v>152</v>
      </c>
      <c r="E84" t="s">
        <v>169</v>
      </c>
      <c r="F84" t="s">
        <v>171</v>
      </c>
      <c r="J84">
        <f t="shared" si="2"/>
        <v>39</v>
      </c>
      <c r="K84">
        <f t="shared" si="3"/>
        <v>14598144</v>
      </c>
    </row>
    <row r="85" spans="1:11" x14ac:dyDescent="0.3">
      <c r="A85" s="16" t="s">
        <v>143</v>
      </c>
      <c r="B85" t="s">
        <v>10</v>
      </c>
      <c r="C85" t="s">
        <v>66</v>
      </c>
      <c r="D85" t="s">
        <v>153</v>
      </c>
      <c r="E85" t="s">
        <v>169</v>
      </c>
      <c r="F85" t="s">
        <v>171</v>
      </c>
      <c r="J85">
        <f t="shared" si="2"/>
        <v>9</v>
      </c>
      <c r="K85">
        <f t="shared" si="3"/>
        <v>14598144</v>
      </c>
    </row>
    <row r="86" spans="1:11" x14ac:dyDescent="0.3">
      <c r="A86" s="16" t="s">
        <v>145</v>
      </c>
      <c r="B86" t="s">
        <v>10</v>
      </c>
      <c r="C86" t="s">
        <v>99</v>
      </c>
      <c r="D86" t="s">
        <v>154</v>
      </c>
      <c r="E86" t="s">
        <v>169</v>
      </c>
      <c r="F86" t="s">
        <v>171</v>
      </c>
      <c r="J86">
        <f t="shared" si="2"/>
        <v>15</v>
      </c>
      <c r="K86">
        <f t="shared" si="3"/>
        <v>14598144</v>
      </c>
    </row>
    <row r="87" spans="1:11" x14ac:dyDescent="0.3">
      <c r="A87" s="16" t="s">
        <v>146</v>
      </c>
      <c r="B87" t="s">
        <v>10</v>
      </c>
      <c r="C87" t="s">
        <v>190</v>
      </c>
      <c r="D87" t="s">
        <v>156</v>
      </c>
      <c r="E87" t="s">
        <v>169</v>
      </c>
      <c r="F87" t="s">
        <v>171</v>
      </c>
      <c r="J87">
        <f t="shared" si="2"/>
        <v>12</v>
      </c>
      <c r="K87">
        <f t="shared" si="3"/>
        <v>14598144</v>
      </c>
    </row>
    <row r="88" spans="1:11" x14ac:dyDescent="0.3">
      <c r="A88" s="16" t="s">
        <v>148</v>
      </c>
      <c r="B88" t="s">
        <v>10</v>
      </c>
      <c r="C88" t="s">
        <v>66</v>
      </c>
      <c r="D88" t="s">
        <v>158</v>
      </c>
      <c r="E88" t="s">
        <v>169</v>
      </c>
      <c r="F88" t="s">
        <v>171</v>
      </c>
      <c r="J88">
        <f t="shared" si="2"/>
        <v>9</v>
      </c>
      <c r="K88">
        <f t="shared" si="3"/>
        <v>14598144</v>
      </c>
    </row>
    <row r="89" spans="1:11" x14ac:dyDescent="0.3">
      <c r="A89" s="16" t="s">
        <v>149</v>
      </c>
      <c r="B89" t="s">
        <v>10</v>
      </c>
      <c r="C89" t="s">
        <v>26</v>
      </c>
      <c r="D89" t="s">
        <v>160</v>
      </c>
      <c r="E89" t="s">
        <v>169</v>
      </c>
      <c r="F89" t="s">
        <v>171</v>
      </c>
      <c r="J89">
        <f t="shared" si="2"/>
        <v>19</v>
      </c>
      <c r="K89">
        <f t="shared" si="3"/>
        <v>14598144</v>
      </c>
    </row>
    <row r="90" spans="1:11" x14ac:dyDescent="0.3">
      <c r="A90" s="16" t="s">
        <v>151</v>
      </c>
      <c r="B90" t="s">
        <v>10</v>
      </c>
      <c r="C90" t="s">
        <v>99</v>
      </c>
      <c r="D90" t="s">
        <v>162</v>
      </c>
      <c r="E90" t="s">
        <v>169</v>
      </c>
      <c r="F90" t="s">
        <v>171</v>
      </c>
      <c r="J90">
        <f t="shared" si="2"/>
        <v>15</v>
      </c>
      <c r="K90">
        <f t="shared" si="3"/>
        <v>14598144</v>
      </c>
    </row>
    <row r="91" spans="1:11" x14ac:dyDescent="0.3">
      <c r="A91" s="16" t="s">
        <v>152</v>
      </c>
      <c r="B91" t="s">
        <v>10</v>
      </c>
      <c r="C91" t="s">
        <v>89</v>
      </c>
      <c r="D91" t="s">
        <v>163</v>
      </c>
      <c r="E91" t="s">
        <v>169</v>
      </c>
      <c r="F91" t="s">
        <v>171</v>
      </c>
      <c r="J91">
        <f t="shared" si="2"/>
        <v>3</v>
      </c>
      <c r="K91">
        <f t="shared" si="3"/>
        <v>14598144</v>
      </c>
    </row>
    <row r="92" spans="1:11" x14ac:dyDescent="0.3">
      <c r="A92" s="16" t="s">
        <v>153</v>
      </c>
      <c r="B92" t="s">
        <v>10</v>
      </c>
      <c r="C92" t="s">
        <v>89</v>
      </c>
      <c r="D92" t="s">
        <v>165</v>
      </c>
      <c r="E92" t="s">
        <v>169</v>
      </c>
      <c r="F92" t="s">
        <v>171</v>
      </c>
      <c r="J92">
        <f t="shared" si="2"/>
        <v>3</v>
      </c>
      <c r="K92">
        <f t="shared" si="3"/>
        <v>14598144</v>
      </c>
    </row>
    <row r="93" spans="1:11" x14ac:dyDescent="0.3">
      <c r="A93" s="16" t="s">
        <v>154</v>
      </c>
      <c r="B93" t="s">
        <v>10</v>
      </c>
      <c r="C93" t="s">
        <v>111</v>
      </c>
      <c r="D93" t="s">
        <v>167</v>
      </c>
      <c r="E93" t="s">
        <v>169</v>
      </c>
      <c r="F93" t="s">
        <v>171</v>
      </c>
      <c r="J93">
        <f t="shared" si="2"/>
        <v>31</v>
      </c>
      <c r="K93">
        <f t="shared" si="3"/>
        <v>14598144</v>
      </c>
    </row>
    <row r="94" spans="1:11" x14ac:dyDescent="0.3">
      <c r="A94" s="16" t="s">
        <v>156</v>
      </c>
      <c r="B94" t="s">
        <v>10</v>
      </c>
      <c r="C94" t="s">
        <v>188</v>
      </c>
      <c r="D94" t="s">
        <v>195</v>
      </c>
      <c r="E94" t="s">
        <v>169</v>
      </c>
      <c r="F94" t="s">
        <v>171</v>
      </c>
      <c r="J94">
        <f t="shared" si="2"/>
        <v>4</v>
      </c>
      <c r="K94">
        <f t="shared" si="3"/>
        <v>14598144</v>
      </c>
    </row>
    <row r="95" spans="1:11" x14ac:dyDescent="0.3">
      <c r="A95" s="16" t="s">
        <v>158</v>
      </c>
      <c r="B95" t="s">
        <v>10</v>
      </c>
      <c r="C95" t="s">
        <v>40</v>
      </c>
      <c r="D95" t="s">
        <v>195</v>
      </c>
      <c r="E95" t="s">
        <v>169</v>
      </c>
      <c r="F95" t="s">
        <v>171</v>
      </c>
      <c r="J95">
        <f t="shared" si="2"/>
        <v>5</v>
      </c>
      <c r="K95">
        <f t="shared" si="3"/>
        <v>14598144</v>
      </c>
    </row>
    <row r="96" spans="1:11" x14ac:dyDescent="0.3">
      <c r="A96" s="16" t="s">
        <v>160</v>
      </c>
      <c r="B96" t="s">
        <v>10</v>
      </c>
      <c r="C96" t="s">
        <v>144</v>
      </c>
      <c r="D96" t="s">
        <v>195</v>
      </c>
      <c r="E96" t="s">
        <v>169</v>
      </c>
      <c r="F96" t="s">
        <v>171</v>
      </c>
      <c r="J96">
        <f t="shared" si="2"/>
        <v>6</v>
      </c>
      <c r="K96">
        <f t="shared" si="3"/>
        <v>14598144</v>
      </c>
    </row>
    <row r="97" spans="1:11" x14ac:dyDescent="0.3">
      <c r="A97" s="16" t="s">
        <v>162</v>
      </c>
      <c r="B97" t="s">
        <v>10</v>
      </c>
      <c r="C97" t="s">
        <v>157</v>
      </c>
      <c r="D97" t="s">
        <v>195</v>
      </c>
      <c r="E97" t="s">
        <v>169</v>
      </c>
      <c r="F97" t="s">
        <v>171</v>
      </c>
      <c r="J97">
        <f t="shared" si="2"/>
        <v>10</v>
      </c>
      <c r="K97">
        <f t="shared" si="3"/>
        <v>14598144</v>
      </c>
    </row>
    <row r="98" spans="1:11" x14ac:dyDescent="0.3">
      <c r="A98" s="16" t="s">
        <v>163</v>
      </c>
      <c r="B98" t="s">
        <v>10</v>
      </c>
      <c r="C98" t="s">
        <v>16</v>
      </c>
      <c r="D98" t="s">
        <v>195</v>
      </c>
      <c r="E98" t="s">
        <v>169</v>
      </c>
      <c r="F98" t="s">
        <v>171</v>
      </c>
      <c r="J98">
        <f t="shared" si="2"/>
        <v>16</v>
      </c>
      <c r="K98">
        <f t="shared" si="3"/>
        <v>14598144</v>
      </c>
    </row>
    <row r="99" spans="1:11" x14ac:dyDescent="0.3">
      <c r="A99" s="16" t="s">
        <v>165</v>
      </c>
      <c r="B99" t="s">
        <v>10</v>
      </c>
      <c r="C99" t="s">
        <v>144</v>
      </c>
      <c r="D99" t="s">
        <v>195</v>
      </c>
      <c r="E99" t="s">
        <v>169</v>
      </c>
      <c r="F99" t="s">
        <v>171</v>
      </c>
      <c r="J99">
        <f t="shared" si="2"/>
        <v>6</v>
      </c>
      <c r="K99">
        <f t="shared" si="3"/>
        <v>14598144</v>
      </c>
    </row>
    <row r="100" spans="1:11" x14ac:dyDescent="0.3">
      <c r="A100" s="16" t="s">
        <v>167</v>
      </c>
      <c r="B100" t="s">
        <v>10</v>
      </c>
      <c r="C100" t="s">
        <v>191</v>
      </c>
      <c r="D100" t="s">
        <v>195</v>
      </c>
      <c r="E100" t="s">
        <v>169</v>
      </c>
      <c r="F100" t="s">
        <v>171</v>
      </c>
      <c r="J100">
        <f t="shared" si="2"/>
        <v>28</v>
      </c>
      <c r="K100">
        <f t="shared" si="3"/>
        <v>14598144</v>
      </c>
    </row>
    <row r="101" spans="1:11" x14ac:dyDescent="0.3">
      <c r="A101" s="16"/>
      <c r="F101" t="s">
        <v>171</v>
      </c>
    </row>
    <row r="102" spans="1:11" x14ac:dyDescent="0.3">
      <c r="A102" s="16"/>
    </row>
    <row r="103" spans="1:11" x14ac:dyDescent="0.3">
      <c r="A103" s="16"/>
    </row>
    <row r="104" spans="1:11" x14ac:dyDescent="0.3">
      <c r="A104" s="16"/>
    </row>
    <row r="105" spans="1:11" x14ac:dyDescent="0.3">
      <c r="A105" s="16"/>
    </row>
    <row r="106" spans="1:11" x14ac:dyDescent="0.3">
      <c r="A106" s="16"/>
    </row>
    <row r="107" spans="1:11" x14ac:dyDescent="0.3">
      <c r="A107" s="16"/>
    </row>
    <row r="108" spans="1:11" x14ac:dyDescent="0.3">
      <c r="A108" s="16"/>
    </row>
    <row r="109" spans="1:11" x14ac:dyDescent="0.3">
      <c r="A109" s="16"/>
    </row>
    <row r="110" spans="1:11" x14ac:dyDescent="0.3">
      <c r="A110" s="16"/>
    </row>
    <row r="111" spans="1:11" x14ac:dyDescent="0.3">
      <c r="A111" s="16"/>
    </row>
    <row r="112" spans="1:1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workbookViewId="0">
      <selection activeCell="H6" sqref="H6"/>
    </sheetView>
  </sheetViews>
  <sheetFormatPr defaultRowHeight="14.4" x14ac:dyDescent="0.3"/>
  <cols>
    <col min="1" max="1" width="4" bestFit="1" customWidth="1"/>
    <col min="2" max="2" width="12.109375" bestFit="1" customWidth="1"/>
    <col min="3" max="3" width="16" bestFit="1" customWidth="1"/>
    <col min="5" max="5" width="16" bestFit="1" customWidth="1"/>
    <col min="6" max="6" width="9" bestFit="1" customWidth="1"/>
    <col min="7" max="7" width="12" bestFit="1" customWidth="1"/>
    <col min="8" max="8" width="9" bestFit="1" customWidth="1"/>
    <col min="10" max="10" width="29.5546875" bestFit="1" customWidth="1"/>
    <col min="14" max="14" width="8.77734375" customWidth="1"/>
    <col min="15" max="15" width="9.5546875" customWidth="1"/>
  </cols>
  <sheetData>
    <row r="1" spans="1:23" x14ac:dyDescent="0.3">
      <c r="A1" s="9" t="s">
        <v>0</v>
      </c>
      <c r="B1" s="9" t="s">
        <v>173</v>
      </c>
      <c r="C1" s="9" t="s">
        <v>174</v>
      </c>
      <c r="E1" s="17" t="s">
        <v>187</v>
      </c>
      <c r="F1" s="18" t="s">
        <v>175</v>
      </c>
      <c r="G1" s="18" t="s">
        <v>176</v>
      </c>
      <c r="H1" s="18" t="s">
        <v>177</v>
      </c>
    </row>
    <row r="2" spans="1:23" x14ac:dyDescent="0.3">
      <c r="A2" s="1">
        <v>1</v>
      </c>
      <c r="B2" s="1">
        <f>'Test Results 1B'!J1</f>
        <v>5</v>
      </c>
      <c r="C2" s="1">
        <f>'Test Results 1B'!K1</f>
        <v>15138816</v>
      </c>
      <c r="E2" s="19" t="s">
        <v>173</v>
      </c>
      <c r="F2" s="22">
        <f>MIN(B2:B101)</f>
        <v>0</v>
      </c>
      <c r="G2" s="33">
        <f>AVERAGE(B2:B101)</f>
        <v>10.83</v>
      </c>
      <c r="H2" s="22">
        <f>MAX(B2:B101)</f>
        <v>47</v>
      </c>
      <c r="J2" s="21" t="s">
        <v>186</v>
      </c>
      <c r="K2" s="32">
        <f>(2^27)/G3</f>
        <v>9.1737776881901052</v>
      </c>
      <c r="N2" s="25" t="s">
        <v>182</v>
      </c>
      <c r="O2" s="28" t="s">
        <v>179</v>
      </c>
      <c r="U2" s="9" t="s">
        <v>181</v>
      </c>
      <c r="V2" s="28" t="s">
        <v>175</v>
      </c>
      <c r="W2" s="28" t="s">
        <v>177</v>
      </c>
    </row>
    <row r="3" spans="1:23" x14ac:dyDescent="0.3">
      <c r="A3" s="1">
        <v>2</v>
      </c>
      <c r="B3" s="1">
        <f>'Test Results 1B'!J2</f>
        <v>3</v>
      </c>
      <c r="C3" s="1">
        <f>'Test Results 1B'!K2</f>
        <v>14598144</v>
      </c>
      <c r="E3" s="21" t="s">
        <v>174</v>
      </c>
      <c r="F3" s="22">
        <f>MIN(C2:C101)</f>
        <v>14057472</v>
      </c>
      <c r="G3" s="30">
        <f>AVERAGE(C2:C101)</f>
        <v>14630584.32</v>
      </c>
      <c r="H3" s="22">
        <f>MAX(C2:C101)</f>
        <v>15138816</v>
      </c>
      <c r="M3" t="s">
        <v>183</v>
      </c>
      <c r="N3" s="9" t="str">
        <f>CONCATENATE(V3," - ",W3)</f>
        <v>0 - 2</v>
      </c>
      <c r="O3" s="1">
        <f t="shared" ref="O3:O22" si="0">COUNTIFS(times,"&gt;="&amp;V3,times,"&lt;="&amp;W3)</f>
        <v>19</v>
      </c>
      <c r="U3" s="2">
        <v>1</v>
      </c>
      <c r="V3" s="1">
        <f>timeMin</f>
        <v>0</v>
      </c>
      <c r="W3" s="1">
        <f t="shared" ref="W3:W22" si="1">V3+groupSize</f>
        <v>2</v>
      </c>
    </row>
    <row r="4" spans="1:23" x14ac:dyDescent="0.3">
      <c r="A4" s="1">
        <v>3</v>
      </c>
      <c r="B4" s="1">
        <f>'Test Results 1B'!J3</f>
        <v>8</v>
      </c>
      <c r="C4" s="1">
        <f>'Test Results 1B'!K3</f>
        <v>14598144</v>
      </c>
      <c r="N4" s="9" t="str">
        <f t="shared" ref="N4:N6" si="2">CONCATENATE(V4," - ",W4)</f>
        <v>3 - 5</v>
      </c>
      <c r="O4" s="1">
        <f t="shared" si="0"/>
        <v>18</v>
      </c>
      <c r="U4" s="2">
        <v>2</v>
      </c>
      <c r="V4" s="1">
        <f>W3+1</f>
        <v>3</v>
      </c>
      <c r="W4" s="1">
        <f t="shared" si="1"/>
        <v>5</v>
      </c>
    </row>
    <row r="5" spans="1:23" x14ac:dyDescent="0.3">
      <c r="A5" s="1">
        <v>4</v>
      </c>
      <c r="B5" s="1">
        <f>'Test Results 1B'!J4</f>
        <v>5</v>
      </c>
      <c r="C5" s="1">
        <f>'Test Results 1B'!K4</f>
        <v>14598144</v>
      </c>
      <c r="N5" s="9" t="str">
        <f t="shared" si="2"/>
        <v>6 - 8</v>
      </c>
      <c r="O5" s="1">
        <f t="shared" si="0"/>
        <v>11</v>
      </c>
      <c r="U5" s="2">
        <v>3</v>
      </c>
      <c r="V5" s="1">
        <f t="shared" ref="V5:V22" si="3">W4+1</f>
        <v>6</v>
      </c>
      <c r="W5" s="1">
        <f t="shared" si="1"/>
        <v>8</v>
      </c>
    </row>
    <row r="6" spans="1:23" x14ac:dyDescent="0.3">
      <c r="A6" s="1">
        <v>5</v>
      </c>
      <c r="B6" s="1">
        <f>'Test Results 1B'!J5</f>
        <v>35</v>
      </c>
      <c r="C6" s="1">
        <f>'Test Results 1B'!K5</f>
        <v>14598144</v>
      </c>
      <c r="N6" s="9" t="str">
        <f t="shared" si="2"/>
        <v>9 - 11</v>
      </c>
      <c r="O6" s="1">
        <f t="shared" si="0"/>
        <v>13</v>
      </c>
      <c r="U6" s="2">
        <v>4</v>
      </c>
      <c r="V6" s="1">
        <f t="shared" si="3"/>
        <v>9</v>
      </c>
      <c r="W6" s="1">
        <f t="shared" si="1"/>
        <v>11</v>
      </c>
    </row>
    <row r="7" spans="1:23" x14ac:dyDescent="0.3">
      <c r="A7" s="1">
        <v>6</v>
      </c>
      <c r="B7" s="1">
        <f>'Test Results 1B'!J6</f>
        <v>4</v>
      </c>
      <c r="C7" s="1">
        <f>'Test Results 1B'!K6</f>
        <v>14598144</v>
      </c>
      <c r="E7" s="25" t="s">
        <v>178</v>
      </c>
      <c r="F7" s="27">
        <v>20</v>
      </c>
      <c r="N7" s="9" t="str">
        <f>CONCATENATE(V7," - ",W7)</f>
        <v>12 - 14</v>
      </c>
      <c r="O7" s="1">
        <f t="shared" si="0"/>
        <v>14</v>
      </c>
      <c r="U7" s="2">
        <v>5</v>
      </c>
      <c r="V7" s="1">
        <f t="shared" si="3"/>
        <v>12</v>
      </c>
      <c r="W7" s="1">
        <f t="shared" si="1"/>
        <v>14</v>
      </c>
    </row>
    <row r="8" spans="1:23" x14ac:dyDescent="0.3">
      <c r="A8" s="1">
        <v>7</v>
      </c>
      <c r="B8" s="1">
        <f>'Test Results 1B'!J7</f>
        <v>8</v>
      </c>
      <c r="C8" s="1">
        <f>'Test Results 1B'!K7</f>
        <v>14598144</v>
      </c>
      <c r="E8" s="26" t="s">
        <v>180</v>
      </c>
      <c r="F8" s="27">
        <f>ROUND((H2-F2)/F7,0)</f>
        <v>2</v>
      </c>
      <c r="N8" s="9" t="str">
        <f>CONCATENATE(V8," - ",W8)</f>
        <v>15 - 17</v>
      </c>
      <c r="O8" s="1">
        <f t="shared" si="0"/>
        <v>6</v>
      </c>
      <c r="U8" s="2">
        <v>6</v>
      </c>
      <c r="V8" s="1">
        <f t="shared" si="3"/>
        <v>15</v>
      </c>
      <c r="W8" s="1">
        <f t="shared" si="1"/>
        <v>17</v>
      </c>
    </row>
    <row r="9" spans="1:23" x14ac:dyDescent="0.3">
      <c r="A9" s="1">
        <v>8</v>
      </c>
      <c r="B9" s="1">
        <f>'Test Results 1B'!J8</f>
        <v>13</v>
      </c>
      <c r="C9" s="1">
        <f>'Test Results 1B'!K8</f>
        <v>14598144</v>
      </c>
      <c r="E9" s="23"/>
      <c r="F9" s="24"/>
      <c r="N9" s="9" t="str">
        <f t="shared" ref="N9:N22" si="4">CONCATENATE(V9," - ",W9)</f>
        <v>18 - 20</v>
      </c>
      <c r="O9" s="1">
        <f t="shared" si="0"/>
        <v>3</v>
      </c>
      <c r="U9" s="2">
        <v>7</v>
      </c>
      <c r="V9" s="1">
        <f t="shared" si="3"/>
        <v>18</v>
      </c>
      <c r="W9" s="1">
        <f t="shared" si="1"/>
        <v>20</v>
      </c>
    </row>
    <row r="10" spans="1:23" x14ac:dyDescent="0.3">
      <c r="A10" s="1">
        <v>9</v>
      </c>
      <c r="B10" s="1">
        <f>'Test Results 1B'!J9</f>
        <v>10</v>
      </c>
      <c r="C10" s="1">
        <f>'Test Results 1B'!K9</f>
        <v>14598144</v>
      </c>
      <c r="E10" s="23"/>
      <c r="F10" s="24"/>
      <c r="N10" s="9" t="str">
        <f t="shared" si="4"/>
        <v>21 - 23</v>
      </c>
      <c r="O10" s="1">
        <f t="shared" si="0"/>
        <v>6</v>
      </c>
      <c r="U10" s="2">
        <v>8</v>
      </c>
      <c r="V10" s="1">
        <f t="shared" si="3"/>
        <v>21</v>
      </c>
      <c r="W10" s="1">
        <f t="shared" si="1"/>
        <v>23</v>
      </c>
    </row>
    <row r="11" spans="1:23" x14ac:dyDescent="0.3">
      <c r="A11" s="1">
        <v>10</v>
      </c>
      <c r="B11" s="1">
        <f>'Test Results 1B'!J10</f>
        <v>2</v>
      </c>
      <c r="C11" s="1">
        <f>'Test Results 1B'!K10</f>
        <v>15138816</v>
      </c>
      <c r="E11" s="23"/>
      <c r="F11" s="24"/>
      <c r="N11" s="9" t="str">
        <f t="shared" si="4"/>
        <v>24 - 26</v>
      </c>
      <c r="O11" s="1">
        <f t="shared" si="0"/>
        <v>1</v>
      </c>
      <c r="U11" s="2">
        <v>9</v>
      </c>
      <c r="V11" s="1">
        <f t="shared" si="3"/>
        <v>24</v>
      </c>
      <c r="W11" s="1">
        <f t="shared" si="1"/>
        <v>26</v>
      </c>
    </row>
    <row r="12" spans="1:23" x14ac:dyDescent="0.3">
      <c r="A12" s="1">
        <v>11</v>
      </c>
      <c r="B12" s="1">
        <f>'Test Results 1B'!J11</f>
        <v>0</v>
      </c>
      <c r="C12" s="1">
        <f>'Test Results 1B'!K11</f>
        <v>14598144</v>
      </c>
      <c r="E12" s="23"/>
      <c r="F12" s="24"/>
      <c r="N12" s="9" t="str">
        <f t="shared" si="4"/>
        <v>27 - 29</v>
      </c>
      <c r="O12" s="1">
        <f t="shared" si="0"/>
        <v>2</v>
      </c>
      <c r="U12" s="2">
        <v>10</v>
      </c>
      <c r="V12" s="1">
        <f t="shared" si="3"/>
        <v>27</v>
      </c>
      <c r="W12" s="1">
        <f t="shared" si="1"/>
        <v>29</v>
      </c>
    </row>
    <row r="13" spans="1:23" x14ac:dyDescent="0.3">
      <c r="A13" s="1">
        <v>12</v>
      </c>
      <c r="B13" s="1">
        <f>'Test Results 1B'!J12</f>
        <v>1</v>
      </c>
      <c r="C13" s="1">
        <f>'Test Results 1B'!K12</f>
        <v>15138816</v>
      </c>
      <c r="E13" s="16"/>
      <c r="N13" s="9" t="str">
        <f t="shared" si="4"/>
        <v>30 - 32</v>
      </c>
      <c r="O13" s="1">
        <f t="shared" si="0"/>
        <v>2</v>
      </c>
      <c r="U13" s="2">
        <v>11</v>
      </c>
      <c r="V13" s="1">
        <f t="shared" si="3"/>
        <v>30</v>
      </c>
      <c r="W13" s="1">
        <f t="shared" si="1"/>
        <v>32</v>
      </c>
    </row>
    <row r="14" spans="1:23" x14ac:dyDescent="0.3">
      <c r="A14" s="1">
        <v>13</v>
      </c>
      <c r="B14" s="1">
        <f>'Test Results 1B'!J13</f>
        <v>1</v>
      </c>
      <c r="C14" s="1">
        <f>'Test Results 1B'!K13</f>
        <v>14598144</v>
      </c>
      <c r="E14" s="16"/>
      <c r="N14" s="9" t="str">
        <f t="shared" si="4"/>
        <v>33 - 35</v>
      </c>
      <c r="O14" s="1">
        <f t="shared" si="0"/>
        <v>1</v>
      </c>
      <c r="U14" s="2">
        <v>12</v>
      </c>
      <c r="V14" s="1">
        <f t="shared" si="3"/>
        <v>33</v>
      </c>
      <c r="W14" s="1">
        <f t="shared" si="1"/>
        <v>35</v>
      </c>
    </row>
    <row r="15" spans="1:23" x14ac:dyDescent="0.3">
      <c r="A15" s="1">
        <v>14</v>
      </c>
      <c r="B15" s="1">
        <f>'Test Results 1B'!J14</f>
        <v>3</v>
      </c>
      <c r="C15" s="1">
        <f>'Test Results 1B'!K14</f>
        <v>14598144</v>
      </c>
      <c r="N15" s="9" t="str">
        <f t="shared" si="4"/>
        <v>36 - 38</v>
      </c>
      <c r="O15" s="1">
        <f t="shared" si="0"/>
        <v>0</v>
      </c>
      <c r="U15" s="2">
        <v>13</v>
      </c>
      <c r="V15" s="1">
        <f t="shared" si="3"/>
        <v>36</v>
      </c>
      <c r="W15" s="1">
        <f t="shared" si="1"/>
        <v>38</v>
      </c>
    </row>
    <row r="16" spans="1:23" x14ac:dyDescent="0.3">
      <c r="A16" s="1">
        <v>15</v>
      </c>
      <c r="B16" s="1">
        <f>'Test Results 1B'!J15</f>
        <v>13</v>
      </c>
      <c r="C16" s="1">
        <f>'Test Results 1B'!K15</f>
        <v>14598144</v>
      </c>
      <c r="N16" s="9" t="str">
        <f t="shared" si="4"/>
        <v>39 - 41</v>
      </c>
      <c r="O16" s="1">
        <f t="shared" si="0"/>
        <v>2</v>
      </c>
      <c r="U16" s="2">
        <v>14</v>
      </c>
      <c r="V16" s="1">
        <f t="shared" si="3"/>
        <v>39</v>
      </c>
      <c r="W16" s="1">
        <f t="shared" si="1"/>
        <v>41</v>
      </c>
    </row>
    <row r="17" spans="1:23" x14ac:dyDescent="0.3">
      <c r="A17" s="1">
        <v>16</v>
      </c>
      <c r="B17" s="1">
        <f>'Test Results 1B'!J16</f>
        <v>2</v>
      </c>
      <c r="C17" s="1">
        <f>'Test Results 1B'!K16</f>
        <v>14598144</v>
      </c>
      <c r="N17" s="9" t="str">
        <f t="shared" si="4"/>
        <v>42 - 44</v>
      </c>
      <c r="O17" s="1">
        <f t="shared" si="0"/>
        <v>0</v>
      </c>
      <c r="U17" s="2">
        <v>15</v>
      </c>
      <c r="V17" s="1">
        <f t="shared" si="3"/>
        <v>42</v>
      </c>
      <c r="W17" s="1">
        <f t="shared" si="1"/>
        <v>44</v>
      </c>
    </row>
    <row r="18" spans="1:23" x14ac:dyDescent="0.3">
      <c r="A18" s="1">
        <v>17</v>
      </c>
      <c r="B18" s="1">
        <f>'Test Results 1B'!J17</f>
        <v>10</v>
      </c>
      <c r="C18" s="1">
        <f>'Test Results 1B'!K17</f>
        <v>15138816</v>
      </c>
      <c r="N18" s="9" t="str">
        <f t="shared" si="4"/>
        <v>45 - 47</v>
      </c>
      <c r="O18" s="1">
        <f t="shared" si="0"/>
        <v>1</v>
      </c>
      <c r="U18" s="2">
        <v>16</v>
      </c>
      <c r="V18" s="1">
        <f t="shared" si="3"/>
        <v>45</v>
      </c>
      <c r="W18" s="1">
        <f t="shared" si="1"/>
        <v>47</v>
      </c>
    </row>
    <row r="19" spans="1:23" x14ac:dyDescent="0.3">
      <c r="A19" s="1">
        <v>18</v>
      </c>
      <c r="B19" s="1">
        <f>'Test Results 1B'!J18</f>
        <v>2</v>
      </c>
      <c r="C19" s="1">
        <f>'Test Results 1B'!K18</f>
        <v>14598144</v>
      </c>
      <c r="N19" s="9" t="str">
        <f t="shared" si="4"/>
        <v>48 - 50</v>
      </c>
      <c r="O19" s="1">
        <f t="shared" si="0"/>
        <v>0</v>
      </c>
      <c r="U19" s="2">
        <v>17</v>
      </c>
      <c r="V19" s="1">
        <f t="shared" si="3"/>
        <v>48</v>
      </c>
      <c r="W19" s="1">
        <f t="shared" si="1"/>
        <v>50</v>
      </c>
    </row>
    <row r="20" spans="1:23" x14ac:dyDescent="0.3">
      <c r="A20" s="1">
        <v>19</v>
      </c>
      <c r="B20" s="1">
        <f>'Test Results 1B'!J19</f>
        <v>13</v>
      </c>
      <c r="C20" s="1">
        <f>'Test Results 1B'!K19</f>
        <v>14598144</v>
      </c>
      <c r="N20" s="9" t="str">
        <f t="shared" si="4"/>
        <v>51 - 53</v>
      </c>
      <c r="O20" s="1">
        <f t="shared" si="0"/>
        <v>0</v>
      </c>
      <c r="U20" s="2">
        <v>18</v>
      </c>
      <c r="V20" s="1">
        <f t="shared" si="3"/>
        <v>51</v>
      </c>
      <c r="W20" s="1">
        <f t="shared" si="1"/>
        <v>53</v>
      </c>
    </row>
    <row r="21" spans="1:23" x14ac:dyDescent="0.3">
      <c r="A21" s="1">
        <v>20</v>
      </c>
      <c r="B21" s="1">
        <f>'Test Results 1B'!J20</f>
        <v>12</v>
      </c>
      <c r="C21" s="1">
        <f>'Test Results 1B'!K20</f>
        <v>15138816</v>
      </c>
      <c r="N21" s="9" t="str">
        <f t="shared" si="4"/>
        <v>54 - 56</v>
      </c>
      <c r="O21" s="1">
        <f t="shared" si="0"/>
        <v>0</v>
      </c>
      <c r="U21" s="2">
        <v>19</v>
      </c>
      <c r="V21" s="1">
        <f t="shared" si="3"/>
        <v>54</v>
      </c>
      <c r="W21" s="1">
        <f t="shared" si="1"/>
        <v>56</v>
      </c>
    </row>
    <row r="22" spans="1:23" x14ac:dyDescent="0.3">
      <c r="A22" s="1">
        <v>21</v>
      </c>
      <c r="B22" s="1">
        <f>'Test Results 1B'!J21</f>
        <v>1</v>
      </c>
      <c r="C22" s="1">
        <f>'Test Results 1B'!K21</f>
        <v>14598144</v>
      </c>
      <c r="N22" s="9" t="str">
        <f t="shared" si="4"/>
        <v>57 - 59</v>
      </c>
      <c r="O22" s="1">
        <f t="shared" si="0"/>
        <v>0</v>
      </c>
      <c r="U22" s="2">
        <v>20</v>
      </c>
      <c r="V22" s="1">
        <f t="shared" si="3"/>
        <v>57</v>
      </c>
      <c r="W22" s="1">
        <f t="shared" si="1"/>
        <v>59</v>
      </c>
    </row>
    <row r="23" spans="1:23" x14ac:dyDescent="0.3">
      <c r="A23" s="1">
        <v>22</v>
      </c>
      <c r="B23" s="1">
        <f>'Test Results 1B'!J22</f>
        <v>28</v>
      </c>
      <c r="C23" s="1">
        <f>'Test Results 1B'!K22</f>
        <v>14598144</v>
      </c>
      <c r="N23" s="21" t="s">
        <v>184</v>
      </c>
      <c r="O23" s="20">
        <f>SUM(O3:O22)</f>
        <v>99</v>
      </c>
    </row>
    <row r="24" spans="1:23" x14ac:dyDescent="0.3">
      <c r="A24" s="1">
        <v>23</v>
      </c>
      <c r="B24" s="1">
        <f>'Test Results 1B'!J23</f>
        <v>32</v>
      </c>
      <c r="C24" s="1">
        <f>'Test Results 1B'!K23</f>
        <v>15138816</v>
      </c>
    </row>
    <row r="25" spans="1:23" x14ac:dyDescent="0.3">
      <c r="A25" s="1">
        <v>24</v>
      </c>
      <c r="B25" s="1">
        <f>'Test Results 1B'!J24</f>
        <v>11</v>
      </c>
      <c r="C25" s="1">
        <f>'Test Results 1B'!K24</f>
        <v>14598144</v>
      </c>
    </row>
    <row r="26" spans="1:23" x14ac:dyDescent="0.3">
      <c r="A26" s="1">
        <v>25</v>
      </c>
      <c r="B26" s="1">
        <f>'Test Results 1B'!J25</f>
        <v>3</v>
      </c>
      <c r="C26" s="1">
        <f>'Test Results 1B'!K25</f>
        <v>14598144</v>
      </c>
    </row>
    <row r="27" spans="1:23" x14ac:dyDescent="0.3">
      <c r="A27" s="1">
        <v>26</v>
      </c>
      <c r="B27" s="1">
        <f>'Test Results 1B'!J26</f>
        <v>5</v>
      </c>
      <c r="C27" s="1">
        <f>'Test Results 1B'!K26</f>
        <v>14598144</v>
      </c>
    </row>
    <row r="28" spans="1:23" x14ac:dyDescent="0.3">
      <c r="A28" s="1">
        <v>27</v>
      </c>
      <c r="B28" s="1">
        <f>'Test Results 1B'!J27</f>
        <v>2</v>
      </c>
      <c r="C28" s="1">
        <f>'Test Results 1B'!K27</f>
        <v>14598144</v>
      </c>
    </row>
    <row r="29" spans="1:23" x14ac:dyDescent="0.3">
      <c r="A29" s="1">
        <v>28</v>
      </c>
      <c r="B29" s="1">
        <f>'Test Results 1B'!J28</f>
        <v>8</v>
      </c>
      <c r="C29" s="1">
        <f>'Test Results 1B'!K28</f>
        <v>14598144</v>
      </c>
    </row>
    <row r="30" spans="1:23" x14ac:dyDescent="0.3">
      <c r="A30" s="1">
        <v>29</v>
      </c>
      <c r="B30" s="1">
        <f>'Test Results 1B'!J29</f>
        <v>21</v>
      </c>
      <c r="C30" s="1">
        <f>'Test Results 1B'!K29</f>
        <v>14598144</v>
      </c>
    </row>
    <row r="31" spans="1:23" x14ac:dyDescent="0.3">
      <c r="A31" s="1">
        <v>30</v>
      </c>
      <c r="B31" s="1">
        <f>'Test Results 1B'!J30</f>
        <v>10</v>
      </c>
      <c r="C31" s="1">
        <f>'Test Results 1B'!K30</f>
        <v>14598144</v>
      </c>
    </row>
    <row r="32" spans="1:23" x14ac:dyDescent="0.3">
      <c r="A32" s="1">
        <v>31</v>
      </c>
      <c r="B32" s="1">
        <f>'Test Results 1B'!J31</f>
        <v>0</v>
      </c>
      <c r="C32" s="1">
        <f>'Test Results 1B'!K31</f>
        <v>14598144</v>
      </c>
    </row>
    <row r="33" spans="1:3" x14ac:dyDescent="0.3">
      <c r="A33" s="1">
        <v>32</v>
      </c>
      <c r="B33" s="1">
        <f>'Test Results 1B'!J32</f>
        <v>5</v>
      </c>
      <c r="C33" s="1">
        <f>'Test Results 1B'!K32</f>
        <v>14598144</v>
      </c>
    </row>
    <row r="34" spans="1:3" x14ac:dyDescent="0.3">
      <c r="A34" s="1">
        <v>33</v>
      </c>
      <c r="B34" s="1">
        <f>'Test Results 1B'!J33</f>
        <v>9</v>
      </c>
      <c r="C34" s="1">
        <f>'Test Results 1B'!K33</f>
        <v>15138816</v>
      </c>
    </row>
    <row r="35" spans="1:3" x14ac:dyDescent="0.3">
      <c r="A35" s="1">
        <v>34</v>
      </c>
      <c r="B35" s="1">
        <f>'Test Results 1B'!J34</f>
        <v>18</v>
      </c>
      <c r="C35" s="1">
        <f>'Test Results 1B'!K34</f>
        <v>14598144</v>
      </c>
    </row>
    <row r="36" spans="1:3" x14ac:dyDescent="0.3">
      <c r="A36" s="1">
        <v>35</v>
      </c>
      <c r="B36" s="1">
        <f>'Test Results 1B'!J35</f>
        <v>5</v>
      </c>
      <c r="C36" s="1">
        <f>'Test Results 1B'!K35</f>
        <v>14598144</v>
      </c>
    </row>
    <row r="37" spans="1:3" x14ac:dyDescent="0.3">
      <c r="A37" s="1">
        <v>36</v>
      </c>
      <c r="B37" s="1">
        <f>'Test Results 1B'!J36</f>
        <v>2</v>
      </c>
      <c r="C37" s="1">
        <f>'Test Results 1B'!K36</f>
        <v>14598144</v>
      </c>
    </row>
    <row r="38" spans="1:3" x14ac:dyDescent="0.3">
      <c r="A38" s="1">
        <v>37</v>
      </c>
      <c r="B38" s="1">
        <f>'Test Results 1B'!J37</f>
        <v>8</v>
      </c>
      <c r="C38" s="1">
        <f>'Test Results 1B'!K37</f>
        <v>14598144</v>
      </c>
    </row>
    <row r="39" spans="1:3" x14ac:dyDescent="0.3">
      <c r="A39" s="1">
        <v>38</v>
      </c>
      <c r="B39" s="1">
        <f>'Test Results 1B'!J38</f>
        <v>47</v>
      </c>
      <c r="C39" s="1">
        <f>'Test Results 1B'!K38</f>
        <v>14598144</v>
      </c>
    </row>
    <row r="40" spans="1:3" x14ac:dyDescent="0.3">
      <c r="A40" s="1">
        <v>39</v>
      </c>
      <c r="B40" s="1">
        <f>'Test Results 1B'!J39</f>
        <v>17</v>
      </c>
      <c r="C40" s="1">
        <f>'Test Results 1B'!K39</f>
        <v>14598144</v>
      </c>
    </row>
    <row r="41" spans="1:3" x14ac:dyDescent="0.3">
      <c r="A41" s="1">
        <v>40</v>
      </c>
      <c r="B41" s="1">
        <f>'Test Results 1B'!J40</f>
        <v>0</v>
      </c>
      <c r="C41" s="1">
        <f>'Test Results 1B'!K40</f>
        <v>14598144</v>
      </c>
    </row>
    <row r="42" spans="1:3" x14ac:dyDescent="0.3">
      <c r="A42" s="1">
        <v>41</v>
      </c>
      <c r="B42" s="1">
        <f>'Test Results 1B'!J41</f>
        <v>15</v>
      </c>
      <c r="C42" s="1">
        <f>'Test Results 1B'!K41</f>
        <v>14598144</v>
      </c>
    </row>
    <row r="43" spans="1:3" x14ac:dyDescent="0.3">
      <c r="A43" s="1">
        <v>42</v>
      </c>
      <c r="B43" s="1">
        <f>'Test Results 1B'!J42</f>
        <v>14</v>
      </c>
      <c r="C43" s="1">
        <f>'Test Results 1B'!K42</f>
        <v>14598144</v>
      </c>
    </row>
    <row r="44" spans="1:3" x14ac:dyDescent="0.3">
      <c r="A44" s="1">
        <v>43</v>
      </c>
      <c r="B44" s="1">
        <f>'Test Results 1B'!J43</f>
        <v>1</v>
      </c>
      <c r="C44" s="1">
        <f>'Test Results 1B'!K43</f>
        <v>14598144</v>
      </c>
    </row>
    <row r="45" spans="1:3" x14ac:dyDescent="0.3">
      <c r="A45" s="1">
        <v>44</v>
      </c>
      <c r="B45" s="1">
        <f>'Test Results 1B'!J44</f>
        <v>9</v>
      </c>
      <c r="C45" s="1">
        <f>'Test Results 1B'!K44</f>
        <v>14598144</v>
      </c>
    </row>
    <row r="46" spans="1:3" x14ac:dyDescent="0.3">
      <c r="A46" s="1">
        <v>45</v>
      </c>
      <c r="B46" s="1">
        <f>'Test Results 1B'!J45</f>
        <v>7</v>
      </c>
      <c r="C46" s="1">
        <f>'Test Results 1B'!K45</f>
        <v>14598144</v>
      </c>
    </row>
    <row r="47" spans="1:3" x14ac:dyDescent="0.3">
      <c r="A47" s="1">
        <v>46</v>
      </c>
      <c r="B47" s="1">
        <f>'Test Results 1B'!J46</f>
        <v>1</v>
      </c>
      <c r="C47" s="1">
        <f>'Test Results 1B'!K46</f>
        <v>14598144</v>
      </c>
    </row>
    <row r="48" spans="1:3" x14ac:dyDescent="0.3">
      <c r="A48" s="1">
        <v>47</v>
      </c>
      <c r="B48" s="1">
        <f>'Test Results 1B'!J47</f>
        <v>12</v>
      </c>
      <c r="C48" s="1">
        <f>'Test Results 1B'!K47</f>
        <v>14057472</v>
      </c>
    </row>
    <row r="49" spans="1:3" x14ac:dyDescent="0.3">
      <c r="A49" s="1">
        <v>48</v>
      </c>
      <c r="B49" s="1">
        <f>'Test Results 1B'!J48</f>
        <v>12</v>
      </c>
      <c r="C49" s="1">
        <f>'Test Results 1B'!K48</f>
        <v>14598144</v>
      </c>
    </row>
    <row r="50" spans="1:3" x14ac:dyDescent="0.3">
      <c r="A50" s="1">
        <v>49</v>
      </c>
      <c r="B50" s="1">
        <f>'Test Results 1B'!J49</f>
        <v>24</v>
      </c>
      <c r="C50" s="1">
        <f>'Test Results 1B'!K49</f>
        <v>14598144</v>
      </c>
    </row>
    <row r="51" spans="1:3" x14ac:dyDescent="0.3">
      <c r="A51" s="1">
        <v>50</v>
      </c>
      <c r="B51" s="1">
        <f>'Test Results 1B'!J50</f>
        <v>11</v>
      </c>
      <c r="C51" s="1">
        <f>'Test Results 1B'!K50</f>
        <v>14598144</v>
      </c>
    </row>
    <row r="52" spans="1:3" x14ac:dyDescent="0.3">
      <c r="A52" s="1">
        <v>51</v>
      </c>
      <c r="B52" s="1">
        <f>'Test Results 1B'!J51</f>
        <v>7</v>
      </c>
      <c r="C52" s="1">
        <f>'Test Results 1B'!K51</f>
        <v>14598144</v>
      </c>
    </row>
    <row r="53" spans="1:3" x14ac:dyDescent="0.3">
      <c r="A53" s="1">
        <v>52</v>
      </c>
      <c r="B53" s="1">
        <f>'Test Results 1B'!J52</f>
        <v>19</v>
      </c>
      <c r="C53" s="1">
        <f>'Test Results 1B'!K52</f>
        <v>14598144</v>
      </c>
    </row>
    <row r="54" spans="1:3" x14ac:dyDescent="0.3">
      <c r="A54" s="1">
        <v>53</v>
      </c>
      <c r="B54" s="1">
        <f>'Test Results 1B'!J53</f>
        <v>13</v>
      </c>
      <c r="C54" s="1">
        <f>'Test Results 1B'!K53</f>
        <v>14598144</v>
      </c>
    </row>
    <row r="55" spans="1:3" x14ac:dyDescent="0.3">
      <c r="A55" s="1">
        <v>54</v>
      </c>
      <c r="B55" s="1">
        <f>'Test Results 1B'!J54</f>
        <v>21</v>
      </c>
      <c r="C55" s="1">
        <f>'Test Results 1B'!K54</f>
        <v>14598144</v>
      </c>
    </row>
    <row r="56" spans="1:3" x14ac:dyDescent="0.3">
      <c r="A56" s="1">
        <v>55</v>
      </c>
      <c r="B56" s="1">
        <f>'Test Results 1B'!J55</f>
        <v>21</v>
      </c>
      <c r="C56" s="1">
        <f>'Test Results 1B'!K55</f>
        <v>14598144</v>
      </c>
    </row>
    <row r="57" spans="1:3" x14ac:dyDescent="0.3">
      <c r="A57" s="1">
        <v>56</v>
      </c>
      <c r="B57" s="1">
        <f>'Test Results 1B'!J56</f>
        <v>2</v>
      </c>
      <c r="C57" s="1">
        <f>'Test Results 1B'!K56</f>
        <v>14598144</v>
      </c>
    </row>
    <row r="58" spans="1:3" x14ac:dyDescent="0.3">
      <c r="A58" s="1">
        <v>57</v>
      </c>
      <c r="B58" s="1">
        <f>'Test Results 1B'!J57</f>
        <v>17</v>
      </c>
      <c r="C58" s="1">
        <f>'Test Results 1B'!K57</f>
        <v>14598144</v>
      </c>
    </row>
    <row r="59" spans="1:3" x14ac:dyDescent="0.3">
      <c r="A59" s="1">
        <v>58</v>
      </c>
      <c r="B59" s="1">
        <f>'Test Results 1B'!J58</f>
        <v>6</v>
      </c>
      <c r="C59" s="1">
        <f>'Test Results 1B'!K58</f>
        <v>14598144</v>
      </c>
    </row>
    <row r="60" spans="1:3" x14ac:dyDescent="0.3">
      <c r="A60" s="1">
        <v>59</v>
      </c>
      <c r="B60" s="1">
        <f>'Test Results 1B'!J59</f>
        <v>6</v>
      </c>
      <c r="C60" s="1">
        <f>'Test Results 1B'!K59</f>
        <v>14598144</v>
      </c>
    </row>
    <row r="61" spans="1:3" x14ac:dyDescent="0.3">
      <c r="A61" s="1">
        <v>60</v>
      </c>
      <c r="B61" s="1">
        <f>'Test Results 1B'!J60</f>
        <v>1</v>
      </c>
      <c r="C61" s="1">
        <f>'Test Results 1B'!K60</f>
        <v>14598144</v>
      </c>
    </row>
    <row r="62" spans="1:3" x14ac:dyDescent="0.3">
      <c r="A62" s="1">
        <v>61</v>
      </c>
      <c r="B62" s="1">
        <f>'Test Results 1B'!J61</f>
        <v>1</v>
      </c>
      <c r="C62" s="1">
        <f>'Test Results 1B'!K61</f>
        <v>14598144</v>
      </c>
    </row>
    <row r="63" spans="1:3" x14ac:dyDescent="0.3">
      <c r="A63" s="1">
        <v>62</v>
      </c>
      <c r="B63" s="1">
        <f>'Test Results 1B'!J62</f>
        <v>0</v>
      </c>
      <c r="C63" s="1">
        <f>'Test Results 1B'!K62</f>
        <v>14598144</v>
      </c>
    </row>
    <row r="64" spans="1:3" x14ac:dyDescent="0.3">
      <c r="A64" s="1">
        <v>63</v>
      </c>
      <c r="B64" s="1">
        <f>'Test Results 1B'!J63</f>
        <v>21</v>
      </c>
      <c r="C64" s="1">
        <f>'Test Results 1B'!K63</f>
        <v>14598144</v>
      </c>
    </row>
    <row r="65" spans="1:3" x14ac:dyDescent="0.3">
      <c r="A65" s="1">
        <v>64</v>
      </c>
      <c r="B65" s="1">
        <f>'Test Results 1B'!J64</f>
        <v>1</v>
      </c>
      <c r="C65" s="1">
        <f>'Test Results 1B'!K64</f>
        <v>14598144</v>
      </c>
    </row>
    <row r="66" spans="1:3" x14ac:dyDescent="0.3">
      <c r="A66" s="1">
        <v>65</v>
      </c>
      <c r="B66" s="1">
        <f>'Test Results 1B'!J65</f>
        <v>21</v>
      </c>
      <c r="C66" s="1">
        <f>'Test Results 1B'!K65</f>
        <v>14598144</v>
      </c>
    </row>
    <row r="67" spans="1:3" x14ac:dyDescent="0.3">
      <c r="A67" s="1">
        <v>66</v>
      </c>
      <c r="B67" s="1">
        <f>'Test Results 1B'!J66</f>
        <v>13</v>
      </c>
      <c r="C67" s="1">
        <f>'Test Results 1B'!K66</f>
        <v>14598144</v>
      </c>
    </row>
    <row r="68" spans="1:3" x14ac:dyDescent="0.3">
      <c r="A68" s="1">
        <v>67</v>
      </c>
      <c r="B68" s="1">
        <f>'Test Results 1B'!J67</f>
        <v>4</v>
      </c>
      <c r="C68" s="1">
        <f>'Test Results 1B'!K67</f>
        <v>14598144</v>
      </c>
    </row>
    <row r="69" spans="1:3" x14ac:dyDescent="0.3">
      <c r="A69" s="1">
        <v>68</v>
      </c>
      <c r="B69" s="1">
        <f>'Test Results 1B'!J68</f>
        <v>12</v>
      </c>
      <c r="C69" s="1">
        <f>'Test Results 1B'!K68</f>
        <v>14598144</v>
      </c>
    </row>
    <row r="70" spans="1:3" x14ac:dyDescent="0.3">
      <c r="A70" s="1">
        <v>69</v>
      </c>
      <c r="B70" s="1">
        <f>'Test Results 1B'!J69</f>
        <v>6</v>
      </c>
      <c r="C70" s="1">
        <f>'Test Results 1B'!K69</f>
        <v>14598144</v>
      </c>
    </row>
    <row r="71" spans="1:3" x14ac:dyDescent="0.3">
      <c r="A71" s="1">
        <v>70</v>
      </c>
      <c r="B71" s="1">
        <f>'Test Results 1B'!J70</f>
        <v>11</v>
      </c>
      <c r="C71" s="1">
        <f>'Test Results 1B'!K70</f>
        <v>14598144</v>
      </c>
    </row>
    <row r="72" spans="1:3" x14ac:dyDescent="0.3">
      <c r="A72" s="1">
        <v>71</v>
      </c>
      <c r="B72" s="1">
        <f>'Test Results 1B'!J71</f>
        <v>22</v>
      </c>
      <c r="C72" s="1">
        <f>'Test Results 1B'!K71</f>
        <v>14598144</v>
      </c>
    </row>
    <row r="73" spans="1:3" x14ac:dyDescent="0.3">
      <c r="A73" s="1">
        <v>72</v>
      </c>
      <c r="B73" s="1">
        <f>'Test Results 1B'!J72</f>
        <v>4</v>
      </c>
      <c r="C73" s="1">
        <f>'Test Results 1B'!K72</f>
        <v>14598144</v>
      </c>
    </row>
    <row r="74" spans="1:3" x14ac:dyDescent="0.3">
      <c r="A74" s="1">
        <v>73</v>
      </c>
      <c r="B74" s="1">
        <f>'Test Results 1B'!J73</f>
        <v>3</v>
      </c>
      <c r="C74" s="1">
        <f>'Test Results 1B'!K73</f>
        <v>14598144</v>
      </c>
    </row>
    <row r="75" spans="1:3" x14ac:dyDescent="0.3">
      <c r="A75" s="1">
        <v>74</v>
      </c>
      <c r="B75" s="1">
        <f>'Test Results 1B'!J74</f>
        <v>29</v>
      </c>
      <c r="C75" s="1">
        <f>'Test Results 1B'!K74</f>
        <v>14598144</v>
      </c>
    </row>
    <row r="76" spans="1:3" x14ac:dyDescent="0.3">
      <c r="A76" s="1">
        <v>75</v>
      </c>
      <c r="B76" s="1">
        <f>'Test Results 1B'!J75</f>
        <v>39</v>
      </c>
      <c r="C76" s="1">
        <f>'Test Results 1B'!K75</f>
        <v>14598144</v>
      </c>
    </row>
    <row r="77" spans="1:3" x14ac:dyDescent="0.3">
      <c r="A77" s="1">
        <v>76</v>
      </c>
      <c r="B77" s="1">
        <f>'Test Results 1B'!J76</f>
        <v>9</v>
      </c>
      <c r="C77" s="1">
        <f>'Test Results 1B'!K76</f>
        <v>14598144</v>
      </c>
    </row>
    <row r="78" spans="1:3" x14ac:dyDescent="0.3">
      <c r="A78" s="1">
        <v>77</v>
      </c>
      <c r="B78" s="1">
        <f>'Test Results 1B'!J77</f>
        <v>9</v>
      </c>
      <c r="C78" s="1">
        <f>'Test Results 1B'!K77</f>
        <v>14598144</v>
      </c>
    </row>
    <row r="79" spans="1:3" x14ac:dyDescent="0.3">
      <c r="A79" s="1">
        <v>78</v>
      </c>
      <c r="B79" s="1">
        <f>'Test Results 1B'!J78</f>
        <v>14</v>
      </c>
      <c r="C79" s="1">
        <f>'Test Results 1B'!K78</f>
        <v>14598144</v>
      </c>
    </row>
    <row r="80" spans="1:3" x14ac:dyDescent="0.3">
      <c r="A80" s="1">
        <v>79</v>
      </c>
      <c r="B80" s="1">
        <f>'Test Results 1B'!J79</f>
        <v>5</v>
      </c>
      <c r="C80" s="1">
        <f>'Test Results 1B'!K79</f>
        <v>14598144</v>
      </c>
    </row>
    <row r="81" spans="1:3" x14ac:dyDescent="0.3">
      <c r="A81" s="1">
        <v>80</v>
      </c>
      <c r="B81" s="1">
        <f>'Test Results 1B'!J80</f>
        <v>13</v>
      </c>
      <c r="C81" s="1">
        <f>'Test Results 1B'!K80</f>
        <v>14598144</v>
      </c>
    </row>
    <row r="82" spans="1:3" x14ac:dyDescent="0.3">
      <c r="A82" s="1">
        <v>81</v>
      </c>
      <c r="B82" s="1">
        <f>'Test Results 1B'!J81</f>
        <v>0</v>
      </c>
      <c r="C82" s="1">
        <f>'Test Results 1B'!K81</f>
        <v>14598144</v>
      </c>
    </row>
    <row r="83" spans="1:3" x14ac:dyDescent="0.3">
      <c r="A83" s="1">
        <v>82</v>
      </c>
      <c r="B83" s="1">
        <f>'Test Results 1B'!J82</f>
        <v>12</v>
      </c>
      <c r="C83" s="1">
        <f>'Test Results 1B'!K82</f>
        <v>14598144</v>
      </c>
    </row>
    <row r="84" spans="1:3" x14ac:dyDescent="0.3">
      <c r="A84" s="1">
        <v>83</v>
      </c>
      <c r="B84" s="1">
        <f>'Test Results 1B'!J83</f>
        <v>3</v>
      </c>
      <c r="C84" s="1">
        <f>'Test Results 1B'!K83</f>
        <v>14598144</v>
      </c>
    </row>
    <row r="85" spans="1:3" x14ac:dyDescent="0.3">
      <c r="A85" s="1">
        <v>84</v>
      </c>
      <c r="B85" s="1">
        <f>'Test Results 1B'!J84</f>
        <v>39</v>
      </c>
      <c r="C85" s="1">
        <f>'Test Results 1B'!K84</f>
        <v>14598144</v>
      </c>
    </row>
    <row r="86" spans="1:3" x14ac:dyDescent="0.3">
      <c r="A86" s="1">
        <v>85</v>
      </c>
      <c r="B86" s="1">
        <f>'Test Results 1B'!J85</f>
        <v>9</v>
      </c>
      <c r="C86" s="1">
        <f>'Test Results 1B'!K85</f>
        <v>14598144</v>
      </c>
    </row>
    <row r="87" spans="1:3" x14ac:dyDescent="0.3">
      <c r="A87" s="1">
        <v>86</v>
      </c>
      <c r="B87" s="1">
        <f>'Test Results 1B'!J86</f>
        <v>15</v>
      </c>
      <c r="C87" s="1">
        <f>'Test Results 1B'!K86</f>
        <v>14598144</v>
      </c>
    </row>
    <row r="88" spans="1:3" x14ac:dyDescent="0.3">
      <c r="A88" s="1">
        <v>87</v>
      </c>
      <c r="B88" s="1">
        <f>'Test Results 1B'!J87</f>
        <v>12</v>
      </c>
      <c r="C88" s="1">
        <f>'Test Results 1B'!K87</f>
        <v>14598144</v>
      </c>
    </row>
    <row r="89" spans="1:3" x14ac:dyDescent="0.3">
      <c r="A89" s="1">
        <v>88</v>
      </c>
      <c r="B89" s="1">
        <f>'Test Results 1B'!J88</f>
        <v>9</v>
      </c>
      <c r="C89" s="1">
        <f>'Test Results 1B'!K88</f>
        <v>14598144</v>
      </c>
    </row>
    <row r="90" spans="1:3" x14ac:dyDescent="0.3">
      <c r="A90" s="1">
        <v>89</v>
      </c>
      <c r="B90" s="1">
        <f>'Test Results 1B'!J89</f>
        <v>19</v>
      </c>
      <c r="C90" s="1">
        <f>'Test Results 1B'!K89</f>
        <v>14598144</v>
      </c>
    </row>
    <row r="91" spans="1:3" x14ac:dyDescent="0.3">
      <c r="A91" s="1">
        <v>90</v>
      </c>
      <c r="B91" s="1">
        <f>'Test Results 1B'!J90</f>
        <v>15</v>
      </c>
      <c r="C91" s="1">
        <f>'Test Results 1B'!K90</f>
        <v>14598144</v>
      </c>
    </row>
    <row r="92" spans="1:3" x14ac:dyDescent="0.3">
      <c r="A92" s="1">
        <v>91</v>
      </c>
      <c r="B92" s="1">
        <f>'Test Results 1B'!J91</f>
        <v>3</v>
      </c>
      <c r="C92" s="1">
        <f>'Test Results 1B'!K91</f>
        <v>14598144</v>
      </c>
    </row>
    <row r="93" spans="1:3" x14ac:dyDescent="0.3">
      <c r="A93" s="1">
        <v>92</v>
      </c>
      <c r="B93" s="1">
        <f>'Test Results 1B'!J92</f>
        <v>3</v>
      </c>
      <c r="C93" s="1">
        <f>'Test Results 1B'!K92</f>
        <v>14598144</v>
      </c>
    </row>
    <row r="94" spans="1:3" x14ac:dyDescent="0.3">
      <c r="A94" s="1">
        <v>93</v>
      </c>
      <c r="B94" s="1">
        <f>'Test Results 1B'!J93</f>
        <v>31</v>
      </c>
      <c r="C94" s="1">
        <f>'Test Results 1B'!K93</f>
        <v>14598144</v>
      </c>
    </row>
    <row r="95" spans="1:3" x14ac:dyDescent="0.3">
      <c r="A95" s="1">
        <v>94</v>
      </c>
      <c r="B95" s="1">
        <f>'Test Results 1B'!J94</f>
        <v>4</v>
      </c>
      <c r="C95" s="1">
        <f>'Test Results 1B'!K94</f>
        <v>14598144</v>
      </c>
    </row>
    <row r="96" spans="1:3" x14ac:dyDescent="0.3">
      <c r="A96" s="1">
        <v>95</v>
      </c>
      <c r="B96" s="1">
        <f>'Test Results 1B'!J95</f>
        <v>5</v>
      </c>
      <c r="C96" s="1">
        <f>'Test Results 1B'!K95</f>
        <v>14598144</v>
      </c>
    </row>
    <row r="97" spans="1:3" x14ac:dyDescent="0.3">
      <c r="A97" s="1">
        <v>96</v>
      </c>
      <c r="B97" s="1">
        <f>'Test Results 1B'!J96</f>
        <v>6</v>
      </c>
      <c r="C97" s="1">
        <f>'Test Results 1B'!K96</f>
        <v>14598144</v>
      </c>
    </row>
    <row r="98" spans="1:3" x14ac:dyDescent="0.3">
      <c r="A98" s="1">
        <v>97</v>
      </c>
      <c r="B98" s="1">
        <f>'Test Results 1B'!J97</f>
        <v>10</v>
      </c>
      <c r="C98" s="1">
        <f>'Test Results 1B'!K97</f>
        <v>14598144</v>
      </c>
    </row>
    <row r="99" spans="1:3" x14ac:dyDescent="0.3">
      <c r="A99" s="1">
        <v>98</v>
      </c>
      <c r="B99" s="1">
        <f>'Test Results 1B'!J98</f>
        <v>16</v>
      </c>
      <c r="C99" s="1">
        <f>'Test Results 1B'!K98</f>
        <v>14598144</v>
      </c>
    </row>
    <row r="100" spans="1:3" x14ac:dyDescent="0.3">
      <c r="A100" s="1">
        <v>99</v>
      </c>
      <c r="B100" s="1">
        <f>'Test Results 1B'!J99</f>
        <v>6</v>
      </c>
      <c r="C100" s="1">
        <f>'Test Results 1B'!K99</f>
        <v>14598144</v>
      </c>
    </row>
    <row r="101" spans="1:3" x14ac:dyDescent="0.3">
      <c r="A101" s="29">
        <v>100</v>
      </c>
      <c r="B101" s="1">
        <f>'Test Results 1B'!J100</f>
        <v>28</v>
      </c>
      <c r="C101" s="1">
        <f>'Test Results 1B'!K100</f>
        <v>14598144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selection activeCell="J1" sqref="J1"/>
    </sheetView>
  </sheetViews>
  <sheetFormatPr defaultRowHeight="14.4" x14ac:dyDescent="0.3"/>
  <cols>
    <col min="1" max="1" width="15.33203125" bestFit="1" customWidth="1"/>
    <col min="2" max="2" width="3" bestFit="1" customWidth="1"/>
    <col min="3" max="3" width="9.21875" customWidth="1"/>
    <col min="4" max="4" width="5.6640625" customWidth="1"/>
    <col min="5" max="5" width="15.33203125" bestFit="1" customWidth="1"/>
    <col min="6" max="6" width="3" customWidth="1"/>
    <col min="7" max="7" width="19.5546875" bestFit="1" customWidth="1"/>
    <col min="8" max="8" width="11.88671875" bestFit="1" customWidth="1"/>
    <col min="10" max="10" width="4" bestFit="1" customWidth="1"/>
  </cols>
  <sheetData>
    <row r="1" spans="1:11" x14ac:dyDescent="0.3">
      <c r="A1" s="16" t="s">
        <v>9</v>
      </c>
      <c r="B1">
        <v>25</v>
      </c>
      <c r="C1" t="s">
        <v>10</v>
      </c>
      <c r="D1" t="s">
        <v>11</v>
      </c>
      <c r="E1" t="s">
        <v>9</v>
      </c>
      <c r="F1">
        <v>23</v>
      </c>
      <c r="G1" t="s">
        <v>169</v>
      </c>
      <c r="H1" t="s">
        <v>170</v>
      </c>
      <c r="J1">
        <f>_xlfn.NUMBERVALUE(D1,"s")</f>
        <v>11</v>
      </c>
      <c r="K1">
        <f>_xlfn.NUMBERVALUE(H1,"s","/")</f>
        <v>15138816</v>
      </c>
    </row>
    <row r="2" spans="1:11" x14ac:dyDescent="0.3">
      <c r="A2" s="16" t="s">
        <v>12</v>
      </c>
      <c r="B2">
        <v>25</v>
      </c>
      <c r="C2" t="s">
        <v>10</v>
      </c>
      <c r="D2" t="s">
        <v>13</v>
      </c>
      <c r="E2" t="s">
        <v>12</v>
      </c>
      <c r="F2">
        <v>23</v>
      </c>
      <c r="G2" t="s">
        <v>169</v>
      </c>
      <c r="H2" t="s">
        <v>171</v>
      </c>
      <c r="J2">
        <f t="shared" ref="J2:J65" si="0">_xlfn.NUMBERVALUE(D2,"s")</f>
        <v>23</v>
      </c>
      <c r="K2">
        <f t="shared" ref="K2:K65" si="1">_xlfn.NUMBERVALUE(H2,"s","/")</f>
        <v>14598144</v>
      </c>
    </row>
    <row r="3" spans="1:11" x14ac:dyDescent="0.3">
      <c r="A3" s="16" t="s">
        <v>14</v>
      </c>
      <c r="B3">
        <v>25</v>
      </c>
      <c r="C3" t="s">
        <v>10</v>
      </c>
      <c r="D3" t="s">
        <v>13</v>
      </c>
      <c r="E3" t="s">
        <v>14</v>
      </c>
      <c r="F3">
        <v>23</v>
      </c>
      <c r="G3" t="s">
        <v>169</v>
      </c>
      <c r="H3" t="s">
        <v>171</v>
      </c>
      <c r="J3">
        <f t="shared" si="0"/>
        <v>23</v>
      </c>
      <c r="K3">
        <f t="shared" si="1"/>
        <v>14598144</v>
      </c>
    </row>
    <row r="4" spans="1:11" x14ac:dyDescent="0.3">
      <c r="A4" s="16" t="s">
        <v>15</v>
      </c>
      <c r="B4">
        <v>25</v>
      </c>
      <c r="C4" t="s">
        <v>10</v>
      </c>
      <c r="D4" t="s">
        <v>16</v>
      </c>
      <c r="E4" t="s">
        <v>15</v>
      </c>
      <c r="F4">
        <v>23</v>
      </c>
      <c r="G4" t="s">
        <v>169</v>
      </c>
      <c r="H4" t="s">
        <v>171</v>
      </c>
      <c r="J4">
        <f t="shared" si="0"/>
        <v>16</v>
      </c>
      <c r="K4">
        <f t="shared" si="1"/>
        <v>14598144</v>
      </c>
    </row>
    <row r="5" spans="1:11" x14ac:dyDescent="0.3">
      <c r="A5" s="16" t="s">
        <v>17</v>
      </c>
      <c r="B5">
        <v>25</v>
      </c>
      <c r="C5" t="s">
        <v>10</v>
      </c>
      <c r="D5" t="s">
        <v>18</v>
      </c>
      <c r="E5" t="s">
        <v>17</v>
      </c>
      <c r="F5">
        <v>23</v>
      </c>
      <c r="G5" t="s">
        <v>169</v>
      </c>
      <c r="H5" t="s">
        <v>171</v>
      </c>
      <c r="J5">
        <f t="shared" si="0"/>
        <v>49</v>
      </c>
      <c r="K5">
        <f t="shared" si="1"/>
        <v>14598144</v>
      </c>
    </row>
    <row r="6" spans="1:11" x14ac:dyDescent="0.3">
      <c r="A6" s="16" t="s">
        <v>19</v>
      </c>
      <c r="B6">
        <v>25</v>
      </c>
      <c r="C6" t="s">
        <v>10</v>
      </c>
      <c r="D6" t="s">
        <v>20</v>
      </c>
      <c r="E6" t="s">
        <v>19</v>
      </c>
      <c r="F6">
        <v>23</v>
      </c>
      <c r="G6" t="s">
        <v>169</v>
      </c>
      <c r="H6" t="s">
        <v>171</v>
      </c>
      <c r="J6">
        <f t="shared" si="0"/>
        <v>99</v>
      </c>
      <c r="K6">
        <f t="shared" si="1"/>
        <v>14598144</v>
      </c>
    </row>
    <row r="7" spans="1:11" x14ac:dyDescent="0.3">
      <c r="A7" s="16" t="s">
        <v>21</v>
      </c>
      <c r="B7">
        <v>25</v>
      </c>
      <c r="C7" t="s">
        <v>10</v>
      </c>
      <c r="D7" t="s">
        <v>22</v>
      </c>
      <c r="E7" t="s">
        <v>21</v>
      </c>
      <c r="F7">
        <v>23</v>
      </c>
      <c r="G7" t="s">
        <v>169</v>
      </c>
      <c r="H7" t="s">
        <v>171</v>
      </c>
      <c r="J7">
        <f t="shared" si="0"/>
        <v>59</v>
      </c>
      <c r="K7">
        <f t="shared" si="1"/>
        <v>14598144</v>
      </c>
    </row>
    <row r="8" spans="1:11" x14ac:dyDescent="0.3">
      <c r="A8" s="16" t="s">
        <v>23</v>
      </c>
      <c r="B8">
        <v>25</v>
      </c>
      <c r="C8" t="s">
        <v>10</v>
      </c>
      <c r="D8" t="s">
        <v>24</v>
      </c>
      <c r="E8" t="s">
        <v>23</v>
      </c>
      <c r="F8">
        <v>23</v>
      </c>
      <c r="G8" t="s">
        <v>169</v>
      </c>
      <c r="H8" t="s">
        <v>171</v>
      </c>
      <c r="J8">
        <f t="shared" si="0"/>
        <v>22</v>
      </c>
      <c r="K8">
        <f t="shared" si="1"/>
        <v>14598144</v>
      </c>
    </row>
    <row r="9" spans="1:11" x14ac:dyDescent="0.3">
      <c r="A9" s="16" t="s">
        <v>25</v>
      </c>
      <c r="B9">
        <v>25</v>
      </c>
      <c r="C9" t="s">
        <v>10</v>
      </c>
      <c r="D9" t="s">
        <v>26</v>
      </c>
      <c r="E9" t="s">
        <v>25</v>
      </c>
      <c r="F9">
        <v>23</v>
      </c>
      <c r="G9" t="s">
        <v>169</v>
      </c>
      <c r="H9" t="s">
        <v>171</v>
      </c>
      <c r="J9">
        <f t="shared" si="0"/>
        <v>19</v>
      </c>
      <c r="K9">
        <f t="shared" si="1"/>
        <v>14598144</v>
      </c>
    </row>
    <row r="10" spans="1:11" x14ac:dyDescent="0.3">
      <c r="A10" s="16" t="s">
        <v>27</v>
      </c>
      <c r="B10">
        <v>25</v>
      </c>
      <c r="C10" t="s">
        <v>10</v>
      </c>
      <c r="D10" t="s">
        <v>28</v>
      </c>
      <c r="E10" t="s">
        <v>27</v>
      </c>
      <c r="F10">
        <v>23</v>
      </c>
      <c r="G10" t="s">
        <v>169</v>
      </c>
      <c r="H10" t="s">
        <v>170</v>
      </c>
      <c r="J10">
        <f t="shared" si="0"/>
        <v>48</v>
      </c>
      <c r="K10">
        <f t="shared" si="1"/>
        <v>15138816</v>
      </c>
    </row>
    <row r="11" spans="1:11" x14ac:dyDescent="0.3">
      <c r="A11" s="16" t="s">
        <v>29</v>
      </c>
      <c r="B11">
        <v>25</v>
      </c>
      <c r="C11" t="s">
        <v>10</v>
      </c>
      <c r="D11" t="s">
        <v>30</v>
      </c>
      <c r="E11" t="s">
        <v>29</v>
      </c>
      <c r="F11">
        <v>23</v>
      </c>
      <c r="G11" t="s">
        <v>169</v>
      </c>
      <c r="H11" t="s">
        <v>171</v>
      </c>
      <c r="J11">
        <f t="shared" si="0"/>
        <v>13</v>
      </c>
      <c r="K11">
        <f t="shared" si="1"/>
        <v>14598144</v>
      </c>
    </row>
    <row r="12" spans="1:11" x14ac:dyDescent="0.3">
      <c r="A12" s="16" t="s">
        <v>31</v>
      </c>
      <c r="B12">
        <v>25</v>
      </c>
      <c r="C12" t="s">
        <v>10</v>
      </c>
      <c r="D12" t="s">
        <v>32</v>
      </c>
      <c r="E12" t="s">
        <v>31</v>
      </c>
      <c r="F12">
        <v>23</v>
      </c>
      <c r="G12" t="s">
        <v>169</v>
      </c>
      <c r="H12" t="s">
        <v>171</v>
      </c>
      <c r="J12">
        <f t="shared" si="0"/>
        <v>29</v>
      </c>
      <c r="K12">
        <f t="shared" si="1"/>
        <v>14598144</v>
      </c>
    </row>
    <row r="13" spans="1:11" x14ac:dyDescent="0.3">
      <c r="A13" s="16" t="s">
        <v>33</v>
      </c>
      <c r="B13">
        <v>25</v>
      </c>
      <c r="C13" t="s">
        <v>10</v>
      </c>
      <c r="D13" t="s">
        <v>34</v>
      </c>
      <c r="E13" t="s">
        <v>33</v>
      </c>
      <c r="F13">
        <v>23</v>
      </c>
      <c r="G13" t="s">
        <v>169</v>
      </c>
      <c r="H13" t="s">
        <v>170</v>
      </c>
      <c r="J13">
        <f t="shared" si="0"/>
        <v>8</v>
      </c>
      <c r="K13">
        <f t="shared" si="1"/>
        <v>15138816</v>
      </c>
    </row>
    <row r="14" spans="1:11" x14ac:dyDescent="0.3">
      <c r="A14" s="16" t="s">
        <v>35</v>
      </c>
      <c r="B14">
        <v>25</v>
      </c>
      <c r="C14" t="s">
        <v>10</v>
      </c>
      <c r="D14" t="s">
        <v>36</v>
      </c>
      <c r="E14" t="s">
        <v>35</v>
      </c>
      <c r="F14">
        <v>23</v>
      </c>
      <c r="G14" t="s">
        <v>169</v>
      </c>
      <c r="H14" t="s">
        <v>171</v>
      </c>
      <c r="J14">
        <f t="shared" si="0"/>
        <v>41</v>
      </c>
      <c r="K14">
        <f t="shared" si="1"/>
        <v>14598144</v>
      </c>
    </row>
    <row r="15" spans="1:11" x14ac:dyDescent="0.3">
      <c r="A15" s="16" t="s">
        <v>37</v>
      </c>
      <c r="B15">
        <v>25</v>
      </c>
      <c r="C15" t="s">
        <v>10</v>
      </c>
      <c r="D15" t="s">
        <v>38</v>
      </c>
      <c r="E15" t="s">
        <v>37</v>
      </c>
      <c r="F15">
        <v>23</v>
      </c>
      <c r="G15" t="s">
        <v>169</v>
      </c>
      <c r="H15" t="s">
        <v>171</v>
      </c>
      <c r="J15">
        <f t="shared" si="0"/>
        <v>17</v>
      </c>
      <c r="K15">
        <f t="shared" si="1"/>
        <v>14598144</v>
      </c>
    </row>
    <row r="16" spans="1:11" x14ac:dyDescent="0.3">
      <c r="A16" s="16" t="s">
        <v>39</v>
      </c>
      <c r="B16">
        <v>25</v>
      </c>
      <c r="C16" t="s">
        <v>10</v>
      </c>
      <c r="D16" t="s">
        <v>40</v>
      </c>
      <c r="E16" t="s">
        <v>39</v>
      </c>
      <c r="F16">
        <v>23</v>
      </c>
      <c r="G16" t="s">
        <v>169</v>
      </c>
      <c r="H16" t="s">
        <v>170</v>
      </c>
      <c r="J16">
        <f t="shared" si="0"/>
        <v>5</v>
      </c>
      <c r="K16">
        <f t="shared" si="1"/>
        <v>15138816</v>
      </c>
    </row>
    <row r="17" spans="1:11" x14ac:dyDescent="0.3">
      <c r="A17" s="16" t="s">
        <v>41</v>
      </c>
      <c r="B17">
        <v>25</v>
      </c>
      <c r="C17" t="s">
        <v>10</v>
      </c>
      <c r="D17" t="s">
        <v>42</v>
      </c>
      <c r="E17" t="s">
        <v>41</v>
      </c>
      <c r="F17">
        <v>23</v>
      </c>
      <c r="G17" t="s">
        <v>169</v>
      </c>
      <c r="H17" t="s">
        <v>170</v>
      </c>
      <c r="J17">
        <f t="shared" si="0"/>
        <v>74</v>
      </c>
      <c r="K17">
        <f t="shared" si="1"/>
        <v>15138816</v>
      </c>
    </row>
    <row r="18" spans="1:11" x14ac:dyDescent="0.3">
      <c r="A18" s="16" t="s">
        <v>43</v>
      </c>
      <c r="B18">
        <v>25</v>
      </c>
      <c r="C18" t="s">
        <v>10</v>
      </c>
      <c r="D18" t="s">
        <v>44</v>
      </c>
      <c r="E18" t="s">
        <v>43</v>
      </c>
      <c r="F18">
        <v>23</v>
      </c>
      <c r="G18" t="s">
        <v>169</v>
      </c>
      <c r="H18" t="s">
        <v>171</v>
      </c>
      <c r="J18">
        <f t="shared" si="0"/>
        <v>109</v>
      </c>
      <c r="K18">
        <f t="shared" si="1"/>
        <v>14598144</v>
      </c>
    </row>
    <row r="19" spans="1:11" x14ac:dyDescent="0.3">
      <c r="A19" s="16" t="s">
        <v>45</v>
      </c>
      <c r="B19">
        <v>25</v>
      </c>
      <c r="C19" t="s">
        <v>10</v>
      </c>
      <c r="D19" t="s">
        <v>46</v>
      </c>
      <c r="E19" t="s">
        <v>45</v>
      </c>
      <c r="F19">
        <v>23</v>
      </c>
      <c r="G19" t="s">
        <v>169</v>
      </c>
      <c r="H19" t="s">
        <v>171</v>
      </c>
      <c r="J19">
        <f t="shared" si="0"/>
        <v>25</v>
      </c>
      <c r="K19">
        <f t="shared" si="1"/>
        <v>14598144</v>
      </c>
    </row>
    <row r="20" spans="1:11" x14ac:dyDescent="0.3">
      <c r="A20" s="16" t="s">
        <v>47</v>
      </c>
      <c r="B20">
        <v>25</v>
      </c>
      <c r="C20" t="s">
        <v>10</v>
      </c>
      <c r="D20" t="s">
        <v>48</v>
      </c>
      <c r="E20" t="s">
        <v>47</v>
      </c>
      <c r="F20">
        <v>23</v>
      </c>
      <c r="G20" t="s">
        <v>169</v>
      </c>
      <c r="H20" t="s">
        <v>171</v>
      </c>
      <c r="J20">
        <f t="shared" si="0"/>
        <v>110</v>
      </c>
      <c r="K20">
        <f t="shared" si="1"/>
        <v>14598144</v>
      </c>
    </row>
    <row r="21" spans="1:11" x14ac:dyDescent="0.3">
      <c r="A21" s="16" t="s">
        <v>49</v>
      </c>
      <c r="B21">
        <v>25</v>
      </c>
      <c r="C21" t="s">
        <v>10</v>
      </c>
      <c r="D21" t="s">
        <v>50</v>
      </c>
      <c r="E21" t="s">
        <v>49</v>
      </c>
      <c r="F21">
        <v>23</v>
      </c>
      <c r="G21" t="s">
        <v>169</v>
      </c>
      <c r="H21" t="s">
        <v>171</v>
      </c>
      <c r="J21">
        <f t="shared" si="0"/>
        <v>1</v>
      </c>
      <c r="K21">
        <f t="shared" si="1"/>
        <v>14598144</v>
      </c>
    </row>
    <row r="22" spans="1:11" x14ac:dyDescent="0.3">
      <c r="A22" s="16" t="s">
        <v>51</v>
      </c>
      <c r="B22">
        <v>25</v>
      </c>
      <c r="C22" t="s">
        <v>10</v>
      </c>
      <c r="D22" t="s">
        <v>52</v>
      </c>
      <c r="E22" t="s">
        <v>51</v>
      </c>
      <c r="F22">
        <v>23</v>
      </c>
      <c r="G22" t="s">
        <v>169</v>
      </c>
      <c r="H22" t="s">
        <v>171</v>
      </c>
      <c r="J22">
        <f t="shared" si="0"/>
        <v>44</v>
      </c>
      <c r="K22">
        <f t="shared" si="1"/>
        <v>14598144</v>
      </c>
    </row>
    <row r="23" spans="1:11" x14ac:dyDescent="0.3">
      <c r="A23" s="16" t="s">
        <v>53</v>
      </c>
      <c r="B23">
        <v>25</v>
      </c>
      <c r="C23" t="s">
        <v>10</v>
      </c>
      <c r="D23" t="s">
        <v>54</v>
      </c>
      <c r="E23" t="s">
        <v>53</v>
      </c>
      <c r="F23">
        <v>23</v>
      </c>
      <c r="G23" t="s">
        <v>169</v>
      </c>
      <c r="H23" t="s">
        <v>171</v>
      </c>
      <c r="J23">
        <f t="shared" si="0"/>
        <v>82</v>
      </c>
      <c r="K23">
        <f t="shared" si="1"/>
        <v>14598144</v>
      </c>
    </row>
    <row r="24" spans="1:11" x14ac:dyDescent="0.3">
      <c r="A24" s="16" t="s">
        <v>55</v>
      </c>
      <c r="B24">
        <v>25</v>
      </c>
      <c r="C24" t="s">
        <v>10</v>
      </c>
      <c r="D24" t="s">
        <v>56</v>
      </c>
      <c r="E24" t="s">
        <v>55</v>
      </c>
      <c r="F24">
        <v>23</v>
      </c>
      <c r="G24" t="s">
        <v>169</v>
      </c>
      <c r="H24" t="s">
        <v>171</v>
      </c>
      <c r="J24">
        <f t="shared" si="0"/>
        <v>177</v>
      </c>
      <c r="K24">
        <f t="shared" si="1"/>
        <v>14598144</v>
      </c>
    </row>
    <row r="25" spans="1:11" x14ac:dyDescent="0.3">
      <c r="A25" s="16" t="s">
        <v>57</v>
      </c>
      <c r="B25">
        <v>25</v>
      </c>
      <c r="C25" t="s">
        <v>10</v>
      </c>
      <c r="D25" t="s">
        <v>58</v>
      </c>
      <c r="E25" t="s">
        <v>57</v>
      </c>
      <c r="F25">
        <v>23</v>
      </c>
      <c r="G25" t="s">
        <v>169</v>
      </c>
      <c r="H25" t="s">
        <v>171</v>
      </c>
      <c r="J25">
        <f t="shared" si="0"/>
        <v>37</v>
      </c>
      <c r="K25">
        <f t="shared" si="1"/>
        <v>14598144</v>
      </c>
    </row>
    <row r="26" spans="1:11" x14ac:dyDescent="0.3">
      <c r="A26" s="16" t="s">
        <v>59</v>
      </c>
      <c r="B26">
        <v>25</v>
      </c>
      <c r="C26" t="s">
        <v>10</v>
      </c>
      <c r="D26" t="s">
        <v>60</v>
      </c>
      <c r="E26" t="s">
        <v>59</v>
      </c>
      <c r="F26">
        <v>23</v>
      </c>
      <c r="G26" t="s">
        <v>169</v>
      </c>
      <c r="H26" t="s">
        <v>171</v>
      </c>
      <c r="J26">
        <f t="shared" si="0"/>
        <v>53</v>
      </c>
      <c r="K26">
        <f t="shared" si="1"/>
        <v>14598144</v>
      </c>
    </row>
    <row r="27" spans="1:11" x14ac:dyDescent="0.3">
      <c r="A27" s="16" t="s">
        <v>61</v>
      </c>
      <c r="B27">
        <v>25</v>
      </c>
      <c r="C27" t="s">
        <v>10</v>
      </c>
      <c r="D27" t="s">
        <v>32</v>
      </c>
      <c r="E27" t="s">
        <v>61</v>
      </c>
      <c r="F27">
        <v>23</v>
      </c>
      <c r="G27" t="s">
        <v>169</v>
      </c>
      <c r="H27" t="s">
        <v>171</v>
      </c>
      <c r="J27">
        <f t="shared" si="0"/>
        <v>29</v>
      </c>
      <c r="K27">
        <f t="shared" si="1"/>
        <v>14598144</v>
      </c>
    </row>
    <row r="28" spans="1:11" x14ac:dyDescent="0.3">
      <c r="A28" s="16" t="s">
        <v>62</v>
      </c>
      <c r="B28">
        <v>25</v>
      </c>
      <c r="C28" t="s">
        <v>10</v>
      </c>
      <c r="D28" t="s">
        <v>63</v>
      </c>
      <c r="E28" t="s">
        <v>62</v>
      </c>
      <c r="F28">
        <v>23</v>
      </c>
      <c r="G28" t="s">
        <v>169</v>
      </c>
      <c r="H28" t="s">
        <v>171</v>
      </c>
      <c r="J28">
        <f t="shared" si="0"/>
        <v>96</v>
      </c>
      <c r="K28">
        <f t="shared" si="1"/>
        <v>14598144</v>
      </c>
    </row>
    <row r="29" spans="1:11" x14ac:dyDescent="0.3">
      <c r="A29" s="16" t="s">
        <v>64</v>
      </c>
      <c r="B29">
        <v>25</v>
      </c>
      <c r="C29" t="s">
        <v>10</v>
      </c>
      <c r="D29" t="s">
        <v>40</v>
      </c>
      <c r="E29" t="s">
        <v>64</v>
      </c>
      <c r="F29">
        <v>23</v>
      </c>
      <c r="G29" t="s">
        <v>169</v>
      </c>
      <c r="H29" t="s">
        <v>171</v>
      </c>
      <c r="J29">
        <f t="shared" si="0"/>
        <v>5</v>
      </c>
      <c r="K29">
        <f t="shared" si="1"/>
        <v>14598144</v>
      </c>
    </row>
    <row r="30" spans="1:11" x14ac:dyDescent="0.3">
      <c r="A30" s="16" t="s">
        <v>65</v>
      </c>
      <c r="B30">
        <v>25</v>
      </c>
      <c r="C30" t="s">
        <v>10</v>
      </c>
      <c r="D30" t="s">
        <v>66</v>
      </c>
      <c r="E30" t="s">
        <v>65</v>
      </c>
      <c r="F30">
        <v>23</v>
      </c>
      <c r="G30" t="s">
        <v>169</v>
      </c>
      <c r="H30" t="s">
        <v>171</v>
      </c>
      <c r="J30">
        <f t="shared" si="0"/>
        <v>9</v>
      </c>
      <c r="K30">
        <f t="shared" si="1"/>
        <v>14598144</v>
      </c>
    </row>
    <row r="31" spans="1:11" x14ac:dyDescent="0.3">
      <c r="A31" s="16" t="s">
        <v>67</v>
      </c>
      <c r="B31">
        <v>25</v>
      </c>
      <c r="C31" t="s">
        <v>10</v>
      </c>
      <c r="D31" t="s">
        <v>26</v>
      </c>
      <c r="E31" t="s">
        <v>67</v>
      </c>
      <c r="F31">
        <v>23</v>
      </c>
      <c r="G31" t="s">
        <v>169</v>
      </c>
      <c r="H31" t="s">
        <v>171</v>
      </c>
      <c r="J31">
        <f t="shared" si="0"/>
        <v>19</v>
      </c>
      <c r="K31">
        <f t="shared" si="1"/>
        <v>14598144</v>
      </c>
    </row>
    <row r="32" spans="1:11" x14ac:dyDescent="0.3">
      <c r="A32" s="16" t="s">
        <v>68</v>
      </c>
      <c r="B32">
        <v>25</v>
      </c>
      <c r="C32" t="s">
        <v>10</v>
      </c>
      <c r="D32" t="s">
        <v>58</v>
      </c>
      <c r="E32" t="s">
        <v>68</v>
      </c>
      <c r="F32">
        <v>23</v>
      </c>
      <c r="G32" t="s">
        <v>169</v>
      </c>
      <c r="H32" t="s">
        <v>171</v>
      </c>
      <c r="J32">
        <f t="shared" si="0"/>
        <v>37</v>
      </c>
      <c r="K32">
        <f t="shared" si="1"/>
        <v>14598144</v>
      </c>
    </row>
    <row r="33" spans="1:11" x14ac:dyDescent="0.3">
      <c r="A33" s="16" t="s">
        <v>69</v>
      </c>
      <c r="B33">
        <v>25</v>
      </c>
      <c r="C33" t="s">
        <v>10</v>
      </c>
      <c r="D33" t="s">
        <v>70</v>
      </c>
      <c r="E33" t="s">
        <v>69</v>
      </c>
      <c r="F33">
        <v>23</v>
      </c>
      <c r="G33" t="s">
        <v>169</v>
      </c>
      <c r="H33" t="s">
        <v>171</v>
      </c>
      <c r="J33">
        <f t="shared" si="0"/>
        <v>21</v>
      </c>
      <c r="K33">
        <f t="shared" si="1"/>
        <v>14598144</v>
      </c>
    </row>
    <row r="34" spans="1:11" x14ac:dyDescent="0.3">
      <c r="A34" s="16" t="s">
        <v>71</v>
      </c>
      <c r="B34">
        <v>25</v>
      </c>
      <c r="C34" t="s">
        <v>10</v>
      </c>
      <c r="D34" t="s">
        <v>72</v>
      </c>
      <c r="E34" t="s">
        <v>71</v>
      </c>
      <c r="F34">
        <v>23</v>
      </c>
      <c r="G34" t="s">
        <v>169</v>
      </c>
      <c r="H34" t="s">
        <v>171</v>
      </c>
      <c r="J34">
        <f t="shared" si="0"/>
        <v>7</v>
      </c>
      <c r="K34">
        <f t="shared" si="1"/>
        <v>14598144</v>
      </c>
    </row>
    <row r="35" spans="1:11" x14ac:dyDescent="0.3">
      <c r="A35" s="16" t="s">
        <v>73</v>
      </c>
      <c r="B35">
        <v>25</v>
      </c>
      <c r="C35" t="s">
        <v>10</v>
      </c>
      <c r="D35" t="s">
        <v>36</v>
      </c>
      <c r="E35" t="s">
        <v>73</v>
      </c>
      <c r="F35">
        <v>23</v>
      </c>
      <c r="G35" t="s">
        <v>169</v>
      </c>
      <c r="H35" t="s">
        <v>171</v>
      </c>
      <c r="J35">
        <f t="shared" si="0"/>
        <v>41</v>
      </c>
      <c r="K35">
        <f t="shared" si="1"/>
        <v>14598144</v>
      </c>
    </row>
    <row r="36" spans="1:11" x14ac:dyDescent="0.3">
      <c r="A36" s="16" t="s">
        <v>74</v>
      </c>
      <c r="B36">
        <v>25</v>
      </c>
      <c r="C36" t="s">
        <v>10</v>
      </c>
      <c r="D36" t="s">
        <v>75</v>
      </c>
      <c r="E36" t="s">
        <v>74</v>
      </c>
      <c r="F36">
        <v>23</v>
      </c>
      <c r="G36" t="s">
        <v>169</v>
      </c>
      <c r="H36" t="s">
        <v>171</v>
      </c>
      <c r="J36">
        <f t="shared" si="0"/>
        <v>42</v>
      </c>
      <c r="K36">
        <f t="shared" si="1"/>
        <v>14598144</v>
      </c>
    </row>
    <row r="37" spans="1:11" x14ac:dyDescent="0.3">
      <c r="A37" s="16" t="s">
        <v>76</v>
      </c>
      <c r="B37">
        <v>25</v>
      </c>
      <c r="C37" t="s">
        <v>10</v>
      </c>
      <c r="D37" t="s">
        <v>66</v>
      </c>
      <c r="E37" t="s">
        <v>76</v>
      </c>
      <c r="F37">
        <v>23</v>
      </c>
      <c r="G37" t="s">
        <v>169</v>
      </c>
      <c r="H37" t="s">
        <v>171</v>
      </c>
      <c r="J37">
        <f t="shared" si="0"/>
        <v>9</v>
      </c>
      <c r="K37">
        <f t="shared" si="1"/>
        <v>14598144</v>
      </c>
    </row>
    <row r="38" spans="1:11" x14ac:dyDescent="0.3">
      <c r="A38" s="16" t="s">
        <v>77</v>
      </c>
      <c r="B38">
        <v>25</v>
      </c>
      <c r="C38" t="s">
        <v>10</v>
      </c>
      <c r="D38" t="s">
        <v>38</v>
      </c>
      <c r="E38" t="s">
        <v>77</v>
      </c>
      <c r="F38">
        <v>23</v>
      </c>
      <c r="G38" t="s">
        <v>169</v>
      </c>
      <c r="H38" t="s">
        <v>171</v>
      </c>
      <c r="J38">
        <f t="shared" si="0"/>
        <v>17</v>
      </c>
      <c r="K38">
        <f t="shared" si="1"/>
        <v>14598144</v>
      </c>
    </row>
    <row r="39" spans="1:11" x14ac:dyDescent="0.3">
      <c r="A39" s="16" t="s">
        <v>78</v>
      </c>
      <c r="B39">
        <v>25</v>
      </c>
      <c r="C39" t="s">
        <v>10</v>
      </c>
      <c r="D39" t="s">
        <v>32</v>
      </c>
      <c r="E39" t="s">
        <v>78</v>
      </c>
      <c r="F39">
        <v>23</v>
      </c>
      <c r="G39" t="s">
        <v>169</v>
      </c>
      <c r="H39" t="s">
        <v>171</v>
      </c>
      <c r="J39">
        <f t="shared" si="0"/>
        <v>29</v>
      </c>
      <c r="K39">
        <f t="shared" si="1"/>
        <v>14598144</v>
      </c>
    </row>
    <row r="40" spans="1:11" x14ac:dyDescent="0.3">
      <c r="A40" s="16" t="s">
        <v>79</v>
      </c>
      <c r="B40">
        <v>25</v>
      </c>
      <c r="C40" t="s">
        <v>10</v>
      </c>
      <c r="D40" t="s">
        <v>40</v>
      </c>
      <c r="E40" t="s">
        <v>79</v>
      </c>
      <c r="F40">
        <v>23</v>
      </c>
      <c r="G40" t="s">
        <v>169</v>
      </c>
      <c r="H40" t="s">
        <v>171</v>
      </c>
      <c r="J40">
        <f t="shared" si="0"/>
        <v>5</v>
      </c>
      <c r="K40">
        <f t="shared" si="1"/>
        <v>14598144</v>
      </c>
    </row>
    <row r="41" spans="1:11" x14ac:dyDescent="0.3">
      <c r="A41" s="16" t="s">
        <v>80</v>
      </c>
      <c r="B41">
        <v>25</v>
      </c>
      <c r="C41" t="s">
        <v>10</v>
      </c>
      <c r="D41" t="s">
        <v>50</v>
      </c>
      <c r="E41" t="s">
        <v>80</v>
      </c>
      <c r="F41">
        <v>23</v>
      </c>
      <c r="G41" t="s">
        <v>169</v>
      </c>
      <c r="H41" t="s">
        <v>171</v>
      </c>
      <c r="J41">
        <f t="shared" si="0"/>
        <v>1</v>
      </c>
      <c r="K41">
        <f t="shared" si="1"/>
        <v>14598144</v>
      </c>
    </row>
    <row r="42" spans="1:11" x14ac:dyDescent="0.3">
      <c r="A42" s="16" t="s">
        <v>81</v>
      </c>
      <c r="B42">
        <v>25</v>
      </c>
      <c r="C42" t="s">
        <v>10</v>
      </c>
      <c r="D42" t="s">
        <v>70</v>
      </c>
      <c r="E42" t="s">
        <v>81</v>
      </c>
      <c r="F42">
        <v>23</v>
      </c>
      <c r="G42" t="s">
        <v>169</v>
      </c>
      <c r="H42" t="s">
        <v>171</v>
      </c>
      <c r="J42">
        <f t="shared" si="0"/>
        <v>21</v>
      </c>
      <c r="K42">
        <f t="shared" si="1"/>
        <v>14598144</v>
      </c>
    </row>
    <row r="43" spans="1:11" x14ac:dyDescent="0.3">
      <c r="A43" s="16" t="s">
        <v>82</v>
      </c>
      <c r="B43">
        <v>25</v>
      </c>
      <c r="C43" t="s">
        <v>10</v>
      </c>
      <c r="D43" t="s">
        <v>58</v>
      </c>
      <c r="E43" t="s">
        <v>82</v>
      </c>
      <c r="F43">
        <v>23</v>
      </c>
      <c r="G43" t="s">
        <v>169</v>
      </c>
      <c r="H43" t="s">
        <v>171</v>
      </c>
      <c r="J43">
        <f t="shared" si="0"/>
        <v>37</v>
      </c>
      <c r="K43">
        <f t="shared" si="1"/>
        <v>14598144</v>
      </c>
    </row>
    <row r="44" spans="1:11" x14ac:dyDescent="0.3">
      <c r="A44" s="16" t="s">
        <v>83</v>
      </c>
      <c r="B44">
        <v>25</v>
      </c>
      <c r="C44" t="s">
        <v>10</v>
      </c>
      <c r="D44" t="s">
        <v>52</v>
      </c>
      <c r="E44" t="s">
        <v>83</v>
      </c>
      <c r="F44">
        <v>23</v>
      </c>
      <c r="G44" t="s">
        <v>169</v>
      </c>
      <c r="H44" t="s">
        <v>171</v>
      </c>
      <c r="J44">
        <f t="shared" si="0"/>
        <v>44</v>
      </c>
      <c r="K44">
        <f t="shared" si="1"/>
        <v>14598144</v>
      </c>
    </row>
    <row r="45" spans="1:11" x14ac:dyDescent="0.3">
      <c r="A45" s="16" t="s">
        <v>84</v>
      </c>
      <c r="B45">
        <v>25</v>
      </c>
      <c r="C45" t="s">
        <v>10</v>
      </c>
      <c r="D45" t="s">
        <v>72</v>
      </c>
      <c r="E45" t="s">
        <v>84</v>
      </c>
      <c r="F45">
        <v>23</v>
      </c>
      <c r="G45" t="s">
        <v>169</v>
      </c>
      <c r="H45" t="s">
        <v>171</v>
      </c>
      <c r="J45">
        <f t="shared" si="0"/>
        <v>7</v>
      </c>
      <c r="K45">
        <f t="shared" si="1"/>
        <v>14598144</v>
      </c>
    </row>
    <row r="46" spans="1:11" x14ac:dyDescent="0.3">
      <c r="A46" s="16" t="s">
        <v>85</v>
      </c>
      <c r="B46">
        <v>25</v>
      </c>
      <c r="C46" t="s">
        <v>10</v>
      </c>
      <c r="D46" t="s">
        <v>50</v>
      </c>
      <c r="E46" t="s">
        <v>85</v>
      </c>
      <c r="F46">
        <v>23</v>
      </c>
      <c r="G46" t="s">
        <v>169</v>
      </c>
      <c r="H46" t="s">
        <v>171</v>
      </c>
      <c r="J46">
        <f t="shared" si="0"/>
        <v>1</v>
      </c>
      <c r="K46">
        <f t="shared" si="1"/>
        <v>14598144</v>
      </c>
    </row>
    <row r="47" spans="1:11" x14ac:dyDescent="0.3">
      <c r="A47" s="16" t="s">
        <v>86</v>
      </c>
      <c r="B47">
        <v>25</v>
      </c>
      <c r="C47" t="s">
        <v>10</v>
      </c>
      <c r="D47" t="s">
        <v>87</v>
      </c>
      <c r="E47" t="s">
        <v>86</v>
      </c>
      <c r="F47">
        <v>23</v>
      </c>
      <c r="G47" t="s">
        <v>169</v>
      </c>
      <c r="H47" t="s">
        <v>171</v>
      </c>
      <c r="J47">
        <f t="shared" si="0"/>
        <v>111</v>
      </c>
      <c r="K47">
        <f t="shared" si="1"/>
        <v>14598144</v>
      </c>
    </row>
    <row r="48" spans="1:11" x14ac:dyDescent="0.3">
      <c r="A48" s="16" t="s">
        <v>88</v>
      </c>
      <c r="B48">
        <v>25</v>
      </c>
      <c r="C48" t="s">
        <v>10</v>
      </c>
      <c r="D48" t="s">
        <v>89</v>
      </c>
      <c r="E48" t="s">
        <v>88</v>
      </c>
      <c r="F48">
        <v>23</v>
      </c>
      <c r="G48" t="s">
        <v>169</v>
      </c>
      <c r="H48" t="s">
        <v>171</v>
      </c>
      <c r="J48">
        <f t="shared" si="0"/>
        <v>3</v>
      </c>
      <c r="K48">
        <f t="shared" si="1"/>
        <v>14598144</v>
      </c>
    </row>
    <row r="49" spans="1:11" x14ac:dyDescent="0.3">
      <c r="A49" s="16" t="s">
        <v>90</v>
      </c>
      <c r="B49">
        <v>25</v>
      </c>
      <c r="C49" t="s">
        <v>10</v>
      </c>
      <c r="D49" t="s">
        <v>38</v>
      </c>
      <c r="E49" t="s">
        <v>90</v>
      </c>
      <c r="F49">
        <v>23</v>
      </c>
      <c r="G49" t="s">
        <v>169</v>
      </c>
      <c r="H49" t="s">
        <v>171</v>
      </c>
      <c r="J49">
        <f t="shared" si="0"/>
        <v>17</v>
      </c>
      <c r="K49">
        <f t="shared" si="1"/>
        <v>14598144</v>
      </c>
    </row>
    <row r="50" spans="1:11" x14ac:dyDescent="0.3">
      <c r="A50" s="16" t="s">
        <v>91</v>
      </c>
      <c r="B50">
        <v>25</v>
      </c>
      <c r="C50" t="s">
        <v>10</v>
      </c>
      <c r="D50" t="s">
        <v>32</v>
      </c>
      <c r="E50" t="s">
        <v>91</v>
      </c>
      <c r="F50">
        <v>23</v>
      </c>
      <c r="G50" t="s">
        <v>169</v>
      </c>
      <c r="H50" t="s">
        <v>171</v>
      </c>
      <c r="J50">
        <f t="shared" si="0"/>
        <v>29</v>
      </c>
      <c r="K50">
        <f t="shared" si="1"/>
        <v>14598144</v>
      </c>
    </row>
    <row r="51" spans="1:11" x14ac:dyDescent="0.3">
      <c r="A51" s="16" t="s">
        <v>92</v>
      </c>
      <c r="B51">
        <v>25</v>
      </c>
      <c r="C51" t="s">
        <v>10</v>
      </c>
      <c r="D51" t="s">
        <v>89</v>
      </c>
      <c r="E51" t="s">
        <v>92</v>
      </c>
      <c r="F51">
        <v>23</v>
      </c>
      <c r="G51" t="s">
        <v>169</v>
      </c>
      <c r="H51" t="s">
        <v>171</v>
      </c>
      <c r="J51">
        <f t="shared" si="0"/>
        <v>3</v>
      </c>
      <c r="K51">
        <f t="shared" si="1"/>
        <v>14598144</v>
      </c>
    </row>
    <row r="52" spans="1:11" x14ac:dyDescent="0.3">
      <c r="A52" s="16" t="s">
        <v>93</v>
      </c>
      <c r="B52">
        <v>25</v>
      </c>
      <c r="C52" t="s">
        <v>10</v>
      </c>
      <c r="D52" t="s">
        <v>94</v>
      </c>
      <c r="E52" t="s">
        <v>93</v>
      </c>
      <c r="F52">
        <v>23</v>
      </c>
      <c r="G52" t="s">
        <v>169</v>
      </c>
      <c r="H52" t="s">
        <v>171</v>
      </c>
      <c r="J52">
        <f t="shared" si="0"/>
        <v>32</v>
      </c>
      <c r="K52">
        <f t="shared" si="1"/>
        <v>14598144</v>
      </c>
    </row>
    <row r="53" spans="1:11" x14ac:dyDescent="0.3">
      <c r="A53" s="16" t="s">
        <v>95</v>
      </c>
      <c r="B53">
        <v>25</v>
      </c>
      <c r="C53" t="s">
        <v>10</v>
      </c>
      <c r="D53" t="s">
        <v>96</v>
      </c>
      <c r="E53" t="s">
        <v>95</v>
      </c>
      <c r="F53">
        <v>23</v>
      </c>
      <c r="G53" t="s">
        <v>169</v>
      </c>
      <c r="H53" t="s">
        <v>171</v>
      </c>
      <c r="J53">
        <f t="shared" si="0"/>
        <v>33</v>
      </c>
      <c r="K53">
        <f t="shared" si="1"/>
        <v>14598144</v>
      </c>
    </row>
    <row r="54" spans="1:11" x14ac:dyDescent="0.3">
      <c r="A54" s="16" t="s">
        <v>97</v>
      </c>
      <c r="B54">
        <v>25</v>
      </c>
      <c r="C54" t="s">
        <v>10</v>
      </c>
      <c r="D54" t="s">
        <v>50</v>
      </c>
      <c r="E54" t="s">
        <v>97</v>
      </c>
      <c r="F54">
        <v>23</v>
      </c>
      <c r="G54" t="s">
        <v>169</v>
      </c>
      <c r="H54" t="s">
        <v>171</v>
      </c>
      <c r="J54">
        <f t="shared" si="0"/>
        <v>1</v>
      </c>
      <c r="K54">
        <f t="shared" si="1"/>
        <v>14598144</v>
      </c>
    </row>
    <row r="55" spans="1:11" x14ac:dyDescent="0.3">
      <c r="A55" s="16" t="s">
        <v>98</v>
      </c>
      <c r="B55">
        <v>25</v>
      </c>
      <c r="C55" t="s">
        <v>10</v>
      </c>
      <c r="D55" t="s">
        <v>99</v>
      </c>
      <c r="E55" t="s">
        <v>98</v>
      </c>
      <c r="F55">
        <v>23</v>
      </c>
      <c r="G55" t="s">
        <v>169</v>
      </c>
      <c r="H55" t="s">
        <v>171</v>
      </c>
      <c r="J55">
        <f t="shared" si="0"/>
        <v>15</v>
      </c>
      <c r="K55">
        <f t="shared" si="1"/>
        <v>14598144</v>
      </c>
    </row>
    <row r="56" spans="1:11" x14ac:dyDescent="0.3">
      <c r="A56" s="16" t="s">
        <v>100</v>
      </c>
      <c r="B56">
        <v>25</v>
      </c>
      <c r="C56" t="s">
        <v>10</v>
      </c>
      <c r="D56" t="s">
        <v>101</v>
      </c>
      <c r="E56" t="s">
        <v>100</v>
      </c>
      <c r="F56">
        <v>23</v>
      </c>
      <c r="G56" t="s">
        <v>169</v>
      </c>
      <c r="H56" t="s">
        <v>171</v>
      </c>
      <c r="J56">
        <f t="shared" si="0"/>
        <v>100</v>
      </c>
      <c r="K56">
        <f t="shared" si="1"/>
        <v>14598144</v>
      </c>
    </row>
    <row r="57" spans="1:11" x14ac:dyDescent="0.3">
      <c r="A57" s="16" t="s">
        <v>102</v>
      </c>
      <c r="B57">
        <v>25</v>
      </c>
      <c r="C57" t="s">
        <v>10</v>
      </c>
      <c r="D57" t="s">
        <v>103</v>
      </c>
      <c r="E57" t="s">
        <v>102</v>
      </c>
      <c r="F57">
        <v>23</v>
      </c>
      <c r="G57" t="s">
        <v>169</v>
      </c>
      <c r="H57" t="s">
        <v>171</v>
      </c>
      <c r="J57">
        <f t="shared" si="0"/>
        <v>67</v>
      </c>
      <c r="K57">
        <f t="shared" si="1"/>
        <v>14598144</v>
      </c>
    </row>
    <row r="58" spans="1:11" x14ac:dyDescent="0.3">
      <c r="A58" s="16" t="s">
        <v>104</v>
      </c>
      <c r="B58">
        <v>25</v>
      </c>
      <c r="C58" t="s">
        <v>10</v>
      </c>
      <c r="D58" t="s">
        <v>46</v>
      </c>
      <c r="E58" t="s">
        <v>104</v>
      </c>
      <c r="F58">
        <v>23</v>
      </c>
      <c r="G58" t="s">
        <v>169</v>
      </c>
      <c r="H58" t="s">
        <v>171</v>
      </c>
      <c r="J58">
        <f t="shared" si="0"/>
        <v>25</v>
      </c>
      <c r="K58">
        <f t="shared" si="1"/>
        <v>14598144</v>
      </c>
    </row>
    <row r="59" spans="1:11" x14ac:dyDescent="0.3">
      <c r="A59" s="16" t="s">
        <v>105</v>
      </c>
      <c r="B59">
        <v>25</v>
      </c>
      <c r="C59" t="s">
        <v>10</v>
      </c>
      <c r="D59" t="s">
        <v>106</v>
      </c>
      <c r="E59" t="s">
        <v>105</v>
      </c>
      <c r="F59">
        <v>23</v>
      </c>
      <c r="G59" t="s">
        <v>169</v>
      </c>
      <c r="H59" t="s">
        <v>171</v>
      </c>
      <c r="J59">
        <f t="shared" si="0"/>
        <v>30</v>
      </c>
      <c r="K59">
        <f t="shared" si="1"/>
        <v>14598144</v>
      </c>
    </row>
    <row r="60" spans="1:11" x14ac:dyDescent="0.3">
      <c r="A60" s="16" t="s">
        <v>107</v>
      </c>
      <c r="B60">
        <v>25</v>
      </c>
      <c r="C60" t="s">
        <v>10</v>
      </c>
      <c r="D60" t="s">
        <v>108</v>
      </c>
      <c r="E60" t="s">
        <v>107</v>
      </c>
      <c r="F60">
        <v>23</v>
      </c>
      <c r="G60" t="s">
        <v>169</v>
      </c>
      <c r="H60" t="s">
        <v>171</v>
      </c>
      <c r="J60">
        <f t="shared" si="0"/>
        <v>56</v>
      </c>
      <c r="K60">
        <f t="shared" si="1"/>
        <v>14598144</v>
      </c>
    </row>
    <row r="61" spans="1:11" x14ac:dyDescent="0.3">
      <c r="A61" s="16" t="s">
        <v>109</v>
      </c>
      <c r="B61">
        <v>25</v>
      </c>
      <c r="C61" t="s">
        <v>10</v>
      </c>
      <c r="D61" t="s">
        <v>54</v>
      </c>
      <c r="E61" t="s">
        <v>109</v>
      </c>
      <c r="F61">
        <v>23</v>
      </c>
      <c r="G61" t="s">
        <v>169</v>
      </c>
      <c r="H61" t="s">
        <v>171</v>
      </c>
      <c r="J61">
        <f t="shared" si="0"/>
        <v>82</v>
      </c>
      <c r="K61">
        <f t="shared" si="1"/>
        <v>14598144</v>
      </c>
    </row>
    <row r="62" spans="1:11" x14ac:dyDescent="0.3">
      <c r="A62" s="16" t="s">
        <v>110</v>
      </c>
      <c r="B62">
        <v>25</v>
      </c>
      <c r="C62" t="s">
        <v>10</v>
      </c>
      <c r="D62" t="s">
        <v>111</v>
      </c>
      <c r="E62" t="s">
        <v>110</v>
      </c>
      <c r="F62">
        <v>23</v>
      </c>
      <c r="G62" t="s">
        <v>169</v>
      </c>
      <c r="H62" t="s">
        <v>171</v>
      </c>
      <c r="J62">
        <f t="shared" si="0"/>
        <v>31</v>
      </c>
      <c r="K62">
        <f t="shared" si="1"/>
        <v>14598144</v>
      </c>
    </row>
    <row r="63" spans="1:11" x14ac:dyDescent="0.3">
      <c r="A63" s="16" t="s">
        <v>112</v>
      </c>
      <c r="B63">
        <v>25</v>
      </c>
      <c r="C63" t="s">
        <v>10</v>
      </c>
      <c r="D63" t="s">
        <v>18</v>
      </c>
      <c r="E63" t="s">
        <v>112</v>
      </c>
      <c r="F63">
        <v>23</v>
      </c>
      <c r="G63" t="s">
        <v>169</v>
      </c>
      <c r="H63" t="s">
        <v>171</v>
      </c>
      <c r="J63">
        <f t="shared" si="0"/>
        <v>49</v>
      </c>
      <c r="K63">
        <f t="shared" si="1"/>
        <v>14598144</v>
      </c>
    </row>
    <row r="64" spans="1:11" x14ac:dyDescent="0.3">
      <c r="A64" s="16" t="s">
        <v>113</v>
      </c>
      <c r="B64">
        <v>25</v>
      </c>
      <c r="C64" t="s">
        <v>10</v>
      </c>
      <c r="D64" t="s">
        <v>99</v>
      </c>
      <c r="E64" t="s">
        <v>113</v>
      </c>
      <c r="F64">
        <v>23</v>
      </c>
      <c r="G64" t="s">
        <v>169</v>
      </c>
      <c r="H64" t="s">
        <v>171</v>
      </c>
      <c r="J64">
        <f t="shared" si="0"/>
        <v>15</v>
      </c>
      <c r="K64">
        <f t="shared" si="1"/>
        <v>14598144</v>
      </c>
    </row>
    <row r="65" spans="1:11" x14ac:dyDescent="0.3">
      <c r="A65" s="16" t="s">
        <v>114</v>
      </c>
      <c r="B65">
        <v>25</v>
      </c>
      <c r="C65" t="s">
        <v>10</v>
      </c>
      <c r="D65" t="s">
        <v>13</v>
      </c>
      <c r="E65" t="s">
        <v>114</v>
      </c>
      <c r="F65">
        <v>23</v>
      </c>
      <c r="G65" t="s">
        <v>169</v>
      </c>
      <c r="H65" t="s">
        <v>171</v>
      </c>
      <c r="J65">
        <f t="shared" si="0"/>
        <v>23</v>
      </c>
      <c r="K65">
        <f t="shared" si="1"/>
        <v>14598144</v>
      </c>
    </row>
    <row r="66" spans="1:11" x14ac:dyDescent="0.3">
      <c r="A66" s="16" t="s">
        <v>115</v>
      </c>
      <c r="B66">
        <v>25</v>
      </c>
      <c r="C66" t="s">
        <v>10</v>
      </c>
      <c r="D66" t="s">
        <v>116</v>
      </c>
      <c r="E66" t="s">
        <v>115</v>
      </c>
      <c r="F66">
        <v>23</v>
      </c>
      <c r="G66" t="s">
        <v>169</v>
      </c>
      <c r="H66" t="s">
        <v>171</v>
      </c>
      <c r="J66">
        <f t="shared" ref="J66:J100" si="2">_xlfn.NUMBERVALUE(D66,"s")</f>
        <v>24</v>
      </c>
      <c r="K66">
        <f t="shared" ref="K66:K100" si="3">_xlfn.NUMBERVALUE(H66,"s","/")</f>
        <v>14598144</v>
      </c>
    </row>
    <row r="67" spans="1:11" x14ac:dyDescent="0.3">
      <c r="A67" s="16" t="s">
        <v>117</v>
      </c>
      <c r="B67">
        <v>25</v>
      </c>
      <c r="C67" t="s">
        <v>10</v>
      </c>
      <c r="D67" t="s">
        <v>70</v>
      </c>
      <c r="E67" t="s">
        <v>117</v>
      </c>
      <c r="F67">
        <v>23</v>
      </c>
      <c r="G67" t="s">
        <v>169</v>
      </c>
      <c r="H67" t="s">
        <v>171</v>
      </c>
      <c r="J67">
        <f t="shared" si="2"/>
        <v>21</v>
      </c>
      <c r="K67">
        <f t="shared" si="3"/>
        <v>14598144</v>
      </c>
    </row>
    <row r="68" spans="1:11" x14ac:dyDescent="0.3">
      <c r="A68" s="16" t="s">
        <v>118</v>
      </c>
      <c r="B68">
        <v>25</v>
      </c>
      <c r="C68" t="s">
        <v>10</v>
      </c>
      <c r="D68" t="s">
        <v>72</v>
      </c>
      <c r="E68" t="s">
        <v>118</v>
      </c>
      <c r="F68">
        <v>23</v>
      </c>
      <c r="G68" t="s">
        <v>169</v>
      </c>
      <c r="H68" t="s">
        <v>171</v>
      </c>
      <c r="J68">
        <f t="shared" si="2"/>
        <v>7</v>
      </c>
      <c r="K68">
        <f t="shared" si="3"/>
        <v>14598144</v>
      </c>
    </row>
    <row r="69" spans="1:11" x14ac:dyDescent="0.3">
      <c r="A69" s="16" t="s">
        <v>119</v>
      </c>
      <c r="B69">
        <v>25</v>
      </c>
      <c r="C69" t="s">
        <v>10</v>
      </c>
      <c r="D69" t="s">
        <v>96</v>
      </c>
      <c r="E69" t="s">
        <v>119</v>
      </c>
      <c r="F69">
        <v>23</v>
      </c>
      <c r="G69" t="s">
        <v>169</v>
      </c>
      <c r="H69" t="s">
        <v>171</v>
      </c>
      <c r="J69">
        <f t="shared" si="2"/>
        <v>33</v>
      </c>
      <c r="K69">
        <f t="shared" si="3"/>
        <v>14598144</v>
      </c>
    </row>
    <row r="70" spans="1:11" x14ac:dyDescent="0.3">
      <c r="A70" s="16" t="s">
        <v>120</v>
      </c>
      <c r="B70">
        <v>25</v>
      </c>
      <c r="C70" t="s">
        <v>10</v>
      </c>
      <c r="D70" t="s">
        <v>121</v>
      </c>
      <c r="E70" t="s">
        <v>120</v>
      </c>
      <c r="F70">
        <v>23</v>
      </c>
      <c r="G70" t="s">
        <v>169</v>
      </c>
      <c r="H70" t="s">
        <v>171</v>
      </c>
      <c r="J70">
        <f t="shared" si="2"/>
        <v>51</v>
      </c>
      <c r="K70">
        <f t="shared" si="3"/>
        <v>14598144</v>
      </c>
    </row>
    <row r="71" spans="1:11" x14ac:dyDescent="0.3">
      <c r="A71" s="16" t="s">
        <v>122</v>
      </c>
      <c r="B71">
        <v>25</v>
      </c>
      <c r="C71" t="s">
        <v>10</v>
      </c>
      <c r="D71" t="s">
        <v>11</v>
      </c>
      <c r="E71" t="s">
        <v>122</v>
      </c>
      <c r="F71">
        <v>23</v>
      </c>
      <c r="G71" t="s">
        <v>169</v>
      </c>
      <c r="H71" t="s">
        <v>171</v>
      </c>
      <c r="J71">
        <f t="shared" si="2"/>
        <v>11</v>
      </c>
      <c r="K71">
        <f t="shared" si="3"/>
        <v>14598144</v>
      </c>
    </row>
    <row r="72" spans="1:11" x14ac:dyDescent="0.3">
      <c r="A72" s="16" t="s">
        <v>123</v>
      </c>
      <c r="B72">
        <v>25</v>
      </c>
      <c r="C72" t="s">
        <v>10</v>
      </c>
      <c r="D72" t="s">
        <v>124</v>
      </c>
      <c r="E72" t="s">
        <v>123</v>
      </c>
      <c r="F72">
        <v>23</v>
      </c>
      <c r="G72" t="s">
        <v>169</v>
      </c>
      <c r="H72" t="s">
        <v>171</v>
      </c>
      <c r="J72">
        <f t="shared" si="2"/>
        <v>78</v>
      </c>
      <c r="K72">
        <f t="shared" si="3"/>
        <v>14598144</v>
      </c>
    </row>
    <row r="73" spans="1:11" x14ac:dyDescent="0.3">
      <c r="A73" s="16" t="s">
        <v>125</v>
      </c>
      <c r="B73">
        <v>25</v>
      </c>
      <c r="C73" t="s">
        <v>10</v>
      </c>
      <c r="D73" t="s">
        <v>11</v>
      </c>
      <c r="E73" t="s">
        <v>125</v>
      </c>
      <c r="F73">
        <v>23</v>
      </c>
      <c r="G73" t="s">
        <v>169</v>
      </c>
      <c r="H73" t="s">
        <v>171</v>
      </c>
      <c r="J73">
        <f t="shared" si="2"/>
        <v>11</v>
      </c>
      <c r="K73">
        <f t="shared" si="3"/>
        <v>14598144</v>
      </c>
    </row>
    <row r="74" spans="1:11" x14ac:dyDescent="0.3">
      <c r="A74" s="16" t="s">
        <v>126</v>
      </c>
      <c r="B74">
        <v>25</v>
      </c>
      <c r="C74" t="s">
        <v>10</v>
      </c>
      <c r="D74" t="s">
        <v>127</v>
      </c>
      <c r="E74" t="s">
        <v>126</v>
      </c>
      <c r="F74">
        <v>23</v>
      </c>
      <c r="G74" t="s">
        <v>169</v>
      </c>
      <c r="H74" t="s">
        <v>171</v>
      </c>
      <c r="J74">
        <f t="shared" si="2"/>
        <v>113</v>
      </c>
      <c r="K74">
        <f t="shared" si="3"/>
        <v>14598144</v>
      </c>
    </row>
    <row r="75" spans="1:11" x14ac:dyDescent="0.3">
      <c r="A75" s="16" t="s">
        <v>128</v>
      </c>
      <c r="B75">
        <v>25</v>
      </c>
      <c r="C75" t="s">
        <v>10</v>
      </c>
      <c r="D75" t="s">
        <v>129</v>
      </c>
      <c r="E75" t="s">
        <v>128</v>
      </c>
      <c r="F75">
        <v>23</v>
      </c>
      <c r="G75" t="s">
        <v>169</v>
      </c>
      <c r="H75" t="s">
        <v>171</v>
      </c>
      <c r="J75">
        <f t="shared" si="2"/>
        <v>40</v>
      </c>
      <c r="K75">
        <f t="shared" si="3"/>
        <v>14598144</v>
      </c>
    </row>
    <row r="76" spans="1:11" x14ac:dyDescent="0.3">
      <c r="A76" s="16" t="s">
        <v>130</v>
      </c>
      <c r="B76">
        <v>25</v>
      </c>
      <c r="C76" t="s">
        <v>10</v>
      </c>
      <c r="D76" t="s">
        <v>72</v>
      </c>
      <c r="E76" t="s">
        <v>130</v>
      </c>
      <c r="F76">
        <v>23</v>
      </c>
      <c r="G76" t="s">
        <v>169</v>
      </c>
      <c r="H76" t="s">
        <v>171</v>
      </c>
      <c r="J76">
        <f t="shared" si="2"/>
        <v>7</v>
      </c>
      <c r="K76">
        <f t="shared" si="3"/>
        <v>14598144</v>
      </c>
    </row>
    <row r="77" spans="1:11" x14ac:dyDescent="0.3">
      <c r="A77" s="16" t="s">
        <v>131</v>
      </c>
      <c r="B77">
        <v>25</v>
      </c>
      <c r="C77" t="s">
        <v>10</v>
      </c>
      <c r="D77" t="s">
        <v>70</v>
      </c>
      <c r="E77" t="s">
        <v>131</v>
      </c>
      <c r="F77">
        <v>23</v>
      </c>
      <c r="G77" t="s">
        <v>169</v>
      </c>
      <c r="H77" t="s">
        <v>171</v>
      </c>
      <c r="J77">
        <f t="shared" si="2"/>
        <v>21</v>
      </c>
      <c r="K77">
        <f t="shared" si="3"/>
        <v>14598144</v>
      </c>
    </row>
    <row r="78" spans="1:11" x14ac:dyDescent="0.3">
      <c r="A78" s="16" t="s">
        <v>132</v>
      </c>
      <c r="B78">
        <v>25</v>
      </c>
      <c r="C78" t="s">
        <v>10</v>
      </c>
      <c r="D78" t="s">
        <v>133</v>
      </c>
      <c r="E78" t="s">
        <v>132</v>
      </c>
      <c r="F78">
        <v>23</v>
      </c>
      <c r="G78" t="s">
        <v>169</v>
      </c>
      <c r="H78" t="s">
        <v>172</v>
      </c>
      <c r="J78">
        <f t="shared" si="2"/>
        <v>104</v>
      </c>
      <c r="K78">
        <f t="shared" si="3"/>
        <v>14057472</v>
      </c>
    </row>
    <row r="79" spans="1:11" x14ac:dyDescent="0.3">
      <c r="A79" s="16" t="s">
        <v>134</v>
      </c>
      <c r="B79">
        <v>25</v>
      </c>
      <c r="C79" t="s">
        <v>10</v>
      </c>
      <c r="D79" t="s">
        <v>16</v>
      </c>
      <c r="E79" t="s">
        <v>134</v>
      </c>
      <c r="F79">
        <v>23</v>
      </c>
      <c r="G79" t="s">
        <v>169</v>
      </c>
      <c r="H79" t="s">
        <v>171</v>
      </c>
      <c r="J79">
        <f t="shared" si="2"/>
        <v>16</v>
      </c>
      <c r="K79">
        <f t="shared" si="3"/>
        <v>14598144</v>
      </c>
    </row>
    <row r="80" spans="1:11" x14ac:dyDescent="0.3">
      <c r="A80" s="16" t="s">
        <v>135</v>
      </c>
      <c r="B80">
        <v>25</v>
      </c>
      <c r="C80" t="s">
        <v>10</v>
      </c>
      <c r="D80" t="s">
        <v>66</v>
      </c>
      <c r="E80" t="s">
        <v>135</v>
      </c>
      <c r="F80">
        <v>23</v>
      </c>
      <c r="G80" t="s">
        <v>169</v>
      </c>
      <c r="H80" t="s">
        <v>171</v>
      </c>
      <c r="J80">
        <f t="shared" si="2"/>
        <v>9</v>
      </c>
      <c r="K80">
        <f t="shared" si="3"/>
        <v>14598144</v>
      </c>
    </row>
    <row r="81" spans="1:11" x14ac:dyDescent="0.3">
      <c r="A81" s="16" t="s">
        <v>136</v>
      </c>
      <c r="B81">
        <v>25</v>
      </c>
      <c r="C81" t="s">
        <v>10</v>
      </c>
      <c r="D81" t="s">
        <v>137</v>
      </c>
      <c r="E81" t="s">
        <v>136</v>
      </c>
      <c r="F81">
        <v>23</v>
      </c>
      <c r="G81" t="s">
        <v>169</v>
      </c>
      <c r="H81" t="s">
        <v>171</v>
      </c>
      <c r="J81">
        <f t="shared" si="2"/>
        <v>73</v>
      </c>
      <c r="K81">
        <f t="shared" si="3"/>
        <v>14598144</v>
      </c>
    </row>
    <row r="82" spans="1:11" x14ac:dyDescent="0.3">
      <c r="A82" s="16" t="s">
        <v>138</v>
      </c>
      <c r="B82">
        <v>25</v>
      </c>
      <c r="C82" t="s">
        <v>10</v>
      </c>
      <c r="D82" t="s">
        <v>139</v>
      </c>
      <c r="E82" t="s">
        <v>138</v>
      </c>
      <c r="F82">
        <v>23</v>
      </c>
      <c r="G82" t="s">
        <v>169</v>
      </c>
      <c r="H82" t="s">
        <v>171</v>
      </c>
      <c r="J82">
        <f t="shared" si="2"/>
        <v>27</v>
      </c>
      <c r="K82">
        <f t="shared" si="3"/>
        <v>14598144</v>
      </c>
    </row>
    <row r="83" spans="1:11" x14ac:dyDescent="0.3">
      <c r="A83" s="16" t="s">
        <v>140</v>
      </c>
      <c r="B83">
        <v>25</v>
      </c>
      <c r="C83" t="s">
        <v>10</v>
      </c>
      <c r="D83" t="s">
        <v>52</v>
      </c>
      <c r="E83" t="s">
        <v>140</v>
      </c>
      <c r="F83">
        <v>23</v>
      </c>
      <c r="G83" t="s">
        <v>169</v>
      </c>
      <c r="H83" t="s">
        <v>171</v>
      </c>
      <c r="J83">
        <f t="shared" si="2"/>
        <v>44</v>
      </c>
      <c r="K83">
        <f t="shared" si="3"/>
        <v>14598144</v>
      </c>
    </row>
    <row r="84" spans="1:11" x14ac:dyDescent="0.3">
      <c r="A84" s="16" t="s">
        <v>141</v>
      </c>
      <c r="B84">
        <v>25</v>
      </c>
      <c r="C84" t="s">
        <v>10</v>
      </c>
      <c r="D84" t="s">
        <v>142</v>
      </c>
      <c r="E84" t="s">
        <v>141</v>
      </c>
      <c r="F84">
        <v>23</v>
      </c>
      <c r="G84" t="s">
        <v>169</v>
      </c>
      <c r="H84" t="s">
        <v>171</v>
      </c>
      <c r="J84">
        <f t="shared" si="2"/>
        <v>35</v>
      </c>
      <c r="K84">
        <f t="shared" si="3"/>
        <v>14598144</v>
      </c>
    </row>
    <row r="85" spans="1:11" x14ac:dyDescent="0.3">
      <c r="A85" s="16" t="s">
        <v>143</v>
      </c>
      <c r="B85">
        <v>25</v>
      </c>
      <c r="C85" t="s">
        <v>10</v>
      </c>
      <c r="D85" t="s">
        <v>144</v>
      </c>
      <c r="E85" t="s">
        <v>143</v>
      </c>
      <c r="F85">
        <v>23</v>
      </c>
      <c r="G85" t="s">
        <v>169</v>
      </c>
      <c r="H85" t="s">
        <v>171</v>
      </c>
      <c r="J85">
        <f t="shared" si="2"/>
        <v>6</v>
      </c>
      <c r="K85">
        <f t="shared" si="3"/>
        <v>14598144</v>
      </c>
    </row>
    <row r="86" spans="1:11" x14ac:dyDescent="0.3">
      <c r="A86" s="16" t="s">
        <v>145</v>
      </c>
      <c r="B86">
        <v>25</v>
      </c>
      <c r="C86" t="s">
        <v>10</v>
      </c>
      <c r="D86" t="s">
        <v>116</v>
      </c>
      <c r="E86" t="s">
        <v>145</v>
      </c>
      <c r="F86">
        <v>23</v>
      </c>
      <c r="G86" t="s">
        <v>169</v>
      </c>
      <c r="H86" t="s">
        <v>171</v>
      </c>
      <c r="J86">
        <f t="shared" si="2"/>
        <v>24</v>
      </c>
      <c r="K86">
        <f t="shared" si="3"/>
        <v>14598144</v>
      </c>
    </row>
    <row r="87" spans="1:11" x14ac:dyDescent="0.3">
      <c r="A87" s="16" t="s">
        <v>146</v>
      </c>
      <c r="B87">
        <v>25</v>
      </c>
      <c r="C87" t="s">
        <v>10</v>
      </c>
      <c r="D87" t="s">
        <v>147</v>
      </c>
      <c r="E87" t="s">
        <v>146</v>
      </c>
      <c r="F87">
        <v>23</v>
      </c>
      <c r="G87" t="s">
        <v>169</v>
      </c>
      <c r="H87" t="s">
        <v>171</v>
      </c>
      <c r="J87">
        <f t="shared" si="2"/>
        <v>80</v>
      </c>
      <c r="K87">
        <f t="shared" si="3"/>
        <v>14598144</v>
      </c>
    </row>
    <row r="88" spans="1:11" x14ac:dyDescent="0.3">
      <c r="A88" s="16" t="s">
        <v>148</v>
      </c>
      <c r="B88">
        <v>25</v>
      </c>
      <c r="C88" t="s">
        <v>10</v>
      </c>
      <c r="D88" t="s">
        <v>72</v>
      </c>
      <c r="E88" t="s">
        <v>148</v>
      </c>
      <c r="F88">
        <v>23</v>
      </c>
      <c r="G88" t="s">
        <v>169</v>
      </c>
      <c r="H88" t="s">
        <v>171</v>
      </c>
      <c r="J88">
        <f t="shared" si="2"/>
        <v>7</v>
      </c>
      <c r="K88">
        <f t="shared" si="3"/>
        <v>14598144</v>
      </c>
    </row>
    <row r="89" spans="1:11" x14ac:dyDescent="0.3">
      <c r="A89" s="16" t="s">
        <v>149</v>
      </c>
      <c r="B89">
        <v>25</v>
      </c>
      <c r="C89" t="s">
        <v>10</v>
      </c>
      <c r="D89" t="s">
        <v>150</v>
      </c>
      <c r="E89" t="s">
        <v>149</v>
      </c>
      <c r="F89">
        <v>23</v>
      </c>
      <c r="G89" t="s">
        <v>169</v>
      </c>
      <c r="H89" t="s">
        <v>171</v>
      </c>
      <c r="J89">
        <f t="shared" si="2"/>
        <v>2</v>
      </c>
      <c r="K89">
        <f t="shared" si="3"/>
        <v>14598144</v>
      </c>
    </row>
    <row r="90" spans="1:11" x14ac:dyDescent="0.3">
      <c r="A90" s="16" t="s">
        <v>151</v>
      </c>
      <c r="B90">
        <v>25</v>
      </c>
      <c r="C90" t="s">
        <v>10</v>
      </c>
      <c r="D90" t="s">
        <v>32</v>
      </c>
      <c r="E90" t="s">
        <v>151</v>
      </c>
      <c r="F90">
        <v>23</v>
      </c>
      <c r="G90" t="s">
        <v>169</v>
      </c>
      <c r="H90" t="s">
        <v>171</v>
      </c>
      <c r="J90">
        <f t="shared" si="2"/>
        <v>29</v>
      </c>
      <c r="K90">
        <f t="shared" si="3"/>
        <v>14598144</v>
      </c>
    </row>
    <row r="91" spans="1:11" x14ac:dyDescent="0.3">
      <c r="A91" s="16" t="s">
        <v>152</v>
      </c>
      <c r="B91">
        <v>25</v>
      </c>
      <c r="C91" t="s">
        <v>10</v>
      </c>
      <c r="D91" t="s">
        <v>11</v>
      </c>
      <c r="E91" t="s">
        <v>152</v>
      </c>
      <c r="F91">
        <v>23</v>
      </c>
      <c r="G91" t="s">
        <v>169</v>
      </c>
      <c r="H91" t="s">
        <v>171</v>
      </c>
      <c r="J91">
        <f t="shared" si="2"/>
        <v>11</v>
      </c>
      <c r="K91">
        <f t="shared" si="3"/>
        <v>14598144</v>
      </c>
    </row>
    <row r="92" spans="1:11" x14ac:dyDescent="0.3">
      <c r="A92" s="16" t="s">
        <v>153</v>
      </c>
      <c r="B92">
        <v>25</v>
      </c>
      <c r="C92" t="s">
        <v>10</v>
      </c>
      <c r="D92" t="s">
        <v>116</v>
      </c>
      <c r="E92" t="s">
        <v>153</v>
      </c>
      <c r="F92">
        <v>23</v>
      </c>
      <c r="G92" t="s">
        <v>169</v>
      </c>
      <c r="H92" t="s">
        <v>171</v>
      </c>
      <c r="J92">
        <f t="shared" si="2"/>
        <v>24</v>
      </c>
      <c r="K92">
        <f t="shared" si="3"/>
        <v>14598144</v>
      </c>
    </row>
    <row r="93" spans="1:11" x14ac:dyDescent="0.3">
      <c r="A93" s="16" t="s">
        <v>154</v>
      </c>
      <c r="B93">
        <v>25</v>
      </c>
      <c r="C93" t="s">
        <v>10</v>
      </c>
      <c r="D93" t="s">
        <v>155</v>
      </c>
      <c r="E93" t="s">
        <v>154</v>
      </c>
      <c r="F93">
        <v>23</v>
      </c>
      <c r="G93" t="s">
        <v>169</v>
      </c>
      <c r="H93" t="s">
        <v>171</v>
      </c>
      <c r="J93">
        <f t="shared" si="2"/>
        <v>34</v>
      </c>
      <c r="K93">
        <f t="shared" si="3"/>
        <v>14598144</v>
      </c>
    </row>
    <row r="94" spans="1:11" x14ac:dyDescent="0.3">
      <c r="A94" s="16" t="s">
        <v>156</v>
      </c>
      <c r="B94">
        <v>25</v>
      </c>
      <c r="C94" t="s">
        <v>10</v>
      </c>
      <c r="D94" t="s">
        <v>157</v>
      </c>
      <c r="E94" t="s">
        <v>156</v>
      </c>
      <c r="F94">
        <v>23</v>
      </c>
      <c r="G94" t="s">
        <v>169</v>
      </c>
      <c r="H94" t="s">
        <v>171</v>
      </c>
      <c r="J94">
        <f t="shared" si="2"/>
        <v>10</v>
      </c>
      <c r="K94">
        <f t="shared" si="3"/>
        <v>14598144</v>
      </c>
    </row>
    <row r="95" spans="1:11" x14ac:dyDescent="0.3">
      <c r="A95" s="16" t="s">
        <v>158</v>
      </c>
      <c r="B95">
        <v>25</v>
      </c>
      <c r="C95" t="s">
        <v>10</v>
      </c>
      <c r="D95" t="s">
        <v>159</v>
      </c>
      <c r="E95" t="s">
        <v>158</v>
      </c>
      <c r="F95">
        <v>23</v>
      </c>
      <c r="G95" t="s">
        <v>169</v>
      </c>
      <c r="H95" t="s">
        <v>171</v>
      </c>
      <c r="J95">
        <f t="shared" si="2"/>
        <v>45</v>
      </c>
      <c r="K95">
        <f t="shared" si="3"/>
        <v>14598144</v>
      </c>
    </row>
    <row r="96" spans="1:11" x14ac:dyDescent="0.3">
      <c r="A96" s="16" t="s">
        <v>160</v>
      </c>
      <c r="B96">
        <v>25</v>
      </c>
      <c r="C96" t="s">
        <v>10</v>
      </c>
      <c r="D96" t="s">
        <v>161</v>
      </c>
      <c r="E96" t="s">
        <v>160</v>
      </c>
      <c r="F96">
        <v>23</v>
      </c>
      <c r="G96" t="s">
        <v>169</v>
      </c>
      <c r="H96" t="s">
        <v>171</v>
      </c>
      <c r="J96">
        <f t="shared" si="2"/>
        <v>18</v>
      </c>
      <c r="K96">
        <f t="shared" si="3"/>
        <v>14598144</v>
      </c>
    </row>
    <row r="97" spans="1:11" x14ac:dyDescent="0.3">
      <c r="A97" s="16" t="s">
        <v>162</v>
      </c>
      <c r="B97">
        <v>25</v>
      </c>
      <c r="C97" t="s">
        <v>10</v>
      </c>
      <c r="D97" t="s">
        <v>38</v>
      </c>
      <c r="E97" t="s">
        <v>162</v>
      </c>
      <c r="F97">
        <v>23</v>
      </c>
      <c r="G97" t="s">
        <v>169</v>
      </c>
      <c r="H97" t="s">
        <v>171</v>
      </c>
      <c r="J97">
        <f t="shared" si="2"/>
        <v>17</v>
      </c>
      <c r="K97">
        <f t="shared" si="3"/>
        <v>14598144</v>
      </c>
    </row>
    <row r="98" spans="1:11" x14ac:dyDescent="0.3">
      <c r="A98" s="16" t="s">
        <v>163</v>
      </c>
      <c r="B98">
        <v>25</v>
      </c>
      <c r="C98" t="s">
        <v>10</v>
      </c>
      <c r="D98" t="s">
        <v>164</v>
      </c>
      <c r="E98" t="s">
        <v>163</v>
      </c>
      <c r="F98">
        <v>23</v>
      </c>
      <c r="G98" t="s">
        <v>169</v>
      </c>
      <c r="H98" t="s">
        <v>171</v>
      </c>
      <c r="J98">
        <f t="shared" si="2"/>
        <v>114</v>
      </c>
      <c r="K98">
        <f t="shared" si="3"/>
        <v>14598144</v>
      </c>
    </row>
    <row r="99" spans="1:11" x14ac:dyDescent="0.3">
      <c r="A99" s="16" t="s">
        <v>165</v>
      </c>
      <c r="B99">
        <v>25</v>
      </c>
      <c r="C99" t="s">
        <v>10</v>
      </c>
      <c r="D99" t="s">
        <v>166</v>
      </c>
      <c r="E99" t="s">
        <v>165</v>
      </c>
      <c r="F99">
        <v>23</v>
      </c>
      <c r="G99" t="s">
        <v>169</v>
      </c>
      <c r="H99" t="s">
        <v>171</v>
      </c>
      <c r="J99">
        <f t="shared" si="2"/>
        <v>62</v>
      </c>
      <c r="K99">
        <f t="shared" si="3"/>
        <v>14598144</v>
      </c>
    </row>
    <row r="100" spans="1:11" x14ac:dyDescent="0.3">
      <c r="A100" s="16" t="s">
        <v>167</v>
      </c>
      <c r="B100">
        <v>25</v>
      </c>
      <c r="C100" t="s">
        <v>10</v>
      </c>
      <c r="D100" t="s">
        <v>168</v>
      </c>
      <c r="E100" t="s">
        <v>167</v>
      </c>
      <c r="F100">
        <v>23</v>
      </c>
      <c r="G100" t="s">
        <v>169</v>
      </c>
      <c r="H100" t="s">
        <v>171</v>
      </c>
      <c r="J100">
        <f t="shared" si="2"/>
        <v>55</v>
      </c>
      <c r="K100">
        <f t="shared" si="3"/>
        <v>14598144</v>
      </c>
    </row>
    <row r="101" spans="1:11" x14ac:dyDescent="0.3">
      <c r="A101" s="16"/>
    </row>
    <row r="102" spans="1:11" x14ac:dyDescent="0.3">
      <c r="A102" s="16"/>
    </row>
    <row r="103" spans="1:11" x14ac:dyDescent="0.3">
      <c r="A103" s="16"/>
    </row>
    <row r="104" spans="1:11" x14ac:dyDescent="0.3">
      <c r="A104" s="16"/>
    </row>
    <row r="105" spans="1:11" x14ac:dyDescent="0.3">
      <c r="A105" s="16"/>
    </row>
    <row r="106" spans="1:11" x14ac:dyDescent="0.3">
      <c r="A106" s="16"/>
    </row>
    <row r="107" spans="1:11" x14ac:dyDescent="0.3">
      <c r="A107" s="16"/>
    </row>
    <row r="108" spans="1:11" x14ac:dyDescent="0.3">
      <c r="A108" s="16"/>
    </row>
    <row r="109" spans="1:11" x14ac:dyDescent="0.3">
      <c r="A109" s="16"/>
    </row>
    <row r="110" spans="1:11" x14ac:dyDescent="0.3">
      <c r="A110" s="16"/>
    </row>
    <row r="111" spans="1:11" x14ac:dyDescent="0.3">
      <c r="A111" s="16"/>
    </row>
    <row r="112" spans="1:1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workbookViewId="0">
      <selection activeCell="J6" sqref="J6"/>
    </sheetView>
  </sheetViews>
  <sheetFormatPr defaultRowHeight="14.4" x14ac:dyDescent="0.3"/>
  <cols>
    <col min="1" max="1" width="4" bestFit="1" customWidth="1"/>
    <col min="2" max="2" width="12.109375" bestFit="1" customWidth="1"/>
    <col min="3" max="3" width="16" bestFit="1" customWidth="1"/>
    <col min="5" max="5" width="16" bestFit="1" customWidth="1"/>
    <col min="6" max="6" width="9" bestFit="1" customWidth="1"/>
    <col min="7" max="7" width="12" bestFit="1" customWidth="1"/>
    <col min="8" max="8" width="9" bestFit="1" customWidth="1"/>
    <col min="10" max="10" width="29.5546875" bestFit="1" customWidth="1"/>
    <col min="14" max="14" width="8.77734375" customWidth="1"/>
    <col min="15" max="15" width="9.5546875" customWidth="1"/>
  </cols>
  <sheetData>
    <row r="1" spans="1:23" x14ac:dyDescent="0.3">
      <c r="A1" s="9" t="s">
        <v>0</v>
      </c>
      <c r="B1" s="9" t="s">
        <v>173</v>
      </c>
      <c r="C1" s="9" t="s">
        <v>174</v>
      </c>
      <c r="E1" s="17" t="s">
        <v>187</v>
      </c>
      <c r="F1" s="18" t="s">
        <v>175</v>
      </c>
      <c r="G1" s="18" t="s">
        <v>176</v>
      </c>
      <c r="H1" s="18" t="s">
        <v>177</v>
      </c>
    </row>
    <row r="2" spans="1:23" x14ac:dyDescent="0.3">
      <c r="A2" s="1">
        <v>1</v>
      </c>
      <c r="B2" s="1">
        <f>'Test Results 1D'!J1</f>
        <v>11</v>
      </c>
      <c r="C2" s="1">
        <f>'Test Results 1D'!K1</f>
        <v>15138816</v>
      </c>
      <c r="E2" s="19" t="s">
        <v>173</v>
      </c>
      <c r="F2" s="22">
        <f>MIN(B2:B100)</f>
        <v>1</v>
      </c>
      <c r="G2" s="33">
        <f>AVERAGE(B2:B100)</f>
        <v>36.373737373737377</v>
      </c>
      <c r="H2" s="22">
        <f>MAX(B2:B100)</f>
        <v>177</v>
      </c>
      <c r="J2" s="21" t="s">
        <v>186</v>
      </c>
      <c r="K2" s="32">
        <f>(2^29)/G3</f>
        <v>36.721703399327602</v>
      </c>
      <c r="N2" s="25" t="s">
        <v>182</v>
      </c>
      <c r="O2" s="28" t="s">
        <v>179</v>
      </c>
      <c r="U2" s="9" t="s">
        <v>181</v>
      </c>
      <c r="V2" s="28" t="s">
        <v>175</v>
      </c>
      <c r="W2" s="28" t="s">
        <v>177</v>
      </c>
    </row>
    <row r="3" spans="1:23" x14ac:dyDescent="0.3">
      <c r="A3" s="1">
        <v>2</v>
      </c>
      <c r="B3" s="1">
        <f>'Test Results 1D'!J2</f>
        <v>23</v>
      </c>
      <c r="C3" s="1">
        <f>'Test Results 1D'!K2</f>
        <v>14598144</v>
      </c>
      <c r="E3" s="21" t="s">
        <v>174</v>
      </c>
      <c r="F3" s="22">
        <f>MIN(C2:C100)</f>
        <v>14057472</v>
      </c>
      <c r="G3" s="30">
        <f>AVERAGE(C2:C100)</f>
        <v>14619989.333333334</v>
      </c>
      <c r="H3" s="22">
        <f>MAX(C2:C100)</f>
        <v>15138816</v>
      </c>
      <c r="M3" t="s">
        <v>183</v>
      </c>
      <c r="N3" s="9" t="str">
        <f>CONCATENATE(V3," - ",W3)</f>
        <v>1 - 10</v>
      </c>
      <c r="O3" s="1">
        <f t="shared" ref="O3:O22" si="0">COUNTIFS(times,"&gt;="&amp;V3,times,"&lt;="&amp;W3)</f>
        <v>21</v>
      </c>
      <c r="U3" s="2">
        <v>1</v>
      </c>
      <c r="V3" s="1">
        <f>timeMin</f>
        <v>1</v>
      </c>
      <c r="W3" s="1">
        <f t="shared" ref="W3:W22" si="1">V3+groupSize</f>
        <v>10</v>
      </c>
    </row>
    <row r="4" spans="1:23" x14ac:dyDescent="0.3">
      <c r="A4" s="1">
        <v>3</v>
      </c>
      <c r="B4" s="1">
        <f>'Test Results 1D'!J3</f>
        <v>23</v>
      </c>
      <c r="C4" s="1">
        <f>'Test Results 1D'!K3</f>
        <v>14598144</v>
      </c>
      <c r="N4" s="9" t="str">
        <f t="shared" ref="N4:N6" si="2">CONCATENATE(V4," - ",W4)</f>
        <v>11 - 20</v>
      </c>
      <c r="O4" s="1">
        <f t="shared" si="0"/>
        <v>16</v>
      </c>
      <c r="U4" s="2">
        <v>2</v>
      </c>
      <c r="V4" s="1">
        <f>W3+1</f>
        <v>11</v>
      </c>
      <c r="W4" s="1">
        <f t="shared" si="1"/>
        <v>20</v>
      </c>
    </row>
    <row r="5" spans="1:23" x14ac:dyDescent="0.3">
      <c r="A5" s="1">
        <v>4</v>
      </c>
      <c r="B5" s="1">
        <f>'Test Results 1D'!J4</f>
        <v>16</v>
      </c>
      <c r="C5" s="1">
        <f>'Test Results 1D'!K4</f>
        <v>14598144</v>
      </c>
      <c r="N5" s="9" t="str">
        <f t="shared" si="2"/>
        <v>21 - 30</v>
      </c>
      <c r="O5" s="1">
        <f t="shared" si="0"/>
        <v>20</v>
      </c>
      <c r="U5" s="2">
        <v>3</v>
      </c>
      <c r="V5" s="1">
        <f t="shared" ref="V5:V22" si="3">W4+1</f>
        <v>21</v>
      </c>
      <c r="W5" s="1">
        <f t="shared" si="1"/>
        <v>30</v>
      </c>
    </row>
    <row r="6" spans="1:23" x14ac:dyDescent="0.3">
      <c r="A6" s="1">
        <v>5</v>
      </c>
      <c r="B6" s="1">
        <f>'Test Results 1D'!J5</f>
        <v>49</v>
      </c>
      <c r="C6" s="1">
        <f>'Test Results 1D'!K5</f>
        <v>14598144</v>
      </c>
      <c r="N6" s="9" t="str">
        <f t="shared" si="2"/>
        <v>31 - 40</v>
      </c>
      <c r="O6" s="1">
        <f t="shared" si="0"/>
        <v>10</v>
      </c>
      <c r="U6" s="2">
        <v>4</v>
      </c>
      <c r="V6" s="1">
        <f t="shared" si="3"/>
        <v>31</v>
      </c>
      <c r="W6" s="1">
        <f t="shared" si="1"/>
        <v>40</v>
      </c>
    </row>
    <row r="7" spans="1:23" x14ac:dyDescent="0.3">
      <c r="A7" s="1">
        <v>6</v>
      </c>
      <c r="B7" s="1">
        <f>'Test Results 1D'!J6</f>
        <v>99</v>
      </c>
      <c r="C7" s="1">
        <f>'Test Results 1D'!K6</f>
        <v>14598144</v>
      </c>
      <c r="E7" s="25" t="s">
        <v>178</v>
      </c>
      <c r="F7" s="27">
        <v>20</v>
      </c>
      <c r="N7" s="9" t="str">
        <f>CONCATENATE(V7," - ",W7)</f>
        <v>41 - 50</v>
      </c>
      <c r="O7" s="1">
        <f t="shared" si="0"/>
        <v>10</v>
      </c>
      <c r="U7" s="2">
        <v>5</v>
      </c>
      <c r="V7" s="1">
        <f t="shared" si="3"/>
        <v>41</v>
      </c>
      <c r="W7" s="1">
        <f t="shared" si="1"/>
        <v>50</v>
      </c>
    </row>
    <row r="8" spans="1:23" x14ac:dyDescent="0.3">
      <c r="A8" s="1">
        <v>7</v>
      </c>
      <c r="B8" s="1">
        <f>'Test Results 1D'!J7</f>
        <v>59</v>
      </c>
      <c r="C8" s="1">
        <f>'Test Results 1D'!K7</f>
        <v>14598144</v>
      </c>
      <c r="E8" s="26" t="s">
        <v>180</v>
      </c>
      <c r="F8" s="27">
        <f>ROUND((H2-F2)/F7,0)</f>
        <v>9</v>
      </c>
      <c r="N8" s="9" t="str">
        <f>CONCATENATE(V8," - ",W8)</f>
        <v>51 - 60</v>
      </c>
      <c r="O8" s="1">
        <f t="shared" si="0"/>
        <v>4</v>
      </c>
      <c r="U8" s="2">
        <v>6</v>
      </c>
      <c r="V8" s="1">
        <f t="shared" si="3"/>
        <v>51</v>
      </c>
      <c r="W8" s="1">
        <f t="shared" si="1"/>
        <v>60</v>
      </c>
    </row>
    <row r="9" spans="1:23" x14ac:dyDescent="0.3">
      <c r="A9" s="1">
        <v>8</v>
      </c>
      <c r="B9" s="1">
        <f>'Test Results 1D'!J8</f>
        <v>22</v>
      </c>
      <c r="C9" s="1">
        <f>'Test Results 1D'!K8</f>
        <v>14598144</v>
      </c>
      <c r="E9" s="23"/>
      <c r="F9" s="24"/>
      <c r="N9" s="9" t="str">
        <f t="shared" ref="N9:N17" si="4">CONCATENATE(V9," - ",W9)</f>
        <v>61 - 70</v>
      </c>
      <c r="O9" s="1">
        <f t="shared" si="0"/>
        <v>2</v>
      </c>
      <c r="U9" s="2">
        <v>7</v>
      </c>
      <c r="V9" s="1">
        <f t="shared" si="3"/>
        <v>61</v>
      </c>
      <c r="W9" s="1">
        <f t="shared" si="1"/>
        <v>70</v>
      </c>
    </row>
    <row r="10" spans="1:23" x14ac:dyDescent="0.3">
      <c r="A10" s="1">
        <v>9</v>
      </c>
      <c r="B10" s="1">
        <f>'Test Results 1D'!J9</f>
        <v>19</v>
      </c>
      <c r="C10" s="1">
        <f>'Test Results 1D'!K9</f>
        <v>14598144</v>
      </c>
      <c r="E10" s="23"/>
      <c r="F10" s="24"/>
      <c r="N10" s="9" t="str">
        <f t="shared" si="4"/>
        <v>71 - 80</v>
      </c>
      <c r="O10" s="1">
        <f t="shared" si="0"/>
        <v>4</v>
      </c>
      <c r="U10" s="2">
        <v>8</v>
      </c>
      <c r="V10" s="1">
        <f t="shared" si="3"/>
        <v>71</v>
      </c>
      <c r="W10" s="1">
        <f t="shared" si="1"/>
        <v>80</v>
      </c>
    </row>
    <row r="11" spans="1:23" x14ac:dyDescent="0.3">
      <c r="A11" s="1">
        <v>10</v>
      </c>
      <c r="B11" s="1">
        <f>'Test Results 1D'!J10</f>
        <v>48</v>
      </c>
      <c r="C11" s="1">
        <f>'Test Results 1D'!K10</f>
        <v>15138816</v>
      </c>
      <c r="E11" s="23"/>
      <c r="F11" s="24"/>
      <c r="N11" s="9" t="str">
        <f t="shared" si="4"/>
        <v>81 - 90</v>
      </c>
      <c r="O11" s="1">
        <f t="shared" si="0"/>
        <v>2</v>
      </c>
      <c r="U11" s="2">
        <v>9</v>
      </c>
      <c r="V11" s="1">
        <f t="shared" si="3"/>
        <v>81</v>
      </c>
      <c r="W11" s="1">
        <f t="shared" si="1"/>
        <v>90</v>
      </c>
    </row>
    <row r="12" spans="1:23" x14ac:dyDescent="0.3">
      <c r="A12" s="1">
        <v>11</v>
      </c>
      <c r="B12" s="1">
        <f>'Test Results 1D'!J11</f>
        <v>13</v>
      </c>
      <c r="C12" s="1">
        <f>'Test Results 1D'!K11</f>
        <v>14598144</v>
      </c>
      <c r="E12" s="23"/>
      <c r="F12" s="24"/>
      <c r="N12" s="9" t="str">
        <f t="shared" si="4"/>
        <v>91 - 100</v>
      </c>
      <c r="O12" s="1">
        <f t="shared" si="0"/>
        <v>3</v>
      </c>
      <c r="U12" s="2">
        <v>10</v>
      </c>
      <c r="V12" s="1">
        <f t="shared" si="3"/>
        <v>91</v>
      </c>
      <c r="W12" s="1">
        <f t="shared" si="1"/>
        <v>100</v>
      </c>
    </row>
    <row r="13" spans="1:23" x14ac:dyDescent="0.3">
      <c r="A13" s="1">
        <v>12</v>
      </c>
      <c r="B13" s="1">
        <f>'Test Results 1D'!J12</f>
        <v>29</v>
      </c>
      <c r="C13" s="1">
        <f>'Test Results 1D'!K12</f>
        <v>14598144</v>
      </c>
      <c r="E13" s="16"/>
      <c r="N13" s="9" t="str">
        <f t="shared" si="4"/>
        <v>101 - 110</v>
      </c>
      <c r="O13" s="1">
        <f t="shared" si="0"/>
        <v>3</v>
      </c>
      <c r="U13" s="2">
        <v>11</v>
      </c>
      <c r="V13" s="1">
        <f t="shared" si="3"/>
        <v>101</v>
      </c>
      <c r="W13" s="1">
        <f t="shared" si="1"/>
        <v>110</v>
      </c>
    </row>
    <row r="14" spans="1:23" x14ac:dyDescent="0.3">
      <c r="A14" s="1">
        <v>13</v>
      </c>
      <c r="B14" s="1">
        <f>'Test Results 1D'!J13</f>
        <v>8</v>
      </c>
      <c r="C14" s="1">
        <f>'Test Results 1D'!K13</f>
        <v>15138816</v>
      </c>
      <c r="E14" s="16"/>
      <c r="N14" s="9" t="str">
        <f t="shared" si="4"/>
        <v>111 - 120</v>
      </c>
      <c r="O14" s="1">
        <f t="shared" si="0"/>
        <v>3</v>
      </c>
      <c r="U14" s="2">
        <v>12</v>
      </c>
      <c r="V14" s="1">
        <f t="shared" si="3"/>
        <v>111</v>
      </c>
      <c r="W14" s="1">
        <f t="shared" si="1"/>
        <v>120</v>
      </c>
    </row>
    <row r="15" spans="1:23" x14ac:dyDescent="0.3">
      <c r="A15" s="1">
        <v>14</v>
      </c>
      <c r="B15" s="1">
        <f>'Test Results 1D'!J14</f>
        <v>41</v>
      </c>
      <c r="C15" s="1">
        <f>'Test Results 1D'!K14</f>
        <v>14598144</v>
      </c>
      <c r="N15" s="9" t="str">
        <f t="shared" si="4"/>
        <v>121 - 130</v>
      </c>
      <c r="O15" s="1">
        <f t="shared" si="0"/>
        <v>0</v>
      </c>
      <c r="U15" s="2">
        <v>13</v>
      </c>
      <c r="V15" s="1">
        <f t="shared" si="3"/>
        <v>121</v>
      </c>
      <c r="W15" s="1">
        <f t="shared" si="1"/>
        <v>130</v>
      </c>
    </row>
    <row r="16" spans="1:23" x14ac:dyDescent="0.3">
      <c r="A16" s="1">
        <v>15</v>
      </c>
      <c r="B16" s="1">
        <f>'Test Results 1D'!J15</f>
        <v>17</v>
      </c>
      <c r="C16" s="1">
        <f>'Test Results 1D'!K15</f>
        <v>14598144</v>
      </c>
      <c r="N16" s="9" t="str">
        <f t="shared" si="4"/>
        <v>131 - 140</v>
      </c>
      <c r="O16" s="1">
        <f t="shared" si="0"/>
        <v>0</v>
      </c>
      <c r="U16" s="2">
        <v>14</v>
      </c>
      <c r="V16" s="1">
        <f t="shared" si="3"/>
        <v>131</v>
      </c>
      <c r="W16" s="1">
        <f t="shared" si="1"/>
        <v>140</v>
      </c>
    </row>
    <row r="17" spans="1:23" x14ac:dyDescent="0.3">
      <c r="A17" s="1">
        <v>16</v>
      </c>
      <c r="B17" s="1">
        <f>'Test Results 1D'!J16</f>
        <v>5</v>
      </c>
      <c r="C17" s="1">
        <f>'Test Results 1D'!K16</f>
        <v>15138816</v>
      </c>
      <c r="N17" s="9" t="str">
        <f t="shared" si="4"/>
        <v>141 - 150</v>
      </c>
      <c r="O17" s="1">
        <f t="shared" si="0"/>
        <v>0</v>
      </c>
      <c r="U17" s="2">
        <v>15</v>
      </c>
      <c r="V17" s="1">
        <f t="shared" si="3"/>
        <v>141</v>
      </c>
      <c r="W17" s="1">
        <f t="shared" si="1"/>
        <v>150</v>
      </c>
    </row>
    <row r="18" spans="1:23" x14ac:dyDescent="0.3">
      <c r="A18" s="1">
        <v>17</v>
      </c>
      <c r="B18" s="1">
        <f>'Test Results 1D'!J17</f>
        <v>74</v>
      </c>
      <c r="C18" s="1">
        <f>'Test Results 1D'!K17</f>
        <v>15138816</v>
      </c>
      <c r="N18" s="9" t="str">
        <f t="shared" ref="N18:N21" si="5">CONCATENATE(V18," - ",W18)</f>
        <v>151 - 160</v>
      </c>
      <c r="O18" s="1">
        <f t="shared" si="0"/>
        <v>0</v>
      </c>
      <c r="U18" s="2">
        <v>16</v>
      </c>
      <c r="V18" s="1">
        <f t="shared" si="3"/>
        <v>151</v>
      </c>
      <c r="W18" s="1">
        <f t="shared" si="1"/>
        <v>160</v>
      </c>
    </row>
    <row r="19" spans="1:23" x14ac:dyDescent="0.3">
      <c r="A19" s="1">
        <v>18</v>
      </c>
      <c r="B19" s="1">
        <f>'Test Results 1D'!J18</f>
        <v>109</v>
      </c>
      <c r="C19" s="1">
        <f>'Test Results 1D'!K18</f>
        <v>14598144</v>
      </c>
      <c r="N19" s="9" t="str">
        <f t="shared" si="5"/>
        <v>161 - 170</v>
      </c>
      <c r="O19" s="1">
        <f t="shared" si="0"/>
        <v>0</v>
      </c>
      <c r="U19" s="2">
        <v>17</v>
      </c>
      <c r="V19" s="1">
        <f t="shared" si="3"/>
        <v>161</v>
      </c>
      <c r="W19" s="1">
        <f t="shared" si="1"/>
        <v>170</v>
      </c>
    </row>
    <row r="20" spans="1:23" x14ac:dyDescent="0.3">
      <c r="A20" s="1">
        <v>19</v>
      </c>
      <c r="B20" s="1">
        <f>'Test Results 1D'!J19</f>
        <v>25</v>
      </c>
      <c r="C20" s="1">
        <f>'Test Results 1D'!K19</f>
        <v>14598144</v>
      </c>
      <c r="N20" s="9" t="str">
        <f t="shared" si="5"/>
        <v>171 - 180</v>
      </c>
      <c r="O20" s="1">
        <f t="shared" si="0"/>
        <v>1</v>
      </c>
      <c r="U20" s="2">
        <v>18</v>
      </c>
      <c r="V20" s="1">
        <f t="shared" si="3"/>
        <v>171</v>
      </c>
      <c r="W20" s="1">
        <f t="shared" si="1"/>
        <v>180</v>
      </c>
    </row>
    <row r="21" spans="1:23" x14ac:dyDescent="0.3">
      <c r="A21" s="1">
        <v>20</v>
      </c>
      <c r="B21" s="1">
        <f>'Test Results 1D'!J20</f>
        <v>110</v>
      </c>
      <c r="C21" s="1">
        <f>'Test Results 1D'!K20</f>
        <v>14598144</v>
      </c>
      <c r="N21" s="9" t="str">
        <f t="shared" si="5"/>
        <v>181 - 190</v>
      </c>
      <c r="O21" s="1">
        <f t="shared" si="0"/>
        <v>0</v>
      </c>
      <c r="U21" s="2">
        <v>19</v>
      </c>
      <c r="V21" s="1">
        <f t="shared" si="3"/>
        <v>181</v>
      </c>
      <c r="W21" s="1">
        <f t="shared" si="1"/>
        <v>190</v>
      </c>
    </row>
    <row r="22" spans="1:23" x14ac:dyDescent="0.3">
      <c r="A22" s="1">
        <v>21</v>
      </c>
      <c r="B22" s="1">
        <f>'Test Results 1D'!J21</f>
        <v>1</v>
      </c>
      <c r="C22" s="1">
        <f>'Test Results 1D'!K21</f>
        <v>14598144</v>
      </c>
      <c r="N22" s="9" t="str">
        <f t="shared" ref="N22" si="6">CONCATENATE(V22," - ",W22)</f>
        <v>191 - 200</v>
      </c>
      <c r="O22" s="1">
        <f t="shared" si="0"/>
        <v>0</v>
      </c>
      <c r="U22" s="2">
        <v>20</v>
      </c>
      <c r="V22" s="1">
        <f t="shared" si="3"/>
        <v>191</v>
      </c>
      <c r="W22" s="1">
        <f t="shared" si="1"/>
        <v>200</v>
      </c>
    </row>
    <row r="23" spans="1:23" x14ac:dyDescent="0.3">
      <c r="A23" s="1">
        <v>22</v>
      </c>
      <c r="B23" s="1">
        <f>'Test Results 1D'!J22</f>
        <v>44</v>
      </c>
      <c r="C23" s="1">
        <f>'Test Results 1D'!K22</f>
        <v>14598144</v>
      </c>
      <c r="N23" s="21" t="s">
        <v>184</v>
      </c>
      <c r="O23" s="20">
        <f>SUM(O3:O22)</f>
        <v>99</v>
      </c>
    </row>
    <row r="24" spans="1:23" x14ac:dyDescent="0.3">
      <c r="A24" s="1">
        <v>23</v>
      </c>
      <c r="B24" s="1">
        <f>'Test Results 1D'!J23</f>
        <v>82</v>
      </c>
      <c r="C24" s="1">
        <f>'Test Results 1D'!K23</f>
        <v>14598144</v>
      </c>
    </row>
    <row r="25" spans="1:23" x14ac:dyDescent="0.3">
      <c r="A25" s="1">
        <v>24</v>
      </c>
      <c r="B25" s="1">
        <f>'Test Results 1D'!J24</f>
        <v>177</v>
      </c>
      <c r="C25" s="1">
        <f>'Test Results 1D'!K24</f>
        <v>14598144</v>
      </c>
    </row>
    <row r="26" spans="1:23" x14ac:dyDescent="0.3">
      <c r="A26" s="1">
        <v>25</v>
      </c>
      <c r="B26" s="1">
        <f>'Test Results 1D'!J25</f>
        <v>37</v>
      </c>
      <c r="C26" s="1">
        <f>'Test Results 1D'!K25</f>
        <v>14598144</v>
      </c>
    </row>
    <row r="27" spans="1:23" x14ac:dyDescent="0.3">
      <c r="A27" s="1">
        <v>26</v>
      </c>
      <c r="B27" s="1">
        <f>'Test Results 1D'!J26</f>
        <v>53</v>
      </c>
      <c r="C27" s="1">
        <f>'Test Results 1D'!K26</f>
        <v>14598144</v>
      </c>
    </row>
    <row r="28" spans="1:23" x14ac:dyDescent="0.3">
      <c r="A28" s="1">
        <v>27</v>
      </c>
      <c r="B28" s="1">
        <f>'Test Results 1D'!J27</f>
        <v>29</v>
      </c>
      <c r="C28" s="1">
        <f>'Test Results 1D'!K27</f>
        <v>14598144</v>
      </c>
    </row>
    <row r="29" spans="1:23" x14ac:dyDescent="0.3">
      <c r="A29" s="1">
        <v>28</v>
      </c>
      <c r="B29" s="1">
        <f>'Test Results 1D'!J28</f>
        <v>96</v>
      </c>
      <c r="C29" s="1">
        <f>'Test Results 1D'!K28</f>
        <v>14598144</v>
      </c>
    </row>
    <row r="30" spans="1:23" x14ac:dyDescent="0.3">
      <c r="A30" s="1">
        <v>29</v>
      </c>
      <c r="B30" s="1">
        <f>'Test Results 1D'!J29</f>
        <v>5</v>
      </c>
      <c r="C30" s="1">
        <f>'Test Results 1D'!K29</f>
        <v>14598144</v>
      </c>
    </row>
    <row r="31" spans="1:23" x14ac:dyDescent="0.3">
      <c r="A31" s="1">
        <v>30</v>
      </c>
      <c r="B31" s="1">
        <f>'Test Results 1D'!J30</f>
        <v>9</v>
      </c>
      <c r="C31" s="1">
        <f>'Test Results 1D'!K30</f>
        <v>14598144</v>
      </c>
    </row>
    <row r="32" spans="1:23" x14ac:dyDescent="0.3">
      <c r="A32" s="1">
        <v>31</v>
      </c>
      <c r="B32" s="1">
        <f>'Test Results 1D'!J31</f>
        <v>19</v>
      </c>
      <c r="C32" s="1">
        <f>'Test Results 1D'!K31</f>
        <v>14598144</v>
      </c>
    </row>
    <row r="33" spans="1:3" x14ac:dyDescent="0.3">
      <c r="A33" s="1">
        <v>32</v>
      </c>
      <c r="B33" s="1">
        <f>'Test Results 1D'!J32</f>
        <v>37</v>
      </c>
      <c r="C33" s="1">
        <f>'Test Results 1D'!K32</f>
        <v>14598144</v>
      </c>
    </row>
    <row r="34" spans="1:3" x14ac:dyDescent="0.3">
      <c r="A34" s="1">
        <v>33</v>
      </c>
      <c r="B34" s="1">
        <f>'Test Results 1D'!J33</f>
        <v>21</v>
      </c>
      <c r="C34" s="1">
        <f>'Test Results 1D'!K33</f>
        <v>14598144</v>
      </c>
    </row>
    <row r="35" spans="1:3" x14ac:dyDescent="0.3">
      <c r="A35" s="1">
        <v>34</v>
      </c>
      <c r="B35" s="1">
        <f>'Test Results 1D'!J34</f>
        <v>7</v>
      </c>
      <c r="C35" s="1">
        <f>'Test Results 1D'!K34</f>
        <v>14598144</v>
      </c>
    </row>
    <row r="36" spans="1:3" x14ac:dyDescent="0.3">
      <c r="A36" s="1">
        <v>35</v>
      </c>
      <c r="B36" s="1">
        <f>'Test Results 1D'!J35</f>
        <v>41</v>
      </c>
      <c r="C36" s="1">
        <f>'Test Results 1D'!K35</f>
        <v>14598144</v>
      </c>
    </row>
    <row r="37" spans="1:3" x14ac:dyDescent="0.3">
      <c r="A37" s="1">
        <v>36</v>
      </c>
      <c r="B37" s="1">
        <f>'Test Results 1D'!J36</f>
        <v>42</v>
      </c>
      <c r="C37" s="1">
        <f>'Test Results 1D'!K36</f>
        <v>14598144</v>
      </c>
    </row>
    <row r="38" spans="1:3" x14ac:dyDescent="0.3">
      <c r="A38" s="1">
        <v>37</v>
      </c>
      <c r="B38" s="1">
        <f>'Test Results 1D'!J37</f>
        <v>9</v>
      </c>
      <c r="C38" s="1">
        <f>'Test Results 1D'!K37</f>
        <v>14598144</v>
      </c>
    </row>
    <row r="39" spans="1:3" x14ac:dyDescent="0.3">
      <c r="A39" s="1">
        <v>38</v>
      </c>
      <c r="B39" s="1">
        <f>'Test Results 1D'!J38</f>
        <v>17</v>
      </c>
      <c r="C39" s="1">
        <f>'Test Results 1D'!K38</f>
        <v>14598144</v>
      </c>
    </row>
    <row r="40" spans="1:3" x14ac:dyDescent="0.3">
      <c r="A40" s="1">
        <v>39</v>
      </c>
      <c r="B40" s="1">
        <f>'Test Results 1D'!J39</f>
        <v>29</v>
      </c>
      <c r="C40" s="1">
        <f>'Test Results 1D'!K39</f>
        <v>14598144</v>
      </c>
    </row>
    <row r="41" spans="1:3" x14ac:dyDescent="0.3">
      <c r="A41" s="1">
        <v>40</v>
      </c>
      <c r="B41" s="1">
        <f>'Test Results 1D'!J40</f>
        <v>5</v>
      </c>
      <c r="C41" s="1">
        <f>'Test Results 1D'!K40</f>
        <v>14598144</v>
      </c>
    </row>
    <row r="42" spans="1:3" x14ac:dyDescent="0.3">
      <c r="A42" s="1">
        <v>41</v>
      </c>
      <c r="B42" s="1">
        <f>'Test Results 1D'!J41</f>
        <v>1</v>
      </c>
      <c r="C42" s="1">
        <f>'Test Results 1D'!K41</f>
        <v>14598144</v>
      </c>
    </row>
    <row r="43" spans="1:3" x14ac:dyDescent="0.3">
      <c r="A43" s="1">
        <v>42</v>
      </c>
      <c r="B43" s="1">
        <f>'Test Results 1D'!J42</f>
        <v>21</v>
      </c>
      <c r="C43" s="1">
        <f>'Test Results 1D'!K42</f>
        <v>14598144</v>
      </c>
    </row>
    <row r="44" spans="1:3" x14ac:dyDescent="0.3">
      <c r="A44" s="1">
        <v>43</v>
      </c>
      <c r="B44" s="1">
        <f>'Test Results 1D'!J43</f>
        <v>37</v>
      </c>
      <c r="C44" s="1">
        <f>'Test Results 1D'!K43</f>
        <v>14598144</v>
      </c>
    </row>
    <row r="45" spans="1:3" x14ac:dyDescent="0.3">
      <c r="A45" s="1">
        <v>44</v>
      </c>
      <c r="B45" s="1">
        <f>'Test Results 1D'!J44</f>
        <v>44</v>
      </c>
      <c r="C45" s="1">
        <f>'Test Results 1D'!K44</f>
        <v>14598144</v>
      </c>
    </row>
    <row r="46" spans="1:3" x14ac:dyDescent="0.3">
      <c r="A46" s="1">
        <v>45</v>
      </c>
      <c r="B46" s="1">
        <f>'Test Results 1D'!J45</f>
        <v>7</v>
      </c>
      <c r="C46" s="1">
        <f>'Test Results 1D'!K45</f>
        <v>14598144</v>
      </c>
    </row>
    <row r="47" spans="1:3" x14ac:dyDescent="0.3">
      <c r="A47" s="1">
        <v>46</v>
      </c>
      <c r="B47" s="1">
        <f>'Test Results 1D'!J46</f>
        <v>1</v>
      </c>
      <c r="C47" s="1">
        <f>'Test Results 1D'!K46</f>
        <v>14598144</v>
      </c>
    </row>
    <row r="48" spans="1:3" x14ac:dyDescent="0.3">
      <c r="A48" s="1">
        <v>47</v>
      </c>
      <c r="B48" s="1">
        <f>'Test Results 1D'!J47</f>
        <v>111</v>
      </c>
      <c r="C48" s="1">
        <f>'Test Results 1D'!K47</f>
        <v>14598144</v>
      </c>
    </row>
    <row r="49" spans="1:3" x14ac:dyDescent="0.3">
      <c r="A49" s="1">
        <v>48</v>
      </c>
      <c r="B49" s="1">
        <f>'Test Results 1D'!J48</f>
        <v>3</v>
      </c>
      <c r="C49" s="1">
        <f>'Test Results 1D'!K48</f>
        <v>14598144</v>
      </c>
    </row>
    <row r="50" spans="1:3" x14ac:dyDescent="0.3">
      <c r="A50" s="1">
        <v>49</v>
      </c>
      <c r="B50" s="1">
        <f>'Test Results 1D'!J49</f>
        <v>17</v>
      </c>
      <c r="C50" s="1">
        <f>'Test Results 1D'!K49</f>
        <v>14598144</v>
      </c>
    </row>
    <row r="51" spans="1:3" x14ac:dyDescent="0.3">
      <c r="A51" s="1">
        <v>50</v>
      </c>
      <c r="B51" s="1">
        <f>'Test Results 1D'!J50</f>
        <v>29</v>
      </c>
      <c r="C51" s="1">
        <f>'Test Results 1D'!K50</f>
        <v>14598144</v>
      </c>
    </row>
    <row r="52" spans="1:3" x14ac:dyDescent="0.3">
      <c r="A52" s="1">
        <v>51</v>
      </c>
      <c r="B52" s="1">
        <f>'Test Results 1D'!J51</f>
        <v>3</v>
      </c>
      <c r="C52" s="1">
        <f>'Test Results 1D'!K51</f>
        <v>14598144</v>
      </c>
    </row>
    <row r="53" spans="1:3" x14ac:dyDescent="0.3">
      <c r="A53" s="1">
        <v>52</v>
      </c>
      <c r="B53" s="1">
        <f>'Test Results 1D'!J52</f>
        <v>32</v>
      </c>
      <c r="C53" s="1">
        <f>'Test Results 1D'!K52</f>
        <v>14598144</v>
      </c>
    </row>
    <row r="54" spans="1:3" x14ac:dyDescent="0.3">
      <c r="A54" s="1">
        <v>53</v>
      </c>
      <c r="B54" s="1">
        <f>'Test Results 1D'!J53</f>
        <v>33</v>
      </c>
      <c r="C54" s="1">
        <f>'Test Results 1D'!K53</f>
        <v>14598144</v>
      </c>
    </row>
    <row r="55" spans="1:3" x14ac:dyDescent="0.3">
      <c r="A55" s="1">
        <v>54</v>
      </c>
      <c r="B55" s="1">
        <f>'Test Results 1D'!J54</f>
        <v>1</v>
      </c>
      <c r="C55" s="1">
        <f>'Test Results 1D'!K54</f>
        <v>14598144</v>
      </c>
    </row>
    <row r="56" spans="1:3" x14ac:dyDescent="0.3">
      <c r="A56" s="1">
        <v>55</v>
      </c>
      <c r="B56" s="1">
        <f>'Test Results 1D'!J55</f>
        <v>15</v>
      </c>
      <c r="C56" s="1">
        <f>'Test Results 1D'!K55</f>
        <v>14598144</v>
      </c>
    </row>
    <row r="57" spans="1:3" x14ac:dyDescent="0.3">
      <c r="A57" s="1">
        <v>56</v>
      </c>
      <c r="B57" s="1">
        <f>'Test Results 1D'!J56</f>
        <v>100</v>
      </c>
      <c r="C57" s="1">
        <f>'Test Results 1D'!K56</f>
        <v>14598144</v>
      </c>
    </row>
    <row r="58" spans="1:3" x14ac:dyDescent="0.3">
      <c r="A58" s="1">
        <v>57</v>
      </c>
      <c r="B58" s="1">
        <f>'Test Results 1D'!J57</f>
        <v>67</v>
      </c>
      <c r="C58" s="1">
        <f>'Test Results 1D'!K57</f>
        <v>14598144</v>
      </c>
    </row>
    <row r="59" spans="1:3" x14ac:dyDescent="0.3">
      <c r="A59" s="1">
        <v>58</v>
      </c>
      <c r="B59" s="1">
        <f>'Test Results 1D'!J58</f>
        <v>25</v>
      </c>
      <c r="C59" s="1">
        <f>'Test Results 1D'!K58</f>
        <v>14598144</v>
      </c>
    </row>
    <row r="60" spans="1:3" x14ac:dyDescent="0.3">
      <c r="A60" s="1">
        <v>59</v>
      </c>
      <c r="B60" s="1">
        <f>'Test Results 1D'!J59</f>
        <v>30</v>
      </c>
      <c r="C60" s="1">
        <f>'Test Results 1D'!K59</f>
        <v>14598144</v>
      </c>
    </row>
    <row r="61" spans="1:3" x14ac:dyDescent="0.3">
      <c r="A61" s="1">
        <v>60</v>
      </c>
      <c r="B61" s="1">
        <f>'Test Results 1D'!J60</f>
        <v>56</v>
      </c>
      <c r="C61" s="1">
        <f>'Test Results 1D'!K60</f>
        <v>14598144</v>
      </c>
    </row>
    <row r="62" spans="1:3" x14ac:dyDescent="0.3">
      <c r="A62" s="1">
        <v>61</v>
      </c>
      <c r="B62" s="1">
        <f>'Test Results 1D'!J61</f>
        <v>82</v>
      </c>
      <c r="C62" s="1">
        <f>'Test Results 1D'!K61</f>
        <v>14598144</v>
      </c>
    </row>
    <row r="63" spans="1:3" x14ac:dyDescent="0.3">
      <c r="A63" s="1">
        <v>62</v>
      </c>
      <c r="B63" s="1">
        <f>'Test Results 1D'!J62</f>
        <v>31</v>
      </c>
      <c r="C63" s="1">
        <f>'Test Results 1D'!K62</f>
        <v>14598144</v>
      </c>
    </row>
    <row r="64" spans="1:3" x14ac:dyDescent="0.3">
      <c r="A64" s="1">
        <v>63</v>
      </c>
      <c r="B64" s="1">
        <f>'Test Results 1D'!J63</f>
        <v>49</v>
      </c>
      <c r="C64" s="1">
        <f>'Test Results 1D'!K63</f>
        <v>14598144</v>
      </c>
    </row>
    <row r="65" spans="1:3" x14ac:dyDescent="0.3">
      <c r="A65" s="1">
        <v>64</v>
      </c>
      <c r="B65" s="1">
        <f>'Test Results 1D'!J64</f>
        <v>15</v>
      </c>
      <c r="C65" s="1">
        <f>'Test Results 1D'!K64</f>
        <v>14598144</v>
      </c>
    </row>
    <row r="66" spans="1:3" x14ac:dyDescent="0.3">
      <c r="A66" s="1">
        <v>65</v>
      </c>
      <c r="B66" s="1">
        <f>'Test Results 1D'!J65</f>
        <v>23</v>
      </c>
      <c r="C66" s="1">
        <f>'Test Results 1D'!K65</f>
        <v>14598144</v>
      </c>
    </row>
    <row r="67" spans="1:3" x14ac:dyDescent="0.3">
      <c r="A67" s="1">
        <v>66</v>
      </c>
      <c r="B67" s="1">
        <f>'Test Results 1D'!J66</f>
        <v>24</v>
      </c>
      <c r="C67" s="1">
        <f>'Test Results 1D'!K66</f>
        <v>14598144</v>
      </c>
    </row>
    <row r="68" spans="1:3" x14ac:dyDescent="0.3">
      <c r="A68" s="1">
        <v>67</v>
      </c>
      <c r="B68" s="1">
        <f>'Test Results 1D'!J67</f>
        <v>21</v>
      </c>
      <c r="C68" s="1">
        <f>'Test Results 1D'!K67</f>
        <v>14598144</v>
      </c>
    </row>
    <row r="69" spans="1:3" x14ac:dyDescent="0.3">
      <c r="A69" s="1">
        <v>68</v>
      </c>
      <c r="B69" s="1">
        <f>'Test Results 1D'!J68</f>
        <v>7</v>
      </c>
      <c r="C69" s="1">
        <f>'Test Results 1D'!K68</f>
        <v>14598144</v>
      </c>
    </row>
    <row r="70" spans="1:3" x14ac:dyDescent="0.3">
      <c r="A70" s="1">
        <v>69</v>
      </c>
      <c r="B70" s="1">
        <f>'Test Results 1D'!J69</f>
        <v>33</v>
      </c>
      <c r="C70" s="1">
        <f>'Test Results 1D'!K69</f>
        <v>14598144</v>
      </c>
    </row>
    <row r="71" spans="1:3" x14ac:dyDescent="0.3">
      <c r="A71" s="1">
        <v>70</v>
      </c>
      <c r="B71" s="1">
        <f>'Test Results 1D'!J70</f>
        <v>51</v>
      </c>
      <c r="C71" s="1">
        <f>'Test Results 1D'!K70</f>
        <v>14598144</v>
      </c>
    </row>
    <row r="72" spans="1:3" x14ac:dyDescent="0.3">
      <c r="A72" s="1">
        <v>71</v>
      </c>
      <c r="B72" s="1">
        <f>'Test Results 1D'!J71</f>
        <v>11</v>
      </c>
      <c r="C72" s="1">
        <f>'Test Results 1D'!K71</f>
        <v>14598144</v>
      </c>
    </row>
    <row r="73" spans="1:3" x14ac:dyDescent="0.3">
      <c r="A73" s="1">
        <v>72</v>
      </c>
      <c r="B73" s="1">
        <f>'Test Results 1D'!J72</f>
        <v>78</v>
      </c>
      <c r="C73" s="1">
        <f>'Test Results 1D'!K72</f>
        <v>14598144</v>
      </c>
    </row>
    <row r="74" spans="1:3" x14ac:dyDescent="0.3">
      <c r="A74" s="1">
        <v>73</v>
      </c>
      <c r="B74" s="1">
        <f>'Test Results 1D'!J73</f>
        <v>11</v>
      </c>
      <c r="C74" s="1">
        <f>'Test Results 1D'!K73</f>
        <v>14598144</v>
      </c>
    </row>
    <row r="75" spans="1:3" x14ac:dyDescent="0.3">
      <c r="A75" s="1">
        <v>74</v>
      </c>
      <c r="B75" s="1">
        <f>'Test Results 1D'!J74</f>
        <v>113</v>
      </c>
      <c r="C75" s="1">
        <f>'Test Results 1D'!K74</f>
        <v>14598144</v>
      </c>
    </row>
    <row r="76" spans="1:3" x14ac:dyDescent="0.3">
      <c r="A76" s="1">
        <v>75</v>
      </c>
      <c r="B76" s="1">
        <f>'Test Results 1D'!J75</f>
        <v>40</v>
      </c>
      <c r="C76" s="1">
        <f>'Test Results 1D'!K75</f>
        <v>14598144</v>
      </c>
    </row>
    <row r="77" spans="1:3" x14ac:dyDescent="0.3">
      <c r="A77" s="1">
        <v>76</v>
      </c>
      <c r="B77" s="1">
        <f>'Test Results 1D'!J76</f>
        <v>7</v>
      </c>
      <c r="C77" s="1">
        <f>'Test Results 1D'!K76</f>
        <v>14598144</v>
      </c>
    </row>
    <row r="78" spans="1:3" x14ac:dyDescent="0.3">
      <c r="A78" s="1">
        <v>77</v>
      </c>
      <c r="B78" s="1">
        <f>'Test Results 1D'!J77</f>
        <v>21</v>
      </c>
      <c r="C78" s="1">
        <f>'Test Results 1D'!K77</f>
        <v>14598144</v>
      </c>
    </row>
    <row r="79" spans="1:3" x14ac:dyDescent="0.3">
      <c r="A79" s="1">
        <v>78</v>
      </c>
      <c r="B79" s="1">
        <f>'Test Results 1D'!J78</f>
        <v>104</v>
      </c>
      <c r="C79" s="1">
        <f>'Test Results 1D'!K78</f>
        <v>14057472</v>
      </c>
    </row>
    <row r="80" spans="1:3" x14ac:dyDescent="0.3">
      <c r="A80" s="1">
        <v>79</v>
      </c>
      <c r="B80" s="1">
        <f>'Test Results 1D'!J79</f>
        <v>16</v>
      </c>
      <c r="C80" s="1">
        <f>'Test Results 1D'!K79</f>
        <v>14598144</v>
      </c>
    </row>
    <row r="81" spans="1:3" x14ac:dyDescent="0.3">
      <c r="A81" s="1">
        <v>80</v>
      </c>
      <c r="B81" s="1">
        <f>'Test Results 1D'!J80</f>
        <v>9</v>
      </c>
      <c r="C81" s="1">
        <f>'Test Results 1D'!K80</f>
        <v>14598144</v>
      </c>
    </row>
    <row r="82" spans="1:3" x14ac:dyDescent="0.3">
      <c r="A82" s="1">
        <v>81</v>
      </c>
      <c r="B82" s="1">
        <f>'Test Results 1D'!J81</f>
        <v>73</v>
      </c>
      <c r="C82" s="1">
        <f>'Test Results 1D'!K81</f>
        <v>14598144</v>
      </c>
    </row>
    <row r="83" spans="1:3" x14ac:dyDescent="0.3">
      <c r="A83" s="1">
        <v>82</v>
      </c>
      <c r="B83" s="1">
        <f>'Test Results 1D'!J82</f>
        <v>27</v>
      </c>
      <c r="C83" s="1">
        <f>'Test Results 1D'!K82</f>
        <v>14598144</v>
      </c>
    </row>
    <row r="84" spans="1:3" x14ac:dyDescent="0.3">
      <c r="A84" s="1">
        <v>83</v>
      </c>
      <c r="B84" s="1">
        <f>'Test Results 1D'!J83</f>
        <v>44</v>
      </c>
      <c r="C84" s="1">
        <f>'Test Results 1D'!K83</f>
        <v>14598144</v>
      </c>
    </row>
    <row r="85" spans="1:3" x14ac:dyDescent="0.3">
      <c r="A85" s="1">
        <v>84</v>
      </c>
      <c r="B85" s="1">
        <f>'Test Results 1D'!J84</f>
        <v>35</v>
      </c>
      <c r="C85" s="1">
        <f>'Test Results 1D'!K84</f>
        <v>14598144</v>
      </c>
    </row>
    <row r="86" spans="1:3" x14ac:dyDescent="0.3">
      <c r="A86" s="1">
        <v>85</v>
      </c>
      <c r="B86" s="1">
        <f>'Test Results 1D'!J85</f>
        <v>6</v>
      </c>
      <c r="C86" s="1">
        <f>'Test Results 1D'!K85</f>
        <v>14598144</v>
      </c>
    </row>
    <row r="87" spans="1:3" x14ac:dyDescent="0.3">
      <c r="A87" s="1">
        <v>86</v>
      </c>
      <c r="B87" s="1">
        <f>'Test Results 1D'!J86</f>
        <v>24</v>
      </c>
      <c r="C87" s="1">
        <f>'Test Results 1D'!K86</f>
        <v>14598144</v>
      </c>
    </row>
    <row r="88" spans="1:3" x14ac:dyDescent="0.3">
      <c r="A88" s="1">
        <v>87</v>
      </c>
      <c r="B88" s="1">
        <f>'Test Results 1D'!J87</f>
        <v>80</v>
      </c>
      <c r="C88" s="1">
        <f>'Test Results 1D'!K87</f>
        <v>14598144</v>
      </c>
    </row>
    <row r="89" spans="1:3" x14ac:dyDescent="0.3">
      <c r="A89" s="1">
        <v>88</v>
      </c>
      <c r="B89" s="1">
        <f>'Test Results 1D'!J88</f>
        <v>7</v>
      </c>
      <c r="C89" s="1">
        <f>'Test Results 1D'!K88</f>
        <v>14598144</v>
      </c>
    </row>
    <row r="90" spans="1:3" x14ac:dyDescent="0.3">
      <c r="A90" s="1">
        <v>89</v>
      </c>
      <c r="B90" s="1">
        <f>'Test Results 1D'!J89</f>
        <v>2</v>
      </c>
      <c r="C90" s="1">
        <f>'Test Results 1D'!K89</f>
        <v>14598144</v>
      </c>
    </row>
    <row r="91" spans="1:3" x14ac:dyDescent="0.3">
      <c r="A91" s="1">
        <v>90</v>
      </c>
      <c r="B91" s="1">
        <f>'Test Results 1D'!J90</f>
        <v>29</v>
      </c>
      <c r="C91" s="1">
        <f>'Test Results 1D'!K90</f>
        <v>14598144</v>
      </c>
    </row>
    <row r="92" spans="1:3" x14ac:dyDescent="0.3">
      <c r="A92" s="1">
        <v>91</v>
      </c>
      <c r="B92" s="1">
        <f>'Test Results 1D'!J91</f>
        <v>11</v>
      </c>
      <c r="C92" s="1">
        <f>'Test Results 1D'!K91</f>
        <v>14598144</v>
      </c>
    </row>
    <row r="93" spans="1:3" x14ac:dyDescent="0.3">
      <c r="A93" s="1">
        <v>92</v>
      </c>
      <c r="B93" s="1">
        <f>'Test Results 1D'!J92</f>
        <v>24</v>
      </c>
      <c r="C93" s="1">
        <f>'Test Results 1D'!K92</f>
        <v>14598144</v>
      </c>
    </row>
    <row r="94" spans="1:3" x14ac:dyDescent="0.3">
      <c r="A94" s="1">
        <v>93</v>
      </c>
      <c r="B94" s="1">
        <f>'Test Results 1D'!J93</f>
        <v>34</v>
      </c>
      <c r="C94" s="1">
        <f>'Test Results 1D'!K93</f>
        <v>14598144</v>
      </c>
    </row>
    <row r="95" spans="1:3" x14ac:dyDescent="0.3">
      <c r="A95" s="1">
        <v>94</v>
      </c>
      <c r="B95" s="1">
        <f>'Test Results 1D'!J94</f>
        <v>10</v>
      </c>
      <c r="C95" s="1">
        <f>'Test Results 1D'!K94</f>
        <v>14598144</v>
      </c>
    </row>
    <row r="96" spans="1:3" x14ac:dyDescent="0.3">
      <c r="A96" s="1">
        <v>95</v>
      </c>
      <c r="B96" s="1">
        <f>'Test Results 1D'!J95</f>
        <v>45</v>
      </c>
      <c r="C96" s="1">
        <f>'Test Results 1D'!K95</f>
        <v>14598144</v>
      </c>
    </row>
    <row r="97" spans="1:3" x14ac:dyDescent="0.3">
      <c r="A97" s="1">
        <v>96</v>
      </c>
      <c r="B97" s="1">
        <f>'Test Results 1D'!J96</f>
        <v>18</v>
      </c>
      <c r="C97" s="1">
        <f>'Test Results 1D'!K96</f>
        <v>14598144</v>
      </c>
    </row>
    <row r="98" spans="1:3" x14ac:dyDescent="0.3">
      <c r="A98" s="1">
        <v>97</v>
      </c>
      <c r="B98" s="1">
        <f>'Test Results 1D'!J97</f>
        <v>17</v>
      </c>
      <c r="C98" s="1">
        <f>'Test Results 1D'!K97</f>
        <v>14598144</v>
      </c>
    </row>
    <row r="99" spans="1:3" x14ac:dyDescent="0.3">
      <c r="A99" s="1">
        <v>98</v>
      </c>
      <c r="B99" s="1">
        <f>'Test Results 1D'!J98</f>
        <v>114</v>
      </c>
      <c r="C99" s="1">
        <f>'Test Results 1D'!K98</f>
        <v>14598144</v>
      </c>
    </row>
    <row r="100" spans="1:3" x14ac:dyDescent="0.3">
      <c r="A100" s="1">
        <v>99</v>
      </c>
      <c r="B100" s="1">
        <f>'Test Results 1D'!J99</f>
        <v>62</v>
      </c>
      <c r="C100" s="1">
        <f>'Test Results 1D'!K99</f>
        <v>14598144</v>
      </c>
    </row>
    <row r="101" spans="1:3" x14ac:dyDescent="0.3">
      <c r="A101" s="29">
        <v>100</v>
      </c>
      <c r="B101" s="1">
        <f>'Test Results 1D'!J100</f>
        <v>55</v>
      </c>
      <c r="C101" s="1">
        <f>'Test Results 1D'!K100</f>
        <v>14598144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V F a d S 6 2 K R J y n A A A A + Q A A A B I A H A B D b 2 5 m a W c v U G F j a 2 F n Z S 5 4 b W w g o h g A K K A U A A A A A A A A A A A A A A A A A A A A A A A A A A A A h Y 9 N D o I w G E S v Q r q n P 4 j G k I + y c C u J C d G 4 b U q F R i i G F s v d X H g k r y C J Y t i 5 n M m b 5 M 3 r 8 Y R s b J v g r n q r O 5 M i h i k K l J F d q U 2 V o s F d w i 3 K O B y E v I p K B R N s b D J a n a L a u V t C i P c e + x X u + o p E l D J y z v e F r F U r Q m 2 s E 0 Y q 9 F u V / 1 e I w + k j w y M c x T i m m z V m M W V A 5 h 5 y b R b M p I w p k E U J u 6 F x Q 6 + 4 M u G x A D J H I N 8 b / A 1 Q S w M E F A A C A A g A V F a d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W n U s o i k e 4 D g A A A B E A A A A T A B w A R m 9 y b X V s Y X M v U 2 V j d G l v b j E u b S C i G A A o o B Q A A A A A A A A A A A A A A A A A A A A A A A A A A A A r T k 0 u y c z P U w i G 0 I b W A F B L A Q I t A B Q A A g A I A F R W n U u t i k S c p w A A A P k A A A A S A A A A A A A A A A A A A A A A A A A A A A B D b 2 5 m a W c v U G F j a 2 F n Z S 5 4 b W x Q S w E C L Q A U A A I A C A B U V p 1 L D 8 r p q 6 Q A A A D p A A A A E w A A A A A A A A A A A A A A A A D z A A A A W 0 N v b n R l b n R f V H l w Z X N d L n h t b F B L A Q I t A B Q A A g A I A F R W n U s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c 2 x s u i U a L k x l 8 l Y z 9 C w A A A A A C A A A A A A A Q Z g A A A A E A A C A A A A B A 6 n / m F i b f i G 1 k v O I R O Y U a 8 v f K 5 R N 7 E d 2 s 1 b E + I 1 m L N A A A A A A O g A A A A A I A A C A A A A C E + e y 5 t 4 Q d T 1 b L u O h K A Q S o T v f g R I H F t M m v o B M k w u u x F F A A A A B Y c k k Z d 2 r t S S E i 6 h H / j y R D i f t t F R l D 5 9 X Z J d 0 E r s v Y K E u a O M r m z A I 0 d I d B m f T u U T a / T h s l e z 0 L 6 C 4 2 E 2 H z 7 s 5 L V A V C e L e k 5 a y Z U J G Y O u s i n 0 A A A A D M z H p V g 3 K A F q V f P t W D U f I 7 z H c d k b B C / s c S t s j 4 r D j n E k g D g r 6 w n m m w R 3 K f Z t Z q V k f / q U R 7 B 0 K 1 s G U 7 J s v 9 R e X A < / D a t a M a s h u p > 
</file>

<file path=customXml/itemProps1.xml><?xml version="1.0" encoding="utf-8"?>
<ds:datastoreItem xmlns:ds="http://schemas.openxmlformats.org/officeDocument/2006/customXml" ds:itemID="{C7B3CBE4-5CF2-414E-B668-F0587AC179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Theoretical</vt:lpstr>
      <vt:lpstr>GTX 1050</vt:lpstr>
      <vt:lpstr>GT730</vt:lpstr>
      <vt:lpstr>Test Results 1B</vt:lpstr>
      <vt:lpstr>Summary 1B</vt:lpstr>
      <vt:lpstr>Test Results 1D</vt:lpstr>
      <vt:lpstr>Summary 1D</vt:lpstr>
      <vt:lpstr>'Test Results 1D'!exportOp</vt:lpstr>
      <vt:lpstr>'Test Results 1B'!exportOp_1</vt:lpstr>
      <vt:lpstr>'Test Results 1D'!exportTime</vt:lpstr>
      <vt:lpstr>'Test Results 1B'!exportTime_1</vt:lpstr>
      <vt:lpstr>'Summary 1B'!groupSize</vt:lpstr>
      <vt:lpstr>groupSize</vt:lpstr>
      <vt:lpstr>'GT730'!speed</vt:lpstr>
      <vt:lpstr>'GTX 1050'!speed</vt:lpstr>
      <vt:lpstr>Theoretical!speed</vt:lpstr>
      <vt:lpstr>'Summary 1B'!timeMax</vt:lpstr>
      <vt:lpstr>timeMax</vt:lpstr>
      <vt:lpstr>'Summary 1B'!timeMin</vt:lpstr>
      <vt:lpstr>timeMin</vt:lpstr>
      <vt:lpstr>'Summary 1B'!times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Maldzhanski</dc:creator>
  <cp:lastModifiedBy>Mihail Maldzhanski</cp:lastModifiedBy>
  <dcterms:created xsi:type="dcterms:W3CDTF">2017-12-29T06:18:35Z</dcterms:created>
  <dcterms:modified xsi:type="dcterms:W3CDTF">2018-04-27T20:29:13Z</dcterms:modified>
</cp:coreProperties>
</file>