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aolo\Desktop\"/>
    </mc:Choice>
  </mc:AlternateContent>
  <bookViews>
    <workbookView xWindow="0" yWindow="0" windowWidth="18345" windowHeight="12735" activeTab="2"/>
  </bookViews>
  <sheets>
    <sheet name="Sheet1" sheetId="1" r:id="rId1"/>
    <sheet name="Sheet1 (2)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5" i="3"/>
  <c r="G22" i="3"/>
  <c r="G5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6" i="3"/>
  <c r="F17" i="3"/>
  <c r="F16" i="3"/>
  <c r="F15" i="3"/>
  <c r="F14" i="3"/>
  <c r="F13" i="3"/>
  <c r="P38" i="2"/>
  <c r="J61" i="2"/>
  <c r="J60" i="2"/>
  <c r="L56" i="2"/>
  <c r="M56" i="2"/>
  <c r="N56" i="2"/>
  <c r="K55" i="2"/>
  <c r="K56" i="2"/>
  <c r="AA60" i="2"/>
  <c r="Z60" i="2"/>
  <c r="Y60" i="2"/>
  <c r="X60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Y54" i="2"/>
  <c r="Z54" i="2"/>
  <c r="AA54" i="2"/>
  <c r="X54" i="2"/>
  <c r="T60" i="2"/>
  <c r="U60" i="2"/>
  <c r="V60" i="2"/>
  <c r="S60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S58" i="2"/>
  <c r="S57" i="2"/>
  <c r="S56" i="2"/>
  <c r="S55" i="2"/>
  <c r="S54" i="2"/>
  <c r="L54" i="2"/>
  <c r="M54" i="2"/>
  <c r="N54" i="2"/>
  <c r="J54" i="2"/>
  <c r="I54" i="2"/>
  <c r="H54" i="2"/>
  <c r="G54" i="2"/>
  <c r="K54" i="2" s="1"/>
  <c r="H7" i="2"/>
  <c r="L14" i="2" s="1"/>
  <c r="I7" i="2"/>
  <c r="M14" i="2" s="1"/>
  <c r="J7" i="2"/>
  <c r="N14" i="2" s="1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L22" i="2" s="1"/>
  <c r="I15" i="2"/>
  <c r="M22" i="2" s="1"/>
  <c r="J15" i="2"/>
  <c r="N22" i="2" s="1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L30" i="2" s="1"/>
  <c r="I23" i="2"/>
  <c r="M30" i="2" s="1"/>
  <c r="J23" i="2"/>
  <c r="N30" i="2" s="1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L38" i="2" s="1"/>
  <c r="I31" i="2"/>
  <c r="M38" i="2" s="1"/>
  <c r="J31" i="2"/>
  <c r="N38" i="2" s="1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L46" i="2" s="1"/>
  <c r="L55" i="2" s="1"/>
  <c r="I39" i="2"/>
  <c r="M46" i="2" s="1"/>
  <c r="M55" i="2" s="1"/>
  <c r="J39" i="2"/>
  <c r="N46" i="2" s="1"/>
  <c r="N55" i="2" s="1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G8" i="2"/>
  <c r="G9" i="2"/>
  <c r="G10" i="2"/>
  <c r="G11" i="2"/>
  <c r="G12" i="2"/>
  <c r="G13" i="2"/>
  <c r="G14" i="2"/>
  <c r="G15" i="2"/>
  <c r="K22" i="2" s="1"/>
  <c r="G16" i="2"/>
  <c r="G17" i="2"/>
  <c r="G18" i="2"/>
  <c r="G19" i="2"/>
  <c r="G20" i="2"/>
  <c r="G21" i="2"/>
  <c r="G22" i="2"/>
  <c r="G23" i="2"/>
  <c r="K30" i="2" s="1"/>
  <c r="G24" i="2"/>
  <c r="G25" i="2"/>
  <c r="G26" i="2"/>
  <c r="G27" i="2"/>
  <c r="G28" i="2"/>
  <c r="G29" i="2"/>
  <c r="G30" i="2"/>
  <c r="G31" i="2"/>
  <c r="K38" i="2" s="1"/>
  <c r="G32" i="2"/>
  <c r="G33" i="2"/>
  <c r="G34" i="2"/>
  <c r="G35" i="2"/>
  <c r="G36" i="2"/>
  <c r="G37" i="2"/>
  <c r="G38" i="2"/>
  <c r="G39" i="2"/>
  <c r="K46" i="2" s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7" i="2"/>
  <c r="K14" i="2" s="1"/>
  <c r="P31" i="2"/>
  <c r="P30" i="2"/>
  <c r="P29" i="2"/>
  <c r="P28" i="2"/>
  <c r="P27" i="2"/>
  <c r="Q23" i="2"/>
  <c r="P23" i="2"/>
  <c r="O23" i="2"/>
  <c r="K4" i="2"/>
  <c r="J4" i="2"/>
  <c r="F4" i="2"/>
  <c r="D4" i="2"/>
  <c r="A4" i="2"/>
  <c r="K3" i="2"/>
  <c r="J3" i="2"/>
  <c r="D3" i="2"/>
  <c r="F3" i="2" s="1"/>
  <c r="A3" i="2"/>
  <c r="J2" i="2"/>
  <c r="F2" i="2"/>
  <c r="K2" i="2" s="1"/>
  <c r="D2" i="2"/>
  <c r="A2" i="2"/>
  <c r="I28" i="1"/>
  <c r="I30" i="1"/>
  <c r="I29" i="1"/>
  <c r="I31" i="1"/>
  <c r="I27" i="1"/>
  <c r="J23" i="1"/>
  <c r="I23" i="1"/>
  <c r="H23" i="1"/>
  <c r="D4" i="1"/>
  <c r="A4" i="1"/>
  <c r="H4" i="1"/>
  <c r="G4" i="1"/>
  <c r="F4" i="1"/>
  <c r="A3" i="1"/>
  <c r="A2" i="1"/>
  <c r="H2" i="1"/>
  <c r="G2" i="1"/>
  <c r="G3" i="1"/>
  <c r="F2" i="1"/>
  <c r="H3" i="1"/>
  <c r="F3" i="1"/>
  <c r="D2" i="1"/>
  <c r="D3" i="1"/>
</calcChain>
</file>

<file path=xl/sharedStrings.xml><?xml version="1.0" encoding="utf-8"?>
<sst xmlns="http://schemas.openxmlformats.org/spreadsheetml/2006/main" count="50" uniqueCount="24">
  <si>
    <t>C</t>
  </si>
  <si>
    <t>%</t>
  </si>
  <si>
    <t>hex</t>
  </si>
  <si>
    <t>m1</t>
  </si>
  <si>
    <t>m2</t>
  </si>
  <si>
    <t>m3</t>
  </si>
  <si>
    <t>!m1</t>
  </si>
  <si>
    <t>!m2</t>
  </si>
  <si>
    <t>CRC ?</t>
  </si>
  <si>
    <t>52?</t>
  </si>
  <si>
    <t>RH inv h</t>
  </si>
  <si>
    <t>L</t>
  </si>
  <si>
    <t>0..50</t>
  </si>
  <si>
    <t>m4</t>
  </si>
  <si>
    <t>51?</t>
  </si>
  <si>
    <t>!m3</t>
  </si>
  <si>
    <t>!m4</t>
  </si>
  <si>
    <t>CRC</t>
  </si>
  <si>
    <t>sum</t>
  </si>
  <si>
    <t>XOR</t>
  </si>
  <si>
    <t>dec</t>
  </si>
  <si>
    <t>H</t>
  </si>
  <si>
    <t>TH  h</t>
  </si>
  <si>
    <t>TH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</si>
</sst>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11">
    <xf numFmtId="0" fontId="0" fillId="0" borderId="0" xfId="0"/>
    <xf numFmtId="164" fontId="0" fillId="0" borderId="0" xfId="0" applyNumberFormat="1"/>
    <xf numFmtId="0" fontId="3" fillId="3" borderId="0" xfId="2"/>
    <xf numFmtId="0" fontId="4" fillId="4" borderId="0" xfId="3"/>
    <xf numFmtId="0" fontId="0" fillId="5" borderId="1" xfId="4" applyFont="1"/>
    <xf numFmtId="0" fontId="2" fillId="2" borderId="0" xfId="1"/>
    <xf numFmtId="0" fontId="0" fillId="0" borderId="2" xfId="0" applyBorder="1"/>
    <xf numFmtId="0" fontId="3" fillId="3" borderId="2" xfId="2" applyBorder="1"/>
    <xf numFmtId="0" fontId="0" fillId="5" borderId="3" xfId="4" applyFont="1" applyBorder="1"/>
    <xf numFmtId="0" fontId="2" fillId="2" borderId="2" xfId="1" applyBorder="1"/>
    <xf numFmtId="0" fontId="0" fillId="0" borderId="0" xfId="0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CH"/>
                </a:p>
              </c:txPr>
            </c:trendlineLbl>
          </c:trendline>
          <c:xVal>
            <c:numRef>
              <c:f>Sheet1!$H$24:$J$24</c:f>
              <c:numCache>
                <c:formatCode>General</c:formatCode>
                <c:ptCount val="3"/>
                <c:pt idx="0">
                  <c:v>24</c:v>
                </c:pt>
                <c:pt idx="1">
                  <c:v>24.3</c:v>
                </c:pt>
                <c:pt idx="2">
                  <c:v>23.7</c:v>
                </c:pt>
              </c:numCache>
            </c:numRef>
          </c:xVal>
          <c:yVal>
            <c:numRef>
              <c:f>Sheet1!$H$23:$J$23</c:f>
              <c:numCache>
                <c:formatCode>General</c:formatCode>
                <c:ptCount val="3"/>
                <c:pt idx="0">
                  <c:v>128</c:v>
                </c:pt>
                <c:pt idx="1">
                  <c:v>131</c:v>
                </c:pt>
                <c:pt idx="2">
                  <c:v>125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Sheet1!$H$27:$H$31</c:f>
              <c:numCache>
                <c:formatCode>General</c:formatCode>
                <c:ptCount val="5"/>
                <c:pt idx="0">
                  <c:v>23</c:v>
                </c:pt>
                <c:pt idx="1">
                  <c:v>23.7</c:v>
                </c:pt>
                <c:pt idx="2">
                  <c:v>24</c:v>
                </c:pt>
                <c:pt idx="3">
                  <c:v>24.3</c:v>
                </c:pt>
                <c:pt idx="4">
                  <c:v>25</c:v>
                </c:pt>
              </c:numCache>
            </c:numRef>
          </c:xVal>
          <c:yVal>
            <c:numRef>
              <c:f>Sheet1!$I$27:$I$31</c:f>
              <c:numCache>
                <c:formatCode>General</c:formatCode>
                <c:ptCount val="5"/>
                <c:pt idx="0">
                  <c:v>118</c:v>
                </c:pt>
                <c:pt idx="1">
                  <c:v>125</c:v>
                </c:pt>
                <c:pt idx="2">
                  <c:v>128</c:v>
                </c:pt>
                <c:pt idx="3">
                  <c:v>131</c:v>
                </c:pt>
                <c:pt idx="4">
                  <c:v>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98128"/>
        <c:axId val="282496448"/>
      </c:scatterChart>
      <c:valAx>
        <c:axId val="28249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82496448"/>
        <c:crosses val="autoZero"/>
        <c:crossBetween val="midCat"/>
      </c:valAx>
      <c:valAx>
        <c:axId val="2824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824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CH"/>
                </a:p>
              </c:txPr>
            </c:trendlineLbl>
          </c:trendline>
          <c:xVal>
            <c:numRef>
              <c:f>'Sheet1 (2)'!$O$24:$Q$24</c:f>
              <c:numCache>
                <c:formatCode>General</c:formatCode>
                <c:ptCount val="3"/>
                <c:pt idx="0">
                  <c:v>24</c:v>
                </c:pt>
                <c:pt idx="1">
                  <c:v>24.3</c:v>
                </c:pt>
                <c:pt idx="2">
                  <c:v>23.7</c:v>
                </c:pt>
              </c:numCache>
            </c:numRef>
          </c:xVal>
          <c:yVal>
            <c:numRef>
              <c:f>'Sheet1 (2)'!$O$23:$Q$23</c:f>
              <c:numCache>
                <c:formatCode>General</c:formatCode>
                <c:ptCount val="3"/>
                <c:pt idx="0">
                  <c:v>128</c:v>
                </c:pt>
                <c:pt idx="1">
                  <c:v>131</c:v>
                </c:pt>
                <c:pt idx="2">
                  <c:v>125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CH"/>
                </a:p>
              </c:txPr>
            </c:trendlineLbl>
          </c:trendline>
          <c:xVal>
            <c:numRef>
              <c:f>'Sheet1 (2)'!$O$27:$O$41</c:f>
              <c:numCache>
                <c:formatCode>General</c:formatCode>
                <c:ptCount val="15"/>
                <c:pt idx="0">
                  <c:v>23</c:v>
                </c:pt>
                <c:pt idx="1">
                  <c:v>23.7</c:v>
                </c:pt>
                <c:pt idx="2">
                  <c:v>24</c:v>
                </c:pt>
                <c:pt idx="3">
                  <c:v>24.3</c:v>
                </c:pt>
                <c:pt idx="4">
                  <c:v>25</c:v>
                </c:pt>
                <c:pt idx="5">
                  <c:v>21.2</c:v>
                </c:pt>
                <c:pt idx="6">
                  <c:v>12.2</c:v>
                </c:pt>
                <c:pt idx="7">
                  <c:v>11.2</c:v>
                </c:pt>
                <c:pt idx="8">
                  <c:v>31.2</c:v>
                </c:pt>
                <c:pt idx="9">
                  <c:v>36.700000000000003</c:v>
                </c:pt>
                <c:pt idx="10">
                  <c:v>37.799999999999997</c:v>
                </c:pt>
                <c:pt idx="11">
                  <c:v>60</c:v>
                </c:pt>
              </c:numCache>
            </c:numRef>
          </c:xVal>
          <c:yVal>
            <c:numRef>
              <c:f>'Sheet1 (2)'!$P$27:$P$41</c:f>
              <c:numCache>
                <c:formatCode>General</c:formatCode>
                <c:ptCount val="15"/>
                <c:pt idx="0">
                  <c:v>118</c:v>
                </c:pt>
                <c:pt idx="1">
                  <c:v>125</c:v>
                </c:pt>
                <c:pt idx="2">
                  <c:v>128</c:v>
                </c:pt>
                <c:pt idx="3">
                  <c:v>131</c:v>
                </c:pt>
                <c:pt idx="4">
                  <c:v>138</c:v>
                </c:pt>
                <c:pt idx="5">
                  <c:v>100</c:v>
                </c:pt>
                <c:pt idx="6">
                  <c:v>10</c:v>
                </c:pt>
                <c:pt idx="7">
                  <c:v>0</c:v>
                </c:pt>
                <c:pt idx="8">
                  <c:v>200</c:v>
                </c:pt>
                <c:pt idx="9">
                  <c:v>255</c:v>
                </c:pt>
                <c:pt idx="10">
                  <c:v>266</c:v>
                </c:pt>
                <c:pt idx="11">
                  <c:v>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58736"/>
        <c:axId val="283859296"/>
      </c:scatterChart>
      <c:valAx>
        <c:axId val="28385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83859296"/>
        <c:crosses val="autoZero"/>
        <c:crossBetween val="midCat"/>
      </c:valAx>
      <c:valAx>
        <c:axId val="2838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8385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CH"/>
                </a:p>
              </c:txPr>
            </c:trendlineLbl>
          </c:trendline>
          <c:xVal>
            <c:numRef>
              <c:f>Sheet3!$D$1:$D$39</c:f>
              <c:numCache>
                <c:formatCode>General</c:formatCode>
                <c:ptCount val="39"/>
                <c:pt idx="4">
                  <c:v>-40</c:v>
                </c:pt>
                <c:pt idx="5">
                  <c:v>-14.4</c:v>
                </c:pt>
                <c:pt idx="6">
                  <c:v>-13.4</c:v>
                </c:pt>
                <c:pt idx="7">
                  <c:v>-4.4000000000000004</c:v>
                </c:pt>
                <c:pt idx="8">
                  <c:v>11.1</c:v>
                </c:pt>
                <c:pt idx="9">
                  <c:v>11.2</c:v>
                </c:pt>
                <c:pt idx="10">
                  <c:v>12.2</c:v>
                </c:pt>
                <c:pt idx="11">
                  <c:v>21.2</c:v>
                </c:pt>
                <c:pt idx="12">
                  <c:v>23</c:v>
                </c:pt>
                <c:pt idx="13">
                  <c:v>23.7</c:v>
                </c:pt>
                <c:pt idx="14">
                  <c:v>24</c:v>
                </c:pt>
                <c:pt idx="15">
                  <c:v>24.3</c:v>
                </c:pt>
                <c:pt idx="16">
                  <c:v>25</c:v>
                </c:pt>
                <c:pt idx="17">
                  <c:v>31.2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46.8</c:v>
                </c:pt>
                <c:pt idx="21">
                  <c:v>60</c:v>
                </c:pt>
              </c:numCache>
            </c:numRef>
          </c:xVal>
          <c:yVal>
            <c:numRef>
              <c:f>Sheet3!$G$1:$G$39</c:f>
              <c:numCache>
                <c:formatCode>General</c:formatCode>
                <c:ptCount val="39"/>
                <c:pt idx="4">
                  <c:v>0</c:v>
                </c:pt>
                <c:pt idx="5">
                  <c:v>256</c:v>
                </c:pt>
                <c:pt idx="6">
                  <c:v>266</c:v>
                </c:pt>
                <c:pt idx="7">
                  <c:v>356</c:v>
                </c:pt>
                <c:pt idx="8">
                  <c:v>511</c:v>
                </c:pt>
                <c:pt idx="9">
                  <c:v>512</c:v>
                </c:pt>
                <c:pt idx="10">
                  <c:v>522</c:v>
                </c:pt>
                <c:pt idx="11">
                  <c:v>612</c:v>
                </c:pt>
                <c:pt idx="12">
                  <c:v>630</c:v>
                </c:pt>
                <c:pt idx="13">
                  <c:v>637</c:v>
                </c:pt>
                <c:pt idx="14">
                  <c:v>640</c:v>
                </c:pt>
                <c:pt idx="15">
                  <c:v>643</c:v>
                </c:pt>
                <c:pt idx="16">
                  <c:v>650</c:v>
                </c:pt>
                <c:pt idx="17">
                  <c:v>712</c:v>
                </c:pt>
                <c:pt idx="18">
                  <c:v>767</c:v>
                </c:pt>
                <c:pt idx="19">
                  <c:v>768</c:v>
                </c:pt>
                <c:pt idx="20">
                  <c:v>868</c:v>
                </c:pt>
                <c:pt idx="21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645888"/>
        <c:axId val="391632624"/>
      </c:scatterChart>
      <c:valAx>
        <c:axId val="2756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391632624"/>
        <c:crosses val="autoZero"/>
        <c:crossBetween val="midCat"/>
      </c:valAx>
      <c:valAx>
        <c:axId val="391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27564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chart" Target="../charts/chart1.xml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chart" Target="../charts/chart2.xml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607730</xdr:colOff>
      <xdr:row>8</xdr:row>
      <xdr:rowOff>182769</xdr:rowOff>
    </xdr:from>
    <xdr:to>
      <xdr:col>25</xdr:col>
      <xdr:colOff>304396</xdr:colOff>
      <xdr:row>12</xdr:row>
      <xdr:rowOff>74661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7961" y="1706769"/>
          <a:ext cx="10034954" cy="653892"/>
        </a:xfrm>
        <a:prstGeom prst="rect">
          <a:avLst/>
        </a:prstGeom>
      </xdr:spPr>
    </xdr:pic>
    <xdr:clientData/>
  </xdr:twoCellAnchor>
  <xdr:twoCellAnchor editAs="oneCell">
    <xdr:from>
      <xdr:col>9</xdr:col>
      <xdr:colOff>3461</xdr:colOff>
      <xdr:row>7</xdr:row>
      <xdr:rowOff>84058</xdr:rowOff>
    </xdr:from>
    <xdr:to>
      <xdr:col>25</xdr:col>
      <xdr:colOff>308262</xdr:colOff>
      <xdr:row>10</xdr:row>
      <xdr:rowOff>166450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1826" y="1417558"/>
          <a:ext cx="10034954" cy="65389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25</xdr:col>
      <xdr:colOff>304801</xdr:colOff>
      <xdr:row>9</xdr:row>
      <xdr:rowOff>82392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8365" y="1143000"/>
          <a:ext cx="10034954" cy="653892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612913</xdr:colOff>
      <xdr:row>12</xdr:row>
      <xdr:rowOff>24848</xdr:rowOff>
    </xdr:from>
    <xdr:to>
      <xdr:col>25</xdr:col>
      <xdr:colOff>251791</xdr:colOff>
      <xdr:row>15</xdr:row>
      <xdr:rowOff>107240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543" y="2310848"/>
          <a:ext cx="10058400" cy="653892"/>
        </a:xfrm>
        <a:prstGeom prst="rect">
          <a:avLst/>
        </a:prstGeom>
      </xdr:spPr>
    </xdr:pic>
    <xdr:clientData/>
  </xdr:twoCellAnchor>
  <xdr:twoCellAnchor>
    <xdr:from>
      <xdr:col>12</xdr:col>
      <xdr:colOff>447261</xdr:colOff>
      <xdr:row>22</xdr:row>
      <xdr:rowOff>40585</xdr:rowOff>
    </xdr:from>
    <xdr:to>
      <xdr:col>20</xdr:col>
      <xdr:colOff>115957</xdr:colOff>
      <xdr:row>36</xdr:row>
      <xdr:rowOff>116785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607730</xdr:colOff>
      <xdr:row>8</xdr:row>
      <xdr:rowOff>182769</xdr:rowOff>
    </xdr:from>
    <xdr:to>
      <xdr:col>32</xdr:col>
      <xdr:colOff>304397</xdr:colOff>
      <xdr:row>12</xdr:row>
      <xdr:rowOff>74661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755" y="1706769"/>
          <a:ext cx="10059866" cy="653892"/>
        </a:xfrm>
        <a:prstGeom prst="rect">
          <a:avLst/>
        </a:prstGeom>
      </xdr:spPr>
    </xdr:pic>
    <xdr:clientData/>
  </xdr:twoCellAnchor>
  <xdr:twoCellAnchor editAs="oneCell">
    <xdr:from>
      <xdr:col>16</xdr:col>
      <xdr:colOff>3461</xdr:colOff>
      <xdr:row>7</xdr:row>
      <xdr:rowOff>84058</xdr:rowOff>
    </xdr:from>
    <xdr:to>
      <xdr:col>32</xdr:col>
      <xdr:colOff>308263</xdr:colOff>
      <xdr:row>10</xdr:row>
      <xdr:rowOff>166450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6086" y="1417558"/>
          <a:ext cx="10058401" cy="65389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32</xdr:col>
      <xdr:colOff>304802</xdr:colOff>
      <xdr:row>9</xdr:row>
      <xdr:rowOff>82392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43000"/>
          <a:ext cx="10058401" cy="653892"/>
        </a:xfrm>
        <a:prstGeom prst="rect">
          <a:avLst/>
        </a:prstGeom>
      </xdr:spPr>
    </xdr:pic>
    <xdr:clientData/>
  </xdr:twoCellAnchor>
  <xdr:twoCellAnchor editAs="oneCell">
    <xdr:from>
      <xdr:col>15</xdr:col>
      <xdr:colOff>612913</xdr:colOff>
      <xdr:row>12</xdr:row>
      <xdr:rowOff>24848</xdr:rowOff>
    </xdr:from>
    <xdr:to>
      <xdr:col>32</xdr:col>
      <xdr:colOff>251792</xdr:colOff>
      <xdr:row>15</xdr:row>
      <xdr:rowOff>107240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938" y="2310848"/>
          <a:ext cx="10002078" cy="653892"/>
        </a:xfrm>
        <a:prstGeom prst="rect">
          <a:avLst/>
        </a:prstGeom>
      </xdr:spPr>
    </xdr:pic>
    <xdr:clientData/>
  </xdr:twoCellAnchor>
  <xdr:twoCellAnchor>
    <xdr:from>
      <xdr:col>19</xdr:col>
      <xdr:colOff>447261</xdr:colOff>
      <xdr:row>22</xdr:row>
      <xdr:rowOff>40585</xdr:rowOff>
    </xdr:from>
    <xdr:to>
      <xdr:col>27</xdr:col>
      <xdr:colOff>115957</xdr:colOff>
      <xdr:row>36</xdr:row>
      <xdr:rowOff>116785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</xdr:row>
      <xdr:rowOff>176212</xdr:rowOff>
    </xdr:from>
    <xdr:to>
      <xdr:col>15</xdr:col>
      <xdr:colOff>547687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3"/>
  <sheetViews>
    <sheetView topLeftCell="A4" zoomScale="115" zoomScaleNormal="115" workbookViewId="0">
      <selection activeCell="C52" sqref="C52"/>
    </sheetView>
  </sheetViews>
  <sheetFormatPr defaultRowHeight="15" x14ac:dyDescent="0.25"/>
  <cols>
    <col min="1" max="1" width="10.28515625" customWidth="1"/>
    <col min="5" max="5" width="12.140625" customWidth="1"/>
  </cols>
  <sheetData>
    <row r="1" spans="1:16" x14ac:dyDescent="0.25">
      <c r="B1" t="s">
        <v>3</v>
      </c>
      <c r="F1" t="s">
        <v>2</v>
      </c>
      <c r="M1" t="s">
        <v>4</v>
      </c>
      <c r="O1" t="s">
        <v>5</v>
      </c>
    </row>
    <row r="2" spans="1:16" x14ac:dyDescent="0.25">
      <c r="A2" t="str">
        <f>DEC2BIN(B2,8)</f>
        <v>00011000</v>
      </c>
      <c r="B2" s="1">
        <v>24</v>
      </c>
      <c r="C2" t="s">
        <v>0</v>
      </c>
      <c r="D2">
        <f>B2*10</f>
        <v>240</v>
      </c>
      <c r="F2" t="str">
        <f>DEC2HEX(D2)</f>
        <v>F0</v>
      </c>
      <c r="G2" t="str">
        <f>HEX2BIN(0,8)</f>
        <v>00000000</v>
      </c>
      <c r="H2" t="str">
        <f>HEX2BIN(F2,8)</f>
        <v>11110000</v>
      </c>
      <c r="M2">
        <v>24.3</v>
      </c>
      <c r="O2">
        <v>24.3</v>
      </c>
      <c r="P2">
        <v>23.7</v>
      </c>
    </row>
    <row r="3" spans="1:16" x14ac:dyDescent="0.25">
      <c r="A3" t="str">
        <f>DEC2BIN(B3,8)</f>
        <v>00110101</v>
      </c>
      <c r="B3">
        <v>53</v>
      </c>
      <c r="C3" t="s">
        <v>1</v>
      </c>
      <c r="D3">
        <f>B3*10</f>
        <v>530</v>
      </c>
      <c r="F3" t="str">
        <f>DEC2HEX(D3)</f>
        <v>212</v>
      </c>
      <c r="G3" t="str">
        <f>HEX2BIN(2,8)</f>
        <v>00000010</v>
      </c>
      <c r="H3" t="str">
        <f>HEX2BIN(12,8)</f>
        <v>00010010</v>
      </c>
      <c r="M3">
        <v>61</v>
      </c>
      <c r="O3">
        <v>53</v>
      </c>
      <c r="P3">
        <v>54</v>
      </c>
    </row>
    <row r="4" spans="1:16" x14ac:dyDescent="0.25">
      <c r="A4" t="str">
        <f>DEC2BIN(B4,8)</f>
        <v>00111101</v>
      </c>
      <c r="B4">
        <v>61</v>
      </c>
      <c r="D4">
        <f>B4*10</f>
        <v>610</v>
      </c>
      <c r="F4" t="str">
        <f>DEC2HEX(D4)</f>
        <v>262</v>
      </c>
      <c r="G4" t="str">
        <f>HEX2BIN(2,8)</f>
        <v>00000010</v>
      </c>
      <c r="H4" t="str">
        <f>HEX2BIN(62,8)</f>
        <v>01100010</v>
      </c>
      <c r="O4" t="s">
        <v>9</v>
      </c>
    </row>
    <row r="6" spans="1:16" x14ac:dyDescent="0.25">
      <c r="C6" t="s">
        <v>3</v>
      </c>
      <c r="D6" t="s">
        <v>4</v>
      </c>
      <c r="E6" t="s">
        <v>5</v>
      </c>
    </row>
    <row r="7" spans="1:16" x14ac:dyDescent="0.25">
      <c r="C7">
        <v>1</v>
      </c>
      <c r="D7">
        <v>1</v>
      </c>
      <c r="E7">
        <v>1</v>
      </c>
      <c r="F7">
        <v>1</v>
      </c>
    </row>
    <row r="8" spans="1:16" x14ac:dyDescent="0.25">
      <c r="C8">
        <v>1</v>
      </c>
      <c r="D8">
        <v>1</v>
      </c>
      <c r="E8">
        <v>1</v>
      </c>
      <c r="F8">
        <v>1</v>
      </c>
      <c r="I8" t="s">
        <v>3</v>
      </c>
    </row>
    <row r="9" spans="1:16" x14ac:dyDescent="0.25">
      <c r="C9">
        <v>1</v>
      </c>
      <c r="D9">
        <v>1</v>
      </c>
      <c r="E9">
        <v>1</v>
      </c>
      <c r="F9">
        <v>1</v>
      </c>
    </row>
    <row r="10" spans="1:16" x14ac:dyDescent="0.25">
      <c r="C10">
        <v>1</v>
      </c>
      <c r="D10">
        <v>1</v>
      </c>
      <c r="E10">
        <v>1</v>
      </c>
      <c r="F10">
        <v>1</v>
      </c>
      <c r="I10" t="s">
        <v>4</v>
      </c>
    </row>
    <row r="11" spans="1:16" x14ac:dyDescent="0.25">
      <c r="C11">
        <v>1</v>
      </c>
      <c r="D11">
        <v>1</v>
      </c>
      <c r="E11">
        <v>1</v>
      </c>
      <c r="F11">
        <v>1</v>
      </c>
    </row>
    <row r="12" spans="1:16" x14ac:dyDescent="0.25">
      <c r="C12">
        <v>1</v>
      </c>
      <c r="D12">
        <v>1</v>
      </c>
      <c r="E12">
        <v>1</v>
      </c>
      <c r="F12">
        <v>1</v>
      </c>
      <c r="I12" t="s">
        <v>5</v>
      </c>
    </row>
    <row r="13" spans="1:16" x14ac:dyDescent="0.25">
      <c r="C13">
        <v>0</v>
      </c>
      <c r="D13">
        <v>0</v>
      </c>
      <c r="E13">
        <v>0</v>
      </c>
      <c r="F13">
        <v>0</v>
      </c>
    </row>
    <row r="14" spans="1:16" x14ac:dyDescent="0.25">
      <c r="A14" s="6"/>
      <c r="B14" s="6"/>
      <c r="C14" s="6">
        <v>1</v>
      </c>
      <c r="D14" s="6">
        <v>1</v>
      </c>
      <c r="E14" s="6">
        <v>1</v>
      </c>
      <c r="F14" s="6">
        <v>1</v>
      </c>
    </row>
    <row r="15" spans="1:16" x14ac:dyDescent="0.25">
      <c r="B15" s="5"/>
      <c r="C15">
        <v>0</v>
      </c>
      <c r="D15">
        <v>0</v>
      </c>
      <c r="E15">
        <v>0</v>
      </c>
      <c r="F15" s="3">
        <v>1</v>
      </c>
    </row>
    <row r="16" spans="1:16" x14ac:dyDescent="0.25">
      <c r="B16" s="5"/>
      <c r="C16">
        <v>1</v>
      </c>
      <c r="D16">
        <v>1</v>
      </c>
      <c r="E16">
        <v>1</v>
      </c>
      <c r="F16" s="4">
        <v>0</v>
      </c>
    </row>
    <row r="17" spans="1:13" x14ac:dyDescent="0.25">
      <c r="B17" s="5"/>
      <c r="C17">
        <v>1</v>
      </c>
      <c r="D17">
        <v>1</v>
      </c>
      <c r="E17">
        <v>1</v>
      </c>
      <c r="F17" s="4">
        <v>0</v>
      </c>
    </row>
    <row r="18" spans="1:13" x14ac:dyDescent="0.25">
      <c r="B18" s="5"/>
      <c r="C18">
        <v>1</v>
      </c>
      <c r="D18">
        <v>1</v>
      </c>
      <c r="E18">
        <v>1</v>
      </c>
      <c r="F18" s="4">
        <v>0</v>
      </c>
    </row>
    <row r="19" spans="1:13" x14ac:dyDescent="0.25">
      <c r="B19" s="5"/>
      <c r="C19">
        <v>1</v>
      </c>
      <c r="D19">
        <v>1</v>
      </c>
      <c r="E19">
        <v>1</v>
      </c>
      <c r="F19" s="4">
        <v>0</v>
      </c>
    </row>
    <row r="20" spans="1:13" x14ac:dyDescent="0.25">
      <c r="B20" s="5"/>
      <c r="C20">
        <v>1</v>
      </c>
      <c r="D20">
        <v>1</v>
      </c>
      <c r="E20">
        <v>1</v>
      </c>
      <c r="F20" s="4">
        <v>0</v>
      </c>
    </row>
    <row r="21" spans="1:13" x14ac:dyDescent="0.25">
      <c r="B21" s="5"/>
      <c r="C21">
        <v>1</v>
      </c>
      <c r="D21" s="2">
        <v>0</v>
      </c>
      <c r="E21">
        <v>0</v>
      </c>
      <c r="F21" s="8">
        <v>1</v>
      </c>
    </row>
    <row r="22" spans="1:13" x14ac:dyDescent="0.25">
      <c r="A22" s="6"/>
      <c r="B22" s="9"/>
      <c r="C22" s="6">
        <v>1</v>
      </c>
      <c r="D22" s="7">
        <v>0</v>
      </c>
      <c r="E22" s="6">
        <v>0</v>
      </c>
      <c r="F22" s="6">
        <v>0</v>
      </c>
      <c r="M22" t="s">
        <v>12</v>
      </c>
    </row>
    <row r="23" spans="1:13" x14ac:dyDescent="0.25">
      <c r="B23" s="2" t="s">
        <v>10</v>
      </c>
      <c r="C23">
        <v>1</v>
      </c>
      <c r="D23">
        <v>1</v>
      </c>
      <c r="E23">
        <v>1</v>
      </c>
      <c r="F23">
        <v>1</v>
      </c>
      <c r="H23">
        <f>BIN2DEC(10000000)</f>
        <v>128</v>
      </c>
      <c r="I23">
        <f>BIN2DEC(10000011)</f>
        <v>131</v>
      </c>
      <c r="J23">
        <f>BIN2DEC(1111101)</f>
        <v>125</v>
      </c>
    </row>
    <row r="24" spans="1:13" x14ac:dyDescent="0.25">
      <c r="B24" s="2"/>
      <c r="C24">
        <v>1</v>
      </c>
      <c r="D24">
        <v>1</v>
      </c>
      <c r="E24">
        <v>1</v>
      </c>
      <c r="F24">
        <v>1</v>
      </c>
      <c r="H24">
        <v>24</v>
      </c>
      <c r="I24">
        <v>24.3</v>
      </c>
      <c r="J24">
        <v>23.7</v>
      </c>
    </row>
    <row r="25" spans="1:13" x14ac:dyDescent="0.25">
      <c r="B25" s="2"/>
      <c r="C25">
        <v>0</v>
      </c>
      <c r="D25">
        <v>0</v>
      </c>
      <c r="E25">
        <v>0</v>
      </c>
      <c r="F25">
        <v>0</v>
      </c>
    </row>
    <row r="26" spans="1:13" x14ac:dyDescent="0.25">
      <c r="B26" s="2"/>
      <c r="C26">
        <v>0</v>
      </c>
      <c r="D26">
        <v>0</v>
      </c>
      <c r="E26">
        <v>0</v>
      </c>
      <c r="F26">
        <v>0</v>
      </c>
    </row>
    <row r="27" spans="1:13" x14ac:dyDescent="0.25">
      <c r="B27" s="2"/>
      <c r="C27">
        <v>1</v>
      </c>
      <c r="D27" s="2">
        <v>0</v>
      </c>
      <c r="E27" s="3">
        <v>1</v>
      </c>
      <c r="F27">
        <v>1</v>
      </c>
      <c r="H27">
        <v>23</v>
      </c>
      <c r="I27">
        <f>10*H27-112</f>
        <v>118</v>
      </c>
    </row>
    <row r="28" spans="1:13" x14ac:dyDescent="0.25">
      <c r="B28" s="2"/>
      <c r="C28">
        <v>0</v>
      </c>
      <c r="D28">
        <v>0</v>
      </c>
      <c r="E28" s="3">
        <v>1</v>
      </c>
      <c r="F28">
        <v>0</v>
      </c>
      <c r="H28">
        <v>23.7</v>
      </c>
      <c r="I28">
        <f>10*H28-112</f>
        <v>125</v>
      </c>
    </row>
    <row r="29" spans="1:13" x14ac:dyDescent="0.25">
      <c r="B29" s="2"/>
      <c r="C29">
        <v>1</v>
      </c>
      <c r="D29">
        <v>1</v>
      </c>
      <c r="E29" s="3">
        <v>0</v>
      </c>
      <c r="F29">
        <v>0</v>
      </c>
      <c r="H29">
        <v>24</v>
      </c>
      <c r="I29">
        <f>10*H29-112</f>
        <v>128</v>
      </c>
    </row>
    <row r="30" spans="1:13" x14ac:dyDescent="0.25">
      <c r="A30" s="6"/>
      <c r="B30" s="7" t="s">
        <v>11</v>
      </c>
      <c r="C30" s="6">
        <v>0</v>
      </c>
      <c r="D30" s="6">
        <v>0</v>
      </c>
      <c r="E30" s="6">
        <v>0</v>
      </c>
      <c r="F30" s="6">
        <v>1</v>
      </c>
      <c r="H30">
        <v>24.3</v>
      </c>
      <c r="I30">
        <f>10*H30-112</f>
        <v>131</v>
      </c>
    </row>
    <row r="31" spans="1:13" x14ac:dyDescent="0.25">
      <c r="C31">
        <v>0</v>
      </c>
      <c r="D31">
        <v>0</v>
      </c>
      <c r="E31">
        <v>0</v>
      </c>
      <c r="F31">
        <v>0</v>
      </c>
      <c r="H31">
        <v>25</v>
      </c>
      <c r="I31">
        <f>10*H31-112</f>
        <v>138</v>
      </c>
    </row>
    <row r="32" spans="1:13" x14ac:dyDescent="0.25">
      <c r="C32">
        <v>0</v>
      </c>
      <c r="D32">
        <v>0</v>
      </c>
      <c r="E32">
        <v>0</v>
      </c>
      <c r="F32">
        <v>0</v>
      </c>
    </row>
    <row r="33" spans="1:9" x14ac:dyDescent="0.25">
      <c r="C33">
        <v>0</v>
      </c>
      <c r="D33">
        <v>0</v>
      </c>
      <c r="E33">
        <v>0</v>
      </c>
      <c r="F33">
        <v>0</v>
      </c>
    </row>
    <row r="34" spans="1:9" x14ac:dyDescent="0.25">
      <c r="C34">
        <v>0</v>
      </c>
      <c r="D34">
        <v>0</v>
      </c>
      <c r="E34">
        <v>0</v>
      </c>
      <c r="F34">
        <v>0</v>
      </c>
    </row>
    <row r="35" spans="1:9" x14ac:dyDescent="0.25">
      <c r="C35">
        <v>0</v>
      </c>
      <c r="D35">
        <v>0</v>
      </c>
      <c r="E35">
        <v>0</v>
      </c>
      <c r="F35">
        <v>0</v>
      </c>
    </row>
    <row r="36" spans="1:9" x14ac:dyDescent="0.25">
      <c r="C36">
        <v>0</v>
      </c>
      <c r="D36">
        <v>0</v>
      </c>
      <c r="E36">
        <v>0</v>
      </c>
      <c r="F36">
        <v>0</v>
      </c>
    </row>
    <row r="37" spans="1:9" x14ac:dyDescent="0.25">
      <c r="C37">
        <v>0</v>
      </c>
      <c r="D37">
        <v>0</v>
      </c>
      <c r="E37">
        <v>0</v>
      </c>
      <c r="F37">
        <v>0</v>
      </c>
    </row>
    <row r="38" spans="1:9" x14ac:dyDescent="0.25">
      <c r="A38" s="6"/>
      <c r="B38" s="6"/>
      <c r="C38" s="6">
        <v>0</v>
      </c>
      <c r="D38" s="6">
        <v>0</v>
      </c>
      <c r="E38" s="6">
        <v>0</v>
      </c>
      <c r="F38" s="6">
        <v>0</v>
      </c>
    </row>
    <row r="39" spans="1:9" x14ac:dyDescent="0.25">
      <c r="C39">
        <v>0</v>
      </c>
      <c r="D39">
        <v>0</v>
      </c>
      <c r="E39">
        <v>0</v>
      </c>
      <c r="F39">
        <v>0</v>
      </c>
    </row>
    <row r="40" spans="1:9" x14ac:dyDescent="0.25">
      <c r="C40">
        <v>0</v>
      </c>
      <c r="D40">
        <v>0</v>
      </c>
      <c r="E40">
        <v>0</v>
      </c>
      <c r="F40">
        <v>0</v>
      </c>
    </row>
    <row r="41" spans="1:9" x14ac:dyDescent="0.25">
      <c r="C41">
        <v>0</v>
      </c>
      <c r="D41">
        <v>0</v>
      </c>
      <c r="E41">
        <v>0</v>
      </c>
      <c r="F41">
        <v>0</v>
      </c>
    </row>
    <row r="42" spans="1:9" x14ac:dyDescent="0.25">
      <c r="C42">
        <v>0</v>
      </c>
      <c r="D42">
        <v>0</v>
      </c>
      <c r="E42">
        <v>0</v>
      </c>
      <c r="F42">
        <v>0</v>
      </c>
    </row>
    <row r="43" spans="1:9" x14ac:dyDescent="0.25">
      <c r="C43">
        <v>0</v>
      </c>
      <c r="D43">
        <v>0</v>
      </c>
      <c r="E43">
        <v>0</v>
      </c>
      <c r="F43">
        <v>0</v>
      </c>
    </row>
    <row r="44" spans="1:9" x14ac:dyDescent="0.25">
      <c r="C44">
        <v>0</v>
      </c>
      <c r="D44">
        <v>0</v>
      </c>
      <c r="E44">
        <v>0</v>
      </c>
      <c r="F44">
        <v>0</v>
      </c>
    </row>
    <row r="45" spans="1:9" x14ac:dyDescent="0.25">
      <c r="C45">
        <v>0</v>
      </c>
      <c r="D45">
        <v>0</v>
      </c>
      <c r="E45">
        <v>0</v>
      </c>
      <c r="F45">
        <v>0</v>
      </c>
    </row>
    <row r="46" spans="1:9" x14ac:dyDescent="0.25">
      <c r="A46" s="6"/>
      <c r="B46" s="6"/>
      <c r="C46" s="6">
        <v>0</v>
      </c>
      <c r="D46" s="6">
        <v>0</v>
      </c>
      <c r="E46" s="6">
        <v>0</v>
      </c>
      <c r="F46" s="6">
        <v>0</v>
      </c>
    </row>
    <row r="47" spans="1:9" x14ac:dyDescent="0.25">
      <c r="C47">
        <v>0</v>
      </c>
      <c r="D47" s="2">
        <v>1</v>
      </c>
      <c r="E47" s="3">
        <v>0</v>
      </c>
      <c r="F47">
        <v>0</v>
      </c>
      <c r="I47" t="s">
        <v>8</v>
      </c>
    </row>
    <row r="48" spans="1:9" x14ac:dyDescent="0.25">
      <c r="C48">
        <v>0</v>
      </c>
      <c r="D48" s="2">
        <v>1</v>
      </c>
      <c r="E48" s="3">
        <v>0</v>
      </c>
      <c r="F48">
        <v>0</v>
      </c>
    </row>
    <row r="49" spans="3:6" x14ac:dyDescent="0.25">
      <c r="C49">
        <v>0</v>
      </c>
      <c r="D49">
        <v>0</v>
      </c>
      <c r="E49" s="3">
        <v>1</v>
      </c>
      <c r="F49">
        <v>0</v>
      </c>
    </row>
    <row r="50" spans="3:6" x14ac:dyDescent="0.25">
      <c r="C50">
        <v>0</v>
      </c>
      <c r="D50">
        <v>0</v>
      </c>
      <c r="E50" s="3">
        <v>1</v>
      </c>
      <c r="F50">
        <v>1</v>
      </c>
    </row>
    <row r="51" spans="3:6" x14ac:dyDescent="0.25">
      <c r="C51">
        <v>0</v>
      </c>
      <c r="D51" s="2">
        <v>1</v>
      </c>
      <c r="E51">
        <v>1</v>
      </c>
      <c r="F51">
        <v>1</v>
      </c>
    </row>
    <row r="52" spans="3:6" x14ac:dyDescent="0.25">
      <c r="C52">
        <v>1</v>
      </c>
      <c r="D52" s="2">
        <v>0</v>
      </c>
      <c r="E52" s="3">
        <v>1</v>
      </c>
      <c r="F52">
        <v>1</v>
      </c>
    </row>
    <row r="53" spans="3:6" x14ac:dyDescent="0.25">
      <c r="C53">
        <v>1</v>
      </c>
      <c r="D53" s="2">
        <v>0</v>
      </c>
      <c r="E53" s="3">
        <v>1</v>
      </c>
      <c r="F5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61"/>
  <sheetViews>
    <sheetView topLeftCell="A10" zoomScale="115" zoomScaleNormal="115" workbookViewId="0">
      <selection activeCell="A17" sqref="A17"/>
    </sheetView>
  </sheetViews>
  <sheetFormatPr defaultRowHeight="15" x14ac:dyDescent="0.25"/>
  <cols>
    <col min="1" max="1" width="10.28515625" customWidth="1"/>
    <col min="2" max="2" width="12" customWidth="1"/>
    <col min="5" max="5" width="12.140625" customWidth="1"/>
  </cols>
  <sheetData>
    <row r="1" spans="1:22" x14ac:dyDescent="0.25">
      <c r="B1" t="s">
        <v>3</v>
      </c>
      <c r="F1" t="s">
        <v>2</v>
      </c>
      <c r="T1" t="s">
        <v>4</v>
      </c>
      <c r="U1" t="s">
        <v>5</v>
      </c>
      <c r="V1" t="s">
        <v>13</v>
      </c>
    </row>
    <row r="2" spans="1:22" x14ac:dyDescent="0.25">
      <c r="A2" t="str">
        <f>DEC2BIN(B2,8)</f>
        <v>00011000</v>
      </c>
      <c r="B2" s="1">
        <v>24</v>
      </c>
      <c r="C2" t="s">
        <v>0</v>
      </c>
      <c r="D2">
        <f>B2*10</f>
        <v>240</v>
      </c>
      <c r="F2" t="str">
        <f>DEC2HEX(D2)</f>
        <v>F0</v>
      </c>
      <c r="J2" t="str">
        <f>HEX2BIN(0,8)</f>
        <v>00000000</v>
      </c>
      <c r="K2" t="str">
        <f>HEX2BIN(F2,8)</f>
        <v>11110000</v>
      </c>
      <c r="T2">
        <v>24.3</v>
      </c>
      <c r="U2">
        <v>24.3</v>
      </c>
      <c r="V2">
        <v>23.7</v>
      </c>
    </row>
    <row r="3" spans="1:22" x14ac:dyDescent="0.25">
      <c r="A3" t="str">
        <f>DEC2BIN(B3,8)</f>
        <v>00110101</v>
      </c>
      <c r="B3">
        <v>53</v>
      </c>
      <c r="C3" t="s">
        <v>1</v>
      </c>
      <c r="D3">
        <f>B3*10</f>
        <v>530</v>
      </c>
      <c r="F3" t="str">
        <f>DEC2HEX(D3)</f>
        <v>212</v>
      </c>
      <c r="J3" t="str">
        <f>HEX2BIN(2,8)</f>
        <v>00000010</v>
      </c>
      <c r="K3" t="str">
        <f>HEX2BIN(12,8)</f>
        <v>00010010</v>
      </c>
      <c r="T3">
        <v>61</v>
      </c>
      <c r="U3">
        <v>53</v>
      </c>
      <c r="V3">
        <v>54</v>
      </c>
    </row>
    <row r="4" spans="1:22" x14ac:dyDescent="0.25">
      <c r="A4" t="str">
        <f>DEC2BIN(B4,8)</f>
        <v>00111101</v>
      </c>
      <c r="B4">
        <v>61</v>
      </c>
      <c r="D4">
        <f>B4*10</f>
        <v>610</v>
      </c>
      <c r="F4" t="str">
        <f>DEC2HEX(D4)</f>
        <v>262</v>
      </c>
      <c r="J4" t="str">
        <f>HEX2BIN(2,8)</f>
        <v>00000010</v>
      </c>
      <c r="K4" t="str">
        <f>HEX2BIN(62,8)</f>
        <v>01100010</v>
      </c>
      <c r="U4" t="s">
        <v>14</v>
      </c>
    </row>
    <row r="6" spans="1:22" x14ac:dyDescent="0.25">
      <c r="C6" t="s">
        <v>3</v>
      </c>
      <c r="D6" t="s">
        <v>4</v>
      </c>
      <c r="E6" t="s">
        <v>5</v>
      </c>
      <c r="F6" t="s">
        <v>13</v>
      </c>
      <c r="G6" t="s">
        <v>6</v>
      </c>
      <c r="H6" t="s">
        <v>7</v>
      </c>
      <c r="I6" t="s">
        <v>15</v>
      </c>
      <c r="J6" t="s">
        <v>16</v>
      </c>
    </row>
    <row r="7" spans="1:22" x14ac:dyDescent="0.25">
      <c r="B7" s="5"/>
      <c r="C7">
        <v>1</v>
      </c>
      <c r="D7">
        <v>1</v>
      </c>
      <c r="E7">
        <v>1</v>
      </c>
      <c r="F7">
        <v>1</v>
      </c>
      <c r="G7">
        <f>IF(NOT(C7),1,0)</f>
        <v>0</v>
      </c>
      <c r="H7">
        <f t="shared" ref="H7:J22" si="0">IF(NOT(D7),1,0)</f>
        <v>0</v>
      </c>
      <c r="I7">
        <f t="shared" si="0"/>
        <v>0</v>
      </c>
      <c r="J7">
        <f t="shared" si="0"/>
        <v>0</v>
      </c>
    </row>
    <row r="8" spans="1:22" x14ac:dyDescent="0.25">
      <c r="A8" t="s">
        <v>22</v>
      </c>
      <c r="B8" s="5"/>
      <c r="C8">
        <v>1</v>
      </c>
      <c r="D8">
        <v>1</v>
      </c>
      <c r="E8">
        <v>1</v>
      </c>
      <c r="F8">
        <v>1</v>
      </c>
      <c r="G8">
        <f t="shared" ref="G8:G54" si="1">IF(NOT(C8),1,0)</f>
        <v>0</v>
      </c>
      <c r="H8">
        <f t="shared" si="0"/>
        <v>0</v>
      </c>
      <c r="I8">
        <f t="shared" si="0"/>
        <v>0</v>
      </c>
      <c r="J8">
        <f t="shared" si="0"/>
        <v>0</v>
      </c>
      <c r="P8" t="s">
        <v>3</v>
      </c>
    </row>
    <row r="9" spans="1:22" x14ac:dyDescent="0.25">
      <c r="B9" s="5"/>
      <c r="C9">
        <v>1</v>
      </c>
      <c r="D9">
        <v>1</v>
      </c>
      <c r="E9">
        <v>1</v>
      </c>
      <c r="F9">
        <v>1</v>
      </c>
      <c r="G9">
        <f t="shared" si="1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22" x14ac:dyDescent="0.25">
      <c r="B10" s="5"/>
      <c r="C10">
        <v>1</v>
      </c>
      <c r="D10">
        <v>1</v>
      </c>
      <c r="E10">
        <v>1</v>
      </c>
      <c r="F10">
        <v>1</v>
      </c>
      <c r="G10">
        <f t="shared" si="1"/>
        <v>0</v>
      </c>
      <c r="H10">
        <f t="shared" si="0"/>
        <v>0</v>
      </c>
      <c r="I10">
        <f t="shared" si="0"/>
        <v>0</v>
      </c>
      <c r="J10">
        <f t="shared" si="0"/>
        <v>0</v>
      </c>
      <c r="P10" t="s">
        <v>4</v>
      </c>
    </row>
    <row r="11" spans="1:22" x14ac:dyDescent="0.25">
      <c r="B11" s="5"/>
      <c r="C11">
        <v>1</v>
      </c>
      <c r="D11">
        <v>1</v>
      </c>
      <c r="E11">
        <v>1</v>
      </c>
      <c r="F11">
        <v>1</v>
      </c>
      <c r="G11">
        <f t="shared" si="1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22" x14ac:dyDescent="0.25">
      <c r="B12" s="5"/>
      <c r="C12">
        <v>1</v>
      </c>
      <c r="D12">
        <v>1</v>
      </c>
      <c r="E12">
        <v>1</v>
      </c>
      <c r="F12">
        <v>1</v>
      </c>
      <c r="G12">
        <f t="shared" si="1"/>
        <v>0</v>
      </c>
      <c r="H12">
        <f t="shared" si="0"/>
        <v>0</v>
      </c>
      <c r="I12">
        <f t="shared" si="0"/>
        <v>0</v>
      </c>
      <c r="J12">
        <f t="shared" si="0"/>
        <v>0</v>
      </c>
      <c r="P12" t="s">
        <v>5</v>
      </c>
    </row>
    <row r="13" spans="1:22" x14ac:dyDescent="0.25">
      <c r="B13" s="5"/>
      <c r="C13">
        <v>0</v>
      </c>
      <c r="D13">
        <v>0</v>
      </c>
      <c r="E13">
        <v>0</v>
      </c>
      <c r="F13">
        <v>0</v>
      </c>
      <c r="G13">
        <f t="shared" si="1"/>
        <v>1</v>
      </c>
      <c r="H13">
        <f t="shared" si="0"/>
        <v>1</v>
      </c>
      <c r="I13">
        <f t="shared" si="0"/>
        <v>1</v>
      </c>
      <c r="J13">
        <f t="shared" si="0"/>
        <v>1</v>
      </c>
    </row>
    <row r="14" spans="1:22" x14ac:dyDescent="0.25">
      <c r="A14" s="6"/>
      <c r="B14" s="9"/>
      <c r="C14" s="6">
        <v>1</v>
      </c>
      <c r="D14" s="6">
        <v>1</v>
      </c>
      <c r="E14" s="6">
        <v>1</v>
      </c>
      <c r="F14" s="6">
        <v>1</v>
      </c>
      <c r="G14" s="6">
        <f t="shared" si="1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10">
        <f>BIN2DEC(CONCATENATE(G7,G8,G9,G10,G11,G12,G13,G14))</f>
        <v>2</v>
      </c>
      <c r="L14" s="10">
        <f>BIN2DEC(CONCATENATE(H7,H8,H9,H10,H11,H12,H13,H14))</f>
        <v>2</v>
      </c>
      <c r="M14" s="10">
        <f>BIN2DEC(CONCATENATE(I7,I8,I9,I10,I11,I12,I13,I14))</f>
        <v>2</v>
      </c>
      <c r="N14" s="10">
        <f>BIN2DEC(CONCATENATE(J7,J8,J9,J10,J11,J12,J13,J14))</f>
        <v>2</v>
      </c>
    </row>
    <row r="15" spans="1:22" x14ac:dyDescent="0.25">
      <c r="B15" s="5"/>
      <c r="C15">
        <v>0</v>
      </c>
      <c r="D15">
        <v>0</v>
      </c>
      <c r="E15">
        <v>0</v>
      </c>
      <c r="F15" s="3">
        <v>1</v>
      </c>
      <c r="G15">
        <f t="shared" si="1"/>
        <v>1</v>
      </c>
      <c r="H15">
        <f t="shared" si="0"/>
        <v>1</v>
      </c>
      <c r="I15">
        <f t="shared" si="0"/>
        <v>1</v>
      </c>
      <c r="J15">
        <f t="shared" si="0"/>
        <v>0</v>
      </c>
    </row>
    <row r="16" spans="1:22" x14ac:dyDescent="0.25">
      <c r="B16" s="5"/>
      <c r="C16">
        <v>1</v>
      </c>
      <c r="D16">
        <v>1</v>
      </c>
      <c r="E16">
        <v>1</v>
      </c>
      <c r="F16" s="4">
        <v>0</v>
      </c>
      <c r="G16">
        <f t="shared" si="1"/>
        <v>0</v>
      </c>
      <c r="H16">
        <f t="shared" si="0"/>
        <v>0</v>
      </c>
      <c r="I16">
        <f t="shared" si="0"/>
        <v>0</v>
      </c>
      <c r="J16">
        <f t="shared" si="0"/>
        <v>1</v>
      </c>
    </row>
    <row r="17" spans="1:20" x14ac:dyDescent="0.25">
      <c r="A17" t="s">
        <v>23</v>
      </c>
      <c r="B17" s="5"/>
      <c r="C17">
        <v>1</v>
      </c>
      <c r="D17">
        <v>1</v>
      </c>
      <c r="E17">
        <v>1</v>
      </c>
      <c r="F17" s="4">
        <v>0</v>
      </c>
      <c r="G17">
        <f t="shared" si="1"/>
        <v>0</v>
      </c>
      <c r="H17">
        <f t="shared" si="0"/>
        <v>0</v>
      </c>
      <c r="I17">
        <f t="shared" si="0"/>
        <v>0</v>
      </c>
      <c r="J17">
        <f t="shared" si="0"/>
        <v>1</v>
      </c>
    </row>
    <row r="18" spans="1:20" x14ac:dyDescent="0.25">
      <c r="B18" s="5"/>
      <c r="C18">
        <v>1</v>
      </c>
      <c r="D18">
        <v>1</v>
      </c>
      <c r="E18">
        <v>1</v>
      </c>
      <c r="F18" s="4">
        <v>0</v>
      </c>
      <c r="G18">
        <f t="shared" si="1"/>
        <v>0</v>
      </c>
      <c r="H18">
        <f t="shared" si="0"/>
        <v>0</v>
      </c>
      <c r="I18">
        <f t="shared" si="0"/>
        <v>0</v>
      </c>
      <c r="J18">
        <f t="shared" si="0"/>
        <v>1</v>
      </c>
    </row>
    <row r="19" spans="1:20" x14ac:dyDescent="0.25">
      <c r="B19" s="5"/>
      <c r="C19">
        <v>1</v>
      </c>
      <c r="D19">
        <v>1</v>
      </c>
      <c r="E19">
        <v>1</v>
      </c>
      <c r="F19" s="4">
        <v>0</v>
      </c>
      <c r="G19">
        <f t="shared" si="1"/>
        <v>0</v>
      </c>
      <c r="H19">
        <f t="shared" si="0"/>
        <v>0</v>
      </c>
      <c r="I19">
        <f t="shared" si="0"/>
        <v>0</v>
      </c>
      <c r="J19">
        <f t="shared" si="0"/>
        <v>1</v>
      </c>
    </row>
    <row r="20" spans="1:20" x14ac:dyDescent="0.25">
      <c r="B20" s="5"/>
      <c r="C20">
        <v>1</v>
      </c>
      <c r="D20">
        <v>1</v>
      </c>
      <c r="E20">
        <v>1</v>
      </c>
      <c r="F20" s="4">
        <v>0</v>
      </c>
      <c r="G20">
        <f t="shared" si="1"/>
        <v>0</v>
      </c>
      <c r="H20">
        <f t="shared" si="0"/>
        <v>0</v>
      </c>
      <c r="I20">
        <f t="shared" si="0"/>
        <v>0</v>
      </c>
      <c r="J20">
        <f t="shared" si="0"/>
        <v>1</v>
      </c>
    </row>
    <row r="21" spans="1:20" x14ac:dyDescent="0.25">
      <c r="B21" s="5"/>
      <c r="C21">
        <v>1</v>
      </c>
      <c r="D21" s="2">
        <v>0</v>
      </c>
      <c r="E21">
        <v>0</v>
      </c>
      <c r="F21" s="8">
        <v>1</v>
      </c>
      <c r="G21">
        <f t="shared" si="1"/>
        <v>0</v>
      </c>
      <c r="H21">
        <f t="shared" si="0"/>
        <v>1</v>
      </c>
      <c r="I21">
        <f t="shared" si="0"/>
        <v>1</v>
      </c>
      <c r="J21">
        <f t="shared" si="0"/>
        <v>0</v>
      </c>
    </row>
    <row r="22" spans="1:20" x14ac:dyDescent="0.25">
      <c r="A22" s="6"/>
      <c r="B22" s="9"/>
      <c r="C22" s="6">
        <v>1</v>
      </c>
      <c r="D22" s="7">
        <v>0</v>
      </c>
      <c r="E22" s="6">
        <v>0</v>
      </c>
      <c r="F22" s="6">
        <v>0</v>
      </c>
      <c r="G22" s="6">
        <f t="shared" si="1"/>
        <v>0</v>
      </c>
      <c r="H22" s="6">
        <f t="shared" si="0"/>
        <v>1</v>
      </c>
      <c r="I22" s="6">
        <f t="shared" si="0"/>
        <v>1</v>
      </c>
      <c r="J22" s="6">
        <f t="shared" si="0"/>
        <v>1</v>
      </c>
      <c r="K22" s="10">
        <f>BIN2DEC(CONCATENATE(G15,G16,G17,G18,G19,G20,G21,G22))</f>
        <v>128</v>
      </c>
      <c r="L22" s="10">
        <f>BIN2DEC(CONCATENATE(H15,H16,H17,H18,H19,H20,H21,H22))</f>
        <v>131</v>
      </c>
      <c r="M22" s="10">
        <f>BIN2DEC(CONCATENATE(I15,I16,I17,I18,I19,I20,I21,I22))</f>
        <v>131</v>
      </c>
      <c r="N22" s="10">
        <f>BIN2DEC(CONCATENATE(J15,J16,J17,J18,J19,J20,J21,J22))</f>
        <v>125</v>
      </c>
      <c r="T22" t="s">
        <v>12</v>
      </c>
    </row>
    <row r="23" spans="1:20" x14ac:dyDescent="0.25">
      <c r="B23" s="2" t="s">
        <v>10</v>
      </c>
      <c r="C23">
        <v>1</v>
      </c>
      <c r="D23">
        <v>1</v>
      </c>
      <c r="E23">
        <v>1</v>
      </c>
      <c r="F23">
        <v>1</v>
      </c>
      <c r="G23">
        <f t="shared" si="1"/>
        <v>0</v>
      </c>
      <c r="H23">
        <f t="shared" ref="H23:H54" si="2">IF(NOT(D23),1,0)</f>
        <v>0</v>
      </c>
      <c r="I23">
        <f t="shared" ref="I23:I54" si="3">IF(NOT(E23),1,0)</f>
        <v>0</v>
      </c>
      <c r="J23">
        <f t="shared" ref="J23:J54" si="4">IF(NOT(F23),1,0)</f>
        <v>0</v>
      </c>
      <c r="O23">
        <f>BIN2DEC(10000000)</f>
        <v>128</v>
      </c>
      <c r="P23">
        <f>BIN2DEC(10000011)</f>
        <v>131</v>
      </c>
      <c r="Q23">
        <f>BIN2DEC(1111101)</f>
        <v>125</v>
      </c>
    </row>
    <row r="24" spans="1:20" x14ac:dyDescent="0.25">
      <c r="B24" s="2"/>
      <c r="C24">
        <v>1</v>
      </c>
      <c r="D24">
        <v>1</v>
      </c>
      <c r="E24">
        <v>1</v>
      </c>
      <c r="F24"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O24">
        <v>24</v>
      </c>
      <c r="P24">
        <v>24.3</v>
      </c>
      <c r="Q24">
        <v>23.7</v>
      </c>
    </row>
    <row r="25" spans="1:20" x14ac:dyDescent="0.25">
      <c r="B25" s="2"/>
      <c r="C25">
        <v>0</v>
      </c>
      <c r="D25">
        <v>0</v>
      </c>
      <c r="E25">
        <v>0</v>
      </c>
      <c r="F25">
        <v>0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1</v>
      </c>
    </row>
    <row r="26" spans="1:20" x14ac:dyDescent="0.25">
      <c r="B26" s="2"/>
      <c r="C26">
        <v>0</v>
      </c>
      <c r="D26">
        <v>0</v>
      </c>
      <c r="E26">
        <v>0</v>
      </c>
      <c r="F26">
        <v>0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1</v>
      </c>
    </row>
    <row r="27" spans="1:20" x14ac:dyDescent="0.25">
      <c r="B27" s="2"/>
      <c r="C27">
        <v>1</v>
      </c>
      <c r="D27" s="2">
        <v>0</v>
      </c>
      <c r="E27" s="3">
        <v>1</v>
      </c>
      <c r="F27">
        <v>1</v>
      </c>
      <c r="G27">
        <f t="shared" si="1"/>
        <v>0</v>
      </c>
      <c r="H27">
        <f t="shared" si="2"/>
        <v>1</v>
      </c>
      <c r="I27">
        <f t="shared" si="3"/>
        <v>0</v>
      </c>
      <c r="J27">
        <f t="shared" si="4"/>
        <v>0</v>
      </c>
      <c r="O27">
        <v>23</v>
      </c>
      <c r="P27">
        <f>10*O27-112</f>
        <v>118</v>
      </c>
    </row>
    <row r="28" spans="1:20" x14ac:dyDescent="0.25">
      <c r="B28" s="2"/>
      <c r="C28">
        <v>0</v>
      </c>
      <c r="D28">
        <v>0</v>
      </c>
      <c r="E28" s="3">
        <v>1</v>
      </c>
      <c r="F28">
        <v>0</v>
      </c>
      <c r="G28">
        <f t="shared" si="1"/>
        <v>1</v>
      </c>
      <c r="H28">
        <f t="shared" si="2"/>
        <v>1</v>
      </c>
      <c r="I28">
        <f t="shared" si="3"/>
        <v>0</v>
      </c>
      <c r="J28">
        <f t="shared" si="4"/>
        <v>1</v>
      </c>
      <c r="O28">
        <v>23.7</v>
      </c>
      <c r="P28">
        <f>10*O28-112</f>
        <v>125</v>
      </c>
    </row>
    <row r="29" spans="1:20" x14ac:dyDescent="0.25">
      <c r="B29" s="2"/>
      <c r="C29">
        <v>1</v>
      </c>
      <c r="D29">
        <v>1</v>
      </c>
      <c r="E29" s="3">
        <v>0</v>
      </c>
      <c r="F29">
        <v>0</v>
      </c>
      <c r="G29">
        <f t="shared" si="1"/>
        <v>0</v>
      </c>
      <c r="H29">
        <f t="shared" si="2"/>
        <v>0</v>
      </c>
      <c r="I29">
        <f t="shared" si="3"/>
        <v>1</v>
      </c>
      <c r="J29">
        <f t="shared" si="4"/>
        <v>1</v>
      </c>
      <c r="O29">
        <v>24</v>
      </c>
      <c r="P29">
        <f>10*O29-112</f>
        <v>128</v>
      </c>
    </row>
    <row r="30" spans="1:20" x14ac:dyDescent="0.25">
      <c r="A30" s="6"/>
      <c r="B30" s="7" t="s">
        <v>11</v>
      </c>
      <c r="C30" s="6">
        <v>0</v>
      </c>
      <c r="D30" s="6">
        <v>0</v>
      </c>
      <c r="E30" s="6">
        <v>0</v>
      </c>
      <c r="F30" s="6">
        <v>1</v>
      </c>
      <c r="G30" s="6">
        <f t="shared" si="1"/>
        <v>1</v>
      </c>
      <c r="H30" s="6">
        <f t="shared" si="2"/>
        <v>1</v>
      </c>
      <c r="I30" s="6">
        <f t="shared" si="3"/>
        <v>1</v>
      </c>
      <c r="J30" s="6">
        <f t="shared" si="4"/>
        <v>0</v>
      </c>
      <c r="K30" s="10">
        <f>BIN2DEC(CONCATENATE(G23,G24,G25,G26,G27,G28,G29,G30))</f>
        <v>53</v>
      </c>
      <c r="L30" s="10">
        <f>BIN2DEC(CONCATENATE(H23,H24,H25,H26,H27,H28,H29,H30))</f>
        <v>61</v>
      </c>
      <c r="M30" s="10">
        <f>BIN2DEC(CONCATENATE(I23,I24,I25,I26,I27,I28,I29,I30))</f>
        <v>51</v>
      </c>
      <c r="N30" s="10">
        <f>BIN2DEC(CONCATENATE(J23,J24,J25,J26,J27,J28,J29,J30))</f>
        <v>54</v>
      </c>
      <c r="O30">
        <v>24.3</v>
      </c>
      <c r="P30">
        <f>10*O30-112</f>
        <v>131</v>
      </c>
    </row>
    <row r="31" spans="1:20" x14ac:dyDescent="0.25">
      <c r="C31">
        <v>0</v>
      </c>
      <c r="D31">
        <v>0</v>
      </c>
      <c r="E31">
        <v>0</v>
      </c>
      <c r="F31">
        <v>0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1</v>
      </c>
      <c r="O31">
        <v>25</v>
      </c>
      <c r="P31">
        <f>10*O31-112</f>
        <v>138</v>
      </c>
    </row>
    <row r="32" spans="1:20" x14ac:dyDescent="0.25">
      <c r="C32">
        <v>0</v>
      </c>
      <c r="D32">
        <v>0</v>
      </c>
      <c r="E32">
        <v>0</v>
      </c>
      <c r="F32">
        <v>0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1</v>
      </c>
      <c r="O32">
        <v>21.2</v>
      </c>
      <c r="P32">
        <v>100</v>
      </c>
    </row>
    <row r="33" spans="1:16" x14ac:dyDescent="0.25">
      <c r="C33">
        <v>0</v>
      </c>
      <c r="D33">
        <v>0</v>
      </c>
      <c r="E33">
        <v>0</v>
      </c>
      <c r="F33">
        <v>0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1</v>
      </c>
      <c r="O33">
        <v>12.2</v>
      </c>
      <c r="P33">
        <v>10</v>
      </c>
    </row>
    <row r="34" spans="1:16" x14ac:dyDescent="0.25">
      <c r="C34">
        <v>0</v>
      </c>
      <c r="D34">
        <v>0</v>
      </c>
      <c r="E34">
        <v>0</v>
      </c>
      <c r="F34">
        <v>0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1</v>
      </c>
      <c r="O34">
        <v>11.2</v>
      </c>
      <c r="P34">
        <v>0</v>
      </c>
    </row>
    <row r="35" spans="1:16" x14ac:dyDescent="0.25">
      <c r="C35">
        <v>0</v>
      </c>
      <c r="D35">
        <v>0</v>
      </c>
      <c r="E35">
        <v>0</v>
      </c>
      <c r="F35">
        <v>0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1</v>
      </c>
      <c r="O35">
        <v>31.2</v>
      </c>
      <c r="P35">
        <v>200</v>
      </c>
    </row>
    <row r="36" spans="1:16" x14ac:dyDescent="0.25">
      <c r="C36">
        <v>0</v>
      </c>
      <c r="D36">
        <v>0</v>
      </c>
      <c r="E36">
        <v>0</v>
      </c>
      <c r="F36">
        <v>0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1</v>
      </c>
      <c r="O36">
        <v>36.700000000000003</v>
      </c>
      <c r="P36">
        <v>255</v>
      </c>
    </row>
    <row r="37" spans="1:16" x14ac:dyDescent="0.25">
      <c r="C37">
        <v>0</v>
      </c>
      <c r="D37">
        <v>0</v>
      </c>
      <c r="E37">
        <v>0</v>
      </c>
      <c r="F37">
        <v>0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1</v>
      </c>
      <c r="O37">
        <v>37.799999999999997</v>
      </c>
      <c r="P37">
        <v>266</v>
      </c>
    </row>
    <row r="38" spans="1:16" x14ac:dyDescent="0.25">
      <c r="A38" s="6"/>
      <c r="B38" s="6"/>
      <c r="C38" s="6">
        <v>0</v>
      </c>
      <c r="D38" s="6">
        <v>0</v>
      </c>
      <c r="E38" s="6">
        <v>0</v>
      </c>
      <c r="F38" s="6">
        <v>0</v>
      </c>
      <c r="G38" s="6">
        <f t="shared" si="1"/>
        <v>1</v>
      </c>
      <c r="H38" s="6">
        <f t="shared" si="2"/>
        <v>1</v>
      </c>
      <c r="I38" s="6">
        <f t="shared" si="3"/>
        <v>1</v>
      </c>
      <c r="J38" s="6">
        <f t="shared" si="4"/>
        <v>1</v>
      </c>
      <c r="K38" s="10">
        <f>BIN2DEC(CONCATENATE(G31,G32,G33,G34,G35,G36,G37,G38))</f>
        <v>255</v>
      </c>
      <c r="L38" s="10">
        <f>BIN2DEC(CONCATENATE(H31,H32,H33,H34,H35,H36,H37,H38))</f>
        <v>255</v>
      </c>
      <c r="M38" s="10">
        <f>BIN2DEC(CONCATENATE(I31,I32,I33,I34,I35,I36,I37,I38))</f>
        <v>255</v>
      </c>
      <c r="N38" s="10">
        <f>BIN2DEC(CONCATENATE(J31,J32,J33,J34,J35,J36,J37,J38))</f>
        <v>255</v>
      </c>
      <c r="O38">
        <v>60</v>
      </c>
      <c r="P38">
        <f>256+255</f>
        <v>511</v>
      </c>
    </row>
    <row r="39" spans="1:16" x14ac:dyDescent="0.25">
      <c r="C39">
        <v>0</v>
      </c>
      <c r="D39">
        <v>0</v>
      </c>
      <c r="E39">
        <v>0</v>
      </c>
      <c r="F39">
        <v>0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1</v>
      </c>
    </row>
    <row r="40" spans="1:16" x14ac:dyDescent="0.25">
      <c r="C40">
        <v>0</v>
      </c>
      <c r="D40">
        <v>0</v>
      </c>
      <c r="E40">
        <v>0</v>
      </c>
      <c r="F40">
        <v>0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1</v>
      </c>
    </row>
    <row r="41" spans="1:16" x14ac:dyDescent="0.25">
      <c r="C41">
        <v>0</v>
      </c>
      <c r="D41">
        <v>0</v>
      </c>
      <c r="E41">
        <v>0</v>
      </c>
      <c r="F41">
        <v>0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1</v>
      </c>
    </row>
    <row r="42" spans="1:16" x14ac:dyDescent="0.25">
      <c r="C42">
        <v>0</v>
      </c>
      <c r="D42">
        <v>0</v>
      </c>
      <c r="E42">
        <v>0</v>
      </c>
      <c r="F42">
        <v>0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6" x14ac:dyDescent="0.25">
      <c r="C43">
        <v>0</v>
      </c>
      <c r="D43">
        <v>0</v>
      </c>
      <c r="E43">
        <v>0</v>
      </c>
      <c r="F43">
        <v>0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1</v>
      </c>
    </row>
    <row r="44" spans="1:16" x14ac:dyDescent="0.25">
      <c r="C44">
        <v>0</v>
      </c>
      <c r="D44">
        <v>0</v>
      </c>
      <c r="E44">
        <v>0</v>
      </c>
      <c r="F44">
        <v>0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1</v>
      </c>
    </row>
    <row r="45" spans="1:16" x14ac:dyDescent="0.25">
      <c r="C45">
        <v>0</v>
      </c>
      <c r="D45">
        <v>0</v>
      </c>
      <c r="E45">
        <v>0</v>
      </c>
      <c r="F45">
        <v>0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1</v>
      </c>
    </row>
    <row r="46" spans="1:16" x14ac:dyDescent="0.25">
      <c r="A46" s="6"/>
      <c r="B46" s="6"/>
      <c r="C46" s="6">
        <v>0</v>
      </c>
      <c r="D46" s="6">
        <v>0</v>
      </c>
      <c r="E46" s="6">
        <v>0</v>
      </c>
      <c r="F46" s="6">
        <v>0</v>
      </c>
      <c r="G46" s="6">
        <f t="shared" si="1"/>
        <v>1</v>
      </c>
      <c r="H46" s="6">
        <f t="shared" si="2"/>
        <v>1</v>
      </c>
      <c r="I46" s="6">
        <f t="shared" si="3"/>
        <v>1</v>
      </c>
      <c r="J46" s="6">
        <f t="shared" si="4"/>
        <v>1</v>
      </c>
      <c r="K46" s="10">
        <f>BIN2DEC(CONCATENATE(G39,G40,G41,G42,G43,G44,G45,G46))</f>
        <v>255</v>
      </c>
      <c r="L46" s="10">
        <f>BIN2DEC(CONCATENATE(H39,H40,H41,H42,H43,H44,H45,H46))</f>
        <v>255</v>
      </c>
      <c r="M46" s="10">
        <f>BIN2DEC(CONCATENATE(I39,I40,I41,I42,I43,I44,I45,I46))</f>
        <v>255</v>
      </c>
      <c r="N46" s="10">
        <f>BIN2DEC(CONCATENATE(J39,J40,J41,J42,J43,J44,J45,J46))</f>
        <v>255</v>
      </c>
    </row>
    <row r="47" spans="1:16" x14ac:dyDescent="0.25">
      <c r="C47">
        <v>0</v>
      </c>
      <c r="D47" s="2">
        <v>1</v>
      </c>
      <c r="E47" s="3">
        <v>0</v>
      </c>
      <c r="F47">
        <v>0</v>
      </c>
      <c r="G47">
        <f t="shared" si="1"/>
        <v>1</v>
      </c>
      <c r="H47">
        <f t="shared" si="2"/>
        <v>0</v>
      </c>
      <c r="I47">
        <f t="shared" si="3"/>
        <v>1</v>
      </c>
      <c r="J47">
        <f t="shared" si="4"/>
        <v>1</v>
      </c>
      <c r="P47" t="s">
        <v>8</v>
      </c>
    </row>
    <row r="48" spans="1:16" x14ac:dyDescent="0.25">
      <c r="C48">
        <v>0</v>
      </c>
      <c r="D48" s="2">
        <v>1</v>
      </c>
      <c r="E48" s="3">
        <v>0</v>
      </c>
      <c r="F48">
        <v>0</v>
      </c>
      <c r="G48">
        <f t="shared" si="1"/>
        <v>1</v>
      </c>
      <c r="H48">
        <f t="shared" si="2"/>
        <v>0</v>
      </c>
      <c r="I48">
        <f t="shared" si="3"/>
        <v>1</v>
      </c>
      <c r="J48">
        <f t="shared" si="4"/>
        <v>1</v>
      </c>
    </row>
    <row r="49" spans="1:27" x14ac:dyDescent="0.25">
      <c r="C49">
        <v>0</v>
      </c>
      <c r="D49">
        <v>0</v>
      </c>
      <c r="E49" s="3">
        <v>1</v>
      </c>
      <c r="F49">
        <v>0</v>
      </c>
      <c r="G49">
        <f t="shared" si="1"/>
        <v>1</v>
      </c>
      <c r="H49">
        <f t="shared" si="2"/>
        <v>1</v>
      </c>
      <c r="I49">
        <f t="shared" si="3"/>
        <v>0</v>
      </c>
      <c r="J49">
        <f t="shared" si="4"/>
        <v>1</v>
      </c>
    </row>
    <row r="50" spans="1:27" x14ac:dyDescent="0.25">
      <c r="C50">
        <v>0</v>
      </c>
      <c r="D50">
        <v>0</v>
      </c>
      <c r="E50" s="3">
        <v>1</v>
      </c>
      <c r="F50">
        <v>1</v>
      </c>
      <c r="G50">
        <f t="shared" si="1"/>
        <v>1</v>
      </c>
      <c r="H50">
        <f t="shared" si="2"/>
        <v>1</v>
      </c>
      <c r="I50">
        <f t="shared" si="3"/>
        <v>0</v>
      </c>
      <c r="J50">
        <f t="shared" si="4"/>
        <v>0</v>
      </c>
    </row>
    <row r="51" spans="1:27" x14ac:dyDescent="0.25">
      <c r="C51">
        <v>0</v>
      </c>
      <c r="D51" s="2">
        <v>1</v>
      </c>
      <c r="E51">
        <v>1</v>
      </c>
      <c r="F51">
        <v>1</v>
      </c>
      <c r="G51">
        <f t="shared" si="1"/>
        <v>1</v>
      </c>
      <c r="H51">
        <f t="shared" si="2"/>
        <v>0</v>
      </c>
      <c r="I51">
        <f t="shared" si="3"/>
        <v>0</v>
      </c>
      <c r="J51">
        <f t="shared" si="4"/>
        <v>0</v>
      </c>
    </row>
    <row r="52" spans="1:27" x14ac:dyDescent="0.25">
      <c r="C52">
        <v>1</v>
      </c>
      <c r="D52" s="2">
        <v>0</v>
      </c>
      <c r="E52" s="3">
        <v>1</v>
      </c>
      <c r="F52">
        <v>1</v>
      </c>
      <c r="G52">
        <f t="shared" si="1"/>
        <v>0</v>
      </c>
      <c r="H52">
        <f t="shared" si="2"/>
        <v>1</v>
      </c>
      <c r="I52">
        <f t="shared" si="3"/>
        <v>0</v>
      </c>
      <c r="J52">
        <f t="shared" si="4"/>
        <v>0</v>
      </c>
    </row>
    <row r="53" spans="1:27" x14ac:dyDescent="0.25">
      <c r="C53">
        <v>1</v>
      </c>
      <c r="D53" s="2">
        <v>0</v>
      </c>
      <c r="E53" s="3">
        <v>1</v>
      </c>
      <c r="F53">
        <v>0</v>
      </c>
      <c r="G53">
        <f t="shared" si="1"/>
        <v>0</v>
      </c>
      <c r="H53">
        <f t="shared" si="2"/>
        <v>1</v>
      </c>
      <c r="I53">
        <f t="shared" si="3"/>
        <v>0</v>
      </c>
      <c r="J53">
        <f t="shared" si="4"/>
        <v>1</v>
      </c>
      <c r="K53" s="10"/>
      <c r="L53" s="10"/>
      <c r="M53" s="10"/>
      <c r="N53" s="10"/>
      <c r="S53" t="s">
        <v>2</v>
      </c>
      <c r="X53" t="s">
        <v>20</v>
      </c>
    </row>
    <row r="54" spans="1:27" x14ac:dyDescent="0.25">
      <c r="A54" s="6"/>
      <c r="B54" s="6"/>
      <c r="C54" s="6">
        <v>0</v>
      </c>
      <c r="D54" s="6">
        <v>0</v>
      </c>
      <c r="E54" s="6">
        <v>1</v>
      </c>
      <c r="F54" s="6">
        <v>0</v>
      </c>
      <c r="G54" s="6">
        <f t="shared" si="1"/>
        <v>1</v>
      </c>
      <c r="H54" s="6">
        <f t="shared" si="2"/>
        <v>1</v>
      </c>
      <c r="I54" s="6">
        <f t="shared" si="3"/>
        <v>0</v>
      </c>
      <c r="J54" s="6">
        <f t="shared" si="4"/>
        <v>1</v>
      </c>
      <c r="K54" s="10">
        <f>BIN2DEC(CONCATENATE(G47,G48,G49,G50,G51,G52,G53,G54))</f>
        <v>249</v>
      </c>
      <c r="L54" s="10">
        <f>BIN2DEC(CONCATENATE(H47,H48,H49,H50,H51,H52,H53,H54))</f>
        <v>55</v>
      </c>
      <c r="M54" s="10">
        <f>BIN2DEC(CONCATENATE(I47,I48,I49,I50,I51,I52,I53,I54))</f>
        <v>192</v>
      </c>
      <c r="N54" s="10">
        <f>BIN2DEC(CONCATENATE(J47,J48,J49,J50,J51,J52,J53,J54))</f>
        <v>227</v>
      </c>
      <c r="S54" t="str">
        <f>DEC2HEX(K14,2)</f>
        <v>02</v>
      </c>
      <c r="T54" t="str">
        <f t="shared" ref="T54:V54" si="5">DEC2HEX(L14,2)</f>
        <v>02</v>
      </c>
      <c r="U54" t="str">
        <f t="shared" si="5"/>
        <v>02</v>
      </c>
      <c r="V54" t="str">
        <f t="shared" si="5"/>
        <v>02</v>
      </c>
      <c r="X54">
        <f>HEX2DEC(S54)</f>
        <v>2</v>
      </c>
      <c r="Y54">
        <f t="shared" ref="Y54:AA54" si="6">HEX2DEC(T54)</f>
        <v>2</v>
      </c>
      <c r="Z54">
        <f t="shared" si="6"/>
        <v>2</v>
      </c>
      <c r="AA54">
        <f t="shared" si="6"/>
        <v>2</v>
      </c>
    </row>
    <row r="55" spans="1:27" x14ac:dyDescent="0.25">
      <c r="J55" t="s">
        <v>17</v>
      </c>
      <c r="K55">
        <f>MOD(SUM(K46+K38+K30+K22+K14),255)</f>
        <v>183</v>
      </c>
      <c r="L55">
        <f t="shared" ref="L55:N55" si="7">MOD(SUM(L46+L38+L30+L22+L14),255)</f>
        <v>194</v>
      </c>
      <c r="M55">
        <f t="shared" si="7"/>
        <v>184</v>
      </c>
      <c r="N55">
        <f t="shared" si="7"/>
        <v>181</v>
      </c>
      <c r="P55" t="s">
        <v>18</v>
      </c>
      <c r="S55" t="str">
        <f>DEC2HEX(K22,2)</f>
        <v>80</v>
      </c>
      <c r="T55" t="str">
        <f t="shared" ref="T55:V55" si="8">DEC2HEX(L22,2)</f>
        <v>83</v>
      </c>
      <c r="U55" t="str">
        <f t="shared" si="8"/>
        <v>83</v>
      </c>
      <c r="V55" t="str">
        <f t="shared" si="8"/>
        <v>7D</v>
      </c>
      <c r="X55">
        <f t="shared" ref="X55:X58" si="9">HEX2DEC(S55)</f>
        <v>128</v>
      </c>
      <c r="Y55">
        <f t="shared" ref="Y55:Y58" si="10">HEX2DEC(T55)</f>
        <v>131</v>
      </c>
      <c r="Z55">
        <f t="shared" ref="Z55:Z58" si="11">HEX2DEC(U55)</f>
        <v>131</v>
      </c>
      <c r="AA55">
        <f t="shared" ref="AA55:AA58" si="12">HEX2DEC(V55)</f>
        <v>125</v>
      </c>
    </row>
    <row r="56" spans="1:27" x14ac:dyDescent="0.25">
      <c r="K56">
        <f>_xlfn.BITXOR(_xlfn.BITXOR(_xlfn.BITXOR(_xlfn.BITXOR(K14,K22),K30),K38),K46)</f>
        <v>183</v>
      </c>
      <c r="L56">
        <f t="shared" ref="L56:N56" si="13">_xlfn.BITXOR(_xlfn.BITXOR(_xlfn.BITXOR(_xlfn.BITXOR(L14,L22),L30),L38),L46)</f>
        <v>188</v>
      </c>
      <c r="M56">
        <f t="shared" si="13"/>
        <v>178</v>
      </c>
      <c r="N56">
        <f t="shared" si="13"/>
        <v>73</v>
      </c>
      <c r="P56" t="s">
        <v>19</v>
      </c>
      <c r="S56" t="str">
        <f>DEC2HEX(K30,2)</f>
        <v>35</v>
      </c>
      <c r="T56" t="str">
        <f t="shared" ref="T56:V56" si="14">DEC2HEX(L30,2)</f>
        <v>3D</v>
      </c>
      <c r="U56" t="str">
        <f t="shared" si="14"/>
        <v>33</v>
      </c>
      <c r="V56" t="str">
        <f t="shared" si="14"/>
        <v>36</v>
      </c>
      <c r="X56">
        <f t="shared" si="9"/>
        <v>53</v>
      </c>
      <c r="Y56">
        <f t="shared" si="10"/>
        <v>61</v>
      </c>
      <c r="Z56">
        <f t="shared" si="11"/>
        <v>51</v>
      </c>
      <c r="AA56">
        <f t="shared" si="12"/>
        <v>54</v>
      </c>
    </row>
    <row r="57" spans="1:27" x14ac:dyDescent="0.25">
      <c r="S57" t="str">
        <f>DEC2HEX(K38,2)</f>
        <v>FF</v>
      </c>
      <c r="T57" t="str">
        <f t="shared" ref="T57:V57" si="15">DEC2HEX(L38,2)</f>
        <v>FF</v>
      </c>
      <c r="U57" t="str">
        <f t="shared" si="15"/>
        <v>FF</v>
      </c>
      <c r="V57" t="str">
        <f t="shared" si="15"/>
        <v>FF</v>
      </c>
      <c r="X57">
        <f t="shared" si="9"/>
        <v>255</v>
      </c>
      <c r="Y57">
        <f t="shared" si="10"/>
        <v>255</v>
      </c>
      <c r="Z57">
        <f t="shared" si="11"/>
        <v>255</v>
      </c>
      <c r="AA57">
        <f t="shared" si="12"/>
        <v>255</v>
      </c>
    </row>
    <row r="58" spans="1:27" x14ac:dyDescent="0.25">
      <c r="S58" t="str">
        <f>DEC2HEX(K46,2)</f>
        <v>FF</v>
      </c>
      <c r="T58" t="str">
        <f t="shared" ref="T58:V58" si="16">DEC2HEX(L46,2)</f>
        <v>FF</v>
      </c>
      <c r="U58" t="str">
        <f t="shared" si="16"/>
        <v>FF</v>
      </c>
      <c r="V58" t="str">
        <f t="shared" si="16"/>
        <v>FF</v>
      </c>
      <c r="X58">
        <f t="shared" si="9"/>
        <v>255</v>
      </c>
      <c r="Y58">
        <f t="shared" si="10"/>
        <v>255</v>
      </c>
      <c r="Z58">
        <f t="shared" si="11"/>
        <v>255</v>
      </c>
      <c r="AA58">
        <f t="shared" si="12"/>
        <v>255</v>
      </c>
    </row>
    <row r="60" spans="1:27" x14ac:dyDescent="0.25">
      <c r="J60">
        <f>HEX2DEC(13)</f>
        <v>19</v>
      </c>
      <c r="R60" t="s">
        <v>17</v>
      </c>
      <c r="S60" t="str">
        <f>DEC2HEX(K54,2)</f>
        <v>F9</v>
      </c>
      <c r="T60" t="str">
        <f t="shared" ref="T60:V60" si="17">DEC2HEX(L54,2)</f>
        <v>37</v>
      </c>
      <c r="U60" t="str">
        <f t="shared" si="17"/>
        <v>C0</v>
      </c>
      <c r="V60" t="str">
        <f t="shared" si="17"/>
        <v>E3</v>
      </c>
      <c r="X60">
        <f t="shared" ref="X60" si="18">HEX2DEC(S60)</f>
        <v>249</v>
      </c>
      <c r="Y60">
        <f t="shared" ref="Y60" si="19">HEX2DEC(T60)</f>
        <v>55</v>
      </c>
      <c r="Z60">
        <f t="shared" ref="Z60" si="20">HEX2DEC(U60)</f>
        <v>192</v>
      </c>
      <c r="AA60">
        <f t="shared" ref="AA60" si="21">HEX2DEC(V60)</f>
        <v>227</v>
      </c>
    </row>
    <row r="61" spans="1:27" x14ac:dyDescent="0.25">
      <c r="J61">
        <f>255-19</f>
        <v>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22"/>
  <sheetViews>
    <sheetView tabSelected="1" workbookViewId="0">
      <selection activeCell="D12" sqref="D12"/>
    </sheetView>
  </sheetViews>
  <sheetFormatPr defaultRowHeight="15" x14ac:dyDescent="0.25"/>
  <sheetData>
    <row r="1" spans="4:8" x14ac:dyDescent="0.25">
      <c r="E1" t="s">
        <v>21</v>
      </c>
      <c r="F1" t="s">
        <v>11</v>
      </c>
    </row>
    <row r="5" spans="4:8" x14ac:dyDescent="0.25">
      <c r="D5">
        <v>-40</v>
      </c>
      <c r="E5">
        <v>0</v>
      </c>
      <c r="F5">
        <v>0</v>
      </c>
      <c r="G5">
        <f>F5+256*E5</f>
        <v>0</v>
      </c>
      <c r="H5">
        <f>10*D5+400</f>
        <v>0</v>
      </c>
    </row>
    <row r="6" spans="4:8" x14ac:dyDescent="0.25">
      <c r="D6">
        <v>-14.4</v>
      </c>
      <c r="E6">
        <v>1</v>
      </c>
      <c r="F6">
        <v>0</v>
      </c>
      <c r="G6">
        <f>F6+256*E6</f>
        <v>256</v>
      </c>
      <c r="H6">
        <f t="shared" ref="H6:H22" si="0">10*D6+400</f>
        <v>256</v>
      </c>
    </row>
    <row r="7" spans="4:8" x14ac:dyDescent="0.25">
      <c r="D7">
        <v>-13.4</v>
      </c>
      <c r="E7">
        <v>1</v>
      </c>
      <c r="F7">
        <v>10</v>
      </c>
      <c r="G7">
        <f t="shared" ref="G7:G22" si="1">F7+256*E7</f>
        <v>266</v>
      </c>
      <c r="H7">
        <f t="shared" si="0"/>
        <v>266</v>
      </c>
    </row>
    <row r="8" spans="4:8" x14ac:dyDescent="0.25">
      <c r="D8">
        <v>-4.4000000000000004</v>
      </c>
      <c r="E8">
        <v>1</v>
      </c>
      <c r="F8">
        <v>100</v>
      </c>
      <c r="G8">
        <f t="shared" si="1"/>
        <v>356</v>
      </c>
      <c r="H8">
        <f t="shared" si="0"/>
        <v>356</v>
      </c>
    </row>
    <row r="9" spans="4:8" x14ac:dyDescent="0.25">
      <c r="D9">
        <v>11.1</v>
      </c>
      <c r="E9">
        <v>1</v>
      </c>
      <c r="F9">
        <v>255</v>
      </c>
      <c r="G9">
        <f t="shared" si="1"/>
        <v>511</v>
      </c>
      <c r="H9">
        <f t="shared" si="0"/>
        <v>511</v>
      </c>
    </row>
    <row r="10" spans="4:8" x14ac:dyDescent="0.25">
      <c r="D10">
        <v>11.2</v>
      </c>
      <c r="E10">
        <v>2</v>
      </c>
      <c r="F10">
        <v>0</v>
      </c>
      <c r="G10">
        <f t="shared" si="1"/>
        <v>512</v>
      </c>
      <c r="H10">
        <f t="shared" si="0"/>
        <v>512</v>
      </c>
    </row>
    <row r="11" spans="4:8" x14ac:dyDescent="0.25">
      <c r="D11">
        <v>12.2</v>
      </c>
      <c r="E11">
        <v>2</v>
      </c>
      <c r="F11">
        <v>10</v>
      </c>
      <c r="G11">
        <f t="shared" si="1"/>
        <v>522</v>
      </c>
      <c r="H11">
        <f t="shared" si="0"/>
        <v>522</v>
      </c>
    </row>
    <row r="12" spans="4:8" x14ac:dyDescent="0.25">
      <c r="D12">
        <v>21.2</v>
      </c>
      <c r="E12">
        <v>2</v>
      </c>
      <c r="F12">
        <v>100</v>
      </c>
      <c r="G12">
        <f t="shared" si="1"/>
        <v>612</v>
      </c>
      <c r="H12">
        <f t="shared" si="0"/>
        <v>612</v>
      </c>
    </row>
    <row r="13" spans="4:8" x14ac:dyDescent="0.25">
      <c r="D13">
        <v>23</v>
      </c>
      <c r="E13">
        <v>2</v>
      </c>
      <c r="F13">
        <f>10*D13-112</f>
        <v>118</v>
      </c>
      <c r="G13">
        <f t="shared" si="1"/>
        <v>630</v>
      </c>
      <c r="H13">
        <f t="shared" si="0"/>
        <v>630</v>
      </c>
    </row>
    <row r="14" spans="4:8" x14ac:dyDescent="0.25">
      <c r="D14">
        <v>23.7</v>
      </c>
      <c r="E14">
        <v>2</v>
      </c>
      <c r="F14">
        <f>10*D14-112</f>
        <v>125</v>
      </c>
      <c r="G14">
        <f t="shared" si="1"/>
        <v>637</v>
      </c>
      <c r="H14">
        <f t="shared" si="0"/>
        <v>637</v>
      </c>
    </row>
    <row r="15" spans="4:8" x14ac:dyDescent="0.25">
      <c r="D15">
        <v>24</v>
      </c>
      <c r="E15">
        <v>2</v>
      </c>
      <c r="F15">
        <f>10*D15-112</f>
        <v>128</v>
      </c>
      <c r="G15">
        <f t="shared" si="1"/>
        <v>640</v>
      </c>
      <c r="H15">
        <f t="shared" si="0"/>
        <v>640</v>
      </c>
    </row>
    <row r="16" spans="4:8" x14ac:dyDescent="0.25">
      <c r="D16">
        <v>24.3</v>
      </c>
      <c r="E16">
        <v>2</v>
      </c>
      <c r="F16">
        <f>10*D16-112</f>
        <v>131</v>
      </c>
      <c r="G16">
        <f t="shared" si="1"/>
        <v>643</v>
      </c>
      <c r="H16">
        <f t="shared" si="0"/>
        <v>643</v>
      </c>
    </row>
    <row r="17" spans="4:8" x14ac:dyDescent="0.25">
      <c r="D17">
        <v>25</v>
      </c>
      <c r="E17">
        <v>2</v>
      </c>
      <c r="F17">
        <f>10*D17-112</f>
        <v>138</v>
      </c>
      <c r="G17">
        <f t="shared" si="1"/>
        <v>650</v>
      </c>
      <c r="H17">
        <f t="shared" si="0"/>
        <v>650</v>
      </c>
    </row>
    <row r="18" spans="4:8" x14ac:dyDescent="0.25">
      <c r="D18">
        <v>31.2</v>
      </c>
      <c r="E18">
        <v>2</v>
      </c>
      <c r="F18">
        <v>200</v>
      </c>
      <c r="G18">
        <f t="shared" si="1"/>
        <v>712</v>
      </c>
      <c r="H18">
        <f t="shared" si="0"/>
        <v>712</v>
      </c>
    </row>
    <row r="19" spans="4:8" x14ac:dyDescent="0.25">
      <c r="D19">
        <v>36.700000000000003</v>
      </c>
      <c r="E19">
        <v>2</v>
      </c>
      <c r="F19">
        <v>255</v>
      </c>
      <c r="G19">
        <f t="shared" si="1"/>
        <v>767</v>
      </c>
      <c r="H19">
        <f t="shared" si="0"/>
        <v>767</v>
      </c>
    </row>
    <row r="20" spans="4:8" x14ac:dyDescent="0.25">
      <c r="D20">
        <v>36.799999999999997</v>
      </c>
      <c r="E20">
        <v>3</v>
      </c>
      <c r="F20">
        <v>0</v>
      </c>
      <c r="G20">
        <f t="shared" si="1"/>
        <v>768</v>
      </c>
      <c r="H20">
        <f t="shared" si="0"/>
        <v>768</v>
      </c>
    </row>
    <row r="21" spans="4:8" x14ac:dyDescent="0.25">
      <c r="D21">
        <v>46.8</v>
      </c>
      <c r="E21">
        <v>3</v>
      </c>
      <c r="F21">
        <v>100</v>
      </c>
      <c r="G21">
        <f t="shared" si="1"/>
        <v>868</v>
      </c>
      <c r="H21">
        <f t="shared" si="0"/>
        <v>868</v>
      </c>
    </row>
    <row r="22" spans="4:8" x14ac:dyDescent="0.25">
      <c r="D22">
        <v>60</v>
      </c>
      <c r="E22">
        <v>3</v>
      </c>
      <c r="F22">
        <v>232</v>
      </c>
      <c r="G22">
        <f t="shared" si="1"/>
        <v>1000</v>
      </c>
      <c r="H22">
        <f t="shared" si="0"/>
        <v>1000</v>
      </c>
    </row>
  </sheetData>
  <sortState ref="D6:F21">
    <sortCondition ref="D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</cp:lastModifiedBy>
  <dcterms:created xsi:type="dcterms:W3CDTF">2019-10-15T16:38:34Z</dcterms:created>
  <dcterms:modified xsi:type="dcterms:W3CDTF">2019-10-16T20:10:43Z</dcterms:modified>
</cp:coreProperties>
</file>