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olub\Desktop\ЛАБЫ\5 Семестр\5.5.2\"/>
    </mc:Choice>
  </mc:AlternateContent>
  <xr:revisionPtr revIDLastSave="0" documentId="13_ncr:1_{48AC0079-7EB9-4427-8990-668EA4A40A06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14" i="1"/>
  <c r="H22" i="1"/>
  <c r="H15" i="1"/>
  <c r="H16" i="1"/>
  <c r="H17" i="1"/>
  <c r="H18" i="1"/>
  <c r="H19" i="1"/>
  <c r="H20" i="1"/>
  <c r="H21" i="1"/>
  <c r="H14" i="1"/>
  <c r="E22" i="1"/>
  <c r="F22" i="1" s="1"/>
  <c r="C22" i="1"/>
  <c r="E21" i="1"/>
  <c r="F21" i="1" s="1"/>
  <c r="C21" i="1"/>
  <c r="E20" i="1"/>
  <c r="F20" i="1" s="1"/>
  <c r="C20" i="1"/>
  <c r="E19" i="1"/>
  <c r="F19" i="1"/>
  <c r="C19" i="1"/>
  <c r="F15" i="1"/>
  <c r="F16" i="1"/>
  <c r="F17" i="1"/>
  <c r="F18" i="1"/>
  <c r="F14" i="1"/>
  <c r="E15" i="1"/>
  <c r="E16" i="1"/>
  <c r="E17" i="1"/>
  <c r="E18" i="1"/>
  <c r="E14" i="1"/>
  <c r="C18" i="1"/>
  <c r="C17" i="1"/>
  <c r="C15" i="1"/>
  <c r="C16" i="1"/>
  <c r="C14" i="1"/>
</calcChain>
</file>

<file path=xl/sharedStrings.xml><?xml version="1.0" encoding="utf-8"?>
<sst xmlns="http://schemas.openxmlformats.org/spreadsheetml/2006/main" count="32" uniqueCount="30">
  <si>
    <t>РАДИЙ</t>
  </si>
  <si>
    <t>пики</t>
  </si>
  <si>
    <t>канал</t>
  </si>
  <si>
    <t>энергия</t>
  </si>
  <si>
    <t>k=</t>
  </si>
  <si>
    <t>b=</t>
  </si>
  <si>
    <t>Табличка</t>
  </si>
  <si>
    <t>ядро</t>
  </si>
  <si>
    <t>ширина</t>
  </si>
  <si>
    <t>разрешение</t>
  </si>
  <si>
    <t>Ra_1</t>
  </si>
  <si>
    <t>Ra_2</t>
  </si>
  <si>
    <t>Ra_3</t>
  </si>
  <si>
    <t>Ra_4</t>
  </si>
  <si>
    <t>Am+Th_2</t>
  </si>
  <si>
    <t>Am+Th_1</t>
  </si>
  <si>
    <t>U_1</t>
  </si>
  <si>
    <t>U_2</t>
  </si>
  <si>
    <t>эн шир</t>
  </si>
  <si>
    <t>Pu</t>
  </si>
  <si>
    <t>флуктуации</t>
  </si>
  <si>
    <t>E_ср=</t>
  </si>
  <si>
    <t>Разность</t>
  </si>
  <si>
    <t>Закон Ньютона-Лейбница</t>
  </si>
  <si>
    <t>Энергия</t>
  </si>
  <si>
    <t>Период</t>
  </si>
  <si>
    <t>1620 лет</t>
  </si>
  <si>
    <t>3,82 сут</t>
  </si>
  <si>
    <t>3,11 мин</t>
  </si>
  <si>
    <t>1,63*10-4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</si>
</sst>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F27" sqref="F27"/>
    </sheetView>
  </sheetViews>
  <sheetFormatPr defaultRowHeight="14.5" x14ac:dyDescent="0.35"/>
  <cols>
    <col min="10" max="10" width="11.36328125" customWidth="1"/>
  </cols>
  <sheetData>
    <row r="1" spans="1:10" x14ac:dyDescent="0.35">
      <c r="A1" t="s">
        <v>0</v>
      </c>
    </row>
    <row r="3" spans="1:10" x14ac:dyDescent="0.35">
      <c r="A3" t="s">
        <v>1</v>
      </c>
    </row>
    <row r="5" spans="1:10" x14ac:dyDescent="0.35">
      <c r="A5" t="s">
        <v>2</v>
      </c>
      <c r="B5" t="s">
        <v>3</v>
      </c>
    </row>
    <row r="6" spans="1:10" x14ac:dyDescent="0.35">
      <c r="A6">
        <v>1932</v>
      </c>
      <c r="B6">
        <v>4.7839999999999998</v>
      </c>
      <c r="E6" t="s">
        <v>4</v>
      </c>
      <c r="F6">
        <v>2.5279999999999999E-3</v>
      </c>
    </row>
    <row r="7" spans="1:10" x14ac:dyDescent="0.35">
      <c r="A7">
        <v>2218</v>
      </c>
      <c r="B7">
        <v>5.49</v>
      </c>
      <c r="E7" t="s">
        <v>5</v>
      </c>
      <c r="F7">
        <v>-0.11219999999999999</v>
      </c>
    </row>
    <row r="8" spans="1:10" x14ac:dyDescent="0.35">
      <c r="A8">
        <v>2423</v>
      </c>
      <c r="B8">
        <v>6.0019999999999998</v>
      </c>
    </row>
    <row r="9" spans="1:10" x14ac:dyDescent="0.35">
      <c r="A9">
        <v>3082</v>
      </c>
      <c r="B9">
        <v>7.6870000000000003</v>
      </c>
    </row>
    <row r="10" spans="1:10" x14ac:dyDescent="0.35">
      <c r="E10" t="s">
        <v>21</v>
      </c>
      <c r="F10">
        <v>3.6</v>
      </c>
    </row>
    <row r="12" spans="1:10" x14ac:dyDescent="0.35">
      <c r="A12" t="s">
        <v>6</v>
      </c>
    </row>
    <row r="13" spans="1:10" x14ac:dyDescent="0.35">
      <c r="A13" t="s">
        <v>7</v>
      </c>
      <c r="B13" t="s">
        <v>2</v>
      </c>
      <c r="C13" t="s">
        <v>3</v>
      </c>
      <c r="D13" t="s">
        <v>8</v>
      </c>
      <c r="E13" t="s">
        <v>18</v>
      </c>
      <c r="F13" t="s">
        <v>9</v>
      </c>
      <c r="H13" t="s">
        <v>20</v>
      </c>
      <c r="J13" t="s">
        <v>22</v>
      </c>
    </row>
    <row r="14" spans="1:10" x14ac:dyDescent="0.35">
      <c r="A14" t="s">
        <v>10</v>
      </c>
      <c r="B14">
        <v>1932</v>
      </c>
      <c r="C14">
        <f>$F$6*B14+$F$7</f>
        <v>4.7718959999999999</v>
      </c>
      <c r="D14">
        <v>48.65</v>
      </c>
      <c r="E14">
        <f>ABS($F$6*D14+$F$7)</f>
        <v>1.0787199999999997E-2</v>
      </c>
      <c r="F14">
        <f>E14/C14</f>
        <v>2.2605689646211899E-3</v>
      </c>
      <c r="H14">
        <f>1/SQRT(C14*1000000/$F$10)</f>
        <v>8.6857188084342419E-4</v>
      </c>
      <c r="J14">
        <f>F14-H14</f>
        <v>1.3919970837777658E-3</v>
      </c>
    </row>
    <row r="15" spans="1:10" x14ac:dyDescent="0.35">
      <c r="A15" t="s">
        <v>11</v>
      </c>
      <c r="B15">
        <v>2218</v>
      </c>
      <c r="C15">
        <f t="shared" ref="C15:C17" si="0">$F$6*B15+$F$7</f>
        <v>5.494904</v>
      </c>
      <c r="D15">
        <v>42.21</v>
      </c>
      <c r="E15">
        <f t="shared" ref="E15:E22" si="1">ABS($F$6*D15+$F$7)</f>
        <v>5.4931200000000041E-3</v>
      </c>
      <c r="F15">
        <f t="shared" ref="F15:F22" si="2">E15/C15</f>
        <v>9.9967533554726424E-4</v>
      </c>
      <c r="H15">
        <f t="shared" ref="H15:H21" si="3">1/SQRT(C15*1000000/$F$10)</f>
        <v>8.094149017041296E-4</v>
      </c>
      <c r="J15">
        <f t="shared" ref="J15:J22" si="4">F15-H15</f>
        <v>1.9026043384313463E-4</v>
      </c>
    </row>
    <row r="16" spans="1:10" x14ac:dyDescent="0.35">
      <c r="A16" t="s">
        <v>12</v>
      </c>
      <c r="B16">
        <v>2423</v>
      </c>
      <c r="C16">
        <f t="shared" si="0"/>
        <v>6.0131439999999996</v>
      </c>
      <c r="D16">
        <v>39.520000000000003</v>
      </c>
      <c r="E16">
        <f t="shared" si="1"/>
        <v>1.2293439999999989E-2</v>
      </c>
      <c r="F16">
        <f t="shared" si="2"/>
        <v>2.0444280063806868E-3</v>
      </c>
      <c r="H16">
        <f t="shared" si="3"/>
        <v>7.7374961913930678E-4</v>
      </c>
      <c r="J16">
        <f t="shared" si="4"/>
        <v>1.2706783872413799E-3</v>
      </c>
    </row>
    <row r="17" spans="1:10" x14ac:dyDescent="0.35">
      <c r="A17" t="s">
        <v>13</v>
      </c>
      <c r="B17">
        <v>3082</v>
      </c>
      <c r="C17">
        <f>$F$6*B17+$F$7</f>
        <v>7.6790960000000004</v>
      </c>
      <c r="D17">
        <v>42.4</v>
      </c>
      <c r="E17">
        <f t="shared" si="1"/>
        <v>5.0127999999999978E-3</v>
      </c>
      <c r="F17">
        <f t="shared" si="2"/>
        <v>6.5278517158790536E-4</v>
      </c>
      <c r="H17">
        <f t="shared" si="3"/>
        <v>6.8469349513243071E-4</v>
      </c>
      <c r="J17" s="1">
        <f t="shared" si="4"/>
        <v>-3.1908323544525352E-5</v>
      </c>
    </row>
    <row r="18" spans="1:10" x14ac:dyDescent="0.35">
      <c r="A18" t="s">
        <v>15</v>
      </c>
      <c r="B18">
        <v>1892</v>
      </c>
      <c r="C18">
        <f>$F$6*B18+$F$7</f>
        <v>4.670776</v>
      </c>
      <c r="D18">
        <v>57</v>
      </c>
      <c r="E18">
        <f t="shared" si="1"/>
        <v>3.1896000000000008E-2</v>
      </c>
      <c r="F18">
        <f t="shared" si="2"/>
        <v>6.8288438580655563E-3</v>
      </c>
      <c r="H18">
        <f t="shared" si="3"/>
        <v>8.7792361348439291E-4</v>
      </c>
      <c r="J18">
        <f t="shared" si="4"/>
        <v>5.9509202445811636E-3</v>
      </c>
    </row>
    <row r="19" spans="1:10" x14ac:dyDescent="0.35">
      <c r="A19" t="s">
        <v>14</v>
      </c>
      <c r="B19">
        <v>2227</v>
      </c>
      <c r="C19">
        <f>$F$6*B19+$F$7</f>
        <v>5.5176559999999997</v>
      </c>
      <c r="D19">
        <v>37.94</v>
      </c>
      <c r="E19">
        <f t="shared" si="1"/>
        <v>1.6287679999999999E-2</v>
      </c>
      <c r="F19">
        <f t="shared" si="2"/>
        <v>2.9519201631997356E-3</v>
      </c>
      <c r="H19">
        <f t="shared" si="3"/>
        <v>8.0774437064564644E-4</v>
      </c>
      <c r="J19">
        <f t="shared" si="4"/>
        <v>2.1441757925540891E-3</v>
      </c>
    </row>
    <row r="20" spans="1:10" x14ac:dyDescent="0.35">
      <c r="A20" t="s">
        <v>19</v>
      </c>
      <c r="B20">
        <v>2105</v>
      </c>
      <c r="C20">
        <f>$F$6*B20+$F$7</f>
        <v>5.2092400000000003</v>
      </c>
      <c r="D20">
        <v>36.619999999999997</v>
      </c>
      <c r="E20">
        <f t="shared" si="1"/>
        <v>1.9624639999999999E-2</v>
      </c>
      <c r="F20">
        <f t="shared" si="2"/>
        <v>3.7672750727553344E-3</v>
      </c>
      <c r="H20">
        <f t="shared" si="3"/>
        <v>8.3131203338239544E-4</v>
      </c>
      <c r="J20">
        <f t="shared" si="4"/>
        <v>2.9359630393729387E-3</v>
      </c>
    </row>
    <row r="21" spans="1:10" x14ac:dyDescent="0.35">
      <c r="A21" t="s">
        <v>16</v>
      </c>
      <c r="B21">
        <v>1857</v>
      </c>
      <c r="C21">
        <f>$F$6*B21+$F$7</f>
        <v>4.5822960000000004</v>
      </c>
      <c r="D21">
        <v>86.15</v>
      </c>
      <c r="E21">
        <f t="shared" si="1"/>
        <v>0.10558720000000002</v>
      </c>
      <c r="F21">
        <f t="shared" si="2"/>
        <v>2.30424224013464E-2</v>
      </c>
      <c r="H21">
        <f t="shared" si="3"/>
        <v>8.8635904433977998E-4</v>
      </c>
      <c r="J21">
        <f t="shared" si="4"/>
        <v>2.2156063357006619E-2</v>
      </c>
    </row>
    <row r="22" spans="1:10" x14ac:dyDescent="0.35">
      <c r="A22" t="s">
        <v>17</v>
      </c>
      <c r="B22">
        <v>1883</v>
      </c>
      <c r="C22">
        <f>$F$6*B22+$F$7</f>
        <v>4.6480240000000004</v>
      </c>
      <c r="D22">
        <v>121.51</v>
      </c>
      <c r="E22">
        <f t="shared" si="1"/>
        <v>0.19497728</v>
      </c>
      <c r="F22">
        <f t="shared" si="2"/>
        <v>4.1948423674232314E-2</v>
      </c>
      <c r="H22">
        <f>1/SQRT(C22*1000000/$F$10)</f>
        <v>8.8006970115134546E-4</v>
      </c>
      <c r="J22">
        <f t="shared" si="4"/>
        <v>4.1068353973080972E-2</v>
      </c>
    </row>
    <row r="26" spans="1:10" x14ac:dyDescent="0.35">
      <c r="A26" t="s">
        <v>23</v>
      </c>
    </row>
    <row r="27" spans="1:10" x14ac:dyDescent="0.35">
      <c r="A27" t="s">
        <v>24</v>
      </c>
      <c r="B27" t="s">
        <v>25</v>
      </c>
    </row>
    <row r="28" spans="1:10" x14ac:dyDescent="0.35">
      <c r="A28">
        <v>4.7839999999999998</v>
      </c>
      <c r="B28" t="s">
        <v>26</v>
      </c>
    </row>
    <row r="29" spans="1:10" x14ac:dyDescent="0.35">
      <c r="A29">
        <v>5.49</v>
      </c>
      <c r="B29" t="s">
        <v>27</v>
      </c>
    </row>
    <row r="30" spans="1:10" x14ac:dyDescent="0.35">
      <c r="A30">
        <v>6.0019999999999998</v>
      </c>
      <c r="B30" t="s">
        <v>28</v>
      </c>
    </row>
    <row r="31" spans="1:10" x14ac:dyDescent="0.35">
      <c r="A31">
        <v>7.6870000000000003</v>
      </c>
      <c r="B3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2024-09-17T15:42:56Z</dcterms:modified>
</cp:coreProperties>
</file>