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2.2\"/>
    </mc:Choice>
  </mc:AlternateContent>
  <xr:revisionPtr revIDLastSave="0" documentId="13_ncr:1_{317ED447-5CAD-4789-8658-8483A32E4CF6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B35" i="1"/>
  <c r="C29" i="1"/>
  <c r="D29" i="1"/>
  <c r="E29" i="1"/>
  <c r="F29" i="1"/>
  <c r="G29" i="1"/>
  <c r="H29" i="1"/>
  <c r="I29" i="1"/>
  <c r="J29" i="1"/>
  <c r="K29" i="1"/>
  <c r="L29" i="1"/>
  <c r="M29" i="1"/>
  <c r="B29" i="1"/>
  <c r="C6" i="1"/>
  <c r="C8" i="1" s="1"/>
  <c r="D6" i="1"/>
  <c r="E6" i="1"/>
  <c r="F6" i="1"/>
  <c r="F8" i="1" s="1"/>
  <c r="G6" i="1"/>
  <c r="G8" i="1" s="1"/>
  <c r="G10" i="1" s="1"/>
  <c r="C7" i="1"/>
  <c r="D7" i="1"/>
  <c r="E7" i="1"/>
  <c r="F7" i="1"/>
  <c r="G7" i="1"/>
  <c r="D8" i="1"/>
  <c r="D10" i="1" s="1"/>
  <c r="E8" i="1"/>
  <c r="E9" i="1" s="1"/>
  <c r="B8" i="1"/>
  <c r="B10" i="1" s="1"/>
  <c r="B7" i="1"/>
  <c r="B6" i="1"/>
  <c r="C9" i="1" l="1"/>
  <c r="C10" i="1"/>
  <c r="D9" i="1"/>
  <c r="B9" i="1"/>
  <c r="E10" i="1"/>
  <c r="F9" i="1"/>
  <c r="F10" i="1"/>
  <c r="E11" i="1"/>
  <c r="E12" i="1"/>
  <c r="G9" i="1"/>
  <c r="C12" i="1" l="1"/>
  <c r="C11" i="1"/>
  <c r="B11" i="1"/>
  <c r="B12" i="1"/>
  <c r="D11" i="1"/>
  <c r="D12" i="1"/>
  <c r="F11" i="1"/>
  <c r="F12" i="1"/>
  <c r="G12" i="1"/>
  <c r="G11" i="1"/>
</calcChain>
</file>

<file path=xl/sharedStrings.xml><?xml version="1.0" encoding="utf-8"?>
<sst xmlns="http://schemas.openxmlformats.org/spreadsheetml/2006/main" count="30" uniqueCount="21">
  <si>
    <t>I. Резонансные частоты</t>
  </si>
  <si>
    <t>L</t>
  </si>
  <si>
    <t>Q</t>
  </si>
  <si>
    <t>p</t>
  </si>
  <si>
    <t>R_sum</t>
  </si>
  <si>
    <t>R_S</t>
  </si>
  <si>
    <t>R_L</t>
  </si>
  <si>
    <t>I</t>
  </si>
  <si>
    <t>C, нФ</t>
  </si>
  <si>
    <t>f_0n, кГц</t>
  </si>
  <si>
    <t>U_c, В</t>
  </si>
  <si>
    <t>ВСЕ Величины в СИ</t>
  </si>
  <si>
    <t>II. АЧХ</t>
  </si>
  <si>
    <t>25 нФ</t>
  </si>
  <si>
    <t>f, кГц</t>
  </si>
  <si>
    <t>U, В</t>
  </si>
  <si>
    <t>57,2 нФ</t>
  </si>
  <si>
    <t>III. ФЧХ</t>
  </si>
  <si>
    <t>x_0</t>
  </si>
  <si>
    <t>x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</si>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</sst>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B12" sqref="B12:G12"/>
    </sheetView>
  </sheetViews>
  <sheetFormatPr defaultRowHeight="14.5" x14ac:dyDescent="0.35"/>
  <cols>
    <col min="2" max="2" width="11.81640625" bestFit="1" customWidth="1"/>
  </cols>
  <sheetData>
    <row r="1" spans="1:14" x14ac:dyDescent="0.35">
      <c r="A1" t="s">
        <v>0</v>
      </c>
    </row>
    <row r="2" spans="1:14" x14ac:dyDescent="0.35">
      <c r="A2" t="s">
        <v>8</v>
      </c>
      <c r="B2">
        <v>25</v>
      </c>
      <c r="C2">
        <v>47.5</v>
      </c>
      <c r="D2">
        <v>57.2</v>
      </c>
      <c r="E2">
        <v>67.400000000000006</v>
      </c>
      <c r="F2">
        <v>82.1</v>
      </c>
      <c r="G2">
        <v>99.6</v>
      </c>
    </row>
    <row r="3" spans="1:14" x14ac:dyDescent="0.35">
      <c r="A3" t="s">
        <v>9</v>
      </c>
      <c r="B3">
        <v>27.3</v>
      </c>
      <c r="C3">
        <v>23</v>
      </c>
      <c r="D3">
        <v>21.06</v>
      </c>
      <c r="E3">
        <v>19.45</v>
      </c>
      <c r="F3">
        <v>17.61</v>
      </c>
      <c r="G3">
        <v>16</v>
      </c>
    </row>
    <row r="4" spans="1:14" x14ac:dyDescent="0.35">
      <c r="A4" t="s">
        <v>10</v>
      </c>
      <c r="B4">
        <v>3.55</v>
      </c>
      <c r="C4">
        <v>3.1</v>
      </c>
      <c r="D4">
        <v>2.87</v>
      </c>
      <c r="E4">
        <v>2.42</v>
      </c>
      <c r="F4">
        <v>2.4700000000000002</v>
      </c>
      <c r="G4">
        <v>2.27</v>
      </c>
    </row>
    <row r="5" spans="1:14" x14ac:dyDescent="0.35">
      <c r="A5" t="s">
        <v>11</v>
      </c>
    </row>
    <row r="6" spans="1:14" x14ac:dyDescent="0.35">
      <c r="A6" t="s">
        <v>1</v>
      </c>
      <c r="B6">
        <f>1/((2*PI()*B3*1000)^2*B2/10^9)</f>
        <v>1.3594866916547621E-3</v>
      </c>
      <c r="C6">
        <f t="shared" ref="C6:G6" si="0">1/((2*PI()*C3*1000)^2*C2/10^9)</f>
        <v>1.0080706759759007E-3</v>
      </c>
      <c r="D6">
        <f t="shared" si="0"/>
        <v>9.9845271163503751E-4</v>
      </c>
      <c r="E6">
        <f t="shared" si="0"/>
        <v>9.9343888582186673E-4</v>
      </c>
      <c r="F6">
        <f t="shared" si="0"/>
        <v>9.9489762523403361E-4</v>
      </c>
      <c r="G6">
        <f t="shared" si="0"/>
        <v>9.93438437758238E-4</v>
      </c>
    </row>
    <row r="7" spans="1:14" x14ac:dyDescent="0.35">
      <c r="A7" t="s">
        <v>2</v>
      </c>
      <c r="B7">
        <f>B4/0.16</f>
        <v>22.1875</v>
      </c>
      <c r="C7">
        <f t="shared" ref="C7:G7" si="1">C4/0.16</f>
        <v>19.375</v>
      </c>
      <c r="D7">
        <f t="shared" si="1"/>
        <v>17.9375</v>
      </c>
      <c r="E7">
        <f t="shared" si="1"/>
        <v>15.125</v>
      </c>
      <c r="F7">
        <f t="shared" si="1"/>
        <v>15.437500000000002</v>
      </c>
      <c r="G7">
        <f t="shared" si="1"/>
        <v>14.1875</v>
      </c>
    </row>
    <row r="8" spans="1:14" x14ac:dyDescent="0.35">
      <c r="A8" t="s">
        <v>3</v>
      </c>
      <c r="B8">
        <f>SQRT(B6/(B2/10^9))</f>
        <v>233.19405581230086</v>
      </c>
      <c r="C8">
        <f t="shared" ref="C8:G8" si="2">SQRT(C6/(C2/10^9))</f>
        <v>145.67958177747857</v>
      </c>
      <c r="D8">
        <f t="shared" si="2"/>
        <v>132.11913936529609</v>
      </c>
      <c r="E8">
        <f t="shared" si="2"/>
        <v>121.40613388349898</v>
      </c>
      <c r="F8">
        <f t="shared" si="2"/>
        <v>110.08233134333301</v>
      </c>
      <c r="G8">
        <f t="shared" si="2"/>
        <v>99.871324731360048</v>
      </c>
    </row>
    <row r="9" spans="1:14" x14ac:dyDescent="0.35">
      <c r="A9" t="s">
        <v>4</v>
      </c>
      <c r="B9">
        <f>B8/B7</f>
        <v>10.51015462816004</v>
      </c>
      <c r="C9">
        <f t="shared" ref="C9:G9" si="3">C8/C7</f>
        <v>7.5189461562569591</v>
      </c>
      <c r="D9">
        <f t="shared" si="3"/>
        <v>7.3655269332569251</v>
      </c>
      <c r="E9">
        <f t="shared" si="3"/>
        <v>8.0268518270081977</v>
      </c>
      <c r="F9">
        <f t="shared" si="3"/>
        <v>7.1308392773009226</v>
      </c>
      <c r="G9">
        <f t="shared" si="3"/>
        <v>7.0393885273205319</v>
      </c>
    </row>
    <row r="10" spans="1:14" x14ac:dyDescent="0.35">
      <c r="A10" t="s">
        <v>5</v>
      </c>
      <c r="B10">
        <f>B8/1000</f>
        <v>0.23319405581230085</v>
      </c>
      <c r="C10">
        <f t="shared" ref="C10:G10" si="4">C8/1000</f>
        <v>0.14567958177747858</v>
      </c>
      <c r="D10">
        <f t="shared" si="4"/>
        <v>0.1321191393652961</v>
      </c>
      <c r="E10">
        <f t="shared" si="4"/>
        <v>0.12140613388349898</v>
      </c>
      <c r="F10">
        <f t="shared" si="4"/>
        <v>0.11008233134333301</v>
      </c>
      <c r="G10">
        <f t="shared" si="4"/>
        <v>9.9871324731360053E-2</v>
      </c>
    </row>
    <row r="11" spans="1:14" x14ac:dyDescent="0.35">
      <c r="A11" t="s">
        <v>6</v>
      </c>
      <c r="B11">
        <f>B9-B10-3.45</f>
        <v>6.8269605723477378</v>
      </c>
      <c r="C11">
        <f t="shared" ref="C11:G11" si="5">C9-C10-3.45</f>
        <v>3.9232665744794799</v>
      </c>
      <c r="D11">
        <f t="shared" si="5"/>
        <v>3.7834077938916284</v>
      </c>
      <c r="E11">
        <f t="shared" si="5"/>
        <v>4.4554456931246982</v>
      </c>
      <c r="F11">
        <f>F9-F10-3.45</f>
        <v>3.5707569459575899</v>
      </c>
      <c r="G11">
        <f t="shared" si="5"/>
        <v>3.4895172025891714</v>
      </c>
    </row>
    <row r="12" spans="1:14" x14ac:dyDescent="0.35">
      <c r="A12" t="s">
        <v>7</v>
      </c>
      <c r="B12">
        <f>0.16/B9</f>
        <v>1.522337260113274E-2</v>
      </c>
      <c r="C12">
        <f t="shared" ref="C12:G12" si="6">0.16/C9</f>
        <v>2.1279577839090465E-2</v>
      </c>
      <c r="D12">
        <f t="shared" si="6"/>
        <v>2.1722817858090489E-2</v>
      </c>
      <c r="E12">
        <f t="shared" si="6"/>
        <v>1.9933094997673064E-2</v>
      </c>
      <c r="F12">
        <f t="shared" si="6"/>
        <v>2.2437751543400546E-2</v>
      </c>
      <c r="G12">
        <f t="shared" si="6"/>
        <v>2.2729246919533548E-2</v>
      </c>
    </row>
    <row r="14" spans="1:14" x14ac:dyDescent="0.35">
      <c r="A14" t="s">
        <v>12</v>
      </c>
    </row>
    <row r="15" spans="1:14" x14ac:dyDescent="0.35">
      <c r="A15" t="s">
        <v>13</v>
      </c>
    </row>
    <row r="16" spans="1:14" x14ac:dyDescent="0.35">
      <c r="A16" t="s">
        <v>14</v>
      </c>
      <c r="B16">
        <v>26.62</v>
      </c>
      <c r="C16">
        <v>26.67</v>
      </c>
      <c r="D16">
        <v>26.72</v>
      </c>
      <c r="E16">
        <v>26.8</v>
      </c>
      <c r="F16">
        <v>26.89</v>
      </c>
      <c r="G16">
        <v>27.06</v>
      </c>
      <c r="H16">
        <v>27.21</v>
      </c>
      <c r="I16">
        <v>27.29</v>
      </c>
      <c r="J16">
        <v>27.45</v>
      </c>
      <c r="K16">
        <v>27.55</v>
      </c>
      <c r="L16">
        <v>27.74</v>
      </c>
      <c r="M16">
        <v>28.07</v>
      </c>
      <c r="N16">
        <v>28.24</v>
      </c>
    </row>
    <row r="17" spans="1:15" x14ac:dyDescent="0.35">
      <c r="A17" t="s">
        <v>15</v>
      </c>
      <c r="B17">
        <v>2.11</v>
      </c>
      <c r="C17">
        <v>2.19</v>
      </c>
      <c r="D17">
        <v>2.2999999999999998</v>
      </c>
      <c r="E17">
        <v>2.4700000000000002</v>
      </c>
      <c r="F17">
        <v>2.68</v>
      </c>
      <c r="G17">
        <v>3.09</v>
      </c>
      <c r="H17">
        <v>3.41</v>
      </c>
      <c r="I17">
        <v>3.49</v>
      </c>
      <c r="J17">
        <v>3.51</v>
      </c>
      <c r="K17">
        <v>3.4</v>
      </c>
      <c r="L17">
        <v>3.09</v>
      </c>
      <c r="M17">
        <v>2.46</v>
      </c>
      <c r="N17">
        <v>2.15</v>
      </c>
    </row>
    <row r="19" spans="1:15" x14ac:dyDescent="0.35">
      <c r="A19" t="s">
        <v>16</v>
      </c>
    </row>
    <row r="20" spans="1:15" x14ac:dyDescent="0.35">
      <c r="A20" t="s">
        <v>14</v>
      </c>
      <c r="B20">
        <v>20.04</v>
      </c>
      <c r="C20">
        <v>20.12</v>
      </c>
      <c r="D20">
        <v>20.309999999999999</v>
      </c>
      <c r="E20">
        <v>20.41</v>
      </c>
      <c r="F20">
        <v>2051</v>
      </c>
      <c r="G20">
        <v>20.7</v>
      </c>
      <c r="H20">
        <v>20.85</v>
      </c>
      <c r="I20">
        <v>21.14</v>
      </c>
      <c r="J20">
        <v>21.25</v>
      </c>
      <c r="K20">
        <v>21.36</v>
      </c>
      <c r="L20">
        <v>21.47</v>
      </c>
      <c r="M20">
        <v>21.57</v>
      </c>
      <c r="N20">
        <v>21.8</v>
      </c>
      <c r="O20">
        <v>22.04</v>
      </c>
    </row>
    <row r="21" spans="1:15" x14ac:dyDescent="0.35">
      <c r="A21" t="s">
        <v>15</v>
      </c>
      <c r="B21">
        <v>1.4</v>
      </c>
      <c r="C21">
        <v>1.5</v>
      </c>
      <c r="D21">
        <v>1.75</v>
      </c>
      <c r="E21">
        <v>1.92</v>
      </c>
      <c r="F21">
        <v>2.09</v>
      </c>
      <c r="G21">
        <v>2.5</v>
      </c>
      <c r="H21">
        <v>2.74</v>
      </c>
      <c r="I21">
        <v>2.8</v>
      </c>
      <c r="J21">
        <v>2.67</v>
      </c>
      <c r="K21">
        <v>2.5</v>
      </c>
      <c r="L21">
        <v>2.31</v>
      </c>
      <c r="M21">
        <v>2.15</v>
      </c>
      <c r="N21">
        <v>1.79</v>
      </c>
      <c r="O21">
        <v>1.48</v>
      </c>
    </row>
    <row r="24" spans="1:15" x14ac:dyDescent="0.35">
      <c r="A24" t="s">
        <v>17</v>
      </c>
    </row>
    <row r="25" spans="1:15" x14ac:dyDescent="0.35">
      <c r="A25" t="s">
        <v>13</v>
      </c>
    </row>
    <row r="26" spans="1:15" x14ac:dyDescent="0.35">
      <c r="A26" t="s">
        <v>14</v>
      </c>
      <c r="B26">
        <v>25.51</v>
      </c>
      <c r="C26">
        <v>25.77</v>
      </c>
      <c r="D26">
        <v>26</v>
      </c>
      <c r="E26">
        <v>26.2</v>
      </c>
      <c r="F26">
        <v>26.55</v>
      </c>
      <c r="G26">
        <v>26.85</v>
      </c>
      <c r="H26">
        <v>27.09</v>
      </c>
      <c r="I26">
        <v>27.39</v>
      </c>
      <c r="J26">
        <v>27.85</v>
      </c>
      <c r="K26">
        <v>28.14</v>
      </c>
      <c r="L26">
        <v>28.55</v>
      </c>
      <c r="M26">
        <v>28.96</v>
      </c>
    </row>
    <row r="27" spans="1:15" x14ac:dyDescent="0.35">
      <c r="A27" t="s">
        <v>18</v>
      </c>
      <c r="B27">
        <v>20</v>
      </c>
      <c r="C27">
        <v>19.5</v>
      </c>
      <c r="D27">
        <v>19</v>
      </c>
      <c r="E27">
        <v>19</v>
      </c>
      <c r="F27">
        <v>19</v>
      </c>
      <c r="G27">
        <v>18.899999999999999</v>
      </c>
      <c r="H27">
        <v>18.600000000000001</v>
      </c>
      <c r="I27">
        <v>18.399999999999999</v>
      </c>
      <c r="J27">
        <v>18</v>
      </c>
      <c r="K27">
        <v>18</v>
      </c>
      <c r="L27">
        <v>17.600000000000001</v>
      </c>
      <c r="M27">
        <v>17.5</v>
      </c>
    </row>
    <row r="28" spans="1:15" x14ac:dyDescent="0.35">
      <c r="A28" t="s">
        <v>19</v>
      </c>
      <c r="B28">
        <v>1.5</v>
      </c>
      <c r="C28">
        <v>2</v>
      </c>
      <c r="D28">
        <v>2.2000000000000002</v>
      </c>
      <c r="E28">
        <v>2.5</v>
      </c>
      <c r="F28">
        <v>3.2</v>
      </c>
      <c r="G28">
        <v>4.5</v>
      </c>
      <c r="H28">
        <v>6.4</v>
      </c>
      <c r="I28">
        <v>9.1999999999999993</v>
      </c>
      <c r="J28">
        <v>12.5</v>
      </c>
      <c r="K28">
        <v>13.5</v>
      </c>
      <c r="L28">
        <v>14.5</v>
      </c>
      <c r="M28">
        <v>15</v>
      </c>
    </row>
    <row r="29" spans="1:15" x14ac:dyDescent="0.35">
      <c r="A29" t="s">
        <v>20</v>
      </c>
      <c r="B29">
        <f>B28/B27</f>
        <v>7.4999999999999997E-2</v>
      </c>
      <c r="C29">
        <f t="shared" ref="C29:M29" si="7">C28/C27</f>
        <v>0.10256410256410256</v>
      </c>
      <c r="D29">
        <f t="shared" si="7"/>
        <v>0.11578947368421054</v>
      </c>
      <c r="E29">
        <f t="shared" si="7"/>
        <v>0.13157894736842105</v>
      </c>
      <c r="F29">
        <f t="shared" si="7"/>
        <v>0.16842105263157894</v>
      </c>
      <c r="G29">
        <f t="shared" si="7"/>
        <v>0.23809523809523811</v>
      </c>
      <c r="H29">
        <f t="shared" si="7"/>
        <v>0.34408602150537632</v>
      </c>
      <c r="I29">
        <f t="shared" si="7"/>
        <v>0.5</v>
      </c>
      <c r="J29">
        <f t="shared" si="7"/>
        <v>0.69444444444444442</v>
      </c>
      <c r="K29">
        <f t="shared" si="7"/>
        <v>0.75</v>
      </c>
      <c r="L29">
        <f t="shared" si="7"/>
        <v>0.82386363636363624</v>
      </c>
      <c r="M29">
        <f t="shared" si="7"/>
        <v>0.8571428571428571</v>
      </c>
    </row>
    <row r="31" spans="1:15" x14ac:dyDescent="0.35">
      <c r="A31" t="s">
        <v>16</v>
      </c>
    </row>
    <row r="32" spans="1:15" x14ac:dyDescent="0.35">
      <c r="A32" t="s">
        <v>14</v>
      </c>
      <c r="B32">
        <v>18.97</v>
      </c>
      <c r="C32">
        <v>19.260000000000002</v>
      </c>
      <c r="D32">
        <v>19.559999999999999</v>
      </c>
      <c r="E32">
        <v>19.86</v>
      </c>
      <c r="F32">
        <v>20.14</v>
      </c>
      <c r="G32">
        <v>20.58</v>
      </c>
      <c r="H32">
        <v>20.98</v>
      </c>
      <c r="I32">
        <v>21.27</v>
      </c>
      <c r="J32">
        <v>21.51</v>
      </c>
      <c r="K32">
        <v>21.86</v>
      </c>
      <c r="L32">
        <v>22.23</v>
      </c>
      <c r="M32">
        <v>22.5</v>
      </c>
      <c r="N32">
        <v>22.87</v>
      </c>
    </row>
    <row r="33" spans="1:14" x14ac:dyDescent="0.35">
      <c r="A33" t="s">
        <v>18</v>
      </c>
      <c r="B33">
        <v>26.2</v>
      </c>
      <c r="C33">
        <v>26</v>
      </c>
      <c r="D33">
        <v>25.5</v>
      </c>
      <c r="E33">
        <v>25</v>
      </c>
      <c r="F33">
        <v>25</v>
      </c>
      <c r="G33">
        <v>24.2</v>
      </c>
      <c r="H33">
        <v>24</v>
      </c>
      <c r="I33">
        <v>23.5</v>
      </c>
      <c r="J33">
        <v>23.2</v>
      </c>
      <c r="K33">
        <v>23</v>
      </c>
      <c r="L33">
        <v>22.5</v>
      </c>
      <c r="M33">
        <v>22.2</v>
      </c>
      <c r="N33">
        <v>22</v>
      </c>
    </row>
    <row r="34" spans="1:14" x14ac:dyDescent="0.35">
      <c r="A34" t="s">
        <v>19</v>
      </c>
      <c r="B34">
        <v>1.5</v>
      </c>
      <c r="C34">
        <v>2</v>
      </c>
      <c r="D34">
        <v>2.2000000000000002</v>
      </c>
      <c r="E34">
        <v>3</v>
      </c>
      <c r="F34">
        <v>4</v>
      </c>
      <c r="G34">
        <v>6.6</v>
      </c>
      <c r="H34">
        <v>11.2</v>
      </c>
      <c r="I34">
        <v>14.5</v>
      </c>
      <c r="J34">
        <v>16.5</v>
      </c>
      <c r="K34">
        <v>18</v>
      </c>
      <c r="L34">
        <v>19</v>
      </c>
      <c r="M34">
        <v>19.2</v>
      </c>
      <c r="N34">
        <v>19.600000000000001</v>
      </c>
    </row>
    <row r="35" spans="1:14" x14ac:dyDescent="0.35">
      <c r="A35" t="s">
        <v>20</v>
      </c>
      <c r="B35">
        <f>B34/B33</f>
        <v>5.7251908396946563E-2</v>
      </c>
      <c r="C35">
        <f t="shared" ref="C35:N35" si="8">C34/C33</f>
        <v>7.6923076923076927E-2</v>
      </c>
      <c r="D35">
        <f t="shared" si="8"/>
        <v>8.6274509803921581E-2</v>
      </c>
      <c r="E35">
        <f t="shared" si="8"/>
        <v>0.12</v>
      </c>
      <c r="F35">
        <f t="shared" si="8"/>
        <v>0.16</v>
      </c>
      <c r="G35">
        <f t="shared" si="8"/>
        <v>0.27272727272727271</v>
      </c>
      <c r="H35">
        <f t="shared" si="8"/>
        <v>0.46666666666666662</v>
      </c>
      <c r="I35">
        <f t="shared" si="8"/>
        <v>0.61702127659574468</v>
      </c>
      <c r="J35">
        <f t="shared" si="8"/>
        <v>0.7112068965517242</v>
      </c>
      <c r="K35">
        <f t="shared" si="8"/>
        <v>0.78260869565217395</v>
      </c>
      <c r="L35">
        <f t="shared" si="8"/>
        <v>0.84444444444444444</v>
      </c>
      <c r="M35">
        <f t="shared" si="8"/>
        <v>0.86486486486486491</v>
      </c>
      <c r="N35">
        <f t="shared" si="8"/>
        <v>0.89090909090909098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2023-12-06T17:48:11Z</dcterms:modified>
</cp:coreProperties>
</file>