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olub\Desktop\ЛАБЫ\5 Семестр\5.2.2-3\"/>
    </mc:Choice>
  </mc:AlternateContent>
  <xr:revisionPtr revIDLastSave="0" documentId="13_ncr:1_{BD6E0D1F-8A2C-4B41-9F0B-34BF9916683D}" xr6:coauthVersionLast="47" xr6:coauthVersionMax="47" xr10:uidLastSave="{00000000-0000-0000-0000-000000000000}"/>
  <bookViews>
    <workbookView xWindow="2280" yWindow="2280" windowWidth="19200" windowHeight="112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M20" i="1"/>
  <c r="M19" i="1"/>
  <c r="M18" i="1"/>
  <c r="J19" i="1"/>
  <c r="J20" i="1"/>
  <c r="J18" i="1"/>
  <c r="G19" i="1"/>
  <c r="G20" i="1"/>
  <c r="G18" i="1"/>
  <c r="F12" i="1"/>
  <c r="F5" i="1"/>
  <c r="F6" i="1"/>
  <c r="F7" i="1"/>
  <c r="F4" i="1"/>
</calcChain>
</file>

<file path=xl/sharedStrings.xml><?xml version="1.0" encoding="utf-8"?>
<sst xmlns="http://schemas.openxmlformats.org/spreadsheetml/2006/main" count="20" uniqueCount="20">
  <si>
    <t>Неон</t>
  </si>
  <si>
    <t>Ртуть</t>
  </si>
  <si>
    <t>Длина волн линии водорода</t>
  </si>
  <si>
    <t>Постоянная Ридберга</t>
  </si>
  <si>
    <t>k=</t>
  </si>
  <si>
    <t>R=</t>
  </si>
  <si>
    <t>Йод</t>
  </si>
  <si>
    <t>тета1,0</t>
  </si>
  <si>
    <t>тета1,5</t>
  </si>
  <si>
    <t>тета_гр</t>
  </si>
  <si>
    <t>hню1,0</t>
  </si>
  <si>
    <t>hню1,5</t>
  </si>
  <si>
    <t>hню_гр</t>
  </si>
  <si>
    <t>эВ</t>
  </si>
  <si>
    <t>hню_эл</t>
  </si>
  <si>
    <t>D_1</t>
  </si>
  <si>
    <t>hню2</t>
  </si>
  <si>
    <t>hню1</t>
  </si>
  <si>
    <t>D_2</t>
  </si>
  <si>
    <t>E_A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</si>
</sst>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J15" sqref="J15"/>
    </sheetView>
  </sheetViews>
  <sheetFormatPr defaultRowHeight="14.5" x14ac:dyDescent="0.35"/>
  <sheetData>
    <row r="1" spans="1:13" x14ac:dyDescent="0.35">
      <c r="A1" t="s">
        <v>0</v>
      </c>
    </row>
    <row r="2" spans="1:13" x14ac:dyDescent="0.35">
      <c r="A2">
        <v>5400</v>
      </c>
      <c r="B2">
        <v>1898</v>
      </c>
    </row>
    <row r="3" spans="1:13" x14ac:dyDescent="0.35">
      <c r="A3">
        <v>5852</v>
      </c>
      <c r="B3">
        <v>2156</v>
      </c>
      <c r="E3" t="s">
        <v>2</v>
      </c>
    </row>
    <row r="4" spans="1:13" x14ac:dyDescent="0.35">
      <c r="A4">
        <v>5944</v>
      </c>
      <c r="B4">
        <v>2200</v>
      </c>
      <c r="E4">
        <v>2446</v>
      </c>
      <c r="F4">
        <f>2373-6.006*1000000/(E4-3883)</f>
        <v>6552.5407098121086</v>
      </c>
    </row>
    <row r="5" spans="1:13" x14ac:dyDescent="0.35">
      <c r="A5">
        <v>6143</v>
      </c>
      <c r="B5">
        <v>2292</v>
      </c>
      <c r="E5">
        <v>1466</v>
      </c>
      <c r="F5">
        <f t="shared" ref="F5:F7" si="0">2373-6.006*1000000/(E5-3883)</f>
        <v>4857.8986346710799</v>
      </c>
    </row>
    <row r="6" spans="1:13" x14ac:dyDescent="0.35">
      <c r="A6">
        <v>6096</v>
      </c>
      <c r="B6">
        <v>2272</v>
      </c>
      <c r="E6">
        <v>822</v>
      </c>
      <c r="F6">
        <f t="shared" si="0"/>
        <v>4335.1038876184257</v>
      </c>
    </row>
    <row r="7" spans="1:13" x14ac:dyDescent="0.35">
      <c r="A7">
        <v>6164</v>
      </c>
      <c r="B7">
        <v>2300</v>
      </c>
      <c r="E7">
        <v>396</v>
      </c>
      <c r="F7">
        <f t="shared" si="0"/>
        <v>4095.3974763406941</v>
      </c>
    </row>
    <row r="8" spans="1:13" x14ac:dyDescent="0.35">
      <c r="A8">
        <v>6074</v>
      </c>
      <c r="B8">
        <v>2264</v>
      </c>
    </row>
    <row r="9" spans="1:13" x14ac:dyDescent="0.35">
      <c r="A9">
        <v>6217</v>
      </c>
      <c r="B9">
        <v>2320</v>
      </c>
    </row>
    <row r="10" spans="1:13" x14ac:dyDescent="0.35">
      <c r="A10">
        <v>6266</v>
      </c>
      <c r="B10">
        <v>2342</v>
      </c>
      <c r="E10" t="s">
        <v>3</v>
      </c>
    </row>
    <row r="11" spans="1:13" x14ac:dyDescent="0.35">
      <c r="A11">
        <v>6334</v>
      </c>
      <c r="B11">
        <v>2368</v>
      </c>
      <c r="E11" t="s">
        <v>4</v>
      </c>
      <c r="F11">
        <v>11.02</v>
      </c>
    </row>
    <row r="12" spans="1:13" x14ac:dyDescent="0.35">
      <c r="A12">
        <v>6383</v>
      </c>
      <c r="B12">
        <v>2390</v>
      </c>
      <c r="E12" t="s">
        <v>5</v>
      </c>
      <c r="F12">
        <f>F11*1000000</f>
        <v>11020000</v>
      </c>
    </row>
    <row r="13" spans="1:13" x14ac:dyDescent="0.35">
      <c r="A13">
        <v>6402</v>
      </c>
      <c r="B13">
        <v>2395</v>
      </c>
    </row>
    <row r="14" spans="1:13" x14ac:dyDescent="0.35">
      <c r="A14">
        <v>6507</v>
      </c>
      <c r="B14">
        <v>2430</v>
      </c>
    </row>
    <row r="15" spans="1:13" x14ac:dyDescent="0.35">
      <c r="A15">
        <v>6533</v>
      </c>
      <c r="B15">
        <v>2438</v>
      </c>
    </row>
    <row r="16" spans="1:13" x14ac:dyDescent="0.35">
      <c r="A16">
        <v>6599</v>
      </c>
      <c r="B16">
        <v>2466</v>
      </c>
      <c r="L16" t="s">
        <v>19</v>
      </c>
      <c r="M16">
        <v>0.94</v>
      </c>
    </row>
    <row r="17" spans="1:13" x14ac:dyDescent="0.35">
      <c r="A17">
        <v>6678</v>
      </c>
      <c r="B17">
        <v>2482</v>
      </c>
      <c r="E17" t="s">
        <v>6</v>
      </c>
      <c r="J17" t="s">
        <v>13</v>
      </c>
      <c r="L17" t="s">
        <v>17</v>
      </c>
      <c r="M17">
        <v>2.7E-2</v>
      </c>
    </row>
    <row r="18" spans="1:13" x14ac:dyDescent="0.35">
      <c r="A18">
        <v>6717</v>
      </c>
      <c r="B18">
        <v>2497</v>
      </c>
      <c r="E18" t="s">
        <v>7</v>
      </c>
      <c r="F18">
        <v>2314</v>
      </c>
      <c r="G18">
        <f>2373-6.006*1000000/(F18-3883)</f>
        <v>6200.9158699808795</v>
      </c>
      <c r="I18" t="s">
        <v>10</v>
      </c>
      <c r="J18">
        <f>3000/G18*6.62/1.6</f>
        <v>2.0017204329589258</v>
      </c>
      <c r="L18" t="s">
        <v>16</v>
      </c>
      <c r="M18">
        <f>(J19-J18)/5</f>
        <v>1.2359887780023815E-2</v>
      </c>
    </row>
    <row r="19" spans="1:13" x14ac:dyDescent="0.35">
      <c r="A19" t="s">
        <v>1</v>
      </c>
      <c r="E19" t="s">
        <v>8</v>
      </c>
      <c r="F19">
        <v>2234</v>
      </c>
      <c r="G19">
        <f t="shared" ref="G19:G20" si="1">2373-6.006*1000000/(F19-3883)</f>
        <v>6015.2073984232866</v>
      </c>
      <c r="I19" t="s">
        <v>11</v>
      </c>
      <c r="J19">
        <f t="shared" ref="J19:J20" si="2">3000/G19*6.62/1.6</f>
        <v>2.0635198718590448</v>
      </c>
      <c r="L19" t="s">
        <v>14</v>
      </c>
      <c r="M19">
        <f>J18-M18/2+3*M17/2</f>
        <v>2.0360404890689141</v>
      </c>
    </row>
    <row r="20" spans="1:13" x14ac:dyDescent="0.35">
      <c r="A20">
        <v>5791</v>
      </c>
      <c r="B20">
        <v>2126</v>
      </c>
      <c r="E20" t="s">
        <v>9</v>
      </c>
      <c r="F20">
        <v>1674</v>
      </c>
      <c r="G20">
        <f t="shared" si="1"/>
        <v>5091.8773200543237</v>
      </c>
      <c r="I20" t="s">
        <v>12</v>
      </c>
      <c r="J20">
        <f t="shared" si="2"/>
        <v>2.4377060207467007</v>
      </c>
      <c r="L20" t="s">
        <v>15</v>
      </c>
      <c r="M20">
        <f>J20-M16</f>
        <v>1.4977060207467008</v>
      </c>
    </row>
    <row r="21" spans="1:13" x14ac:dyDescent="0.35">
      <c r="A21">
        <v>5770</v>
      </c>
      <c r="B21">
        <v>2104</v>
      </c>
      <c r="L21" t="s">
        <v>18</v>
      </c>
      <c r="M21">
        <f>J20-M19</f>
        <v>0.40166553167778662</v>
      </c>
    </row>
    <row r="22" spans="1:13" x14ac:dyDescent="0.35">
      <c r="A22">
        <v>5461</v>
      </c>
      <c r="B22">
        <v>1940</v>
      </c>
    </row>
    <row r="23" spans="1:13" x14ac:dyDescent="0.35">
      <c r="A23">
        <v>4916</v>
      </c>
      <c r="B23">
        <v>1518</v>
      </c>
    </row>
    <row r="24" spans="1:13" x14ac:dyDescent="0.35">
      <c r="A24">
        <v>4358</v>
      </c>
      <c r="B24">
        <v>854</v>
      </c>
    </row>
    <row r="25" spans="1:13" x14ac:dyDescent="0.35">
      <c r="A25">
        <v>4047</v>
      </c>
      <c r="B25">
        <v>304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2024-10-21T13:06:26Z</dcterms:modified>
</cp:coreProperties>
</file>