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olub\Desktop\ЛАБЫ\5 Семестр\5.1.3\"/>
    </mc:Choice>
  </mc:AlternateContent>
  <xr:revisionPtr revIDLastSave="0" documentId="13_ncr:1_{94BAD0E4-C36E-4B40-A008-BC9316E63DA2}" xr6:coauthVersionLast="47" xr6:coauthVersionMax="47" xr10:uidLastSave="{00000000-0000-0000-0000-000000000000}"/>
  <bookViews>
    <workbookView xWindow="2280" yWindow="228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I7" i="1"/>
  <c r="J7" i="1"/>
  <c r="J6" i="1"/>
  <c r="I6" i="1"/>
  <c r="O5" i="1"/>
  <c r="O4" i="1"/>
  <c r="O3" i="1"/>
  <c r="J11" i="1" l="1"/>
  <c r="J8" i="1"/>
  <c r="I11" i="1"/>
  <c r="I8" i="1"/>
  <c r="I9" i="1"/>
  <c r="I10" i="1"/>
  <c r="J10" i="1"/>
  <c r="J9" i="1"/>
</calcChain>
</file>

<file path=xl/sharedStrings.xml><?xml version="1.0" encoding="utf-8"?>
<sst xmlns="http://schemas.openxmlformats.org/spreadsheetml/2006/main" count="21" uniqueCount="18">
  <si>
    <t>Vнакала</t>
  </si>
  <si>
    <t>V, В</t>
  </si>
  <si>
    <t>I, мВ</t>
  </si>
  <si>
    <t>U_0</t>
  </si>
  <si>
    <t>Umax, В</t>
  </si>
  <si>
    <t>Umin, В</t>
  </si>
  <si>
    <t>l_1, Анг</t>
  </si>
  <si>
    <t>l_2, Анг</t>
  </si>
  <si>
    <t>l_3, Анг</t>
  </si>
  <si>
    <t>U, эВ</t>
  </si>
  <si>
    <t>h</t>
  </si>
  <si>
    <t>m</t>
  </si>
  <si>
    <t>e</t>
  </si>
  <si>
    <t>U_конт</t>
  </si>
  <si>
    <t>статика</t>
  </si>
  <si>
    <t>динамика</t>
  </si>
  <si>
    <t>delta U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</si>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</sst>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I15" sqref="I15"/>
    </sheetView>
  </sheetViews>
  <sheetFormatPr defaultRowHeight="14.5" x14ac:dyDescent="0.35"/>
  <cols>
    <col min="9" max="9" width="12.453125" bestFit="1" customWidth="1"/>
    <col min="15" max="15" width="9.81640625" bestFit="1" customWidth="1"/>
  </cols>
  <sheetData>
    <row r="1" spans="1:15" x14ac:dyDescent="0.35">
      <c r="A1" t="s">
        <v>0</v>
      </c>
      <c r="B1">
        <v>2.85</v>
      </c>
      <c r="D1" t="s">
        <v>0</v>
      </c>
      <c r="E1">
        <v>3.3140000000000001</v>
      </c>
    </row>
    <row r="2" spans="1:15" x14ac:dyDescent="0.35">
      <c r="A2" t="s">
        <v>1</v>
      </c>
      <c r="B2" t="s">
        <v>2</v>
      </c>
      <c r="D2" t="s">
        <v>1</v>
      </c>
      <c r="E2" t="s">
        <v>2</v>
      </c>
    </row>
    <row r="3" spans="1:15" x14ac:dyDescent="0.35">
      <c r="A3">
        <v>0.60199999999999998</v>
      </c>
      <c r="B3">
        <v>-0.1</v>
      </c>
      <c r="D3">
        <v>-0.11799999999999999</v>
      </c>
      <c r="E3">
        <v>-0.09</v>
      </c>
      <c r="H3" t="s">
        <v>3</v>
      </c>
      <c r="I3">
        <v>2.5</v>
      </c>
      <c r="N3" t="s">
        <v>10</v>
      </c>
      <c r="O3">
        <f>6.626*10^(-34)</f>
        <v>6.6260000000000015E-34</v>
      </c>
    </row>
    <row r="4" spans="1:15" x14ac:dyDescent="0.35">
      <c r="A4">
        <v>2.073</v>
      </c>
      <c r="B4">
        <v>-7.0000000000000007E-2</v>
      </c>
      <c r="D4">
        <v>0.56399999999999995</v>
      </c>
      <c r="E4">
        <v>-0.09</v>
      </c>
      <c r="N4" t="s">
        <v>11</v>
      </c>
      <c r="O4">
        <f>9.109*10^(-31)</f>
        <v>9.109000000000001E-31</v>
      </c>
    </row>
    <row r="5" spans="1:15" x14ac:dyDescent="0.35">
      <c r="A5">
        <v>2.4769999999999999</v>
      </c>
      <c r="B5">
        <v>1.95</v>
      </c>
      <c r="D5">
        <v>1.867</v>
      </c>
      <c r="E5">
        <v>-0.04</v>
      </c>
      <c r="G5" t="s">
        <v>14</v>
      </c>
      <c r="I5">
        <v>2.85</v>
      </c>
      <c r="J5">
        <v>3.3140000000000001</v>
      </c>
      <c r="N5" t="s">
        <v>12</v>
      </c>
      <c r="O5">
        <f>1.602*10^(-19)</f>
        <v>1.602E-19</v>
      </c>
    </row>
    <row r="6" spans="1:15" x14ac:dyDescent="0.35">
      <c r="A6">
        <v>2.6240000000000001</v>
      </c>
      <c r="B6">
        <v>6.33</v>
      </c>
      <c r="D6">
        <v>2.6179999999999999</v>
      </c>
      <c r="E6">
        <v>20.68</v>
      </c>
      <c r="H6" t="s">
        <v>4</v>
      </c>
      <c r="I6">
        <f>N9-O12</f>
        <v>2.8</v>
      </c>
      <c r="J6">
        <f>O9-O12</f>
        <v>3.5</v>
      </c>
    </row>
    <row r="7" spans="1:15" x14ac:dyDescent="0.35">
      <c r="A7">
        <v>2.7120000000000002</v>
      </c>
      <c r="B7">
        <v>10.7</v>
      </c>
      <c r="D7">
        <v>3</v>
      </c>
      <c r="E7">
        <v>49.89</v>
      </c>
      <c r="H7" t="s">
        <v>5</v>
      </c>
      <c r="I7">
        <f>N10-O12</f>
        <v>8.9</v>
      </c>
      <c r="J7">
        <f>O10-O12</f>
        <v>7.74</v>
      </c>
    </row>
    <row r="8" spans="1:15" x14ac:dyDescent="0.35">
      <c r="A8">
        <v>2.8</v>
      </c>
      <c r="B8">
        <v>17</v>
      </c>
      <c r="D8">
        <v>3.32</v>
      </c>
      <c r="E8">
        <v>61.1</v>
      </c>
      <c r="H8" t="s">
        <v>6</v>
      </c>
      <c r="I8">
        <f>$O$3/SQRT(2*$O$4*(I6+$I$3)*$O$5)/2*10^(10)</f>
        <v>2.6638017281769875</v>
      </c>
      <c r="J8">
        <f>$O$3/SQRT(2*$O$4*(J6+$I$3)*$O$5)/2*10^(10)</f>
        <v>2.5035957517573642</v>
      </c>
    </row>
    <row r="9" spans="1:15" x14ac:dyDescent="0.35">
      <c r="A9">
        <v>2.899</v>
      </c>
      <c r="B9">
        <v>25.6</v>
      </c>
      <c r="D9">
        <v>3.6160000000000001</v>
      </c>
      <c r="E9">
        <v>68.069999999999993</v>
      </c>
      <c r="H9" t="s">
        <v>7</v>
      </c>
      <c r="I9">
        <f>$O$3/SQRT(2*$O$4*(I7+$I$3)*$O$5)*3/4*10^(10)</f>
        <v>2.7244488866644323</v>
      </c>
      <c r="J9">
        <f>$O$3/SQRT(2*$O$4*(J7+$I$3)*$O$5)*3/4*10^(10)</f>
        <v>2.8746244284399385</v>
      </c>
      <c r="N9">
        <v>4.8</v>
      </c>
      <c r="O9">
        <v>5.5</v>
      </c>
    </row>
    <row r="10" spans="1:15" x14ac:dyDescent="0.35">
      <c r="A10">
        <v>3.1709999999999998</v>
      </c>
      <c r="B10">
        <v>40.85</v>
      </c>
      <c r="D10">
        <v>4.1189999999999998</v>
      </c>
      <c r="E10">
        <v>76.260000000000005</v>
      </c>
      <c r="H10" t="s">
        <v>8</v>
      </c>
      <c r="I10">
        <f>$O$3*SQRT(5)/SQRT(32*$O$4*(I7-I6)*$O$5)*10^(10)</f>
        <v>2.7760668503558215</v>
      </c>
      <c r="J10">
        <f>$O$3*SQRT(5)/SQRT(32*$O$4*(J7-J6)*$O$5)*10^(10)</f>
        <v>3.3297521602212341</v>
      </c>
      <c r="N10">
        <v>10.9</v>
      </c>
      <c r="O10">
        <v>9.74</v>
      </c>
    </row>
    <row r="11" spans="1:15" x14ac:dyDescent="0.35">
      <c r="A11">
        <v>3.3119999999999998</v>
      </c>
      <c r="B11">
        <v>47</v>
      </c>
      <c r="D11">
        <v>4.6790000000000003</v>
      </c>
      <c r="E11">
        <v>81.37</v>
      </c>
      <c r="H11" t="s">
        <v>9</v>
      </c>
      <c r="I11">
        <f>(4/5*I7-9/5*I6)</f>
        <v>2.080000000000001</v>
      </c>
      <c r="J11">
        <f>(4/5*J7-9/5*J6)</f>
        <v>-0.10799999999999965</v>
      </c>
    </row>
    <row r="12" spans="1:15" x14ac:dyDescent="0.35">
      <c r="A12">
        <v>3.6139999999999999</v>
      </c>
      <c r="B12">
        <v>54.18</v>
      </c>
      <c r="D12">
        <v>5.3550000000000004</v>
      </c>
      <c r="E12">
        <v>83.63</v>
      </c>
      <c r="N12" t="s">
        <v>13</v>
      </c>
      <c r="O12">
        <v>2</v>
      </c>
    </row>
    <row r="13" spans="1:15" x14ac:dyDescent="0.35">
      <c r="A13">
        <v>3.7440000000000002</v>
      </c>
      <c r="B13">
        <v>56.34</v>
      </c>
      <c r="D13">
        <v>5.8650000000000002</v>
      </c>
      <c r="E13">
        <v>83.82</v>
      </c>
      <c r="G13" t="s">
        <v>15</v>
      </c>
    </row>
    <row r="14" spans="1:15" x14ac:dyDescent="0.35">
      <c r="A14">
        <v>3.964</v>
      </c>
      <c r="B14">
        <v>59.28</v>
      </c>
      <c r="D14">
        <v>6.444</v>
      </c>
      <c r="E14">
        <v>82.3</v>
      </c>
      <c r="H14" t="s">
        <v>16</v>
      </c>
      <c r="I14">
        <v>4</v>
      </c>
      <c r="J14">
        <v>5.5</v>
      </c>
    </row>
    <row r="15" spans="1:15" x14ac:dyDescent="0.35">
      <c r="A15">
        <v>4.1429999999999998</v>
      </c>
      <c r="B15">
        <v>61.2</v>
      </c>
      <c r="D15">
        <v>6.7480000000000002</v>
      </c>
      <c r="E15">
        <v>80.63</v>
      </c>
      <c r="H15" t="s">
        <v>17</v>
      </c>
      <c r="I15">
        <f>$O$3*SQRT(5)/SQRT(32*$O$4*I14*$O$5)*10^(10)</f>
        <v>3.4281896702790311</v>
      </c>
      <c r="J15">
        <f>$O$3*SQRT(5)/SQRT(32*$O$4*J14*$O$5)*10^(10)</f>
        <v>2.9235699740255732</v>
      </c>
    </row>
    <row r="16" spans="1:15" x14ac:dyDescent="0.35">
      <c r="A16">
        <v>4.3099999999999996</v>
      </c>
      <c r="B16">
        <v>62.66</v>
      </c>
      <c r="D16">
        <v>7.1970000000000001</v>
      </c>
      <c r="E16">
        <v>77.400000000000006</v>
      </c>
    </row>
    <row r="17" spans="1:5" x14ac:dyDescent="0.35">
      <c r="A17">
        <v>4.7009999999999996</v>
      </c>
      <c r="B17">
        <v>64.23</v>
      </c>
      <c r="D17">
        <v>7.6429999999999998</v>
      </c>
      <c r="E17">
        <v>73.900000000000006</v>
      </c>
    </row>
    <row r="18" spans="1:5" x14ac:dyDescent="0.35">
      <c r="A18">
        <v>4.8040000000000003</v>
      </c>
      <c r="B18">
        <v>64.73</v>
      </c>
      <c r="D18">
        <v>8.3960000000000008</v>
      </c>
      <c r="E18">
        <v>68.28</v>
      </c>
    </row>
    <row r="19" spans="1:5" x14ac:dyDescent="0.35">
      <c r="A19">
        <v>5.1959999999999997</v>
      </c>
      <c r="B19">
        <v>64.349999999999994</v>
      </c>
      <c r="D19">
        <v>8.85</v>
      </c>
      <c r="E19">
        <v>65.680000000000007</v>
      </c>
    </row>
    <row r="20" spans="1:5" x14ac:dyDescent="0.35">
      <c r="A20">
        <v>5.36</v>
      </c>
      <c r="B20">
        <v>63.78</v>
      </c>
      <c r="D20">
        <v>9.3610000000000007</v>
      </c>
      <c r="E20">
        <v>64.010000000000005</v>
      </c>
    </row>
    <row r="21" spans="1:5" x14ac:dyDescent="0.35">
      <c r="A21">
        <v>5.5590000000000002</v>
      </c>
      <c r="B21">
        <v>63.12</v>
      </c>
      <c r="D21">
        <v>9.8650000000000002</v>
      </c>
      <c r="E21">
        <v>63.98</v>
      </c>
    </row>
    <row r="22" spans="1:5" x14ac:dyDescent="0.35">
      <c r="A22">
        <v>5.8689999999999998</v>
      </c>
      <c r="B22">
        <v>64.7</v>
      </c>
      <c r="D22">
        <v>10.711</v>
      </c>
      <c r="E22">
        <v>67.72</v>
      </c>
    </row>
    <row r="23" spans="1:5" x14ac:dyDescent="0.35">
      <c r="A23">
        <v>6.2690000000000001</v>
      </c>
      <c r="B23">
        <v>62</v>
      </c>
    </row>
    <row r="24" spans="1:5" x14ac:dyDescent="0.35">
      <c r="A24">
        <v>6.5030000000000001</v>
      </c>
      <c r="B24">
        <v>60.4</v>
      </c>
    </row>
    <row r="25" spans="1:5" x14ac:dyDescent="0.35">
      <c r="A25">
        <v>7.1829999999999998</v>
      </c>
      <c r="B25">
        <v>54.1</v>
      </c>
    </row>
    <row r="26" spans="1:5" x14ac:dyDescent="0.35">
      <c r="A26">
        <v>8.0779999999999994</v>
      </c>
      <c r="B26">
        <v>45.3</v>
      </c>
    </row>
    <row r="27" spans="1:5" x14ac:dyDescent="0.35">
      <c r="A27">
        <v>8.7620000000000005</v>
      </c>
      <c r="B27">
        <v>40.119999999999997</v>
      </c>
    </row>
    <row r="28" spans="1:5" x14ac:dyDescent="0.35">
      <c r="A28">
        <v>9.2309999999999999</v>
      </c>
      <c r="B28">
        <v>37.65</v>
      </c>
    </row>
    <row r="29" spans="1:5" x14ac:dyDescent="0.35">
      <c r="A29">
        <v>10.204000000000001</v>
      </c>
      <c r="B29">
        <v>35.090000000000003</v>
      </c>
    </row>
    <row r="30" spans="1:5" x14ac:dyDescent="0.35">
      <c r="A30">
        <v>11.646000000000001</v>
      </c>
      <c r="B30">
        <v>37.92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2024-10-02T21:39:14Z</dcterms:modified>
</cp:coreProperties>
</file>