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olub\Desktop\ЛАБЫ\1.4.5\"/>
    </mc:Choice>
  </mc:AlternateContent>
  <xr:revisionPtr revIDLastSave="0" documentId="13_ncr:1_{E4033023-2FB0-44EB-8F44-F8AF6A0BB82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11" i="1"/>
  <c r="N9" i="1"/>
  <c r="O9" i="1"/>
  <c r="M9" i="1"/>
  <c r="K9" i="1"/>
  <c r="I9" i="1"/>
  <c r="O3" i="1"/>
  <c r="O4" i="1"/>
  <c r="O5" i="1"/>
  <c r="O6" i="1"/>
  <c r="N3" i="1"/>
  <c r="N4" i="1"/>
  <c r="N5" i="1"/>
  <c r="N6" i="1"/>
  <c r="M3" i="1"/>
  <c r="M4" i="1"/>
  <c r="M5" i="1"/>
  <c r="M6" i="1"/>
  <c r="O2" i="1"/>
  <c r="N2" i="1"/>
  <c r="M2" i="1"/>
  <c r="K3" i="1"/>
  <c r="K4" i="1"/>
  <c r="K5" i="1"/>
  <c r="K6" i="1"/>
  <c r="K2" i="1"/>
  <c r="E82" i="1"/>
  <c r="B68" i="1"/>
  <c r="B79" i="1"/>
  <c r="A79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C79" i="1" s="1"/>
  <c r="B51" i="1"/>
  <c r="B62" i="1"/>
  <c r="A62" i="1"/>
  <c r="F59" i="1"/>
  <c r="E59" i="1"/>
  <c r="D59" i="1"/>
  <c r="F58" i="1"/>
  <c r="E58" i="1"/>
  <c r="D62" i="1" s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C62" i="1" s="1"/>
  <c r="B34" i="1"/>
  <c r="B45" i="1"/>
  <c r="A45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C45" i="1" s="1"/>
  <c r="E14" i="1"/>
  <c r="E31" i="1"/>
  <c r="B17" i="1"/>
  <c r="B28" i="1"/>
  <c r="A28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C28" i="1" s="1"/>
  <c r="F19" i="1"/>
  <c r="E19" i="1"/>
  <c r="D28" i="1" s="1"/>
  <c r="D19" i="1"/>
  <c r="B14" i="1"/>
  <c r="B13" i="1"/>
  <c r="E4" i="1"/>
  <c r="E2" i="1"/>
  <c r="F4" i="1"/>
  <c r="F2" i="1"/>
  <c r="E11" i="1"/>
  <c r="D11" i="1"/>
  <c r="C11" i="1"/>
  <c r="B11" i="1"/>
  <c r="F3" i="1"/>
  <c r="F5" i="1"/>
  <c r="F6" i="1"/>
  <c r="F7" i="1"/>
  <c r="F8" i="1"/>
  <c r="E3" i="1"/>
  <c r="E5" i="1"/>
  <c r="E6" i="1"/>
  <c r="E7" i="1"/>
  <c r="E8" i="1"/>
  <c r="D3" i="1"/>
  <c r="D4" i="1"/>
  <c r="D5" i="1"/>
  <c r="D6" i="1"/>
  <c r="D7" i="1"/>
  <c r="D8" i="1"/>
  <c r="D2" i="1"/>
  <c r="A11" i="1"/>
  <c r="D79" i="1" l="1"/>
  <c r="E79" i="1"/>
  <c r="B81" i="1" s="1"/>
  <c r="E62" i="1"/>
  <c r="B64" i="1" s="1"/>
  <c r="B65" i="1" s="1"/>
  <c r="E65" i="1" s="1"/>
  <c r="D45" i="1"/>
  <c r="E45" i="1"/>
  <c r="B47" i="1" s="1"/>
  <c r="B48" i="1" s="1"/>
  <c r="E48" i="1" s="1"/>
  <c r="E28" i="1"/>
  <c r="B30" i="1" s="1"/>
  <c r="B31" i="1" s="1"/>
  <c r="B82" i="1" l="1"/>
</calcChain>
</file>

<file path=xl/sharedStrings.xml><?xml version="1.0" encoding="utf-8"?>
<sst xmlns="http://schemas.openxmlformats.org/spreadsheetml/2006/main" count="82" uniqueCount="27">
  <si>
    <t>n</t>
  </si>
  <si>
    <t>Vn</t>
  </si>
  <si>
    <t>&lt;n&gt;</t>
  </si>
  <si>
    <t>&lt;Vn&gt;</t>
  </si>
  <si>
    <t>&lt;n^2&gt;</t>
  </si>
  <si>
    <t>&lt;Vn^2&gt;</t>
  </si>
  <si>
    <t>&lt;n*Vn&gt;</t>
  </si>
  <si>
    <t>n^2</t>
  </si>
  <si>
    <t>Vn^2</t>
  </si>
  <si>
    <t>n*Vn</t>
  </si>
  <si>
    <t>k=</t>
  </si>
  <si>
    <t>T</t>
  </si>
  <si>
    <t>T=</t>
  </si>
  <si>
    <t>случk=</t>
  </si>
  <si>
    <t>сигмаK=</t>
  </si>
  <si>
    <t>U</t>
  </si>
  <si>
    <t>U^2</t>
  </si>
  <si>
    <t>T^2</t>
  </si>
  <si>
    <t>U^4</t>
  </si>
  <si>
    <t>T*U^2</t>
  </si>
  <si>
    <t>&lt;T&gt;</t>
  </si>
  <si>
    <t>&lt;U^2&gt;</t>
  </si>
  <si>
    <t>&lt;T^2&gt;</t>
  </si>
  <si>
    <t>&lt;U^4&gt;</t>
  </si>
  <si>
    <t>&lt;T*U^2&gt;</t>
  </si>
  <si>
    <t>ро=</t>
  </si>
  <si>
    <t>случРО=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</si>
</sst>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W20" sqref="W20"/>
    </sheetView>
  </sheetViews>
  <sheetFormatPr defaultRowHeight="14.5" x14ac:dyDescent="0.35"/>
  <cols>
    <col min="10" max="10" width="10.81640625" customWidth="1"/>
    <col min="14" max="14" width="11.81640625" bestFit="1" customWidth="1"/>
  </cols>
  <sheetData>
    <row r="1" spans="1:15" x14ac:dyDescent="0.35">
      <c r="A1" t="s">
        <v>0</v>
      </c>
      <c r="B1" t="s">
        <v>1</v>
      </c>
      <c r="D1" t="s">
        <v>7</v>
      </c>
      <c r="E1" t="s">
        <v>8</v>
      </c>
      <c r="F1" t="s">
        <v>9</v>
      </c>
      <c r="I1" t="s">
        <v>11</v>
      </c>
      <c r="J1" t="s">
        <v>15</v>
      </c>
      <c r="K1" t="s">
        <v>16</v>
      </c>
      <c r="M1" t="s">
        <v>17</v>
      </c>
      <c r="N1" t="s">
        <v>18</v>
      </c>
      <c r="O1" t="s">
        <v>19</v>
      </c>
    </row>
    <row r="2" spans="1:15" x14ac:dyDescent="0.35">
      <c r="A2">
        <v>1</v>
      </c>
      <c r="B2">
        <v>137</v>
      </c>
      <c r="D2">
        <f>A2*A2</f>
        <v>1</v>
      </c>
      <c r="E2">
        <f>B2*B2</f>
        <v>18769</v>
      </c>
      <c r="F2">
        <f>A2*B2</f>
        <v>137</v>
      </c>
      <c r="I2">
        <v>10.7</v>
      </c>
      <c r="J2">
        <v>140.9</v>
      </c>
      <c r="K2">
        <f>J2*J2</f>
        <v>19852.810000000001</v>
      </c>
      <c r="M2">
        <f>I2*I2</f>
        <v>114.48999999999998</v>
      </c>
      <c r="N2">
        <f>K2*K2</f>
        <v>394134064.89610004</v>
      </c>
      <c r="O2">
        <f>I2*K2</f>
        <v>212425.06700000001</v>
      </c>
    </row>
    <row r="3" spans="1:15" x14ac:dyDescent="0.35">
      <c r="A3">
        <v>3</v>
      </c>
      <c r="B3">
        <v>416</v>
      </c>
      <c r="D3">
        <f t="shared" ref="D3:D8" si="0">A3*A3</f>
        <v>9</v>
      </c>
      <c r="E3">
        <f t="shared" ref="E3:E8" si="1">B3*B3</f>
        <v>173056</v>
      </c>
      <c r="F3">
        <f t="shared" ref="F3:F8" si="2">A3*B3</f>
        <v>1248</v>
      </c>
      <c r="I3">
        <v>15.4</v>
      </c>
      <c r="J3">
        <v>167.8</v>
      </c>
      <c r="K3">
        <f t="shared" ref="K3:K6" si="3">J3*J3</f>
        <v>28156.840000000004</v>
      </c>
      <c r="M3">
        <f t="shared" ref="M3:M6" si="4">I3*I3</f>
        <v>237.16000000000003</v>
      </c>
      <c r="N3">
        <f t="shared" ref="N3:N6" si="5">K3*K3</f>
        <v>792807638.78560019</v>
      </c>
      <c r="O3">
        <f t="shared" ref="O3:O6" si="6">I3*K3</f>
        <v>433615.33600000007</v>
      </c>
    </row>
    <row r="4" spans="1:15" x14ac:dyDescent="0.35">
      <c r="A4">
        <v>5</v>
      </c>
      <c r="B4">
        <v>695</v>
      </c>
      <c r="D4">
        <f t="shared" si="0"/>
        <v>25</v>
      </c>
      <c r="E4">
        <f>B4*B4</f>
        <v>483025</v>
      </c>
      <c r="F4">
        <f>A4*B4</f>
        <v>3475</v>
      </c>
      <c r="I4">
        <v>20.100000000000001</v>
      </c>
      <c r="J4">
        <v>189.9</v>
      </c>
      <c r="K4">
        <f t="shared" si="3"/>
        <v>36062.01</v>
      </c>
      <c r="M4">
        <f t="shared" si="4"/>
        <v>404.01000000000005</v>
      </c>
      <c r="N4">
        <f t="shared" si="5"/>
        <v>1300468565.2401001</v>
      </c>
      <c r="O4">
        <f t="shared" si="6"/>
        <v>724846.40100000007</v>
      </c>
    </row>
    <row r="5" spans="1:15" x14ac:dyDescent="0.35">
      <c r="A5">
        <v>7</v>
      </c>
      <c r="B5">
        <v>979</v>
      </c>
      <c r="D5">
        <f t="shared" si="0"/>
        <v>49</v>
      </c>
      <c r="E5">
        <f t="shared" si="1"/>
        <v>958441</v>
      </c>
      <c r="F5">
        <f t="shared" si="2"/>
        <v>6853</v>
      </c>
      <c r="I5">
        <v>24.8</v>
      </c>
      <c r="J5">
        <v>209.8</v>
      </c>
      <c r="K5">
        <f t="shared" si="3"/>
        <v>44016.040000000008</v>
      </c>
      <c r="M5">
        <f t="shared" si="4"/>
        <v>615.04000000000008</v>
      </c>
      <c r="N5">
        <f t="shared" si="5"/>
        <v>1937411777.2816007</v>
      </c>
      <c r="O5">
        <f t="shared" si="6"/>
        <v>1091597.7920000001</v>
      </c>
    </row>
    <row r="6" spans="1:15" x14ac:dyDescent="0.35">
      <c r="A6">
        <v>9</v>
      </c>
      <c r="B6">
        <v>1265</v>
      </c>
      <c r="D6">
        <f t="shared" si="0"/>
        <v>81</v>
      </c>
      <c r="E6">
        <f t="shared" si="1"/>
        <v>1600225</v>
      </c>
      <c r="F6">
        <f t="shared" si="2"/>
        <v>11385</v>
      </c>
      <c r="I6">
        <v>29.7</v>
      </c>
      <c r="J6">
        <v>229.2</v>
      </c>
      <c r="K6">
        <f t="shared" si="3"/>
        <v>52532.639999999992</v>
      </c>
      <c r="M6">
        <f t="shared" si="4"/>
        <v>882.08999999999992</v>
      </c>
      <c r="N6">
        <f t="shared" si="5"/>
        <v>2759678265.3695993</v>
      </c>
      <c r="O6">
        <f t="shared" si="6"/>
        <v>1560219.4079999998</v>
      </c>
    </row>
    <row r="7" spans="1:15" x14ac:dyDescent="0.35">
      <c r="A7">
        <v>2</v>
      </c>
      <c r="B7">
        <v>276</v>
      </c>
      <c r="D7">
        <f t="shared" si="0"/>
        <v>4</v>
      </c>
      <c r="E7">
        <f t="shared" si="1"/>
        <v>76176</v>
      </c>
      <c r="F7">
        <f t="shared" si="2"/>
        <v>552</v>
      </c>
    </row>
    <row r="8" spans="1:15" x14ac:dyDescent="0.35">
      <c r="A8">
        <v>4</v>
      </c>
      <c r="B8">
        <v>556</v>
      </c>
      <c r="D8">
        <f t="shared" si="0"/>
        <v>16</v>
      </c>
      <c r="E8">
        <f t="shared" si="1"/>
        <v>309136</v>
      </c>
      <c r="F8">
        <f t="shared" si="2"/>
        <v>2224</v>
      </c>
      <c r="I8" t="s">
        <v>20</v>
      </c>
      <c r="K8" t="s">
        <v>21</v>
      </c>
      <c r="M8" t="s">
        <v>22</v>
      </c>
      <c r="N8" t="s">
        <v>23</v>
      </c>
      <c r="O8" t="s">
        <v>24</v>
      </c>
    </row>
    <row r="9" spans="1:15" x14ac:dyDescent="0.35">
      <c r="I9">
        <f>AVERAGE(I2:I6)</f>
        <v>20.14</v>
      </c>
      <c r="K9">
        <f>AVERAGE(K2:K6)</f>
        <v>36124.067999999999</v>
      </c>
      <c r="M9">
        <f>AVERAGE(M2:M6)</f>
        <v>450.55799999999999</v>
      </c>
      <c r="N9">
        <f t="shared" ref="N9:O9" si="7">AVERAGE(N2:N6)</f>
        <v>1436900062.3146002</v>
      </c>
      <c r="O9">
        <f t="shared" si="7"/>
        <v>804540.80079999997</v>
      </c>
    </row>
    <row r="10" spans="1:15" x14ac:dyDescent="0.35">
      <c r="A10" t="s">
        <v>2</v>
      </c>
      <c r="B10" t="s">
        <v>3</v>
      </c>
      <c r="C10" t="s">
        <v>4</v>
      </c>
      <c r="D10" t="s">
        <v>5</v>
      </c>
      <c r="E10" t="s">
        <v>6</v>
      </c>
    </row>
    <row r="11" spans="1:15" x14ac:dyDescent="0.35">
      <c r="A11">
        <f>AVERAGE(A2:A8)</f>
        <v>4.4285714285714288</v>
      </c>
      <c r="B11">
        <f>AVERAGE(B2:B8)</f>
        <v>617.71428571428567</v>
      </c>
      <c r="C11">
        <f>AVERAGE(D2:D8)</f>
        <v>26.428571428571427</v>
      </c>
      <c r="D11">
        <f>AVERAGE(E2:E8)</f>
        <v>516975.42857142858</v>
      </c>
      <c r="E11">
        <f>AVERAGE(F2:F8)</f>
        <v>3696.2857142857142</v>
      </c>
      <c r="I11" t="s">
        <v>25</v>
      </c>
      <c r="J11">
        <f>(O9-I9*K9)/(N9-K9*K9)</f>
        <v>5.8356223087464702E-4</v>
      </c>
    </row>
    <row r="12" spans="1:15" x14ac:dyDescent="0.35">
      <c r="I12" t="s">
        <v>26</v>
      </c>
      <c r="J12">
        <f>SQRT((M9-I9*I9)/(N9-K9*K9)-J11*J11)/SQRT(5)</f>
        <v>2.0963755166768768E-6</v>
      </c>
    </row>
    <row r="13" spans="1:15" x14ac:dyDescent="0.35">
      <c r="A13" t="s">
        <v>10</v>
      </c>
      <c r="B13">
        <f>(E11-A11*B11)/(C11-A11*A11)</f>
        <v>140.94011976047912</v>
      </c>
    </row>
    <row r="14" spans="1:15" x14ac:dyDescent="0.35">
      <c r="A14" t="s">
        <v>13</v>
      </c>
      <c r="B14">
        <f>SQRT((D11-B11*B11)/(C11-A11*A11)-B13*B13)/SQRT(7)</f>
        <v>0.29596834386417842</v>
      </c>
      <c r="D14" t="s">
        <v>14</v>
      </c>
      <c r="E14">
        <f>SQRT(B14*B14+(B13/B6)^2)</f>
        <v>0.31624450713696933</v>
      </c>
    </row>
    <row r="17" spans="1:6" x14ac:dyDescent="0.35">
      <c r="A17" t="s">
        <v>12</v>
      </c>
      <c r="B17">
        <f>9.81*(1087.5+481)/1000</f>
        <v>15.386985000000001</v>
      </c>
    </row>
    <row r="18" spans="1:6" x14ac:dyDescent="0.35">
      <c r="A18" t="s">
        <v>0</v>
      </c>
      <c r="B18" t="s">
        <v>1</v>
      </c>
      <c r="D18" t="s">
        <v>7</v>
      </c>
      <c r="E18" t="s">
        <v>8</v>
      </c>
      <c r="F18" t="s">
        <v>9</v>
      </c>
    </row>
    <row r="19" spans="1:6" x14ac:dyDescent="0.35">
      <c r="A19">
        <v>1</v>
      </c>
      <c r="B19">
        <v>165</v>
      </c>
      <c r="D19">
        <f>A19*A19</f>
        <v>1</v>
      </c>
      <c r="E19">
        <f>B19*B19</f>
        <v>27225</v>
      </c>
      <c r="F19">
        <f>A19*B19</f>
        <v>165</v>
      </c>
    </row>
    <row r="20" spans="1:6" x14ac:dyDescent="0.35">
      <c r="A20">
        <v>3</v>
      </c>
      <c r="B20">
        <v>498</v>
      </c>
      <c r="D20">
        <f t="shared" ref="D20:D25" si="8">A20*A20</f>
        <v>9</v>
      </c>
      <c r="E20">
        <f t="shared" ref="E20:E25" si="9">B20*B20</f>
        <v>248004</v>
      </c>
      <c r="F20">
        <f t="shared" ref="F20:F25" si="10">A20*B20</f>
        <v>1494</v>
      </c>
    </row>
    <row r="21" spans="1:6" x14ac:dyDescent="0.35">
      <c r="A21">
        <v>5</v>
      </c>
      <c r="B21">
        <v>834</v>
      </c>
      <c r="D21">
        <f t="shared" si="8"/>
        <v>25</v>
      </c>
      <c r="E21">
        <f>B21*B21</f>
        <v>695556</v>
      </c>
      <c r="F21">
        <f>A21*B21</f>
        <v>4170</v>
      </c>
    </row>
    <row r="22" spans="1:6" x14ac:dyDescent="0.35">
      <c r="A22">
        <v>7</v>
      </c>
      <c r="B22">
        <v>1169</v>
      </c>
      <c r="D22">
        <f t="shared" si="8"/>
        <v>49</v>
      </c>
      <c r="E22">
        <f t="shared" ref="E22:E27" si="11">B22*B22</f>
        <v>1366561</v>
      </c>
      <c r="F22">
        <f t="shared" ref="F22:F27" si="12">A22*B22</f>
        <v>8183</v>
      </c>
    </row>
    <row r="23" spans="1:6" x14ac:dyDescent="0.35">
      <c r="A23">
        <v>9</v>
      </c>
      <c r="B23">
        <v>1508</v>
      </c>
      <c r="D23">
        <f t="shared" si="8"/>
        <v>81</v>
      </c>
      <c r="E23">
        <f t="shared" si="11"/>
        <v>2274064</v>
      </c>
      <c r="F23">
        <f t="shared" si="12"/>
        <v>13572</v>
      </c>
    </row>
    <row r="24" spans="1:6" x14ac:dyDescent="0.35">
      <c r="A24">
        <v>2</v>
      </c>
      <c r="B24">
        <v>332</v>
      </c>
      <c r="D24">
        <f t="shared" si="8"/>
        <v>4</v>
      </c>
      <c r="E24">
        <f t="shared" si="11"/>
        <v>110224</v>
      </c>
      <c r="F24">
        <f t="shared" si="12"/>
        <v>664</v>
      </c>
    </row>
    <row r="25" spans="1:6" x14ac:dyDescent="0.35">
      <c r="A25">
        <v>4</v>
      </c>
      <c r="B25">
        <v>665</v>
      </c>
      <c r="D25">
        <f t="shared" si="8"/>
        <v>16</v>
      </c>
      <c r="E25">
        <f t="shared" si="11"/>
        <v>442225</v>
      </c>
      <c r="F25">
        <f t="shared" si="12"/>
        <v>2660</v>
      </c>
    </row>
    <row r="27" spans="1:6" x14ac:dyDescent="0.35">
      <c r="A27" t="s">
        <v>2</v>
      </c>
      <c r="B27" t="s">
        <v>3</v>
      </c>
      <c r="C27" t="s">
        <v>4</v>
      </c>
      <c r="D27" t="s">
        <v>5</v>
      </c>
      <c r="E27" t="s">
        <v>6</v>
      </c>
    </row>
    <row r="28" spans="1:6" x14ac:dyDescent="0.35">
      <c r="A28">
        <f>AVERAGE(A19:A25)</f>
        <v>4.4285714285714288</v>
      </c>
      <c r="B28">
        <f>AVERAGE(B19:B25)</f>
        <v>738.71428571428567</v>
      </c>
      <c r="C28">
        <f>AVERAGE(D19:D25)</f>
        <v>26.428571428571427</v>
      </c>
      <c r="D28">
        <f>AVERAGE(E19:E25)</f>
        <v>737694.14285714284</v>
      </c>
      <c r="E28">
        <f>AVERAGE(F19:F25)</f>
        <v>4415.4285714285716</v>
      </c>
    </row>
    <row r="30" spans="1:6" x14ac:dyDescent="0.35">
      <c r="A30" t="s">
        <v>10</v>
      </c>
      <c r="B30">
        <f>(E28-A28*B28)/(C28-A28*A28)</f>
        <v>167.82934131736542</v>
      </c>
    </row>
    <row r="31" spans="1:6" x14ac:dyDescent="0.35">
      <c r="A31" t="s">
        <v>13</v>
      </c>
      <c r="B31">
        <f>SQRT((D28-B28*B28)/(C28-A28*A28)-B30*B30)/SQRT(7)</f>
        <v>0.20501878221905229</v>
      </c>
      <c r="D31" t="s">
        <v>14</v>
      </c>
      <c r="E31">
        <f>SQRT(B31*B31+(B30/B23)^2)</f>
        <v>0.23327828598908226</v>
      </c>
    </row>
    <row r="34" spans="1:6" x14ac:dyDescent="0.35">
      <c r="A34" t="s">
        <v>12</v>
      </c>
      <c r="B34">
        <f>9.81*(1087.5+481+481.8)/1000</f>
        <v>20.113443000000004</v>
      </c>
    </row>
    <row r="35" spans="1:6" x14ac:dyDescent="0.35">
      <c r="A35" t="s">
        <v>0</v>
      </c>
      <c r="B35" t="s">
        <v>1</v>
      </c>
      <c r="D35" t="s">
        <v>7</v>
      </c>
      <c r="E35" t="s">
        <v>8</v>
      </c>
      <c r="F35" t="s">
        <v>9</v>
      </c>
    </row>
    <row r="36" spans="1:6" x14ac:dyDescent="0.35">
      <c r="A36">
        <v>1</v>
      </c>
      <c r="B36">
        <v>187</v>
      </c>
      <c r="D36">
        <f>A36*A36</f>
        <v>1</v>
      </c>
      <c r="E36">
        <f>B36*B36</f>
        <v>34969</v>
      </c>
      <c r="F36">
        <f>A36*B36</f>
        <v>187</v>
      </c>
    </row>
    <row r="37" spans="1:6" x14ac:dyDescent="0.35">
      <c r="A37">
        <v>3</v>
      </c>
      <c r="B37">
        <v>565</v>
      </c>
      <c r="D37">
        <f t="shared" ref="D37:D42" si="13">A37*A37</f>
        <v>9</v>
      </c>
      <c r="E37">
        <f t="shared" ref="E37:E42" si="14">B37*B37</f>
        <v>319225</v>
      </c>
      <c r="F37">
        <f t="shared" ref="F37:F42" si="15">A37*B37</f>
        <v>1695</v>
      </c>
    </row>
    <row r="38" spans="1:6" x14ac:dyDescent="0.35">
      <c r="A38">
        <v>5</v>
      </c>
      <c r="B38">
        <v>941</v>
      </c>
      <c r="D38">
        <f t="shared" si="13"/>
        <v>25</v>
      </c>
      <c r="E38">
        <f>B38*B38</f>
        <v>885481</v>
      </c>
      <c r="F38">
        <f>A38*B38</f>
        <v>4705</v>
      </c>
    </row>
    <row r="39" spans="1:6" x14ac:dyDescent="0.35">
      <c r="A39">
        <v>7</v>
      </c>
      <c r="B39">
        <v>1323</v>
      </c>
      <c r="D39">
        <f t="shared" si="13"/>
        <v>49</v>
      </c>
      <c r="E39">
        <f t="shared" ref="E39:E44" si="16">B39*B39</f>
        <v>1750329</v>
      </c>
      <c r="F39">
        <f t="shared" ref="F39:F44" si="17">A39*B39</f>
        <v>9261</v>
      </c>
    </row>
    <row r="40" spans="1:6" x14ac:dyDescent="0.35">
      <c r="A40">
        <v>9</v>
      </c>
      <c r="B40">
        <v>1705</v>
      </c>
      <c r="D40">
        <f t="shared" si="13"/>
        <v>81</v>
      </c>
      <c r="E40">
        <f t="shared" si="16"/>
        <v>2907025</v>
      </c>
      <c r="F40">
        <f t="shared" si="17"/>
        <v>15345</v>
      </c>
    </row>
    <row r="41" spans="1:6" x14ac:dyDescent="0.35">
      <c r="A41">
        <v>2</v>
      </c>
      <c r="B41">
        <v>373</v>
      </c>
      <c r="D41">
        <f t="shared" si="13"/>
        <v>4</v>
      </c>
      <c r="E41">
        <f t="shared" si="16"/>
        <v>139129</v>
      </c>
      <c r="F41">
        <f t="shared" si="17"/>
        <v>746</v>
      </c>
    </row>
    <row r="42" spans="1:6" x14ac:dyDescent="0.35">
      <c r="A42">
        <v>4</v>
      </c>
      <c r="B42">
        <v>748</v>
      </c>
      <c r="D42">
        <f t="shared" si="13"/>
        <v>16</v>
      </c>
      <c r="E42">
        <f t="shared" si="16"/>
        <v>559504</v>
      </c>
      <c r="F42">
        <f t="shared" si="17"/>
        <v>2992</v>
      </c>
    </row>
    <row r="44" spans="1:6" x14ac:dyDescent="0.35">
      <c r="A44" t="s">
        <v>2</v>
      </c>
      <c r="B44" t="s">
        <v>3</v>
      </c>
      <c r="C44" t="s">
        <v>4</v>
      </c>
      <c r="D44" t="s">
        <v>5</v>
      </c>
      <c r="E44" t="s">
        <v>6</v>
      </c>
    </row>
    <row r="45" spans="1:6" x14ac:dyDescent="0.35">
      <c r="A45">
        <f>AVERAGE(A36:A42)</f>
        <v>4.4285714285714288</v>
      </c>
      <c r="B45">
        <f>AVERAGE(B36:B42)</f>
        <v>834.57142857142856</v>
      </c>
      <c r="C45">
        <f>AVERAGE(D36:D42)</f>
        <v>26.428571428571427</v>
      </c>
      <c r="D45">
        <f>AVERAGE(E36:E42)</f>
        <v>942237.42857142852</v>
      </c>
      <c r="E45">
        <f>AVERAGE(F36:F42)</f>
        <v>4990.1428571428569</v>
      </c>
    </row>
    <row r="47" spans="1:6" x14ac:dyDescent="0.35">
      <c r="A47" t="s">
        <v>10</v>
      </c>
      <c r="B47">
        <f>(E45-A45*B45)/(C45-A45*A45)</f>
        <v>189.86526946107793</v>
      </c>
    </row>
    <row r="48" spans="1:6" x14ac:dyDescent="0.35">
      <c r="A48" t="s">
        <v>13</v>
      </c>
      <c r="B48">
        <f>SQRT((D45-B45*B45)/(C45-A45*A45)-B47*B47)/SQRT(7)</f>
        <v>0.39453989713522963</v>
      </c>
      <c r="D48" t="s">
        <v>14</v>
      </c>
      <c r="E48">
        <f>SQRT(B48*B48+(B47/B40)^2)</f>
        <v>0.40995404480265757</v>
      </c>
    </row>
    <row r="51" spans="1:6" x14ac:dyDescent="0.35">
      <c r="A51" t="s">
        <v>12</v>
      </c>
      <c r="B51">
        <f>9.81*(1087.5+481+481.8+482.4)/1000</f>
        <v>24.845787000000005</v>
      </c>
    </row>
    <row r="52" spans="1:6" x14ac:dyDescent="0.35">
      <c r="A52" t="s">
        <v>0</v>
      </c>
      <c r="B52" t="s">
        <v>1</v>
      </c>
      <c r="D52" t="s">
        <v>7</v>
      </c>
      <c r="E52" t="s">
        <v>8</v>
      </c>
      <c r="F52" t="s">
        <v>9</v>
      </c>
    </row>
    <row r="53" spans="1:6" x14ac:dyDescent="0.35">
      <c r="A53">
        <v>1</v>
      </c>
      <c r="B53">
        <v>206</v>
      </c>
      <c r="D53">
        <f>A53*A53</f>
        <v>1</v>
      </c>
      <c r="E53">
        <f>B53*B53</f>
        <v>42436</v>
      </c>
      <c r="F53">
        <f>A53*B53</f>
        <v>206</v>
      </c>
    </row>
    <row r="54" spans="1:6" x14ac:dyDescent="0.35">
      <c r="A54">
        <v>3</v>
      </c>
      <c r="B54">
        <v>620</v>
      </c>
      <c r="D54">
        <f t="shared" ref="D54:D59" si="18">A54*A54</f>
        <v>9</v>
      </c>
      <c r="E54">
        <f t="shared" ref="E54:E59" si="19">B54*B54</f>
        <v>384400</v>
      </c>
      <c r="F54">
        <f t="shared" ref="F54:F59" si="20">A54*B54</f>
        <v>1860</v>
      </c>
    </row>
    <row r="55" spans="1:6" x14ac:dyDescent="0.35">
      <c r="A55">
        <v>5</v>
      </c>
      <c r="B55">
        <v>1034</v>
      </c>
      <c r="D55">
        <f t="shared" si="18"/>
        <v>25</v>
      </c>
      <c r="E55">
        <f>B55*B55</f>
        <v>1069156</v>
      </c>
      <c r="F55">
        <f>A55*B55</f>
        <v>5170</v>
      </c>
    </row>
    <row r="56" spans="1:6" x14ac:dyDescent="0.35">
      <c r="A56">
        <v>7</v>
      </c>
      <c r="B56">
        <v>1463</v>
      </c>
      <c r="D56">
        <f t="shared" si="18"/>
        <v>49</v>
      </c>
      <c r="E56">
        <f t="shared" ref="E56:E61" si="21">B56*B56</f>
        <v>2140369</v>
      </c>
      <c r="F56">
        <f t="shared" ref="F56:F61" si="22">A56*B56</f>
        <v>10241</v>
      </c>
    </row>
    <row r="57" spans="1:6" x14ac:dyDescent="0.35">
      <c r="A57">
        <v>9</v>
      </c>
      <c r="B57">
        <v>1885</v>
      </c>
      <c r="D57">
        <f t="shared" si="18"/>
        <v>81</v>
      </c>
      <c r="E57">
        <f t="shared" si="21"/>
        <v>3553225</v>
      </c>
      <c r="F57">
        <f t="shared" si="22"/>
        <v>16965</v>
      </c>
    </row>
    <row r="58" spans="1:6" x14ac:dyDescent="0.35">
      <c r="A58">
        <v>2</v>
      </c>
      <c r="B58">
        <v>416</v>
      </c>
      <c r="D58">
        <f t="shared" si="18"/>
        <v>4</v>
      </c>
      <c r="E58">
        <f t="shared" si="21"/>
        <v>173056</v>
      </c>
      <c r="F58">
        <f t="shared" si="22"/>
        <v>832</v>
      </c>
    </row>
    <row r="59" spans="1:6" x14ac:dyDescent="0.35">
      <c r="A59">
        <v>4</v>
      </c>
      <c r="B59">
        <v>834</v>
      </c>
      <c r="D59">
        <f t="shared" si="18"/>
        <v>16</v>
      </c>
      <c r="E59">
        <f t="shared" si="21"/>
        <v>695556</v>
      </c>
      <c r="F59">
        <f t="shared" si="22"/>
        <v>3336</v>
      </c>
    </row>
    <row r="61" spans="1:6" x14ac:dyDescent="0.35">
      <c r="A61" t="s">
        <v>2</v>
      </c>
      <c r="B61" t="s">
        <v>3</v>
      </c>
      <c r="C61" t="s">
        <v>4</v>
      </c>
      <c r="D61" t="s">
        <v>5</v>
      </c>
      <c r="E61" t="s">
        <v>6</v>
      </c>
    </row>
    <row r="62" spans="1:6" x14ac:dyDescent="0.35">
      <c r="A62">
        <f>AVERAGE(A53:A59)</f>
        <v>4.4285714285714288</v>
      </c>
      <c r="B62">
        <f>AVERAGE(B53:B59)</f>
        <v>922.57142857142856</v>
      </c>
      <c r="C62">
        <f>AVERAGE(D53:D59)</f>
        <v>26.428571428571427</v>
      </c>
      <c r="D62">
        <f>AVERAGE(E53:E59)</f>
        <v>1151171.142857143</v>
      </c>
      <c r="E62">
        <f>AVERAGE(F53:F59)</f>
        <v>5515.7142857142853</v>
      </c>
    </row>
    <row r="64" spans="1:6" x14ac:dyDescent="0.35">
      <c r="A64" t="s">
        <v>10</v>
      </c>
      <c r="B64">
        <f>(E62-A62*B62)/(C62-A62*A62)</f>
        <v>209.79640718562882</v>
      </c>
    </row>
    <row r="65" spans="1:6" x14ac:dyDescent="0.35">
      <c r="A65" t="s">
        <v>13</v>
      </c>
      <c r="B65">
        <f>SQRT((D62-B62*B62)/(C62-A62*A62)-B64*B64)/SQRT(7)</f>
        <v>0.57319497196699176</v>
      </c>
      <c r="D65" t="s">
        <v>14</v>
      </c>
      <c r="E65">
        <f>SQRT(B65*B65+(B64/B57)^2)</f>
        <v>0.58390040466824977</v>
      </c>
    </row>
    <row r="68" spans="1:6" x14ac:dyDescent="0.35">
      <c r="A68" t="s">
        <v>12</v>
      </c>
      <c r="B68">
        <f>9.81*(1087.5+481+481.8+482.4+494.6)/1000</f>
        <v>29.697813000000004</v>
      </c>
    </row>
    <row r="69" spans="1:6" x14ac:dyDescent="0.35">
      <c r="A69" t="s">
        <v>0</v>
      </c>
      <c r="B69" t="s">
        <v>1</v>
      </c>
      <c r="D69" t="s">
        <v>7</v>
      </c>
      <c r="E69" t="s">
        <v>8</v>
      </c>
      <c r="F69" t="s">
        <v>9</v>
      </c>
    </row>
    <row r="70" spans="1:6" x14ac:dyDescent="0.35">
      <c r="A70">
        <v>1</v>
      </c>
      <c r="B70">
        <v>228</v>
      </c>
      <c r="D70">
        <f>A70*A70</f>
        <v>1</v>
      </c>
      <c r="E70">
        <f>B70*B70</f>
        <v>51984</v>
      </c>
      <c r="F70">
        <f>A70*B70</f>
        <v>228</v>
      </c>
    </row>
    <row r="71" spans="1:6" x14ac:dyDescent="0.35">
      <c r="A71">
        <v>3</v>
      </c>
      <c r="B71">
        <v>685</v>
      </c>
      <c r="D71">
        <f t="shared" ref="D71:D76" si="23">A71*A71</f>
        <v>9</v>
      </c>
      <c r="E71">
        <f t="shared" ref="E71:E76" si="24">B71*B71</f>
        <v>469225</v>
      </c>
      <c r="F71">
        <f t="shared" ref="F71:F76" si="25">A71*B71</f>
        <v>2055</v>
      </c>
    </row>
    <row r="72" spans="1:6" x14ac:dyDescent="0.35">
      <c r="A72">
        <v>5</v>
      </c>
      <c r="B72">
        <v>1142</v>
      </c>
      <c r="D72">
        <f t="shared" si="23"/>
        <v>25</v>
      </c>
      <c r="E72">
        <f>B72*B72</f>
        <v>1304164</v>
      </c>
      <c r="F72">
        <f>A72*B72</f>
        <v>5710</v>
      </c>
    </row>
    <row r="73" spans="1:6" x14ac:dyDescent="0.35">
      <c r="A73">
        <v>7</v>
      </c>
      <c r="B73">
        <v>1601</v>
      </c>
      <c r="D73">
        <f t="shared" si="23"/>
        <v>49</v>
      </c>
      <c r="E73">
        <f t="shared" ref="E73:E78" si="26">B73*B73</f>
        <v>2563201</v>
      </c>
      <c r="F73">
        <f t="shared" ref="F73:F78" si="27">A73*B73</f>
        <v>11207</v>
      </c>
    </row>
    <row r="74" spans="1:6" x14ac:dyDescent="0.35">
      <c r="A74">
        <v>9</v>
      </c>
      <c r="B74">
        <v>2062</v>
      </c>
      <c r="D74">
        <f t="shared" si="23"/>
        <v>81</v>
      </c>
      <c r="E74">
        <f t="shared" si="26"/>
        <v>4251844</v>
      </c>
      <c r="F74">
        <f t="shared" si="27"/>
        <v>18558</v>
      </c>
    </row>
    <row r="75" spans="1:6" x14ac:dyDescent="0.35">
      <c r="A75">
        <v>2</v>
      </c>
      <c r="B75">
        <v>456</v>
      </c>
      <c r="D75">
        <f t="shared" si="23"/>
        <v>4</v>
      </c>
      <c r="E75">
        <f t="shared" si="26"/>
        <v>207936</v>
      </c>
      <c r="F75">
        <f t="shared" si="27"/>
        <v>912</v>
      </c>
    </row>
    <row r="76" spans="1:6" x14ac:dyDescent="0.35">
      <c r="A76">
        <v>4</v>
      </c>
      <c r="B76">
        <v>912</v>
      </c>
      <c r="D76">
        <f t="shared" si="23"/>
        <v>16</v>
      </c>
      <c r="E76">
        <f t="shared" si="26"/>
        <v>831744</v>
      </c>
      <c r="F76">
        <f t="shared" si="27"/>
        <v>3648</v>
      </c>
    </row>
    <row r="78" spans="1:6" x14ac:dyDescent="0.35">
      <c r="A78" t="s">
        <v>2</v>
      </c>
      <c r="B78" t="s">
        <v>3</v>
      </c>
      <c r="C78" t="s">
        <v>4</v>
      </c>
      <c r="D78" t="s">
        <v>5</v>
      </c>
      <c r="E78" t="s">
        <v>6</v>
      </c>
    </row>
    <row r="79" spans="1:6" x14ac:dyDescent="0.35">
      <c r="A79">
        <f>AVERAGE(A70:A76)</f>
        <v>4.4285714285714288</v>
      </c>
      <c r="B79">
        <f>AVERAGE(B70:B76)</f>
        <v>1012.2857142857143</v>
      </c>
      <c r="C79">
        <f>AVERAGE(D70:D76)</f>
        <v>26.428571428571427</v>
      </c>
      <c r="D79">
        <f>AVERAGE(E70:E76)</f>
        <v>1382871.142857143</v>
      </c>
      <c r="E79">
        <f>AVERAGE(F70:F76)</f>
        <v>6045.4285714285716</v>
      </c>
    </row>
    <row r="81" spans="1:5" x14ac:dyDescent="0.35">
      <c r="A81" t="s">
        <v>10</v>
      </c>
      <c r="B81">
        <f>(E79-A79*B79)/(C79-A79*A79)</f>
        <v>229.2215568862276</v>
      </c>
    </row>
    <row r="82" spans="1:5" x14ac:dyDescent="0.35">
      <c r="A82" t="s">
        <v>13</v>
      </c>
      <c r="B82">
        <f>SQRT((D79-B79*B79)/(C79-A79*A79)-B81*B81)/SQRT(7)</f>
        <v>0.19357161527216973</v>
      </c>
      <c r="D82" t="s">
        <v>14</v>
      </c>
      <c r="E82">
        <f>SQRT(B82*B82+(B81/B74)^2)</f>
        <v>0.22322086570787261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Полубояринов</dc:creator>
  <cp:lastModifiedBy>Иван Полубояринов</cp:lastModifiedBy>
  <dcterms:created xsi:type="dcterms:W3CDTF">2015-06-05T18:19:34Z</dcterms:created>
  <dcterms:modified xsi:type="dcterms:W3CDTF">2022-12-07T15:16:08Z</dcterms:modified>
</cp:coreProperties>
</file>