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ВУЗ/Программирование/institute/Теория вероятности/"/>
    </mc:Choice>
  </mc:AlternateContent>
  <xr:revisionPtr revIDLastSave="0" documentId="13_ncr:1_{32AC5190-1588-5A41-A2EA-5D09361260F2}" xr6:coauthVersionLast="45" xr6:coauthVersionMax="45" xr10:uidLastSave="{00000000-0000-0000-0000-000000000000}"/>
  <bookViews>
    <workbookView xWindow="0" yWindow="460" windowWidth="28800" windowHeight="17540" tabRatio="811" xr2:uid="{00000000-000D-0000-FFFF-FFFF00000000}"/>
  </bookViews>
  <sheets>
    <sheet name="Лист1" sheetId="8" r:id="rId1"/>
    <sheet name="excel2.ru (2)" sheetId="7" state="veryHidden" r:id="rId2"/>
  </sheets>
  <definedNames>
    <definedName name="a">Лист1!$B$2</definedName>
    <definedName name="anscount" hidden="1">2</definedName>
    <definedName name="b">Лист1!$B$3</definedName>
    <definedName name="limcount" hidden="1">2</definedName>
    <definedName name="sencount" hidden="1">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8" l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B8" i="8"/>
  <c r="K23" i="8" l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D8" i="8"/>
  <c r="K10" i="8"/>
  <c r="A10" i="8" l="1"/>
  <c r="B4" i="8"/>
  <c r="L17" i="8" l="1"/>
  <c r="L21" i="8"/>
  <c r="L25" i="8"/>
  <c r="L29" i="8"/>
  <c r="L33" i="8"/>
  <c r="L23" i="8"/>
  <c r="L31" i="8"/>
  <c r="L18" i="8"/>
  <c r="L22" i="8"/>
  <c r="L26" i="8"/>
  <c r="L30" i="8"/>
  <c r="L34" i="8"/>
  <c r="L19" i="8"/>
  <c r="L27" i="8"/>
  <c r="L16" i="8"/>
  <c r="L20" i="8"/>
  <c r="L24" i="8"/>
  <c r="L28" i="8"/>
  <c r="L32" i="8"/>
  <c r="A11" i="8"/>
  <c r="B10" i="8"/>
  <c r="B11" i="8" l="1"/>
  <c r="A12" i="8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l="1"/>
  <c r="B22" i="8"/>
  <c r="B12" i="8"/>
  <c r="A24" i="8" l="1"/>
  <c r="B23" i="8"/>
  <c r="B13" i="8"/>
  <c r="A25" i="8" l="1"/>
  <c r="B24" i="8"/>
  <c r="B14" i="8"/>
  <c r="A26" i="8" l="1"/>
  <c r="B25" i="8"/>
  <c r="B15" i="8"/>
  <c r="A27" i="8" l="1"/>
  <c r="B26" i="8"/>
  <c r="B16" i="8"/>
  <c r="A28" i="8" l="1"/>
  <c r="B27" i="8"/>
  <c r="B17" i="8"/>
  <c r="A29" i="8" l="1"/>
  <c r="B28" i="8"/>
  <c r="B18" i="8"/>
  <c r="A30" i="8" l="1"/>
  <c r="B29" i="8"/>
  <c r="B19" i="8"/>
  <c r="A31" i="8" l="1"/>
  <c r="B30" i="8"/>
  <c r="B20" i="8"/>
  <c r="A32" i="8" l="1"/>
  <c r="B31" i="8"/>
  <c r="B21" i="8"/>
  <c r="A33" i="8" l="1"/>
  <c r="B32" i="8"/>
  <c r="A34" i="8" l="1"/>
  <c r="B33" i="8"/>
  <c r="A35" i="8" l="1"/>
  <c r="B34" i="8"/>
  <c r="A36" i="8" l="1"/>
  <c r="B35" i="8"/>
  <c r="A37" i="8" l="1"/>
  <c r="B36" i="8"/>
  <c r="A38" i="8" l="1"/>
  <c r="B37" i="8"/>
  <c r="A39" i="8" l="1"/>
  <c r="B38" i="8"/>
  <c r="A40" i="8" l="1"/>
  <c r="B39" i="8"/>
  <c r="A41" i="8" l="1"/>
  <c r="B40" i="8"/>
  <c r="A42" i="8" l="1"/>
  <c r="B41" i="8"/>
  <c r="A43" i="8" l="1"/>
  <c r="B42" i="8"/>
  <c r="A44" i="8" l="1"/>
  <c r="B43" i="8"/>
  <c r="A45" i="8" l="1"/>
  <c r="B44" i="8"/>
  <c r="A46" i="8" l="1"/>
  <c r="B45" i="8"/>
  <c r="A47" i="8" l="1"/>
  <c r="B46" i="8"/>
  <c r="A48" i="8" l="1"/>
  <c r="B47" i="8"/>
  <c r="A49" i="8" l="1"/>
  <c r="B48" i="8"/>
  <c r="A50" i="8" l="1"/>
  <c r="B49" i="8"/>
  <c r="A51" i="8" l="1"/>
  <c r="B50" i="8"/>
  <c r="A52" i="8" l="1"/>
  <c r="B51" i="8"/>
  <c r="B52" i="8" l="1"/>
  <c r="A53" i="8"/>
  <c r="A54" i="8" l="1"/>
  <c r="B53" i="8"/>
  <c r="A55" i="8" l="1"/>
  <c r="B54" i="8"/>
  <c r="A56" i="8" l="1"/>
  <c r="B55" i="8"/>
  <c r="A57" i="8" l="1"/>
  <c r="B56" i="8"/>
  <c r="A58" i="8" l="1"/>
  <c r="B57" i="8"/>
  <c r="A59" i="8" l="1"/>
  <c r="B58" i="8"/>
  <c r="A60" i="8" l="1"/>
  <c r="B59" i="8"/>
  <c r="A61" i="8" l="1"/>
  <c r="B60" i="8"/>
  <c r="A62" i="8" l="1"/>
  <c r="B61" i="8"/>
  <c r="A63" i="8" l="1"/>
  <c r="B62" i="8"/>
  <c r="A64" i="8" l="1"/>
  <c r="B63" i="8"/>
  <c r="A65" i="8" l="1"/>
  <c r="B64" i="8"/>
  <c r="A66" i="8" l="1"/>
  <c r="B65" i="8"/>
  <c r="A67" i="8" l="1"/>
  <c r="B66" i="8"/>
  <c r="A68" i="8" l="1"/>
  <c r="B67" i="8"/>
  <c r="A69" i="8" l="1"/>
  <c r="B68" i="8"/>
  <c r="A70" i="8" l="1"/>
  <c r="B69" i="8"/>
  <c r="A71" i="8" l="1"/>
  <c r="B70" i="8"/>
  <c r="A72" i="8" l="1"/>
  <c r="B71" i="8"/>
  <c r="A73" i="8" l="1"/>
  <c r="B72" i="8"/>
  <c r="A74" i="8" l="1"/>
  <c r="B73" i="8"/>
  <c r="A75" i="8" l="1"/>
  <c r="B74" i="8"/>
  <c r="A76" i="8" l="1"/>
  <c r="B75" i="8"/>
  <c r="A77" i="8" l="1"/>
  <c r="B76" i="8"/>
  <c r="A78" i="8" l="1"/>
  <c r="B77" i="8"/>
  <c r="A79" i="8" l="1"/>
  <c r="B78" i="8"/>
  <c r="A80" i="8" l="1"/>
  <c r="B79" i="8"/>
  <c r="A81" i="8" l="1"/>
  <c r="B80" i="8"/>
  <c r="A82" i="8" l="1"/>
  <c r="B81" i="8"/>
  <c r="A83" i="8" l="1"/>
  <c r="B82" i="8"/>
  <c r="A84" i="8" l="1"/>
  <c r="B83" i="8"/>
  <c r="A85" i="8" l="1"/>
  <c r="B84" i="8"/>
  <c r="A86" i="8" l="1"/>
  <c r="B85" i="8"/>
  <c r="A87" i="8" l="1"/>
  <c r="B86" i="8"/>
  <c r="A88" i="8" l="1"/>
  <c r="B87" i="8"/>
  <c r="A89" i="8" l="1"/>
  <c r="B88" i="8"/>
  <c r="A90" i="8" l="1"/>
  <c r="B89" i="8"/>
  <c r="A91" i="8" l="1"/>
  <c r="B90" i="8"/>
  <c r="A92" i="8" l="1"/>
  <c r="B91" i="8"/>
  <c r="A93" i="8" l="1"/>
  <c r="B92" i="8"/>
  <c r="A94" i="8" l="1"/>
  <c r="B93" i="8"/>
  <c r="A95" i="8" l="1"/>
  <c r="B94" i="8"/>
  <c r="B95" i="8" l="1"/>
  <c r="A96" i="8"/>
  <c r="A97" i="8" l="1"/>
  <c r="B96" i="8"/>
  <c r="A98" i="8" l="1"/>
  <c r="B97" i="8"/>
  <c r="A99" i="8" l="1"/>
  <c r="B98" i="8"/>
  <c r="A100" i="8" l="1"/>
  <c r="B99" i="8"/>
  <c r="A101" i="8" l="1"/>
  <c r="B100" i="8"/>
  <c r="A102" i="8" l="1"/>
  <c r="B101" i="8"/>
  <c r="A103" i="8" l="1"/>
  <c r="B102" i="8"/>
  <c r="A104" i="8" l="1"/>
  <c r="B103" i="8"/>
  <c r="A105" i="8" l="1"/>
  <c r="B104" i="8"/>
  <c r="A106" i="8" l="1"/>
  <c r="B105" i="8"/>
  <c r="A107" i="8" l="1"/>
  <c r="B106" i="8"/>
  <c r="A108" i="8" l="1"/>
  <c r="B107" i="8"/>
  <c r="A109" i="8" l="1"/>
  <c r="B108" i="8"/>
  <c r="A110" i="8" l="1"/>
  <c r="B110" i="8" s="1"/>
  <c r="B109" i="8"/>
</calcChain>
</file>

<file path=xl/sharedStrings.xml><?xml version="1.0" encoding="utf-8"?>
<sst xmlns="http://schemas.openxmlformats.org/spreadsheetml/2006/main" count="25" uniqueCount="24">
  <si>
    <t>Файл скачан с сайта excel2.ru</t>
  </si>
  <si>
    <t>www.excel2.ru</t>
  </si>
  <si>
    <t>Сайт посвящен решению стандартных задач в MS EXCEL. Хорошая новость – большинство задач, которые Вы хотите решить с помощью MS EXCEL – уже давно решены! На нашем сайте Вы найдете решения большинства из наиболее часто встречающихся задач. Сайт содержит более 300 качественно оформленных статей с файлами примеров.</t>
  </si>
  <si>
    <t>Миссия нашего сайта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</si>
  <si>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>Значение</t>
  </si>
  <si>
    <t>Параметр</t>
  </si>
  <si>
    <t>Функция распределения</t>
  </si>
  <si>
    <t>Плотность вероятности</t>
  </si>
  <si>
    <t>х</t>
  </si>
  <si>
    <t>P(X&lt;=х)</t>
  </si>
  <si>
    <t>a</t>
  </si>
  <si>
    <t>b</t>
  </si>
  <si>
    <t>нижняя граница</t>
  </si>
  <si>
    <t>верхняя граница</t>
  </si>
  <si>
    <t>шаг по х</t>
  </si>
  <si>
    <t>Значение плотности распределения (может быть &gt;1 для непрерывной величины)</t>
  </si>
  <si>
    <t>p(X=х)</t>
  </si>
  <si>
    <t xml:space="preserve">Mx = </t>
  </si>
  <si>
    <t xml:space="preserve">Dx = </t>
  </si>
  <si>
    <t xml:space="preserve">Ср. квадр. Откл. = </t>
  </si>
  <si>
    <t xml:space="preserve">Мода = </t>
  </si>
  <si>
    <t xml:space="preserve">Медиана = </t>
  </si>
  <si>
    <t xml:space="preserve">Эксцесс = </t>
  </si>
  <si>
    <t xml:space="preserve">Ассиметрия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</si>
</sst>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.000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2"/>
      <color rgb="FF000000"/>
      <name val="Arial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8"/>
      <color theme="10"/>
      <name val="Calibri"/>
      <family val="2"/>
      <charset val="204"/>
    </font>
    <font>
      <b/>
      <sz val="18"/>
      <color rgb="FFFF0000"/>
      <name val="Calibri"/>
      <family val="2"/>
      <charset val="204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0" fillId="0" borderId="0"/>
  </cellStyleXfs>
  <cellXfs count="17">
    <xf numFmtId="0" fontId="0" fillId="0" borderId="0" xfId="0"/>
    <xf numFmtId="0" fontId="3" fillId="0" borderId="0" xfId="1"/>
    <xf numFmtId="0" fontId="5" fillId="0" borderId="0" xfId="1" applyFont="1" applyAlignment="1">
      <alignment wrapText="1"/>
    </xf>
    <xf numFmtId="0" fontId="8" fillId="0" borderId="0" xfId="4" applyFont="1" applyAlignment="1" applyProtection="1">
      <alignment wrapText="1"/>
      <protection locked="0"/>
    </xf>
    <xf numFmtId="0" fontId="9" fillId="0" borderId="0" xfId="6" applyFont="1"/>
    <xf numFmtId="0" fontId="11" fillId="0" borderId="0" xfId="0" applyFont="1"/>
    <xf numFmtId="0" fontId="11" fillId="0" borderId="1" xfId="0" applyFont="1" applyBorder="1"/>
    <xf numFmtId="0" fontId="12" fillId="0" borderId="1" xfId="1" applyFont="1" applyBorder="1"/>
    <xf numFmtId="0" fontId="13" fillId="0" borderId="0" xfId="1" applyFont="1"/>
    <xf numFmtId="165" fontId="13" fillId="0" borderId="1" xfId="1" applyNumberFormat="1" applyFont="1" applyBorder="1"/>
    <xf numFmtId="165" fontId="13" fillId="0" borderId="1" xfId="1" applyNumberFormat="1" applyFont="1" applyFill="1" applyBorder="1"/>
    <xf numFmtId="0" fontId="11" fillId="0" borderId="1" xfId="0" applyFont="1" applyBorder="1" applyAlignment="1">
      <alignment wrapText="1"/>
    </xf>
    <xf numFmtId="166" fontId="13" fillId="0" borderId="1" xfId="1" applyNumberFormat="1" applyFont="1" applyBorder="1"/>
    <xf numFmtId="166" fontId="11" fillId="0" borderId="1" xfId="0" applyNumberFormat="1" applyFont="1" applyBorder="1"/>
    <xf numFmtId="166" fontId="12" fillId="0" borderId="1" xfId="1" applyNumberFormat="1" applyFont="1" applyFill="1" applyBorder="1"/>
    <xf numFmtId="0" fontId="13" fillId="0" borderId="1" xfId="1" applyFont="1" applyFill="1" applyBorder="1"/>
    <xf numFmtId="0" fontId="11" fillId="0" borderId="0" xfId="0" applyFont="1" applyBorder="1"/>
  </cellXfs>
  <cellStyles count="8">
    <cellStyle name="Гиперссылка 2" xfId="2" xr:uid="{00000000-0005-0000-0000-000003000000}"/>
    <cellStyle name="Гиперссылка 3" xfId="4" xr:uid="{00000000-0005-0000-0000-000004000000}"/>
    <cellStyle name="Обычный" xfId="0" builtinId="0"/>
    <cellStyle name="Обычный 2" xfId="1" xr:uid="{00000000-0005-0000-0000-000006000000}"/>
    <cellStyle name="Обычный 3" xfId="5" xr:uid="{00000000-0005-0000-0000-000007000000}"/>
    <cellStyle name="Обычный 4" xfId="6" xr:uid="{00000000-0005-0000-0000-000008000000}"/>
    <cellStyle name="Currency_TapePivot" xfId="3" xr:uid="{00000000-0005-0000-0000-000000000000}"/>
    <cellStyle name="Normal_ALLOC1" xfId="7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Лист1!$D$8</c:f>
          <c:strCache>
            <c:ptCount val="1"/>
            <c:pt idx="0">
              <c:v>Равномерное непрерывное распределение U(-13; 5)</c:v>
            </c:pt>
          </c:strCache>
        </c:strRef>
      </c:tx>
      <c:layout>
        <c:manualLayout>
          <c:xMode val="edge"/>
          <c:yMode val="edge"/>
          <c:x val="0.2153129103449547"/>
          <c:y val="3.9891637860297841E-2"/>
        </c:manualLayout>
      </c:layout>
      <c:overlay val="1"/>
      <c:txPr>
        <a:bodyPr/>
        <a:lstStyle/>
        <a:p>
          <a:pPr>
            <a:defRPr sz="110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392236110346346"/>
          <c:y val="0.12909352120458628"/>
          <c:w val="0.85138307361929411"/>
          <c:h val="0.68558889349357643"/>
        </c:manualLayout>
      </c:layout>
      <c:scatterChart>
        <c:scatterStyle val="lineMarker"/>
        <c:varyColors val="0"/>
        <c:ser>
          <c:idx val="3"/>
          <c:order val="0"/>
          <c:tx>
            <c:strRef>
              <c:f>Лист1!$A$6</c:f>
              <c:strCache>
                <c:ptCount val="1"/>
                <c:pt idx="0">
                  <c:v>Функция распределения</c:v>
                </c:pt>
              </c:strCache>
            </c:strRef>
          </c:tx>
          <c:spPr>
            <a:ln w="28575">
              <a:prstDash val="solid"/>
            </a:ln>
          </c:spPr>
          <c:marker>
            <c:symbol val="none"/>
          </c:marker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0-9F50-5E40-8896-BC8E19D4D2FC}"/>
              </c:ext>
            </c:extLst>
          </c:dPt>
          <c:xVal>
            <c:numRef>
              <c:f>Лист1!$A$10:$A$110</c:f>
              <c:numCache>
                <c:formatCode>0.0</c:formatCode>
                <c:ptCount val="101"/>
                <c:pt idx="0">
                  <c:v>-13</c:v>
                </c:pt>
                <c:pt idx="1">
                  <c:v>-12.82</c:v>
                </c:pt>
                <c:pt idx="2">
                  <c:v>-12.64</c:v>
                </c:pt>
                <c:pt idx="3">
                  <c:v>-12.46</c:v>
                </c:pt>
                <c:pt idx="4">
                  <c:v>-12.280000000000001</c:v>
                </c:pt>
                <c:pt idx="5">
                  <c:v>-12.100000000000001</c:v>
                </c:pt>
                <c:pt idx="6">
                  <c:v>-11.920000000000002</c:v>
                </c:pt>
                <c:pt idx="7">
                  <c:v>-11.740000000000002</c:v>
                </c:pt>
                <c:pt idx="8">
                  <c:v>-11.560000000000002</c:v>
                </c:pt>
                <c:pt idx="9">
                  <c:v>-11.380000000000003</c:v>
                </c:pt>
                <c:pt idx="10">
                  <c:v>-11.200000000000003</c:v>
                </c:pt>
                <c:pt idx="11">
                  <c:v>-11.020000000000003</c:v>
                </c:pt>
                <c:pt idx="12">
                  <c:v>-10.840000000000003</c:v>
                </c:pt>
                <c:pt idx="13">
                  <c:v>-10.660000000000004</c:v>
                </c:pt>
                <c:pt idx="14">
                  <c:v>-10.480000000000004</c:v>
                </c:pt>
                <c:pt idx="15">
                  <c:v>-10.300000000000004</c:v>
                </c:pt>
                <c:pt idx="16">
                  <c:v>-10.120000000000005</c:v>
                </c:pt>
                <c:pt idx="17">
                  <c:v>-9.9400000000000048</c:v>
                </c:pt>
                <c:pt idx="18">
                  <c:v>-9.7600000000000051</c:v>
                </c:pt>
                <c:pt idx="19">
                  <c:v>-9.5800000000000054</c:v>
                </c:pt>
                <c:pt idx="20">
                  <c:v>-9.4000000000000057</c:v>
                </c:pt>
                <c:pt idx="21">
                  <c:v>-9.220000000000006</c:v>
                </c:pt>
                <c:pt idx="22">
                  <c:v>-9.0400000000000063</c:v>
                </c:pt>
                <c:pt idx="23">
                  <c:v>-8.8600000000000065</c:v>
                </c:pt>
                <c:pt idx="24">
                  <c:v>-8.6800000000000068</c:v>
                </c:pt>
                <c:pt idx="25">
                  <c:v>-8.5000000000000071</c:v>
                </c:pt>
                <c:pt idx="26">
                  <c:v>-8.3200000000000074</c:v>
                </c:pt>
                <c:pt idx="27">
                  <c:v>-8.1400000000000077</c:v>
                </c:pt>
                <c:pt idx="28">
                  <c:v>-7.960000000000008</c:v>
                </c:pt>
                <c:pt idx="29">
                  <c:v>-7.7800000000000082</c:v>
                </c:pt>
                <c:pt idx="30">
                  <c:v>-7.6000000000000085</c:v>
                </c:pt>
                <c:pt idx="31">
                  <c:v>-7.4200000000000088</c:v>
                </c:pt>
                <c:pt idx="32">
                  <c:v>-7.2400000000000091</c:v>
                </c:pt>
                <c:pt idx="33">
                  <c:v>-7.0600000000000094</c:v>
                </c:pt>
                <c:pt idx="34">
                  <c:v>-6.8800000000000097</c:v>
                </c:pt>
                <c:pt idx="35">
                  <c:v>-6.7000000000000099</c:v>
                </c:pt>
                <c:pt idx="36">
                  <c:v>-6.5200000000000102</c:v>
                </c:pt>
                <c:pt idx="37">
                  <c:v>-6.3400000000000105</c:v>
                </c:pt>
                <c:pt idx="38">
                  <c:v>-6.1600000000000108</c:v>
                </c:pt>
                <c:pt idx="39">
                  <c:v>-5.9800000000000111</c:v>
                </c:pt>
                <c:pt idx="40">
                  <c:v>-5.8000000000000114</c:v>
                </c:pt>
                <c:pt idx="41">
                  <c:v>-5.6200000000000117</c:v>
                </c:pt>
                <c:pt idx="42">
                  <c:v>-5.4400000000000119</c:v>
                </c:pt>
                <c:pt idx="43">
                  <c:v>-5.2600000000000122</c:v>
                </c:pt>
                <c:pt idx="44">
                  <c:v>-5.0800000000000125</c:v>
                </c:pt>
                <c:pt idx="45">
                  <c:v>-4.9000000000000128</c:v>
                </c:pt>
                <c:pt idx="46">
                  <c:v>-4.7200000000000131</c:v>
                </c:pt>
                <c:pt idx="47">
                  <c:v>-4.5400000000000134</c:v>
                </c:pt>
                <c:pt idx="48">
                  <c:v>-4.3600000000000136</c:v>
                </c:pt>
                <c:pt idx="49">
                  <c:v>-4.1800000000000139</c:v>
                </c:pt>
                <c:pt idx="50">
                  <c:v>-4.0000000000000142</c:v>
                </c:pt>
                <c:pt idx="51">
                  <c:v>-3.8200000000000141</c:v>
                </c:pt>
                <c:pt idx="52">
                  <c:v>-3.6400000000000139</c:v>
                </c:pt>
                <c:pt idx="53">
                  <c:v>-3.4600000000000137</c:v>
                </c:pt>
                <c:pt idx="54">
                  <c:v>-3.2800000000000136</c:v>
                </c:pt>
                <c:pt idx="55">
                  <c:v>-3.1000000000000134</c:v>
                </c:pt>
                <c:pt idx="56">
                  <c:v>-2.9200000000000133</c:v>
                </c:pt>
                <c:pt idx="57">
                  <c:v>-2.7400000000000131</c:v>
                </c:pt>
                <c:pt idx="58">
                  <c:v>-2.5600000000000129</c:v>
                </c:pt>
                <c:pt idx="59">
                  <c:v>-2.3800000000000128</c:v>
                </c:pt>
                <c:pt idx="60">
                  <c:v>-2.2000000000000126</c:v>
                </c:pt>
                <c:pt idx="61">
                  <c:v>-2.0200000000000125</c:v>
                </c:pt>
                <c:pt idx="62">
                  <c:v>-1.8400000000000125</c:v>
                </c:pt>
                <c:pt idx="63">
                  <c:v>-1.6600000000000126</c:v>
                </c:pt>
                <c:pt idx="64">
                  <c:v>-1.4800000000000126</c:v>
                </c:pt>
                <c:pt idx="65">
                  <c:v>-1.3000000000000127</c:v>
                </c:pt>
                <c:pt idx="66">
                  <c:v>-1.1200000000000128</c:v>
                </c:pt>
                <c:pt idx="67">
                  <c:v>-0.94000000000001283</c:v>
                </c:pt>
                <c:pt idx="68">
                  <c:v>-0.76000000000001289</c:v>
                </c:pt>
                <c:pt idx="69">
                  <c:v>-0.58000000000001295</c:v>
                </c:pt>
                <c:pt idx="70">
                  <c:v>-0.40000000000001296</c:v>
                </c:pt>
                <c:pt idx="71">
                  <c:v>-0.22000000000001296</c:v>
                </c:pt>
                <c:pt idx="72">
                  <c:v>-4.000000000001297E-2</c:v>
                </c:pt>
                <c:pt idx="73">
                  <c:v>0.13999999999998702</c:v>
                </c:pt>
                <c:pt idx="74">
                  <c:v>0.31999999999998702</c:v>
                </c:pt>
                <c:pt idx="75">
                  <c:v>0.49999999999998701</c:v>
                </c:pt>
                <c:pt idx="76">
                  <c:v>0.67999999999998706</c:v>
                </c:pt>
                <c:pt idx="77">
                  <c:v>0.859999999999987</c:v>
                </c:pt>
                <c:pt idx="78">
                  <c:v>1.0399999999999869</c:v>
                </c:pt>
                <c:pt idx="79">
                  <c:v>1.2199999999999869</c:v>
                </c:pt>
                <c:pt idx="80">
                  <c:v>1.3999999999999868</c:v>
                </c:pt>
                <c:pt idx="81">
                  <c:v>1.5799999999999867</c:v>
                </c:pt>
                <c:pt idx="82">
                  <c:v>1.7599999999999867</c:v>
                </c:pt>
                <c:pt idx="83">
                  <c:v>1.9399999999999866</c:v>
                </c:pt>
                <c:pt idx="84">
                  <c:v>2.1199999999999868</c:v>
                </c:pt>
                <c:pt idx="85">
                  <c:v>2.2999999999999869</c:v>
                </c:pt>
                <c:pt idx="86">
                  <c:v>2.4799999999999871</c:v>
                </c:pt>
                <c:pt idx="87">
                  <c:v>2.6599999999999873</c:v>
                </c:pt>
                <c:pt idx="88">
                  <c:v>2.8399999999999874</c:v>
                </c:pt>
                <c:pt idx="89">
                  <c:v>3.0199999999999876</c:v>
                </c:pt>
                <c:pt idx="90">
                  <c:v>3.1999999999999877</c:v>
                </c:pt>
                <c:pt idx="91">
                  <c:v>3.3799999999999879</c:v>
                </c:pt>
                <c:pt idx="92">
                  <c:v>3.5599999999999881</c:v>
                </c:pt>
                <c:pt idx="93">
                  <c:v>3.7399999999999882</c:v>
                </c:pt>
                <c:pt idx="94">
                  <c:v>3.9199999999999884</c:v>
                </c:pt>
                <c:pt idx="95">
                  <c:v>4.0999999999999881</c:v>
                </c:pt>
                <c:pt idx="96">
                  <c:v>4.2799999999999878</c:v>
                </c:pt>
                <c:pt idx="97">
                  <c:v>4.4599999999999875</c:v>
                </c:pt>
                <c:pt idx="98">
                  <c:v>4.6399999999999872</c:v>
                </c:pt>
                <c:pt idx="99">
                  <c:v>4.819999999999987</c:v>
                </c:pt>
                <c:pt idx="100">
                  <c:v>4.9999999999999867</c:v>
                </c:pt>
              </c:numCache>
            </c:numRef>
          </c:xVal>
          <c:yVal>
            <c:numRef>
              <c:f>Лист1!$B$10:$B$110</c:f>
              <c:numCache>
                <c:formatCode>0.000</c:formatCode>
                <c:ptCount val="101"/>
                <c:pt idx="0">
                  <c:v>0</c:v>
                </c:pt>
                <c:pt idx="1">
                  <c:v>9.9999999999999829E-3</c:v>
                </c:pt>
                <c:pt idx="2">
                  <c:v>1.9999999999999966E-2</c:v>
                </c:pt>
                <c:pt idx="3">
                  <c:v>2.999999999999995E-2</c:v>
                </c:pt>
                <c:pt idx="4">
                  <c:v>3.9999999999999931E-2</c:v>
                </c:pt>
                <c:pt idx="5">
                  <c:v>4.999999999999992E-2</c:v>
                </c:pt>
                <c:pt idx="6">
                  <c:v>5.9999999999999901E-2</c:v>
                </c:pt>
                <c:pt idx="7">
                  <c:v>6.9999999999999882E-2</c:v>
                </c:pt>
                <c:pt idx="8">
                  <c:v>7.9999999999999863E-2</c:v>
                </c:pt>
                <c:pt idx="9">
                  <c:v>8.9999999999999858E-2</c:v>
                </c:pt>
                <c:pt idx="10">
                  <c:v>9.9999999999999839E-2</c:v>
                </c:pt>
                <c:pt idx="11">
                  <c:v>0.10999999999999982</c:v>
                </c:pt>
                <c:pt idx="12">
                  <c:v>0.1199999999999998</c:v>
                </c:pt>
                <c:pt idx="13">
                  <c:v>0.12999999999999978</c:v>
                </c:pt>
                <c:pt idx="14">
                  <c:v>0.13999999999999976</c:v>
                </c:pt>
                <c:pt idx="15">
                  <c:v>0.14999999999999974</c:v>
                </c:pt>
                <c:pt idx="16">
                  <c:v>0.15999999999999973</c:v>
                </c:pt>
                <c:pt idx="17">
                  <c:v>0.16999999999999973</c:v>
                </c:pt>
                <c:pt idx="18">
                  <c:v>0.17999999999999972</c:v>
                </c:pt>
                <c:pt idx="19">
                  <c:v>0.1899999999999997</c:v>
                </c:pt>
                <c:pt idx="20">
                  <c:v>0.19999999999999968</c:v>
                </c:pt>
                <c:pt idx="21">
                  <c:v>0.20999999999999966</c:v>
                </c:pt>
                <c:pt idx="22">
                  <c:v>0.21999999999999964</c:v>
                </c:pt>
                <c:pt idx="23">
                  <c:v>0.22999999999999962</c:v>
                </c:pt>
                <c:pt idx="24">
                  <c:v>0.2399999999999996</c:v>
                </c:pt>
                <c:pt idx="25">
                  <c:v>0.24999999999999958</c:v>
                </c:pt>
                <c:pt idx="26">
                  <c:v>0.25999999999999956</c:v>
                </c:pt>
                <c:pt idx="27">
                  <c:v>0.26999999999999957</c:v>
                </c:pt>
                <c:pt idx="28">
                  <c:v>0.27999999999999953</c:v>
                </c:pt>
                <c:pt idx="29">
                  <c:v>0.28999999999999954</c:v>
                </c:pt>
                <c:pt idx="30">
                  <c:v>0.29999999999999949</c:v>
                </c:pt>
                <c:pt idx="31">
                  <c:v>0.3099999999999995</c:v>
                </c:pt>
                <c:pt idx="32">
                  <c:v>0.31999999999999945</c:v>
                </c:pt>
                <c:pt idx="33">
                  <c:v>0.32999999999999946</c:v>
                </c:pt>
                <c:pt idx="34">
                  <c:v>0.33999999999999947</c:v>
                </c:pt>
                <c:pt idx="35">
                  <c:v>0.34999999999999942</c:v>
                </c:pt>
                <c:pt idx="36">
                  <c:v>0.35999999999999943</c:v>
                </c:pt>
                <c:pt idx="37">
                  <c:v>0.36999999999999938</c:v>
                </c:pt>
                <c:pt idx="38">
                  <c:v>0.37999999999999939</c:v>
                </c:pt>
                <c:pt idx="39">
                  <c:v>0.38999999999999935</c:v>
                </c:pt>
                <c:pt idx="40">
                  <c:v>0.39999999999999936</c:v>
                </c:pt>
                <c:pt idx="41">
                  <c:v>0.40999999999999931</c:v>
                </c:pt>
                <c:pt idx="42">
                  <c:v>0.41999999999999932</c:v>
                </c:pt>
                <c:pt idx="43">
                  <c:v>0.42999999999999927</c:v>
                </c:pt>
                <c:pt idx="44">
                  <c:v>0.43999999999999928</c:v>
                </c:pt>
                <c:pt idx="45">
                  <c:v>0.44999999999999929</c:v>
                </c:pt>
                <c:pt idx="46">
                  <c:v>0.45999999999999924</c:v>
                </c:pt>
                <c:pt idx="47">
                  <c:v>0.46999999999999925</c:v>
                </c:pt>
                <c:pt idx="48">
                  <c:v>0.47999999999999921</c:v>
                </c:pt>
                <c:pt idx="49">
                  <c:v>0.48999999999999921</c:v>
                </c:pt>
                <c:pt idx="50">
                  <c:v>0.49999999999999917</c:v>
                </c:pt>
                <c:pt idx="51">
                  <c:v>0.50999999999999912</c:v>
                </c:pt>
                <c:pt idx="52">
                  <c:v>0.51999999999999913</c:v>
                </c:pt>
                <c:pt idx="53">
                  <c:v>0.52999999999999925</c:v>
                </c:pt>
                <c:pt idx="54">
                  <c:v>0.53999999999999926</c:v>
                </c:pt>
                <c:pt idx="55">
                  <c:v>0.54999999999999916</c:v>
                </c:pt>
                <c:pt idx="56">
                  <c:v>0.55999999999999928</c:v>
                </c:pt>
                <c:pt idx="57">
                  <c:v>0.56999999999999929</c:v>
                </c:pt>
                <c:pt idx="58">
                  <c:v>0.57999999999999929</c:v>
                </c:pt>
                <c:pt idx="59">
                  <c:v>0.58999999999999919</c:v>
                </c:pt>
                <c:pt idx="60">
                  <c:v>0.5999999999999992</c:v>
                </c:pt>
                <c:pt idx="61">
                  <c:v>0.60999999999999932</c:v>
                </c:pt>
                <c:pt idx="62">
                  <c:v>0.61999999999999933</c:v>
                </c:pt>
                <c:pt idx="63">
                  <c:v>0.62999999999999923</c:v>
                </c:pt>
                <c:pt idx="64">
                  <c:v>0.63999999999999924</c:v>
                </c:pt>
                <c:pt idx="65">
                  <c:v>0.64999999999999925</c:v>
                </c:pt>
                <c:pt idx="66">
                  <c:v>0.65999999999999925</c:v>
                </c:pt>
                <c:pt idx="67">
                  <c:v>0.66999999999999926</c:v>
                </c:pt>
                <c:pt idx="68">
                  <c:v>0.67999999999999927</c:v>
                </c:pt>
                <c:pt idx="69">
                  <c:v>0.68999999999999928</c:v>
                </c:pt>
                <c:pt idx="70">
                  <c:v>0.69999999999999929</c:v>
                </c:pt>
                <c:pt idx="71">
                  <c:v>0.70999999999999919</c:v>
                </c:pt>
                <c:pt idx="72">
                  <c:v>0.7199999999999992</c:v>
                </c:pt>
                <c:pt idx="73">
                  <c:v>0.72999999999999921</c:v>
                </c:pt>
                <c:pt idx="74">
                  <c:v>0.73999999999999932</c:v>
                </c:pt>
                <c:pt idx="75">
                  <c:v>0.74999999999999922</c:v>
                </c:pt>
                <c:pt idx="76">
                  <c:v>0.75999999999999923</c:v>
                </c:pt>
                <c:pt idx="77">
                  <c:v>0.76999999999999924</c:v>
                </c:pt>
                <c:pt idx="78">
                  <c:v>0.77999999999999925</c:v>
                </c:pt>
                <c:pt idx="79">
                  <c:v>0.78999999999999915</c:v>
                </c:pt>
                <c:pt idx="80">
                  <c:v>0.79999999999999916</c:v>
                </c:pt>
                <c:pt idx="81">
                  <c:v>0.80999999999999928</c:v>
                </c:pt>
                <c:pt idx="82">
                  <c:v>0.81999999999999929</c:v>
                </c:pt>
                <c:pt idx="83">
                  <c:v>0.82999999999999918</c:v>
                </c:pt>
                <c:pt idx="84">
                  <c:v>0.83999999999999919</c:v>
                </c:pt>
                <c:pt idx="85">
                  <c:v>0.8499999999999992</c:v>
                </c:pt>
                <c:pt idx="86">
                  <c:v>0.85999999999999921</c:v>
                </c:pt>
                <c:pt idx="87">
                  <c:v>0.86999999999999922</c:v>
                </c:pt>
                <c:pt idx="88">
                  <c:v>0.87999999999999923</c:v>
                </c:pt>
                <c:pt idx="89">
                  <c:v>0.88999999999999935</c:v>
                </c:pt>
                <c:pt idx="90">
                  <c:v>0.89999999999999936</c:v>
                </c:pt>
                <c:pt idx="91">
                  <c:v>0.90999999999999925</c:v>
                </c:pt>
                <c:pt idx="92">
                  <c:v>0.91999999999999926</c:v>
                </c:pt>
                <c:pt idx="93">
                  <c:v>0.92999999999999927</c:v>
                </c:pt>
                <c:pt idx="94">
                  <c:v>0.93999999999999928</c:v>
                </c:pt>
                <c:pt idx="95">
                  <c:v>0.94999999999999929</c:v>
                </c:pt>
                <c:pt idx="96">
                  <c:v>0.95999999999999919</c:v>
                </c:pt>
                <c:pt idx="97">
                  <c:v>0.9699999999999992</c:v>
                </c:pt>
                <c:pt idx="98">
                  <c:v>0.97999999999999921</c:v>
                </c:pt>
                <c:pt idx="99">
                  <c:v>0.98999999999999921</c:v>
                </c:pt>
                <c:pt idx="100">
                  <c:v>0.99999999999999911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50-5E40-8896-BC8E19D4D2FC}"/>
            </c:ext>
          </c:extLst>
        </c:ser>
        <c:ser>
          <c:idx val="0"/>
          <c:order val="1"/>
          <c:tx>
            <c:strRef>
              <c:f>Лист1!$K$9</c:f>
              <c:strCache>
                <c:ptCount val="1"/>
                <c:pt idx="0">
                  <c:v>Плотность вероятности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 w="19050"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3-9F50-5E40-8896-BC8E19D4D2FC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19050"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F50-5E40-8896-BC8E19D4D2FC}"/>
              </c:ext>
            </c:extLst>
          </c:dPt>
          <c:dPt>
            <c:idx val="3"/>
            <c:marker>
              <c:symbol val="circle"/>
              <c:size val="5"/>
            </c:marker>
            <c:bubble3D val="0"/>
            <c:spPr>
              <a:ln w="19050"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F50-5E40-8896-BC8E19D4D2FC}"/>
              </c:ext>
            </c:extLst>
          </c:dPt>
          <c:dPt>
            <c:idx val="4"/>
            <c:marker>
              <c:symbol val="circle"/>
              <c:size val="5"/>
            </c:marker>
            <c:bubble3D val="0"/>
            <c:extLst>
              <c:ext xmlns:c16="http://schemas.microsoft.com/office/drawing/2014/chart" uri="{C3380CC4-5D6E-409C-BE32-E72D297353CC}">
                <c16:uniqueId val="{00000007-9F50-5E40-8896-BC8E19D4D2FC}"/>
              </c:ext>
            </c:extLst>
          </c:dPt>
          <c:dPt>
            <c:idx val="5"/>
            <c:marker>
              <c:symbol val="circle"/>
              <c:size val="5"/>
              <c:spPr>
                <a:noFill/>
                <a:ln w="19050"/>
              </c:spPr>
            </c:marker>
            <c:bubble3D val="0"/>
            <c:spPr>
              <a:ln w="25400"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9-9F50-5E40-8896-BC8E19D4D2FC}"/>
              </c:ext>
            </c:extLst>
          </c:dPt>
          <c:dLbls>
            <c:dLbl>
              <c:idx val="3"/>
              <c:layout>
                <c:manualLayout>
                  <c:x val="-6.1456245824983352E-2"/>
                  <c:y val="-5.0096323912938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F50-5E40-8896-BC8E19D4D2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Лист1!$K$11:$K$39</c:f>
              <c:numCache>
                <c:formatCode>0.0</c:formatCode>
                <c:ptCount val="29"/>
                <c:pt idx="0">
                  <c:v>-18</c:v>
                </c:pt>
                <c:pt idx="1">
                  <c:v>-17</c:v>
                </c:pt>
                <c:pt idx="2">
                  <c:v>-16</c:v>
                </c:pt>
                <c:pt idx="3">
                  <c:v>-15</c:v>
                </c:pt>
                <c:pt idx="4">
                  <c:v>-14</c:v>
                </c:pt>
                <c:pt idx="5">
                  <c:v>-13</c:v>
                </c:pt>
                <c:pt idx="6">
                  <c:v>-12</c:v>
                </c:pt>
                <c:pt idx="7">
                  <c:v>-11</c:v>
                </c:pt>
                <c:pt idx="8">
                  <c:v>-10</c:v>
                </c:pt>
                <c:pt idx="9">
                  <c:v>-9</c:v>
                </c:pt>
                <c:pt idx="10">
                  <c:v>-8</c:v>
                </c:pt>
                <c:pt idx="11">
                  <c:v>-7</c:v>
                </c:pt>
                <c:pt idx="12">
                  <c:v>-6</c:v>
                </c:pt>
                <c:pt idx="13">
                  <c:v>-5</c:v>
                </c:pt>
                <c:pt idx="14">
                  <c:v>-4</c:v>
                </c:pt>
                <c:pt idx="15">
                  <c:v>-3</c:v>
                </c:pt>
                <c:pt idx="16">
                  <c:v>-2</c:v>
                </c:pt>
                <c:pt idx="17">
                  <c:v>-1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9</c:v>
                </c:pt>
                <c:pt idx="28">
                  <c:v>10</c:v>
                </c:pt>
              </c:numCache>
            </c:numRef>
          </c:xVal>
          <c:yVal>
            <c:numRef>
              <c:f>Лист1!$L$11:$L$39</c:f>
              <c:numCache>
                <c:formatCode>0.000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5.5555555555555552E-2</c:v>
                </c:pt>
                <c:pt idx="6">
                  <c:v>5.5555555555555552E-2</c:v>
                </c:pt>
                <c:pt idx="7">
                  <c:v>5.5555555555555552E-2</c:v>
                </c:pt>
                <c:pt idx="8">
                  <c:v>5.5555555555555552E-2</c:v>
                </c:pt>
                <c:pt idx="9">
                  <c:v>5.5555555555555552E-2</c:v>
                </c:pt>
                <c:pt idx="10">
                  <c:v>5.5555555555555552E-2</c:v>
                </c:pt>
                <c:pt idx="11">
                  <c:v>5.5555555555555552E-2</c:v>
                </c:pt>
                <c:pt idx="12">
                  <c:v>5.5555555555555552E-2</c:v>
                </c:pt>
                <c:pt idx="13">
                  <c:v>5.5555555555555552E-2</c:v>
                </c:pt>
                <c:pt idx="14">
                  <c:v>5.5555555555555552E-2</c:v>
                </c:pt>
                <c:pt idx="15">
                  <c:v>5.5555555555555552E-2</c:v>
                </c:pt>
                <c:pt idx="16">
                  <c:v>5.5555555555555552E-2</c:v>
                </c:pt>
                <c:pt idx="17">
                  <c:v>5.5555555555555552E-2</c:v>
                </c:pt>
                <c:pt idx="18">
                  <c:v>5.5555555555555552E-2</c:v>
                </c:pt>
                <c:pt idx="19">
                  <c:v>5.5555555555555552E-2</c:v>
                </c:pt>
                <c:pt idx="20">
                  <c:v>5.5555555555555552E-2</c:v>
                </c:pt>
                <c:pt idx="21">
                  <c:v>5.5555555555555552E-2</c:v>
                </c:pt>
                <c:pt idx="22">
                  <c:v>5.5555555555555552E-2</c:v>
                </c:pt>
                <c:pt idx="23">
                  <c:v>5.5555555555555552E-2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F50-5E40-8896-BC8E19D4D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71392"/>
        <c:axId val="140572928"/>
      </c:scatterChart>
      <c:valAx>
        <c:axId val="14057139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40572928"/>
        <c:crosses val="autoZero"/>
        <c:crossBetween val="midCat"/>
      </c:valAx>
      <c:valAx>
        <c:axId val="140572928"/>
        <c:scaling>
          <c:orientation val="minMax"/>
          <c:max val="1"/>
          <c:min val="0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1405713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9.6489082808475721E-2"/>
          <c:y val="0.9015078606470085"/>
          <c:w val="0.80900993588226311"/>
          <c:h val="6.968365278969163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+mn-lt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954404</xdr:colOff>
      <xdr:row>8</xdr:row>
      <xdr:rowOff>174624</xdr:rowOff>
    </xdr:from>
    <xdr:to>
      <xdr:col>8</xdr:col>
      <xdr:colOff>640079</xdr:colOff>
      <xdr:row>29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zoomScale="143" workbookViewId="0">
      <selection activeCell="E38" sqref="E38"/>
    </sheetView>
  </sheetViews>
  <sheetFormatPr baseColWidth="10" defaultColWidth="8.83203125" defaultRowHeight="15"/>
  <cols>
    <col min="1" max="1" width="11.5" customWidth="1"/>
    <col min="2" max="2" width="14.5" bestFit="1" customWidth="1"/>
    <col min="3" max="3" width="13.83203125" customWidth="1"/>
    <col min="4" max="4" width="16.5" bestFit="1" customWidth="1"/>
    <col min="5" max="5" width="19" bestFit="1" customWidth="1"/>
  </cols>
  <sheetData>
    <row r="1" spans="1:12" s="5" customFormat="1" ht="14">
      <c r="A1" s="7" t="s">
        <v>5</v>
      </c>
      <c r="B1" s="7" t="s">
        <v>4</v>
      </c>
    </row>
    <row r="2" spans="1:12" s="5" customFormat="1" ht="14">
      <c r="A2" s="6" t="s">
        <v>10</v>
      </c>
      <c r="B2" s="15">
        <v>-13</v>
      </c>
      <c r="C2" s="5" t="s">
        <v>12</v>
      </c>
    </row>
    <row r="3" spans="1:12" s="5" customFormat="1" ht="14">
      <c r="A3" s="6" t="s">
        <v>11</v>
      </c>
      <c r="B3" s="15">
        <v>5</v>
      </c>
      <c r="C3" s="5" t="s">
        <v>13</v>
      </c>
    </row>
    <row r="4" spans="1:12" s="5" customFormat="1" ht="30">
      <c r="A4" s="11" t="s">
        <v>7</v>
      </c>
      <c r="B4" s="10">
        <f>1/(b-a)</f>
        <v>5.5555555555555552E-2</v>
      </c>
      <c r="C4" s="8" t="s">
        <v>15</v>
      </c>
    </row>
    <row r="5" spans="1:12" s="5" customFormat="1" ht="14">
      <c r="A5" s="8"/>
      <c r="B5" s="8"/>
      <c r="C5" s="8"/>
      <c r="D5" s="8"/>
    </row>
    <row r="6" spans="1:12" s="5" customFormat="1" ht="14">
      <c r="A6" s="8" t="s">
        <v>6</v>
      </c>
    </row>
    <row r="7" spans="1:12" s="5" customFormat="1" ht="14">
      <c r="A7" s="8"/>
      <c r="B7" s="8"/>
      <c r="C7" s="8"/>
    </row>
    <row r="8" spans="1:12" s="5" customFormat="1" ht="14">
      <c r="A8" s="6" t="s">
        <v>14</v>
      </c>
      <c r="B8" s="9">
        <f>(b-a)/100</f>
        <v>0.18</v>
      </c>
      <c r="C8" s="8"/>
      <c r="D8" s="5" t="str">
        <f>"Равномерное непрерывное распределение U("&amp;a&amp;"; "&amp;b&amp;")"</f>
        <v>Равномерное непрерывное распределение U(-13; 5)</v>
      </c>
    </row>
    <row r="9" spans="1:12" s="5" customFormat="1" ht="14">
      <c r="A9" s="7" t="s">
        <v>8</v>
      </c>
      <c r="B9" s="7" t="s">
        <v>9</v>
      </c>
      <c r="K9" s="5" t="s">
        <v>7</v>
      </c>
    </row>
    <row r="10" spans="1:12" s="5" customFormat="1" ht="14">
      <c r="A10" s="14">
        <f>a</f>
        <v>-13</v>
      </c>
      <c r="B10" s="9">
        <f>(Лист1!$A10-a)*$B$4</f>
        <v>0</v>
      </c>
      <c r="K10" s="6" t="str">
        <f>A9</f>
        <v>х</v>
      </c>
      <c r="L10" s="7" t="s">
        <v>16</v>
      </c>
    </row>
    <row r="11" spans="1:12" s="5" customFormat="1" ht="14">
      <c r="A11" s="12">
        <f t="shared" ref="A11:A20" si="0">IF(A10+$B$8&gt;=b,NA(),A10+$B$8)</f>
        <v>-12.82</v>
      </c>
      <c r="B11" s="9">
        <f>(Лист1!$A11-a)*$B$4</f>
        <v>9.9999999999999829E-3</v>
      </c>
      <c r="C11" s="8"/>
      <c r="K11" s="13">
        <f>a-5</f>
        <v>-18</v>
      </c>
      <c r="L11" s="9">
        <v>0</v>
      </c>
    </row>
    <row r="12" spans="1:12" s="5" customFormat="1" ht="14">
      <c r="A12" s="12">
        <f t="shared" si="0"/>
        <v>-12.64</v>
      </c>
      <c r="B12" s="9">
        <f>(Лист1!$A12-a)*$B$4</f>
        <v>1.9999999999999966E-2</v>
      </c>
      <c r="C12" s="8"/>
      <c r="K12" s="13">
        <f>K11+1</f>
        <v>-17</v>
      </c>
      <c r="L12" s="9">
        <v>0</v>
      </c>
    </row>
    <row r="13" spans="1:12" s="5" customFormat="1" ht="14">
      <c r="A13" s="12">
        <f t="shared" si="0"/>
        <v>-12.46</v>
      </c>
      <c r="B13" s="9">
        <f>(Лист1!$A13-a)*$B$4</f>
        <v>2.999999999999995E-2</v>
      </c>
      <c r="C13" s="8"/>
      <c r="K13" s="13">
        <f t="shared" ref="K13:K39" si="1">K12+1</f>
        <v>-16</v>
      </c>
      <c r="L13" s="9">
        <v>0</v>
      </c>
    </row>
    <row r="14" spans="1:12" s="5" customFormat="1" ht="14">
      <c r="A14" s="12">
        <f t="shared" si="0"/>
        <v>-12.280000000000001</v>
      </c>
      <c r="B14" s="9">
        <f>(Лист1!$A14-a)*$B$4</f>
        <v>3.9999999999999931E-2</v>
      </c>
      <c r="K14" s="13">
        <f t="shared" si="1"/>
        <v>-15</v>
      </c>
      <c r="L14" s="9">
        <v>0</v>
      </c>
    </row>
    <row r="15" spans="1:12" s="5" customFormat="1" ht="14">
      <c r="A15" s="12">
        <f t="shared" si="0"/>
        <v>-12.100000000000001</v>
      </c>
      <c r="B15" s="9">
        <f>(Лист1!$A15-a)*$B$4</f>
        <v>4.999999999999992E-2</v>
      </c>
      <c r="K15" s="13">
        <f t="shared" si="1"/>
        <v>-14</v>
      </c>
      <c r="L15" s="9">
        <v>0</v>
      </c>
    </row>
    <row r="16" spans="1:12" s="5" customFormat="1" ht="14">
      <c r="A16" s="12">
        <f t="shared" si="0"/>
        <v>-11.920000000000002</v>
      </c>
      <c r="B16" s="9">
        <f>(Лист1!$A16-a)*$B$4</f>
        <v>5.9999999999999901E-2</v>
      </c>
      <c r="K16" s="13">
        <f t="shared" si="1"/>
        <v>-13</v>
      </c>
      <c r="L16" s="9">
        <f>$B$4</f>
        <v>5.5555555555555552E-2</v>
      </c>
    </row>
    <row r="17" spans="1:12" s="5" customFormat="1" ht="14">
      <c r="A17" s="12">
        <f t="shared" si="0"/>
        <v>-11.740000000000002</v>
      </c>
      <c r="B17" s="9">
        <f>(Лист1!$A17-a)*$B$4</f>
        <v>6.9999999999999882E-2</v>
      </c>
      <c r="K17" s="13">
        <f t="shared" si="1"/>
        <v>-12</v>
      </c>
      <c r="L17" s="9">
        <f t="shared" ref="L17:L34" si="2">$B$4</f>
        <v>5.5555555555555552E-2</v>
      </c>
    </row>
    <row r="18" spans="1:12" s="5" customFormat="1" ht="14">
      <c r="A18" s="12">
        <f t="shared" si="0"/>
        <v>-11.560000000000002</v>
      </c>
      <c r="B18" s="9">
        <f>(Лист1!$A18-a)*$B$4</f>
        <v>7.9999999999999863E-2</v>
      </c>
      <c r="K18" s="13">
        <f t="shared" si="1"/>
        <v>-11</v>
      </c>
      <c r="L18" s="9">
        <f t="shared" si="2"/>
        <v>5.5555555555555552E-2</v>
      </c>
    </row>
    <row r="19" spans="1:12" s="5" customFormat="1" ht="14">
      <c r="A19" s="12">
        <f t="shared" si="0"/>
        <v>-11.380000000000003</v>
      </c>
      <c r="B19" s="9">
        <f>(Лист1!$A19-a)*$B$4</f>
        <v>8.9999999999999858E-2</v>
      </c>
      <c r="K19" s="13">
        <f t="shared" si="1"/>
        <v>-10</v>
      </c>
      <c r="L19" s="9">
        <f t="shared" si="2"/>
        <v>5.5555555555555552E-2</v>
      </c>
    </row>
    <row r="20" spans="1:12" s="5" customFormat="1" ht="14">
      <c r="A20" s="12">
        <f t="shared" si="0"/>
        <v>-11.200000000000003</v>
      </c>
      <c r="B20" s="9">
        <f>(Лист1!$A20-a)*$B$4</f>
        <v>9.9999999999999839E-2</v>
      </c>
      <c r="K20" s="13">
        <f t="shared" si="1"/>
        <v>-9</v>
      </c>
      <c r="L20" s="9">
        <f t="shared" si="2"/>
        <v>5.5555555555555552E-2</v>
      </c>
    </row>
    <row r="21" spans="1:12" s="5" customFormat="1" ht="14">
      <c r="A21" s="12">
        <f>IF(A20+$B$8&gt;b,NA(),A20+$B$8)</f>
        <v>-11.020000000000003</v>
      </c>
      <c r="B21" s="9">
        <f>(Лист1!$A21-a)*$B$4</f>
        <v>0.10999999999999982</v>
      </c>
      <c r="K21" s="13">
        <f t="shared" si="1"/>
        <v>-8</v>
      </c>
      <c r="L21" s="9">
        <f t="shared" si="2"/>
        <v>5.5555555555555552E-2</v>
      </c>
    </row>
    <row r="22" spans="1:12" s="5" customFormat="1" ht="14">
      <c r="A22" s="12">
        <f>IF(A21+$B$8&gt;b,NA(),A21+$B$8)</f>
        <v>-10.840000000000003</v>
      </c>
      <c r="B22" s="9">
        <f>(Лист1!$A22-a)*$B$4</f>
        <v>0.1199999999999998</v>
      </c>
      <c r="K22" s="13">
        <f t="shared" si="1"/>
        <v>-7</v>
      </c>
      <c r="L22" s="9">
        <f t="shared" si="2"/>
        <v>5.5555555555555552E-2</v>
      </c>
    </row>
    <row r="23" spans="1:12" s="5" customFormat="1" ht="14">
      <c r="A23" s="12">
        <f>IF(A22+$B$8&gt;b,NA(),A22+$B$8)</f>
        <v>-10.660000000000004</v>
      </c>
      <c r="B23" s="9">
        <f>(Лист1!$A23-a)*$B$4</f>
        <v>0.12999999999999978</v>
      </c>
      <c r="J23" s="16"/>
      <c r="K23" s="13">
        <f t="shared" si="1"/>
        <v>-6</v>
      </c>
      <c r="L23" s="9">
        <f t="shared" si="2"/>
        <v>5.5555555555555552E-2</v>
      </c>
    </row>
    <row r="24" spans="1:12" s="5" customFormat="1" ht="14">
      <c r="A24" s="12">
        <f>IF(A23+$B$8&gt;b,NA(),A23+$B$8)</f>
        <v>-10.480000000000004</v>
      </c>
      <c r="B24" s="9">
        <f>(Лист1!$A24-a)*$B$4</f>
        <v>0.13999999999999976</v>
      </c>
      <c r="J24" s="16"/>
      <c r="K24" s="13">
        <f t="shared" si="1"/>
        <v>-5</v>
      </c>
      <c r="L24" s="9">
        <f t="shared" si="2"/>
        <v>5.5555555555555552E-2</v>
      </c>
    </row>
    <row r="25" spans="1:12" s="5" customFormat="1" ht="14">
      <c r="A25" s="12">
        <f>IF(A24+$B$8&gt;b,NA(),A24+$B$8)</f>
        <v>-10.300000000000004</v>
      </c>
      <c r="B25" s="9">
        <f>(Лист1!$A25-a)*$B$4</f>
        <v>0.14999999999999974</v>
      </c>
      <c r="J25" s="16"/>
      <c r="K25" s="13">
        <f t="shared" si="1"/>
        <v>-4</v>
      </c>
      <c r="L25" s="9">
        <f t="shared" si="2"/>
        <v>5.5555555555555552E-2</v>
      </c>
    </row>
    <row r="26" spans="1:12" s="5" customFormat="1" ht="14">
      <c r="A26" s="12">
        <f>IF(A25+$B$8&gt;b,NA(),A25+$B$8)</f>
        <v>-10.120000000000005</v>
      </c>
      <c r="B26" s="9">
        <f>(Лист1!$A26-a)*$B$4</f>
        <v>0.15999999999999973</v>
      </c>
      <c r="J26" s="16"/>
      <c r="K26" s="13">
        <f t="shared" si="1"/>
        <v>-3</v>
      </c>
      <c r="L26" s="9">
        <f t="shared" si="2"/>
        <v>5.5555555555555552E-2</v>
      </c>
    </row>
    <row r="27" spans="1:12" s="5" customFormat="1" ht="14">
      <c r="A27" s="12">
        <f>IF(A26+$B$8&gt;b,NA(),A26+$B$8)</f>
        <v>-9.9400000000000048</v>
      </c>
      <c r="B27" s="9">
        <f>(Лист1!$A27-a)*$B$4</f>
        <v>0.16999999999999973</v>
      </c>
      <c r="J27" s="16"/>
      <c r="K27" s="13">
        <f t="shared" si="1"/>
        <v>-2</v>
      </c>
      <c r="L27" s="9">
        <f t="shared" si="2"/>
        <v>5.5555555555555552E-2</v>
      </c>
    </row>
    <row r="28" spans="1:12" s="5" customFormat="1" ht="14">
      <c r="A28" s="12">
        <f>IF(A27+$B$8&gt;b,NA(),A27+$B$8)</f>
        <v>-9.7600000000000051</v>
      </c>
      <c r="B28" s="9">
        <f>(Лист1!$A28-a)*$B$4</f>
        <v>0.17999999999999972</v>
      </c>
      <c r="J28" s="16"/>
      <c r="K28" s="13">
        <f t="shared" si="1"/>
        <v>-1</v>
      </c>
      <c r="L28" s="9">
        <f t="shared" si="2"/>
        <v>5.5555555555555552E-2</v>
      </c>
    </row>
    <row r="29" spans="1:12" s="5" customFormat="1" ht="14">
      <c r="A29" s="12">
        <f>IF(A28+$B$8&gt;b,NA(),A28+$B$8)</f>
        <v>-9.5800000000000054</v>
      </c>
      <c r="B29" s="9">
        <f>(Лист1!$A29-a)*$B$4</f>
        <v>0.1899999999999997</v>
      </c>
      <c r="K29" s="13">
        <f t="shared" si="1"/>
        <v>0</v>
      </c>
      <c r="L29" s="9">
        <f t="shared" si="2"/>
        <v>5.5555555555555552E-2</v>
      </c>
    </row>
    <row r="30" spans="1:12" s="5" customFormat="1" ht="14">
      <c r="A30" s="12">
        <f>IF(A29+$B$8&gt;b,NA(),A29+$B$8)</f>
        <v>-9.4000000000000057</v>
      </c>
      <c r="B30" s="9">
        <f>(Лист1!$A30-a)*$B$4</f>
        <v>0.19999999999999968</v>
      </c>
      <c r="K30" s="13">
        <f t="shared" si="1"/>
        <v>1</v>
      </c>
      <c r="L30" s="9">
        <f t="shared" si="2"/>
        <v>5.5555555555555552E-2</v>
      </c>
    </row>
    <row r="31" spans="1:12" s="5" customFormat="1" ht="14">
      <c r="A31" s="12">
        <f>IF(A30+$B$8&gt;b,NA(),A30+$B$8)</f>
        <v>-9.220000000000006</v>
      </c>
      <c r="B31" s="9">
        <f>(Лист1!$A31-a)*$B$4</f>
        <v>0.20999999999999966</v>
      </c>
      <c r="K31" s="13">
        <f t="shared" si="1"/>
        <v>2</v>
      </c>
      <c r="L31" s="9">
        <f t="shared" si="2"/>
        <v>5.5555555555555552E-2</v>
      </c>
    </row>
    <row r="32" spans="1:12" s="5" customFormat="1">
      <c r="A32" s="12">
        <f>IF(A31+$B$8&gt;b,NA(),A31+$B$8)</f>
        <v>-9.0400000000000063</v>
      </c>
      <c r="B32" s="9">
        <f>(Лист1!$A32-a)*$B$4</f>
        <v>0.21999999999999964</v>
      </c>
      <c r="D32" t="s">
        <v>17</v>
      </c>
      <c r="E32">
        <v>-4</v>
      </c>
      <c r="K32" s="13">
        <f t="shared" si="1"/>
        <v>3</v>
      </c>
      <c r="L32" s="9">
        <f t="shared" si="2"/>
        <v>5.5555555555555552E-2</v>
      </c>
    </row>
    <row r="33" spans="1:12" s="5" customFormat="1">
      <c r="A33" s="12">
        <f>IF(A32+$B$8&gt;b,NA(),A32+$B$8)</f>
        <v>-8.8600000000000065</v>
      </c>
      <c r="B33" s="9">
        <f>(Лист1!$A33-a)*$B$4</f>
        <v>0.22999999999999962</v>
      </c>
      <c r="D33" t="s">
        <v>18</v>
      </c>
      <c r="E33">
        <v>27</v>
      </c>
      <c r="K33" s="13">
        <f t="shared" si="1"/>
        <v>4</v>
      </c>
      <c r="L33" s="9">
        <f t="shared" si="2"/>
        <v>5.5555555555555552E-2</v>
      </c>
    </row>
    <row r="34" spans="1:12" s="5" customFormat="1">
      <c r="A34" s="12">
        <f>IF(A33+$B$8&gt;b,NA(),A33+$B$8)</f>
        <v>-8.6800000000000068</v>
      </c>
      <c r="B34" s="9">
        <f>(Лист1!$A34-a)*$B$4</f>
        <v>0.2399999999999996</v>
      </c>
      <c r="D34" t="s">
        <v>19</v>
      </c>
      <c r="E34">
        <v>5.1959999999999997</v>
      </c>
      <c r="K34" s="13">
        <f t="shared" si="1"/>
        <v>5</v>
      </c>
      <c r="L34" s="9">
        <f t="shared" si="2"/>
        <v>5.5555555555555552E-2</v>
      </c>
    </row>
    <row r="35" spans="1:12" s="5" customFormat="1">
      <c r="A35" s="12">
        <f>IF(A34+$B$8&gt;b,NA(),A34+$B$8)</f>
        <v>-8.5000000000000071</v>
      </c>
      <c r="B35" s="9">
        <f>(Лист1!$A35-a)*$B$4</f>
        <v>0.24999999999999958</v>
      </c>
      <c r="D35" t="s">
        <v>20</v>
      </c>
      <c r="E35">
        <v>5.5E-2</v>
      </c>
      <c r="K35" s="13">
        <f t="shared" si="1"/>
        <v>6</v>
      </c>
      <c r="L35" s="9">
        <v>0</v>
      </c>
    </row>
    <row r="36" spans="1:12" s="5" customFormat="1">
      <c r="A36" s="12">
        <f>IF(A35+$B$8&gt;b,NA(),A35+$B$8)</f>
        <v>-8.3200000000000074</v>
      </c>
      <c r="B36" s="9">
        <f>(Лист1!$A36-a)*$B$4</f>
        <v>0.25999999999999956</v>
      </c>
      <c r="D36" t="s">
        <v>21</v>
      </c>
      <c r="E36">
        <v>-4</v>
      </c>
      <c r="K36" s="13">
        <f t="shared" si="1"/>
        <v>7</v>
      </c>
      <c r="L36" s="9">
        <v>0</v>
      </c>
    </row>
    <row r="37" spans="1:12" s="5" customFormat="1">
      <c r="A37" s="12">
        <f>IF(A36+$B$8&gt;b,NA(),A36+$B$8)</f>
        <v>-8.1400000000000077</v>
      </c>
      <c r="B37" s="9">
        <f>(Лист1!$A37-a)*$B$4</f>
        <v>0.26999999999999957</v>
      </c>
      <c r="D37" t="s">
        <v>22</v>
      </c>
      <c r="E37">
        <v>-1.2</v>
      </c>
      <c r="K37" s="13">
        <f t="shared" si="1"/>
        <v>8</v>
      </c>
      <c r="L37" s="9">
        <v>0</v>
      </c>
    </row>
    <row r="38" spans="1:12" s="5" customFormat="1">
      <c r="A38" s="12">
        <f>IF(A37+$B$8&gt;b,NA(),A37+$B$8)</f>
        <v>-7.960000000000008</v>
      </c>
      <c r="B38" s="9">
        <f>(Лист1!$A38-a)*$B$4</f>
        <v>0.27999999999999953</v>
      </c>
      <c r="D38" t="s">
        <v>23</v>
      </c>
      <c r="E38">
        <v>0</v>
      </c>
      <c r="K38" s="13">
        <f t="shared" si="1"/>
        <v>9</v>
      </c>
      <c r="L38" s="9">
        <v>0</v>
      </c>
    </row>
    <row r="39" spans="1:12" s="5" customFormat="1" ht="14">
      <c r="A39" s="12">
        <f>IF(A38+$B$8&gt;b,NA(),A38+$B$8)</f>
        <v>-7.7800000000000082</v>
      </c>
      <c r="B39" s="9">
        <f>(Лист1!$A39-a)*$B$4</f>
        <v>0.28999999999999954</v>
      </c>
      <c r="K39" s="13">
        <f t="shared" si="1"/>
        <v>10</v>
      </c>
      <c r="L39" s="9">
        <v>0</v>
      </c>
    </row>
    <row r="40" spans="1:12" s="5" customFormat="1" ht="14">
      <c r="A40" s="12">
        <f>IF(A39+$B$8&gt;b,NA(),A39+$B$8)</f>
        <v>-7.6000000000000085</v>
      </c>
      <c r="B40" s="9">
        <f>(Лист1!$A40-a)*$B$4</f>
        <v>0.29999999999999949</v>
      </c>
    </row>
    <row r="41" spans="1:12" s="5" customFormat="1" ht="14">
      <c r="A41" s="12">
        <f>IF(A40+$B$8&gt;b,NA(),A40+$B$8)</f>
        <v>-7.4200000000000088</v>
      </c>
      <c r="B41" s="9">
        <f>(Лист1!$A41-a)*$B$4</f>
        <v>0.3099999999999995</v>
      </c>
    </row>
    <row r="42" spans="1:12" s="5" customFormat="1" ht="14">
      <c r="A42" s="12">
        <f>IF(A41+$B$8&gt;b,NA(),A41+$B$8)</f>
        <v>-7.2400000000000091</v>
      </c>
      <c r="B42" s="9">
        <f>(Лист1!$A42-a)*$B$4</f>
        <v>0.31999999999999945</v>
      </c>
    </row>
    <row r="43" spans="1:12" s="5" customFormat="1" ht="14">
      <c r="A43" s="12">
        <f>IF(A42+$B$8&gt;b,NA(),A42+$B$8)</f>
        <v>-7.0600000000000094</v>
      </c>
      <c r="B43" s="9">
        <f>(Лист1!$A43-a)*$B$4</f>
        <v>0.32999999999999946</v>
      </c>
    </row>
    <row r="44" spans="1:12" s="5" customFormat="1" ht="14">
      <c r="A44" s="12">
        <f>IF(A43+$B$8&gt;b,NA(),A43+$B$8)</f>
        <v>-6.8800000000000097</v>
      </c>
      <c r="B44" s="9">
        <f>(Лист1!$A44-a)*$B$4</f>
        <v>0.33999999999999947</v>
      </c>
    </row>
    <row r="45" spans="1:12" s="5" customFormat="1" ht="14">
      <c r="A45" s="12">
        <f>IF(A44+$B$8&gt;b,NA(),A44+$B$8)</f>
        <v>-6.7000000000000099</v>
      </c>
      <c r="B45" s="9">
        <f>(Лист1!$A45-a)*$B$4</f>
        <v>0.34999999999999942</v>
      </c>
    </row>
    <row r="46" spans="1:12" s="5" customFormat="1" ht="14">
      <c r="A46" s="12">
        <f>IF(A45+$B$8&gt;b,NA(),A45+$B$8)</f>
        <v>-6.5200000000000102</v>
      </c>
      <c r="B46" s="9">
        <f>(Лист1!$A46-a)*$B$4</f>
        <v>0.35999999999999943</v>
      </c>
    </row>
    <row r="47" spans="1:12" s="5" customFormat="1" ht="14">
      <c r="A47" s="12">
        <f>IF(A46+$B$8&gt;b,NA(),A46+$B$8)</f>
        <v>-6.3400000000000105</v>
      </c>
      <c r="B47" s="9">
        <f>(Лист1!$A47-a)*$B$4</f>
        <v>0.36999999999999938</v>
      </c>
    </row>
    <row r="48" spans="1:12">
      <c r="A48" s="12">
        <f>IF(A47+$B$8&gt;b,NA(),A47+$B$8)</f>
        <v>-6.1600000000000108</v>
      </c>
      <c r="B48" s="9">
        <f>(Лист1!$A48-a)*$B$4</f>
        <v>0.37999999999999939</v>
      </c>
      <c r="C48" s="5"/>
    </row>
    <row r="49" spans="1:3">
      <c r="A49" s="12">
        <f>IF(A48+$B$8&gt;b,NA(),A48+$B$8)</f>
        <v>-5.9800000000000111</v>
      </c>
      <c r="B49" s="9">
        <f>(Лист1!$A49-a)*$B$4</f>
        <v>0.38999999999999935</v>
      </c>
      <c r="C49" s="5"/>
    </row>
    <row r="50" spans="1:3">
      <c r="A50" s="12">
        <f>IF(A49+$B$8&gt;b,NA(),A49+$B$8)</f>
        <v>-5.8000000000000114</v>
      </c>
      <c r="B50" s="9">
        <f>(Лист1!$A50-a)*$B$4</f>
        <v>0.39999999999999936</v>
      </c>
    </row>
    <row r="51" spans="1:3">
      <c r="A51" s="12">
        <f>IF(A50+$B$8&gt;b,NA(),A50+$B$8)</f>
        <v>-5.6200000000000117</v>
      </c>
      <c r="B51" s="9">
        <f>(Лист1!$A51-a)*$B$4</f>
        <v>0.40999999999999931</v>
      </c>
    </row>
    <row r="52" spans="1:3">
      <c r="A52" s="12">
        <f>IF(A51+$B$8&gt;b,NA(),A51+$B$8)</f>
        <v>-5.4400000000000119</v>
      </c>
      <c r="B52" s="9">
        <f>(Лист1!$A52-a)*$B$4</f>
        <v>0.41999999999999932</v>
      </c>
    </row>
    <row r="53" spans="1:3">
      <c r="A53" s="12">
        <f>IF(A52+$B$8&gt;b,NA(),A52+$B$8)</f>
        <v>-5.2600000000000122</v>
      </c>
      <c r="B53" s="9">
        <f>(Лист1!$A53-a)*$B$4</f>
        <v>0.42999999999999927</v>
      </c>
    </row>
    <row r="54" spans="1:3">
      <c r="A54" s="12">
        <f>IF(A53+$B$8&gt;b,NA(),A53+$B$8)</f>
        <v>-5.0800000000000125</v>
      </c>
      <c r="B54" s="9">
        <f>(Лист1!$A54-a)*$B$4</f>
        <v>0.43999999999999928</v>
      </c>
    </row>
    <row r="55" spans="1:3">
      <c r="A55" s="12">
        <f>IF(A54+$B$8&gt;b,NA(),A54+$B$8)</f>
        <v>-4.9000000000000128</v>
      </c>
      <c r="B55" s="9">
        <f>(Лист1!$A55-a)*$B$4</f>
        <v>0.44999999999999929</v>
      </c>
    </row>
    <row r="56" spans="1:3">
      <c r="A56" s="12">
        <f>IF(A55+$B$8&gt;b,NA(),A55+$B$8)</f>
        <v>-4.7200000000000131</v>
      </c>
      <c r="B56" s="9">
        <f>(Лист1!$A56-a)*$B$4</f>
        <v>0.45999999999999924</v>
      </c>
    </row>
    <row r="57" spans="1:3">
      <c r="A57" s="12">
        <f>IF(A56+$B$8&gt;b,NA(),A56+$B$8)</f>
        <v>-4.5400000000000134</v>
      </c>
      <c r="B57" s="9">
        <f>(Лист1!$A57-a)*$B$4</f>
        <v>0.46999999999999925</v>
      </c>
    </row>
    <row r="58" spans="1:3">
      <c r="A58" s="12">
        <f>IF(A57+$B$8&gt;b,NA(),A57+$B$8)</f>
        <v>-4.3600000000000136</v>
      </c>
      <c r="B58" s="9">
        <f>(Лист1!$A58-a)*$B$4</f>
        <v>0.47999999999999921</v>
      </c>
    </row>
    <row r="59" spans="1:3">
      <c r="A59" s="12">
        <f>IF(A58+$B$8&gt;b,NA(),A58+$B$8)</f>
        <v>-4.1800000000000139</v>
      </c>
      <c r="B59" s="9">
        <f>(Лист1!$A59-a)*$B$4</f>
        <v>0.48999999999999921</v>
      </c>
    </row>
    <row r="60" spans="1:3">
      <c r="A60" s="12">
        <f>IF(A59+$B$8&gt;b,NA(),A59+$B$8)</f>
        <v>-4.0000000000000142</v>
      </c>
      <c r="B60" s="9">
        <f>(Лист1!$A60-a)*$B$4</f>
        <v>0.49999999999999917</v>
      </c>
    </row>
    <row r="61" spans="1:3">
      <c r="A61" s="12">
        <f>IF(A60+$B$8&gt;b,NA(),A60+$B$8)</f>
        <v>-3.8200000000000141</v>
      </c>
      <c r="B61" s="9">
        <f>(Лист1!$A61-a)*$B$4</f>
        <v>0.50999999999999912</v>
      </c>
    </row>
    <row r="62" spans="1:3">
      <c r="A62" s="12">
        <f>IF(A61+$B$8&gt;b,NA(),A61+$B$8)</f>
        <v>-3.6400000000000139</v>
      </c>
      <c r="B62" s="9">
        <f>(Лист1!$A62-a)*$B$4</f>
        <v>0.51999999999999913</v>
      </c>
    </row>
    <row r="63" spans="1:3">
      <c r="A63" s="12">
        <f>IF(A62+$B$8&gt;b,NA(),A62+$B$8)</f>
        <v>-3.4600000000000137</v>
      </c>
      <c r="B63" s="9">
        <f>(Лист1!$A63-a)*$B$4</f>
        <v>0.52999999999999925</v>
      </c>
    </row>
    <row r="64" spans="1:3">
      <c r="A64" s="12">
        <f>IF(A63+$B$8&gt;b,NA(),A63+$B$8)</f>
        <v>-3.2800000000000136</v>
      </c>
      <c r="B64" s="9">
        <f>(Лист1!$A64-a)*$B$4</f>
        <v>0.53999999999999926</v>
      </c>
    </row>
    <row r="65" spans="1:2">
      <c r="A65" s="12">
        <f>IF(A64+$B$8&gt;b,NA(),A64+$B$8)</f>
        <v>-3.1000000000000134</v>
      </c>
      <c r="B65" s="9">
        <f>(Лист1!$A65-a)*$B$4</f>
        <v>0.54999999999999916</v>
      </c>
    </row>
    <row r="66" spans="1:2">
      <c r="A66" s="12">
        <f>IF(A65+$B$8&gt;b,NA(),A65+$B$8)</f>
        <v>-2.9200000000000133</v>
      </c>
      <c r="B66" s="9">
        <f>(Лист1!$A66-a)*$B$4</f>
        <v>0.55999999999999928</v>
      </c>
    </row>
    <row r="67" spans="1:2">
      <c r="A67" s="12">
        <f>IF(A66+$B$8&gt;b,NA(),A66+$B$8)</f>
        <v>-2.7400000000000131</v>
      </c>
      <c r="B67" s="9">
        <f>(Лист1!$A67-a)*$B$4</f>
        <v>0.56999999999999929</v>
      </c>
    </row>
    <row r="68" spans="1:2">
      <c r="A68" s="12">
        <f>IF(A67+$B$8&gt;b,NA(),A67+$B$8)</f>
        <v>-2.5600000000000129</v>
      </c>
      <c r="B68" s="9">
        <f>(Лист1!$A68-a)*$B$4</f>
        <v>0.57999999999999929</v>
      </c>
    </row>
    <row r="69" spans="1:2">
      <c r="A69" s="12">
        <f>IF(A68+$B$8&gt;b,NA(),A68+$B$8)</f>
        <v>-2.3800000000000128</v>
      </c>
      <c r="B69" s="9">
        <f>(Лист1!$A69-a)*$B$4</f>
        <v>0.58999999999999919</v>
      </c>
    </row>
    <row r="70" spans="1:2">
      <c r="A70" s="12">
        <f>IF(A69+$B$8&gt;b,NA(),A69+$B$8)</f>
        <v>-2.2000000000000126</v>
      </c>
      <c r="B70" s="9">
        <f>(Лист1!$A70-a)*$B$4</f>
        <v>0.5999999999999992</v>
      </c>
    </row>
    <row r="71" spans="1:2">
      <c r="A71" s="12">
        <f>IF(A70+$B$8&gt;b,NA(),A70+$B$8)</f>
        <v>-2.0200000000000125</v>
      </c>
      <c r="B71" s="9">
        <f>(Лист1!$A71-a)*$B$4</f>
        <v>0.60999999999999932</v>
      </c>
    </row>
    <row r="72" spans="1:2">
      <c r="A72" s="12">
        <f>IF(A71+$B$8&gt;b,NA(),A71+$B$8)</f>
        <v>-1.8400000000000125</v>
      </c>
      <c r="B72" s="9">
        <f>(Лист1!$A72-a)*$B$4</f>
        <v>0.61999999999999933</v>
      </c>
    </row>
    <row r="73" spans="1:2">
      <c r="A73" s="12">
        <f>IF(A72+$B$8&gt;b,NA(),A72+$B$8)</f>
        <v>-1.6600000000000126</v>
      </c>
      <c r="B73" s="9">
        <f>(Лист1!$A73-a)*$B$4</f>
        <v>0.62999999999999923</v>
      </c>
    </row>
    <row r="74" spans="1:2">
      <c r="A74" s="12">
        <f>IF(A73+$B$8&gt;b,NA(),A73+$B$8)</f>
        <v>-1.4800000000000126</v>
      </c>
      <c r="B74" s="9">
        <f>(Лист1!$A74-a)*$B$4</f>
        <v>0.63999999999999924</v>
      </c>
    </row>
    <row r="75" spans="1:2">
      <c r="A75" s="12">
        <f>IF(A74+$B$8&gt;b,NA(),A74+$B$8)</f>
        <v>-1.3000000000000127</v>
      </c>
      <c r="B75" s="9">
        <f>(Лист1!$A75-a)*$B$4</f>
        <v>0.64999999999999925</v>
      </c>
    </row>
    <row r="76" spans="1:2">
      <c r="A76" s="12">
        <f>IF(A75+$B$8&gt;b,NA(),A75+$B$8)</f>
        <v>-1.1200000000000128</v>
      </c>
      <c r="B76" s="9">
        <f>(Лист1!$A76-a)*$B$4</f>
        <v>0.65999999999999925</v>
      </c>
    </row>
    <row r="77" spans="1:2">
      <c r="A77" s="12">
        <f>IF(A76+$B$8&gt;b,NA(),A76+$B$8)</f>
        <v>-0.94000000000001283</v>
      </c>
      <c r="B77" s="9">
        <f>(Лист1!$A77-a)*$B$4</f>
        <v>0.66999999999999926</v>
      </c>
    </row>
    <row r="78" spans="1:2">
      <c r="A78" s="12">
        <f>IF(A77+$B$8&gt;b,NA(),A77+$B$8)</f>
        <v>-0.76000000000001289</v>
      </c>
      <c r="B78" s="9">
        <f>(Лист1!$A78-a)*$B$4</f>
        <v>0.67999999999999927</v>
      </c>
    </row>
    <row r="79" spans="1:2">
      <c r="A79" s="12">
        <f>IF(A78+$B$8&gt;b,NA(),A78+$B$8)</f>
        <v>-0.58000000000001295</v>
      </c>
      <c r="B79" s="9">
        <f>(Лист1!$A79-a)*$B$4</f>
        <v>0.68999999999999928</v>
      </c>
    </row>
    <row r="80" spans="1:2">
      <c r="A80" s="12">
        <f>IF(A79+$B$8&gt;b,NA(),A79+$B$8)</f>
        <v>-0.40000000000001296</v>
      </c>
      <c r="B80" s="9">
        <f>(Лист1!$A80-a)*$B$4</f>
        <v>0.69999999999999929</v>
      </c>
    </row>
    <row r="81" spans="1:2">
      <c r="A81" s="12">
        <f>IF(A80+$B$8&gt;b,NA(),A80+$B$8)</f>
        <v>-0.22000000000001296</v>
      </c>
      <c r="B81" s="9">
        <f>(Лист1!$A81-a)*$B$4</f>
        <v>0.70999999999999919</v>
      </c>
    </row>
    <row r="82" spans="1:2">
      <c r="A82" s="12">
        <f>IF(A81+$B$8&gt;b,NA(),A81+$B$8)</f>
        <v>-4.000000000001297E-2</v>
      </c>
      <c r="B82" s="9">
        <f>(Лист1!$A82-a)*$B$4</f>
        <v>0.7199999999999992</v>
      </c>
    </row>
    <row r="83" spans="1:2">
      <c r="A83" s="12">
        <f>IF(A82+$B$8&gt;b,NA(),A82+$B$8)</f>
        <v>0.13999999999998702</v>
      </c>
      <c r="B83" s="9">
        <f>(Лист1!$A83-a)*$B$4</f>
        <v>0.72999999999999921</v>
      </c>
    </row>
    <row r="84" spans="1:2">
      <c r="A84" s="12">
        <f>IF(A83+$B$8&gt;b,NA(),A83+$B$8)</f>
        <v>0.31999999999998702</v>
      </c>
      <c r="B84" s="9">
        <f>(Лист1!$A84-a)*$B$4</f>
        <v>0.73999999999999932</v>
      </c>
    </row>
    <row r="85" spans="1:2">
      <c r="A85" s="12">
        <f>IF(A84+$B$8&gt;b,NA(),A84+$B$8)</f>
        <v>0.49999999999998701</v>
      </c>
      <c r="B85" s="9">
        <f>(Лист1!$A85-a)*$B$4</f>
        <v>0.74999999999999922</v>
      </c>
    </row>
    <row r="86" spans="1:2">
      <c r="A86" s="12">
        <f>IF(A85+$B$8&gt;b,NA(),A85+$B$8)</f>
        <v>0.67999999999998706</v>
      </c>
      <c r="B86" s="9">
        <f>(Лист1!$A86-a)*$B$4</f>
        <v>0.75999999999999923</v>
      </c>
    </row>
    <row r="87" spans="1:2">
      <c r="A87" s="12">
        <f>IF(A86+$B$8&gt;b,NA(),A86+$B$8)</f>
        <v>0.859999999999987</v>
      </c>
      <c r="B87" s="9">
        <f>(Лист1!$A87-a)*$B$4</f>
        <v>0.76999999999999924</v>
      </c>
    </row>
    <row r="88" spans="1:2">
      <c r="A88" s="12">
        <f>IF(A87+$B$8&gt;b,NA(),A87+$B$8)</f>
        <v>1.0399999999999869</v>
      </c>
      <c r="B88" s="9">
        <f>(Лист1!$A88-a)*$B$4</f>
        <v>0.77999999999999925</v>
      </c>
    </row>
    <row r="89" spans="1:2">
      <c r="A89" s="12">
        <f>IF(A88+$B$8&gt;b,NA(),A88+$B$8)</f>
        <v>1.2199999999999869</v>
      </c>
      <c r="B89" s="9">
        <f>(Лист1!$A89-a)*$B$4</f>
        <v>0.78999999999999915</v>
      </c>
    </row>
    <row r="90" spans="1:2">
      <c r="A90" s="12">
        <f>IF(A89+$B$8&gt;b,NA(),A89+$B$8)</f>
        <v>1.3999999999999868</v>
      </c>
      <c r="B90" s="9">
        <f>(Лист1!$A90-a)*$B$4</f>
        <v>0.79999999999999916</v>
      </c>
    </row>
    <row r="91" spans="1:2">
      <c r="A91" s="12">
        <f>IF(A90+$B$8&gt;b,NA(),A90+$B$8)</f>
        <v>1.5799999999999867</v>
      </c>
      <c r="B91" s="9">
        <f>(Лист1!$A91-a)*$B$4</f>
        <v>0.80999999999999928</v>
      </c>
    </row>
    <row r="92" spans="1:2">
      <c r="A92" s="12">
        <f>IF(A91+$B$8&gt;b,NA(),A91+$B$8)</f>
        <v>1.7599999999999867</v>
      </c>
      <c r="B92" s="9">
        <f>(Лист1!$A92-a)*$B$4</f>
        <v>0.81999999999999929</v>
      </c>
    </row>
    <row r="93" spans="1:2">
      <c r="A93" s="12">
        <f>IF(A92+$B$8&gt;b,NA(),A92+$B$8)</f>
        <v>1.9399999999999866</v>
      </c>
      <c r="B93" s="9">
        <f>(Лист1!$A93-a)*$B$4</f>
        <v>0.82999999999999918</v>
      </c>
    </row>
    <row r="94" spans="1:2">
      <c r="A94" s="12">
        <f>IF(A93+$B$8&gt;b,NA(),A93+$B$8)</f>
        <v>2.1199999999999868</v>
      </c>
      <c r="B94" s="9">
        <f>(Лист1!$A94-a)*$B$4</f>
        <v>0.83999999999999919</v>
      </c>
    </row>
    <row r="95" spans="1:2">
      <c r="A95" s="12">
        <f>IF(A94+$B$8&gt;b,NA(),A94+$B$8)</f>
        <v>2.2999999999999869</v>
      </c>
      <c r="B95" s="9">
        <f>(Лист1!$A95-a)*$B$4</f>
        <v>0.8499999999999992</v>
      </c>
    </row>
    <row r="96" spans="1:2">
      <c r="A96" s="12">
        <f>IF(A95+$B$8&gt;b,NA(),A95+$B$8)</f>
        <v>2.4799999999999871</v>
      </c>
      <c r="B96" s="9">
        <f>(Лист1!$A96-a)*$B$4</f>
        <v>0.85999999999999921</v>
      </c>
    </row>
    <row r="97" spans="1:2">
      <c r="A97" s="12">
        <f>IF(A96+$B$8&gt;b,NA(),A96+$B$8)</f>
        <v>2.6599999999999873</v>
      </c>
      <c r="B97" s="9">
        <f>(Лист1!$A97-a)*$B$4</f>
        <v>0.86999999999999922</v>
      </c>
    </row>
    <row r="98" spans="1:2">
      <c r="A98" s="12">
        <f>IF(A97+$B$8&gt;b,NA(),A97+$B$8)</f>
        <v>2.8399999999999874</v>
      </c>
      <c r="B98" s="9">
        <f>(Лист1!$A98-a)*$B$4</f>
        <v>0.87999999999999923</v>
      </c>
    </row>
    <row r="99" spans="1:2">
      <c r="A99" s="12">
        <f>IF(A98+$B$8&gt;b,NA(),A98+$B$8)</f>
        <v>3.0199999999999876</v>
      </c>
      <c r="B99" s="9">
        <f>(Лист1!$A99-a)*$B$4</f>
        <v>0.88999999999999935</v>
      </c>
    </row>
    <row r="100" spans="1:2">
      <c r="A100" s="12">
        <f>IF(A99+$B$8&gt;b,NA(),A99+$B$8)</f>
        <v>3.1999999999999877</v>
      </c>
      <c r="B100" s="9">
        <f>(Лист1!$A100-a)*$B$4</f>
        <v>0.89999999999999936</v>
      </c>
    </row>
    <row r="101" spans="1:2">
      <c r="A101" s="12">
        <f>IF(A100+$B$8&gt;b,NA(),A100+$B$8)</f>
        <v>3.3799999999999879</v>
      </c>
      <c r="B101" s="9">
        <f>(Лист1!$A101-a)*$B$4</f>
        <v>0.90999999999999925</v>
      </c>
    </row>
    <row r="102" spans="1:2">
      <c r="A102" s="12">
        <f>IF(A101+$B$8&gt;b,NA(),A101+$B$8)</f>
        <v>3.5599999999999881</v>
      </c>
      <c r="B102" s="9">
        <f>(Лист1!$A102-a)*$B$4</f>
        <v>0.91999999999999926</v>
      </c>
    </row>
    <row r="103" spans="1:2">
      <c r="A103" s="12">
        <f>IF(A102+$B$8&gt;b,NA(),A102+$B$8)</f>
        <v>3.7399999999999882</v>
      </c>
      <c r="B103" s="9">
        <f>(Лист1!$A103-a)*$B$4</f>
        <v>0.92999999999999927</v>
      </c>
    </row>
    <row r="104" spans="1:2">
      <c r="A104" s="12">
        <f>IF(A103+$B$8&gt;b,NA(),A103+$B$8)</f>
        <v>3.9199999999999884</v>
      </c>
      <c r="B104" s="9">
        <f>(Лист1!$A104-a)*$B$4</f>
        <v>0.93999999999999928</v>
      </c>
    </row>
    <row r="105" spans="1:2">
      <c r="A105" s="12">
        <f>IF(A104+$B$8&gt;b,NA(),A104+$B$8)</f>
        <v>4.0999999999999881</v>
      </c>
      <c r="B105" s="9">
        <f>(Лист1!$A105-a)*$B$4</f>
        <v>0.94999999999999929</v>
      </c>
    </row>
    <row r="106" spans="1:2">
      <c r="A106" s="12">
        <f>IF(A105+$B$8&gt;b,NA(),A105+$B$8)</f>
        <v>4.2799999999999878</v>
      </c>
      <c r="B106" s="9">
        <f>(Лист1!$A106-a)*$B$4</f>
        <v>0.95999999999999919</v>
      </c>
    </row>
    <row r="107" spans="1:2">
      <c r="A107" s="12">
        <f>IF(A106+$B$8&gt;b,NA(),A106+$B$8)</f>
        <v>4.4599999999999875</v>
      </c>
      <c r="B107" s="9">
        <f>(Лист1!$A107-a)*$B$4</f>
        <v>0.9699999999999992</v>
      </c>
    </row>
    <row r="108" spans="1:2">
      <c r="A108" s="12">
        <f>IF(A107+$B$8&gt;b,NA(),A107+$B$8)</f>
        <v>4.6399999999999872</v>
      </c>
      <c r="B108" s="9">
        <f>(Лист1!$A108-a)*$B$4</f>
        <v>0.97999999999999921</v>
      </c>
    </row>
    <row r="109" spans="1:2">
      <c r="A109" s="12">
        <f>IF(A108+$B$8&gt;b,NA(),A108+$B$8)</f>
        <v>4.819999999999987</v>
      </c>
      <c r="B109" s="9">
        <f>(Лист1!$A109-a)*$B$4</f>
        <v>0.98999999999999921</v>
      </c>
    </row>
    <row r="110" spans="1:2">
      <c r="A110" s="12">
        <f>IF(A109+$B$8&gt;b,NA(),A109+$B$8)</f>
        <v>4.9999999999999867</v>
      </c>
      <c r="B110" s="9">
        <f>(Лист1!$A110-a)*$B$4</f>
        <v>0.99999999999999911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A5"/>
  <sheetViews>
    <sheetView showGridLines="0" workbookViewId="0"/>
  </sheetViews>
  <sheetFormatPr baseColWidth="10" defaultColWidth="0" defaultRowHeight="15.75" customHeight="1" zeroHeight="1"/>
  <cols>
    <col min="1" max="1" width="84.6640625" style="1" customWidth="1"/>
    <col min="2" max="16384" width="9.1640625" style="1" hidden="1"/>
  </cols>
  <sheetData>
    <row r="1" spans="1:1" ht="25">
      <c r="A1" s="3" t="s">
        <v>0</v>
      </c>
    </row>
    <row r="2" spans="1:1" ht="24.75" customHeight="1">
      <c r="A2" s="4" t="s">
        <v>1</v>
      </c>
    </row>
    <row r="3" spans="1:1" ht="85">
      <c r="A3" s="2" t="s">
        <v>2</v>
      </c>
    </row>
    <row r="4" spans="1:1" ht="68">
      <c r="A4" s="2" t="s">
        <v>3</v>
      </c>
    </row>
    <row r="5" spans="1:1" ht="15.75" hidden="1" customHeight="1"/>
  </sheetData>
  <sheetProtection sheet="1" objects="1" scenarios="1" selectLockedCells="1"/>
  <hyperlinks>
    <hyperlink ref="A1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a</vt:lpstr>
      <vt:lpstr>b</vt:lpstr>
    </vt:vector>
  </TitlesOfParts>
  <Company>excel2.ru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Microsoft Office User</cp:lastModifiedBy>
  <cp:lastPrinted>2011-01-28T19:03:17Z</cp:lastPrinted>
  <dcterms:created xsi:type="dcterms:W3CDTF">2009-03-02T05:21:58Z</dcterms:created>
  <dcterms:modified xsi:type="dcterms:W3CDTF">2020-11-03T20:28:09Z</dcterms:modified>
</cp:coreProperties>
</file>