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7235" windowHeight="6225" activeTab="2"/>
  </bookViews>
  <sheets>
    <sheet name="Dados" sheetId="1" r:id="rId1"/>
    <sheet name="controller" sheetId="2" r:id="rId2"/>
    <sheet name="Caixinha" sheetId="4" r:id="rId3"/>
    <sheet name="dashboard" sheetId="3" r:id="rId4"/>
  </sheets>
  <definedNames>
    <definedName name="SegmentaçãodeDados_MÊS">#N/A</definedName>
    <definedName name="SegmentaçãodeDados_MÊS1">#N/A</definedName>
  </definedNames>
  <calcPr calcId="144525"/>
  <pivotCaches>
    <pivotCache cacheId="21" r:id="rId5"/>
    <pivotCache cacheId="26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</calcChain>
</file>

<file path=xl/sharedStrings.xml><?xml version="1.0" encoding="utf-8"?>
<sst xmlns="http://schemas.openxmlformats.org/spreadsheetml/2006/main" count="338" uniqueCount="83">
  <si>
    <t>DATA</t>
  </si>
  <si>
    <t>TIPO</t>
  </si>
  <si>
    <t>CATEGORIA</t>
  </si>
  <si>
    <t>DESCRIÇÃO</t>
  </si>
  <si>
    <t>VALOR</t>
  </si>
  <si>
    <t>OPERAÇÃO BANCÁRIA</t>
  </si>
  <si>
    <t>STATUS</t>
  </si>
  <si>
    <t>2024-12-04</t>
  </si>
  <si>
    <t>entrada</t>
  </si>
  <si>
    <t>freelance</t>
  </si>
  <si>
    <t>serviços executados</t>
  </si>
  <si>
    <t>cartão de crédito</t>
  </si>
  <si>
    <t>pago</t>
  </si>
  <si>
    <t>2024-12-29</t>
  </si>
  <si>
    <t>venda de ativos</t>
  </si>
  <si>
    <t>venda de produtos</t>
  </si>
  <si>
    <t>2024-12-28</t>
  </si>
  <si>
    <t>débito automático</t>
  </si>
  <si>
    <t>pendente</t>
  </si>
  <si>
    <t>2024-12-01</t>
  </si>
  <si>
    <t>saída</t>
  </si>
  <si>
    <t>serviços</t>
  </si>
  <si>
    <t>faxina da casa</t>
  </si>
  <si>
    <t>PIX</t>
  </si>
  <si>
    <t>recebido</t>
  </si>
  <si>
    <t>2024-12-20</t>
  </si>
  <si>
    <t>presentes</t>
  </si>
  <si>
    <t>presente de aniversário</t>
  </si>
  <si>
    <t>2024-12-11</t>
  </si>
  <si>
    <t>2024-12-23</t>
  </si>
  <si>
    <t>renda fixa</t>
  </si>
  <si>
    <t>salário</t>
  </si>
  <si>
    <t>vestuário</t>
  </si>
  <si>
    <t>compra de roupas</t>
  </si>
  <si>
    <t>2024-12-07</t>
  </si>
  <si>
    <t>2024-12-06</t>
  </si>
  <si>
    <t>2024-12-09</t>
  </si>
  <si>
    <t>beleza</t>
  </si>
  <si>
    <t>salão de beleza</t>
  </si>
  <si>
    <t>2024-12-27</t>
  </si>
  <si>
    <t>transporte</t>
  </si>
  <si>
    <t>seguros de carro</t>
  </si>
  <si>
    <t>2024-12-18</t>
  </si>
  <si>
    <t>gastronomia</t>
  </si>
  <si>
    <t>restaurante</t>
  </si>
  <si>
    <t>2024-12-16</t>
  </si>
  <si>
    <t>alimentação</t>
  </si>
  <si>
    <t>compras supermercado</t>
  </si>
  <si>
    <t>2024-12-21</t>
  </si>
  <si>
    <t>2024-12-13</t>
  </si>
  <si>
    <t>2024-12-03</t>
  </si>
  <si>
    <t>2024-12-30</t>
  </si>
  <si>
    <t>2024-12-12</t>
  </si>
  <si>
    <t>2024-12-08</t>
  </si>
  <si>
    <t>2024-12-05</t>
  </si>
  <si>
    <t>saúde</t>
  </si>
  <si>
    <t>remédio na farmácia</t>
  </si>
  <si>
    <t>2024-12-19</t>
  </si>
  <si>
    <t>recarga de cartão de ônibus</t>
  </si>
  <si>
    <t>2024-12-14</t>
  </si>
  <si>
    <t>2024-12-17</t>
  </si>
  <si>
    <t>2024-12-22</t>
  </si>
  <si>
    <t>seguros e investimentos</t>
  </si>
  <si>
    <t>investimentos em aplicações</t>
  </si>
  <si>
    <t>2024-12-24</t>
  </si>
  <si>
    <t>eletrônicos</t>
  </si>
  <si>
    <t>compra de um novo eletrônico</t>
  </si>
  <si>
    <t>seguros de vida</t>
  </si>
  <si>
    <t>2024-12-02</t>
  </si>
  <si>
    <t>lazer</t>
  </si>
  <si>
    <t>teatro</t>
  </si>
  <si>
    <t>plano de saúde</t>
  </si>
  <si>
    <t>utilidades domésticas</t>
  </si>
  <si>
    <t>contas do gás</t>
  </si>
  <si>
    <t>Rótulos de Linha</t>
  </si>
  <si>
    <t>Total Geral</t>
  </si>
  <si>
    <t>Soma de VALOR</t>
  </si>
  <si>
    <r>
      <t xml:space="preserve">quanto tive de </t>
    </r>
    <r>
      <rPr>
        <b/>
        <sz val="11"/>
        <color theme="1"/>
        <rFont val="Calibri"/>
        <family val="2"/>
        <scheme val="minor"/>
      </rPr>
      <t>saída</t>
    </r>
    <r>
      <rPr>
        <sz val="11"/>
        <color theme="1"/>
        <rFont val="Calibri"/>
        <family val="2"/>
        <scheme val="minor"/>
      </rPr>
      <t xml:space="preserve"> por </t>
    </r>
    <r>
      <rPr>
        <b/>
        <sz val="11"/>
        <color theme="1"/>
        <rFont val="Calibri"/>
        <family val="2"/>
        <scheme val="minor"/>
      </rPr>
      <t>categoria</t>
    </r>
    <r>
      <rPr>
        <sz val="11"/>
        <color theme="1"/>
        <rFont val="Calibri"/>
        <family val="2"/>
        <scheme val="minor"/>
      </rPr>
      <t xml:space="preserve"> sumarizada em</t>
    </r>
    <r>
      <rPr>
        <b/>
        <sz val="11"/>
        <color theme="1"/>
        <rFont val="Calibri"/>
        <family val="2"/>
        <scheme val="minor"/>
      </rPr>
      <t xml:space="preserve"> valores</t>
    </r>
  </si>
  <si>
    <t>MÊS</t>
  </si>
  <si>
    <t>Depósito reservado</t>
  </si>
  <si>
    <t>Data de lançamento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</si>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</sst>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6" formatCode="[$-416]d\-mmm\-yy;@"/>
    <numFmt numFmtId="167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44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pivotButton="1"/>
    <xf numFmtId="167" fontId="0" fillId="0" borderId="0" xfId="0" applyNumberFormat="1"/>
    <xf numFmtId="0" fontId="0" fillId="3" borderId="0" xfId="0" applyFill="1"/>
    <xf numFmtId="0" fontId="0" fillId="4" borderId="0" xfId="0" applyFill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 applyAlignment="1">
      <alignment horizontal="center"/>
    </xf>
    <xf numFmtId="0" fontId="3" fillId="0" borderId="0" xfId="0" applyFont="1" applyFill="1"/>
    <xf numFmtId="14" fontId="0" fillId="0" borderId="0" xfId="0" applyNumberFormat="1" applyFill="1"/>
    <xf numFmtId="167" fontId="0" fillId="0" borderId="0" xfId="0" applyNumberFormat="1" applyFill="1"/>
    <xf numFmtId="0" fontId="2" fillId="2" borderId="0" xfId="1"/>
  </cellXfs>
  <cellStyles count="2">
    <cellStyle name="Ênfase6" xfId="1" builtinId="49"/>
    <cellStyle name="Normal" xfId="0" builtinId="0"/>
  </cellStyles>
  <dxfs count="18">
    <dxf>
      <numFmt numFmtId="167" formatCode="&quot;R$&quot;\ #,##0.00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theme="0"/>
        <name val="Arial"/>
        <scheme val="none"/>
      </font>
      <border>
        <bottom style="thin">
          <color theme="9"/>
        </bottom>
        <vertical/>
        <horizontal/>
      </border>
    </dxf>
    <dxf>
      <font>
        <color theme="0"/>
      </font>
      <fill>
        <patternFill>
          <bgColor theme="3" tint="0.39994506668294322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6" formatCode="[$-416]d\-mmm\-yy;@"/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1" defaultTableStyle="TableStyleMedium2" defaultPivotStyle="PivotStyleLight16">
    <tableStyle name="SlicerStyleLight6 2" pivot="0" table="0" count="10">
      <tableStyleElement type="wholeTable" dxfId="5"/>
      <tableStyleElement type="headerRow" dxfId="4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5117038483843"/>
              <bgColor theme="0" tint="-4.9989318521683403E-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8" tint="0.39994506668294322"/>
          </font>
          <fill>
            <patternFill patternType="solid">
              <fgColor theme="9" tint="0.59999389629810485"/>
              <bgColor theme="9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dinâmica2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"/>
          <c:y val="8.9211557178809394E-5"/>
          <c:w val="0.96270873123034273"/>
          <c:h val="0.833094196558763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controller!$G$6:$G$9</c:f>
              <c:strCache>
                <c:ptCount val="3"/>
                <c:pt idx="0">
                  <c:v>freelance</c:v>
                </c:pt>
                <c:pt idx="1">
                  <c:v>renda fixa</c:v>
                </c:pt>
                <c:pt idx="2">
                  <c:v>venda de ativos</c:v>
                </c:pt>
              </c:strCache>
            </c:strRef>
          </c:cat>
          <c:val>
            <c:numRef>
              <c:f>controller!$H$6:$H$9</c:f>
              <c:numCache>
                <c:formatCode>"R$"\ #,##0.00</c:formatCode>
                <c:ptCount val="3"/>
                <c:pt idx="0">
                  <c:v>3351.9400000000005</c:v>
                </c:pt>
                <c:pt idx="1">
                  <c:v>4153.7999999999993</c:v>
                </c:pt>
                <c:pt idx="2">
                  <c:v>7385.9599999999991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535424"/>
        <c:axId val="260670016"/>
      </c:barChart>
      <c:catAx>
        <c:axId val="25053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0670016"/>
        <c:crosses val="autoZero"/>
        <c:auto val="1"/>
        <c:lblAlgn val="ctr"/>
        <c:lblOffset val="100"/>
        <c:noMultiLvlLbl val="0"/>
      </c:catAx>
      <c:valAx>
        <c:axId val="260670016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25053542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dinâmica1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solidFill>
            <a:schemeClr val="accent1"/>
          </a:solidFill>
        </c:spP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solidFill>
            <a:schemeClr val="accent1"/>
          </a:solidFill>
        </c:spPr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spPr>
          <a:solidFill>
            <a:schemeClr val="accent1"/>
          </a:solidFill>
        </c:spPr>
      </c:pivotFmt>
    </c:pivotFmts>
    <c:plotArea>
      <c:layout>
        <c:manualLayout>
          <c:layoutTarget val="inner"/>
          <c:xMode val="edge"/>
          <c:yMode val="edge"/>
          <c:x val="1.1361823197939417E-3"/>
          <c:y val="0.11493168178784244"/>
          <c:w val="0.93696222754764347"/>
          <c:h val="0.534117499011253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7"/>
            <c:invertIfNegative val="0"/>
            <c:bubble3D val="0"/>
            <c:spPr>
              <a:solidFill>
                <a:schemeClr val="accent1"/>
              </a:solidFill>
            </c:spPr>
          </c:dPt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controller!$B$5:$B$17</c:f>
              <c:strCache>
                <c:ptCount val="12"/>
                <c:pt idx="0">
                  <c:v>alimentação</c:v>
                </c:pt>
                <c:pt idx="1">
                  <c:v>beleza</c:v>
                </c:pt>
                <c:pt idx="2">
                  <c:v>eletrônicos</c:v>
                </c:pt>
                <c:pt idx="3">
                  <c:v>gastronomia</c:v>
                </c:pt>
                <c:pt idx="4">
                  <c:v>lazer</c:v>
                </c:pt>
                <c:pt idx="5">
                  <c:v>presentes</c:v>
                </c:pt>
                <c:pt idx="6">
                  <c:v>saúde</c:v>
                </c:pt>
                <c:pt idx="7">
                  <c:v>seguros e investimentos</c:v>
                </c:pt>
                <c:pt idx="8">
                  <c:v>serviços</c:v>
                </c:pt>
                <c:pt idx="9">
                  <c:v>transporte</c:v>
                </c:pt>
                <c:pt idx="10">
                  <c:v>utilidades domésticas</c:v>
                </c:pt>
                <c:pt idx="11">
                  <c:v>vestuário</c:v>
                </c:pt>
              </c:strCache>
            </c:strRef>
          </c:cat>
          <c:val>
            <c:numRef>
              <c:f>controller!$C$5:$C$17</c:f>
              <c:numCache>
                <c:formatCode>"R$"\ #,##0.00</c:formatCode>
                <c:ptCount val="12"/>
                <c:pt idx="0">
                  <c:v>369.72</c:v>
                </c:pt>
                <c:pt idx="1">
                  <c:v>729.59</c:v>
                </c:pt>
                <c:pt idx="2">
                  <c:v>970.65</c:v>
                </c:pt>
                <c:pt idx="3">
                  <c:v>731.52</c:v>
                </c:pt>
                <c:pt idx="4">
                  <c:v>829.01</c:v>
                </c:pt>
                <c:pt idx="5">
                  <c:v>331.14</c:v>
                </c:pt>
                <c:pt idx="6">
                  <c:v>1533.8300000000002</c:v>
                </c:pt>
                <c:pt idx="7">
                  <c:v>948.38</c:v>
                </c:pt>
                <c:pt idx="8">
                  <c:v>790.78</c:v>
                </c:pt>
                <c:pt idx="9">
                  <c:v>1066.77</c:v>
                </c:pt>
                <c:pt idx="10">
                  <c:v>251.49</c:v>
                </c:pt>
                <c:pt idx="11">
                  <c:v>982.79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61092864"/>
        <c:axId val="155281664"/>
      </c:barChart>
      <c:catAx>
        <c:axId val="261092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5281664"/>
        <c:crosses val="autoZero"/>
        <c:auto val="1"/>
        <c:lblAlgn val="ctr"/>
        <c:lblOffset val="100"/>
        <c:noMultiLvlLbl val="0"/>
      </c:catAx>
      <c:valAx>
        <c:axId val="15528166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61092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cat>
            <c:strRef>
              <c:f>Caixinha!$C$3:$C$4</c:f>
              <c:strCache>
                <c:ptCount val="2"/>
                <c:pt idx="0">
                  <c:v>Total reservado</c:v>
                </c:pt>
                <c:pt idx="1">
                  <c:v>Meta de reserva</c:v>
                </c:pt>
              </c:strCache>
            </c:strRef>
          </c:cat>
          <c:val>
            <c:numRef>
              <c:f>Caixinha!$D$3:$D$4</c:f>
              <c:numCache>
                <c:formatCode>"R$"\ #,##0.00</c:formatCode>
                <c:ptCount val="2"/>
                <c:pt idx="0">
                  <c:v>1170</c:v>
                </c:pt>
                <c:pt idx="1">
                  <c:v>10000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12991744"/>
        <c:axId val="285674880"/>
        <c:axId val="0"/>
      </c:bar3DChart>
      <c:catAx>
        <c:axId val="31299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85674880"/>
        <c:crosses val="autoZero"/>
        <c:auto val="1"/>
        <c:lblAlgn val="ctr"/>
        <c:lblOffset val="100"/>
        <c:noMultiLvlLbl val="0"/>
      </c:catAx>
      <c:valAx>
        <c:axId val="285674880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31299174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gif"/><Relationship Id="rId7" Type="http://schemas.openxmlformats.org/officeDocument/2006/relationships/image" Target="../media/image4.jpe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hyperlink" Target="Planilha%20financeira.xlsx" TargetMode="External"/><Relationship Id="rId5" Type="http://schemas.openxmlformats.org/officeDocument/2006/relationships/image" Target="../media/image3.wmf"/><Relationship Id="rId4" Type="http://schemas.openxmlformats.org/officeDocument/2006/relationships/chart" Target="../charts/chart2.xml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485775</xdr:colOff>
      <xdr:row>13</xdr:row>
      <xdr:rowOff>47625</xdr:rowOff>
    </xdr:from>
    <xdr:to>
      <xdr:col>6</xdr:col>
      <xdr:colOff>1095375</xdr:colOff>
      <xdr:row>26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48150" y="2524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742950</xdr:colOff>
      <xdr:row>11</xdr:row>
      <xdr:rowOff>85725</xdr:rowOff>
    </xdr:from>
    <xdr:to>
      <xdr:col>10</xdr:col>
      <xdr:colOff>342900</xdr:colOff>
      <xdr:row>24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ÊS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24675" y="21812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11615</xdr:colOff>
      <xdr:row>0</xdr:row>
      <xdr:rowOff>23232</xdr:rowOff>
    </xdr:from>
    <xdr:to>
      <xdr:col>17</xdr:col>
      <xdr:colOff>104539</xdr:colOff>
      <xdr:row>6</xdr:row>
      <xdr:rowOff>127776</xdr:rowOff>
    </xdr:to>
    <xdr:grpSp>
      <xdr:nvGrpSpPr>
        <xdr:cNvPr id="41" name="Grupo 40"/>
        <xdr:cNvGrpSpPr/>
      </xdr:nvGrpSpPr>
      <xdr:grpSpPr>
        <a:xfrm>
          <a:off x="1324206" y="23232"/>
          <a:ext cx="9757315" cy="1219666"/>
          <a:chOff x="1324206" y="92927"/>
          <a:chExt cx="9757315" cy="1219666"/>
        </a:xfrm>
      </xdr:grpSpPr>
      <xdr:sp macro="" textlink="">
        <xdr:nvSpPr>
          <xdr:cNvPr id="27" name="Retângulo de cantos arredondados 26"/>
          <xdr:cNvSpPr/>
        </xdr:nvSpPr>
        <xdr:spPr>
          <a:xfrm>
            <a:off x="1324206" y="162623"/>
            <a:ext cx="9757315" cy="114997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c</a:t>
            </a:r>
          </a:p>
        </xdr:txBody>
      </xdr:sp>
      <xdr:sp macro="" textlink="">
        <xdr:nvSpPr>
          <xdr:cNvPr id="29" name="CaixaDeTexto 28"/>
          <xdr:cNvSpPr txBox="1"/>
        </xdr:nvSpPr>
        <xdr:spPr>
          <a:xfrm>
            <a:off x="3020122" y="406554"/>
            <a:ext cx="1724126" cy="38728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000" b="1">
                <a:latin typeface="Arial" pitchFamily="34" charset="0"/>
                <a:cs typeface="Arial" pitchFamily="34" charset="0"/>
              </a:rPr>
              <a:t>Olá, Polyane</a:t>
            </a:r>
          </a:p>
        </xdr:txBody>
      </xdr:sp>
      <xdr:sp macro="" textlink="">
        <xdr:nvSpPr>
          <xdr:cNvPr id="32" name="CaixaDeTexto 31"/>
          <xdr:cNvSpPr txBox="1"/>
        </xdr:nvSpPr>
        <xdr:spPr>
          <a:xfrm>
            <a:off x="3020123" y="813110"/>
            <a:ext cx="2865336" cy="328295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600">
                <a:solidFill>
                  <a:schemeClr val="bg1">
                    <a:lumMod val="85000"/>
                  </a:schemeClr>
                </a:solidFill>
                <a:latin typeface="Arial" pitchFamily="34" charset="0"/>
                <a:cs typeface="Arial" pitchFamily="34" charset="0"/>
              </a:rPr>
              <a:t>Acompanhamento</a:t>
            </a:r>
            <a:r>
              <a:rPr lang="pt-BR" sz="1600" baseline="0">
                <a:solidFill>
                  <a:schemeClr val="bg1">
                    <a:lumMod val="85000"/>
                  </a:schemeClr>
                </a:solidFill>
                <a:latin typeface="Arial" pitchFamily="34" charset="0"/>
                <a:cs typeface="Arial" pitchFamily="34" charset="0"/>
              </a:rPr>
              <a:t> Financeiro</a:t>
            </a:r>
            <a:endParaRPr lang="pt-BR" sz="1600">
              <a:solidFill>
                <a:schemeClr val="bg1">
                  <a:lumMod val="85000"/>
                </a:schemeClr>
              </a:solidFill>
              <a:latin typeface="Arial" pitchFamily="34" charset="0"/>
              <a:cs typeface="Arial" pitchFamily="34" charset="0"/>
            </a:endParaRPr>
          </a:p>
        </xdr:txBody>
      </xdr:sp>
      <xdr:pic>
        <xdr:nvPicPr>
          <xdr:cNvPr id="37" name="Imagem 36" descr="personagem 3D segurando dinheiro 18748894 PN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477" t="9022" r="5223" b="16542"/>
          <a:stretch/>
        </xdr:blipFill>
        <xdr:spPr bwMode="auto">
          <a:xfrm>
            <a:off x="1393901" y="92927"/>
            <a:ext cx="1405519" cy="11499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4</xdr:col>
      <xdr:colOff>360091</xdr:colOff>
      <xdr:row>3</xdr:row>
      <xdr:rowOff>151005</xdr:rowOff>
    </xdr:from>
    <xdr:to>
      <xdr:col>9</xdr:col>
      <xdr:colOff>104542</xdr:colOff>
      <xdr:row>6</xdr:row>
      <xdr:rowOff>92927</xdr:rowOff>
    </xdr:to>
    <xdr:sp macro="" textlink="">
      <xdr:nvSpPr>
        <xdr:cNvPr id="4" name="Retângulo de cantos arredondados 3"/>
        <xdr:cNvSpPr/>
      </xdr:nvSpPr>
      <xdr:spPr>
        <a:xfrm>
          <a:off x="3484756" y="708566"/>
          <a:ext cx="2764573" cy="4994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11615</xdr:colOff>
      <xdr:row>7</xdr:row>
      <xdr:rowOff>127774</xdr:rowOff>
    </xdr:from>
    <xdr:to>
      <xdr:col>9</xdr:col>
      <xdr:colOff>162620</xdr:colOff>
      <xdr:row>24</xdr:row>
      <xdr:rowOff>46463</xdr:rowOff>
    </xdr:to>
    <xdr:grpSp>
      <xdr:nvGrpSpPr>
        <xdr:cNvPr id="23" name="Grupo 22"/>
        <xdr:cNvGrpSpPr/>
      </xdr:nvGrpSpPr>
      <xdr:grpSpPr>
        <a:xfrm>
          <a:off x="1324206" y="1428750"/>
          <a:ext cx="4983201" cy="3078201"/>
          <a:chOff x="1335823" y="127774"/>
          <a:chExt cx="5912470" cy="3763537"/>
        </a:xfrm>
      </xdr:grpSpPr>
      <xdr:grpSp>
        <xdr:nvGrpSpPr>
          <xdr:cNvPr id="15" name="Grupo 14"/>
          <xdr:cNvGrpSpPr/>
        </xdr:nvGrpSpPr>
        <xdr:grpSpPr>
          <a:xfrm>
            <a:off x="1335823" y="127774"/>
            <a:ext cx="5912470" cy="3763537"/>
            <a:chOff x="1858536" y="209085"/>
            <a:chExt cx="5912470" cy="3763537"/>
          </a:xfrm>
        </xdr:grpSpPr>
        <xdr:grpSp>
          <xdr:nvGrpSpPr>
            <xdr:cNvPr id="13" name="Grupo 12"/>
            <xdr:cNvGrpSpPr/>
          </xdr:nvGrpSpPr>
          <xdr:grpSpPr>
            <a:xfrm>
              <a:off x="1858536" y="209085"/>
              <a:ext cx="5912470" cy="3763537"/>
              <a:chOff x="1800456" y="139389"/>
              <a:chExt cx="5912470" cy="3763537"/>
            </a:xfrm>
          </xdr:grpSpPr>
          <xdr:grpSp>
            <xdr:nvGrpSpPr>
              <xdr:cNvPr id="10" name="Grupo 9"/>
              <xdr:cNvGrpSpPr/>
            </xdr:nvGrpSpPr>
            <xdr:grpSpPr>
              <a:xfrm>
                <a:off x="1800456" y="139389"/>
                <a:ext cx="5912470" cy="3763537"/>
                <a:chOff x="1800456" y="139389"/>
                <a:chExt cx="5912470" cy="3763537"/>
              </a:xfrm>
            </xdr:grpSpPr>
            <xdr:sp macro="" textlink="">
              <xdr:nvSpPr>
                <xdr:cNvPr id="5" name="Retângulo de cantos arredondados 4"/>
                <xdr:cNvSpPr/>
              </xdr:nvSpPr>
              <xdr:spPr>
                <a:xfrm>
                  <a:off x="1800458" y="151005"/>
                  <a:ext cx="5900853" cy="3751921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pt-BR" sz="1100"/>
                    <a:t>c</a:t>
                  </a:r>
                </a:p>
              </xdr:txBody>
            </xdr:sp>
            <xdr:sp macro="" textlink="">
              <xdr:nvSpPr>
                <xdr:cNvPr id="8" name="Arredondar Retângulo no Mesmo Canto Lateral 7"/>
                <xdr:cNvSpPr/>
              </xdr:nvSpPr>
              <xdr:spPr>
                <a:xfrm>
                  <a:off x="1800456" y="139389"/>
                  <a:ext cx="5912470" cy="74341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6">
                    <a:lumMod val="7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3" name="Gráfico 2"/>
              <xdr:cNvGraphicFramePr>
                <a:graphicFrameLocks/>
              </xdr:cNvGraphicFramePr>
            </xdr:nvGraphicFramePr>
            <xdr:xfrm>
              <a:off x="2114085" y="1277744"/>
              <a:ext cx="5331677" cy="246256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sp macro="" textlink="">
          <xdr:nvSpPr>
            <xdr:cNvPr id="14" name="CaixaDeTexto 13"/>
            <xdr:cNvSpPr txBox="1"/>
          </xdr:nvSpPr>
          <xdr:spPr>
            <a:xfrm>
              <a:off x="2706494" y="464631"/>
              <a:ext cx="2288323" cy="38728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2000">
                  <a:solidFill>
                    <a:schemeClr val="bg1"/>
                  </a:solidFill>
                  <a:latin typeface="Arial" pitchFamily="34" charset="0"/>
                  <a:cs typeface="Arial" pitchFamily="34" charset="0"/>
                </a:rPr>
                <a:t>Entradas</a:t>
              </a:r>
            </a:p>
          </xdr:txBody>
        </xdr:sp>
      </xdr:grpSp>
      <xdr:pic>
        <xdr:nvPicPr>
          <xdr:cNvPr id="20" name="Imagem 19" descr="C:\Program Files\Microsoft Office\MEDIA\CAGCAT10\j0283209.gif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3598" y="288794"/>
            <a:ext cx="569176" cy="54953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11615</xdr:colOff>
      <xdr:row>26</xdr:row>
      <xdr:rowOff>23231</xdr:rowOff>
    </xdr:from>
    <xdr:to>
      <xdr:col>18</xdr:col>
      <xdr:colOff>209085</xdr:colOff>
      <xdr:row>41</xdr:row>
      <xdr:rowOff>104542</xdr:rowOff>
    </xdr:to>
    <xdr:grpSp>
      <xdr:nvGrpSpPr>
        <xdr:cNvPr id="24" name="Grupo 23"/>
        <xdr:cNvGrpSpPr/>
      </xdr:nvGrpSpPr>
      <xdr:grpSpPr>
        <a:xfrm>
          <a:off x="1324206" y="4855426"/>
          <a:ext cx="10465885" cy="2869116"/>
          <a:chOff x="1335823" y="4216556"/>
          <a:chExt cx="11011829" cy="3763535"/>
        </a:xfrm>
      </xdr:grpSpPr>
      <xdr:grpSp>
        <xdr:nvGrpSpPr>
          <xdr:cNvPr id="19" name="Grupo 18"/>
          <xdr:cNvGrpSpPr/>
        </xdr:nvGrpSpPr>
        <xdr:grpSpPr>
          <a:xfrm>
            <a:off x="1335823" y="4216556"/>
            <a:ext cx="11011829" cy="3763535"/>
            <a:chOff x="1242895" y="4077166"/>
            <a:chExt cx="11011829" cy="3763535"/>
          </a:xfrm>
        </xdr:grpSpPr>
        <xdr:sp macro="" textlink="">
          <xdr:nvSpPr>
            <xdr:cNvPr id="6" name="Retângulo de cantos arredondados 5"/>
            <xdr:cNvSpPr/>
          </xdr:nvSpPr>
          <xdr:spPr>
            <a:xfrm>
              <a:off x="1242895" y="4088780"/>
              <a:ext cx="10407805" cy="3751921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/>
                <a:t>c</a:t>
              </a:r>
            </a:p>
          </xdr:txBody>
        </xdr:sp>
        <xdr:grpSp>
          <xdr:nvGrpSpPr>
            <xdr:cNvPr id="18" name="Grupo 17"/>
            <xdr:cNvGrpSpPr/>
          </xdr:nvGrpSpPr>
          <xdr:grpSpPr>
            <a:xfrm>
              <a:off x="1277743" y="4077166"/>
              <a:ext cx="10976981" cy="3635760"/>
              <a:chOff x="1242896" y="3902929"/>
              <a:chExt cx="10976981" cy="3635760"/>
            </a:xfrm>
          </xdr:grpSpPr>
          <xdr:grpSp>
            <xdr:nvGrpSpPr>
              <xdr:cNvPr id="12" name="Grupo 11"/>
              <xdr:cNvGrpSpPr/>
            </xdr:nvGrpSpPr>
            <xdr:grpSpPr>
              <a:xfrm>
                <a:off x="1242896" y="3902929"/>
                <a:ext cx="10976981" cy="3635760"/>
                <a:chOff x="1208049" y="3763539"/>
                <a:chExt cx="10976981" cy="3635760"/>
              </a:xfrm>
            </xdr:grpSpPr>
            <xdr:graphicFrame macro="">
              <xdr:nvGraphicFramePr>
                <xdr:cNvPr id="2" name="Gráfico 1"/>
                <xdr:cNvGraphicFramePr>
                  <a:graphicFrameLocks/>
                </xdr:cNvGraphicFramePr>
              </xdr:nvGraphicFramePr>
              <xdr:xfrm>
                <a:off x="1963079" y="4669573"/>
                <a:ext cx="10221951" cy="272972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  <xdr:sp macro="" textlink="">
              <xdr:nvSpPr>
                <xdr:cNvPr id="11" name="Arredondar Retângulo no Mesmo Canto Lateral 10"/>
                <xdr:cNvSpPr/>
              </xdr:nvSpPr>
              <xdr:spPr>
                <a:xfrm>
                  <a:off x="1208049" y="3763539"/>
                  <a:ext cx="10361341" cy="766646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6">
                    <a:lumMod val="7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16" name="CaixaDeTexto 15"/>
              <xdr:cNvSpPr txBox="1"/>
            </xdr:nvSpPr>
            <xdr:spPr>
              <a:xfrm>
                <a:off x="2032773" y="4100395"/>
                <a:ext cx="2590335" cy="46463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>
                    <a:solidFill>
                      <a:schemeClr val="bg1"/>
                    </a:solidFill>
                    <a:latin typeface="Arial" pitchFamily="34" charset="0"/>
                    <a:cs typeface="Arial" pitchFamily="34" charset="0"/>
                  </a:rPr>
                  <a:t>Gastos</a:t>
                </a:r>
              </a:p>
            </xdr:txBody>
          </xdr:sp>
        </xdr:grpSp>
      </xdr:grpSp>
      <xdr:pic>
        <xdr:nvPicPr>
          <xdr:cNvPr id="22" name="Imagem 21" descr="C:\Program Files\Microsoft Office\MEDIA\CAGCAT10\j0222015.wmf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44909" y="4402746"/>
            <a:ext cx="487866" cy="48203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0</xdr:col>
      <xdr:colOff>34847</xdr:colOff>
      <xdr:row>28</xdr:row>
      <xdr:rowOff>116158</xdr:rowOff>
    </xdr:from>
    <xdr:to>
      <xdr:col>0</xdr:col>
      <xdr:colOff>1277743</xdr:colOff>
      <xdr:row>38</xdr:row>
      <xdr:rowOff>142874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MÊ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47" y="5320060"/>
              <a:ext cx="1242896" cy="18852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81311</xdr:rowOff>
    </xdr:from>
    <xdr:to>
      <xdr:col>0</xdr:col>
      <xdr:colOff>1254512</xdr:colOff>
      <xdr:row>19</xdr:row>
      <xdr:rowOff>69694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6" name="MÊS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39848"/>
              <a:ext cx="1254512" cy="16610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>
    <xdr:from>
      <xdr:col>10</xdr:col>
      <xdr:colOff>23233</xdr:colOff>
      <xdr:row>2</xdr:row>
      <xdr:rowOff>81313</xdr:rowOff>
    </xdr:from>
    <xdr:to>
      <xdr:col>16</xdr:col>
      <xdr:colOff>185854</xdr:colOff>
      <xdr:row>4</xdr:row>
      <xdr:rowOff>151007</xdr:rowOff>
    </xdr:to>
    <xdr:sp macro="" textlink="">
      <xdr:nvSpPr>
        <xdr:cNvPr id="33" name="Retângulo de cantos arredondados 32">
          <a:hlinkClick xmlns:r="http://schemas.openxmlformats.org/officeDocument/2006/relationships" r:id="rId6"/>
        </xdr:cNvPr>
        <xdr:cNvSpPr/>
      </xdr:nvSpPr>
      <xdr:spPr>
        <a:xfrm>
          <a:off x="6772044" y="453020"/>
          <a:ext cx="3786767" cy="441402"/>
        </a:xfrm>
        <a:prstGeom prst="roundRect">
          <a:avLst>
            <a:gd name="adj" fmla="val 18914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a:rPr>
            <a:t>Pesquisar</a:t>
          </a:r>
          <a:r>
            <a:rPr lang="pt-BR" sz="1100" baseline="0"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a:rPr>
            <a:t> dados...</a:t>
          </a:r>
          <a:endParaRPr lang="pt-BR" sz="11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 editAs="oneCell">
    <xdr:from>
      <xdr:col>15</xdr:col>
      <xdr:colOff>104542</xdr:colOff>
      <xdr:row>2</xdr:row>
      <xdr:rowOff>127775</xdr:rowOff>
    </xdr:from>
    <xdr:to>
      <xdr:col>15</xdr:col>
      <xdr:colOff>522712</xdr:colOff>
      <xdr:row>4</xdr:row>
      <xdr:rowOff>139391</xdr:rowOff>
    </xdr:to>
    <xdr:pic>
      <xdr:nvPicPr>
        <xdr:cNvPr id="36" name="Imagem 35" descr="Com uma lupa, a imagem que se forma do objeto é ampliada e direita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3475" y="499482"/>
          <a:ext cx="418170" cy="383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81311</xdr:colOff>
      <xdr:row>0</xdr:row>
      <xdr:rowOff>174238</xdr:rowOff>
    </xdr:from>
    <xdr:to>
      <xdr:col>0</xdr:col>
      <xdr:colOff>1231280</xdr:colOff>
      <xdr:row>4</xdr:row>
      <xdr:rowOff>116158</xdr:rowOff>
    </xdr:to>
    <xdr:sp macro="" textlink="">
      <xdr:nvSpPr>
        <xdr:cNvPr id="42" name="Retângulo de cantos arredondados 41"/>
        <xdr:cNvSpPr/>
      </xdr:nvSpPr>
      <xdr:spPr>
        <a:xfrm>
          <a:off x="81311" y="174238"/>
          <a:ext cx="1149969" cy="685335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App Financeiro</a:t>
          </a:r>
        </a:p>
      </xdr:txBody>
    </xdr:sp>
    <xdr:clientData/>
  </xdr:twoCellAnchor>
  <xdr:twoCellAnchor>
    <xdr:from>
      <xdr:col>9</xdr:col>
      <xdr:colOff>360091</xdr:colOff>
      <xdr:row>7</xdr:row>
      <xdr:rowOff>127774</xdr:rowOff>
    </xdr:from>
    <xdr:to>
      <xdr:col>17</xdr:col>
      <xdr:colOff>511097</xdr:colOff>
      <xdr:row>24</xdr:row>
      <xdr:rowOff>46463</xdr:rowOff>
    </xdr:to>
    <xdr:grpSp>
      <xdr:nvGrpSpPr>
        <xdr:cNvPr id="45" name="Grupo 44"/>
        <xdr:cNvGrpSpPr/>
      </xdr:nvGrpSpPr>
      <xdr:grpSpPr>
        <a:xfrm>
          <a:off x="6504878" y="1428750"/>
          <a:ext cx="4983201" cy="3078201"/>
          <a:chOff x="1858536" y="209085"/>
          <a:chExt cx="5912470" cy="3763537"/>
        </a:xfrm>
      </xdr:grpSpPr>
      <xdr:grpSp>
        <xdr:nvGrpSpPr>
          <xdr:cNvPr id="49" name="Grupo 48"/>
          <xdr:cNvGrpSpPr/>
        </xdr:nvGrpSpPr>
        <xdr:grpSpPr>
          <a:xfrm>
            <a:off x="1858536" y="209085"/>
            <a:ext cx="5912470" cy="3763537"/>
            <a:chOff x="1800456" y="139389"/>
            <a:chExt cx="5912470" cy="3763537"/>
          </a:xfrm>
        </xdr:grpSpPr>
        <xdr:sp macro="" textlink="">
          <xdr:nvSpPr>
            <xdr:cNvPr id="51" name="Retângulo de cantos arredondados 50"/>
            <xdr:cNvSpPr/>
          </xdr:nvSpPr>
          <xdr:spPr>
            <a:xfrm>
              <a:off x="1800458" y="151005"/>
              <a:ext cx="5900853" cy="3751921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/>
                <a:t>c</a:t>
              </a:r>
            </a:p>
          </xdr:txBody>
        </xdr:sp>
        <xdr:sp macro="" textlink="">
          <xdr:nvSpPr>
            <xdr:cNvPr id="52" name="Arredondar Retângulo no Mesmo Canto Lateral 51"/>
            <xdr:cNvSpPr/>
          </xdr:nvSpPr>
          <xdr:spPr>
            <a:xfrm>
              <a:off x="1800456" y="139389"/>
              <a:ext cx="5912470" cy="743418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48" name="CaixaDeTexto 47"/>
          <xdr:cNvSpPr txBox="1"/>
        </xdr:nvSpPr>
        <xdr:spPr>
          <a:xfrm>
            <a:off x="2706495" y="464631"/>
            <a:ext cx="2288323" cy="47351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2000">
                <a:solidFill>
                  <a:schemeClr val="bg1"/>
                </a:solidFill>
                <a:latin typeface="Arial" pitchFamily="34" charset="0"/>
                <a:cs typeface="Arial" pitchFamily="34" charset="0"/>
              </a:rPr>
              <a:t>Economias</a:t>
            </a:r>
          </a:p>
        </xdr:txBody>
      </xdr:sp>
    </xdr:grpSp>
    <xdr:clientData/>
  </xdr:twoCellAnchor>
  <xdr:twoCellAnchor editAs="oneCell">
    <xdr:from>
      <xdr:col>9</xdr:col>
      <xdr:colOff>545945</xdr:colOff>
      <xdr:row>8</xdr:row>
      <xdr:rowOff>16615</xdr:rowOff>
    </xdr:from>
    <xdr:to>
      <xdr:col>10</xdr:col>
      <xdr:colOff>391816</xdr:colOff>
      <xdr:row>10</xdr:row>
      <xdr:rowOff>159336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690732" y="1503444"/>
          <a:ext cx="449895" cy="514429"/>
        </a:xfrm>
        <a:prstGeom prst="rect">
          <a:avLst/>
        </a:prstGeom>
      </xdr:spPr>
    </xdr:pic>
    <xdr:clientData/>
  </xdr:twoCellAnchor>
  <xdr:twoCellAnchor>
    <xdr:from>
      <xdr:col>10</xdr:col>
      <xdr:colOff>11616</xdr:colOff>
      <xdr:row>9</xdr:row>
      <xdr:rowOff>174237</xdr:rowOff>
    </xdr:from>
    <xdr:to>
      <xdr:col>17</xdr:col>
      <xdr:colOff>355445</xdr:colOff>
      <xdr:row>24</xdr:row>
      <xdr:rowOff>129632</xdr:rowOff>
    </xdr:to>
    <xdr:graphicFrame macro="">
      <xdr:nvGraphicFramePr>
        <xdr:cNvPr id="54" name="Gráfico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olyane Nery" refreshedDate="45661.702435185187" createdVersion="4" refreshedVersion="4" minRefreshableVersion="3" recordCount="51">
  <cacheSource type="worksheet">
    <worksheetSource ref="A1:G1048576" sheet="Dados"/>
  </cacheSource>
  <cacheFields count="7">
    <cacheField name="DATA" numFmtId="166">
      <sharedItems containsBlank="1"/>
    </cacheField>
    <cacheField name="MÊS" numFmtId="1">
      <sharedItems containsString="0" containsBlank="1" containsNumber="1" containsInteger="1" minValue="12" maxValue="12" count="2">
        <n v="12"/>
        <m/>
      </sharedItems>
    </cacheField>
    <cacheField name="TIPO" numFmtId="0">
      <sharedItems containsBlank="1" count="3">
        <s v="entrada"/>
        <s v="saída"/>
        <m/>
      </sharedItems>
    </cacheField>
    <cacheField name="CATEGORIA" numFmtId="0">
      <sharedItems containsBlank="1" count="16">
        <s v="freelance"/>
        <s v="venda de ativos"/>
        <s v="serviços"/>
        <s v="presentes"/>
        <s v="renda fixa"/>
        <s v="vestuário"/>
        <s v="beleza"/>
        <s v="transporte"/>
        <s v="gastronomia"/>
        <s v="alimentação"/>
        <s v="saúde"/>
        <s v="seguros e investimentos"/>
        <s v="eletrônicos"/>
        <s v="lazer"/>
        <s v="utilidades domésticas"/>
        <m/>
      </sharedItems>
    </cacheField>
    <cacheField name="DESCRIÇÃO" numFmtId="0">
      <sharedItems containsBlank="1"/>
    </cacheField>
    <cacheField name="VALOR" numFmtId="0">
      <sharedItems containsString="0" containsBlank="1" containsNumber="1" minValue="22.12" maxValue="996.01"/>
    </cacheField>
    <cacheField name="OPERAÇÃO BANCÁRIA" numFmtId="0">
      <sharedItems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olyane Nery" refreshedDate="45661.71420613426" createdVersion="4" refreshedVersion="4" minRefreshableVersion="3" recordCount="50">
  <cacheSource type="worksheet">
    <worksheetSource name="Tabelaoperacoes"/>
  </cacheSource>
  <cacheFields count="8">
    <cacheField name="DATA" numFmtId="166">
      <sharedItems/>
    </cacheField>
    <cacheField name="MÊS" numFmtId="1">
      <sharedItems containsSemiMixedTypes="0" containsString="0" containsNumber="1" containsInteger="1" minValue="12" maxValue="12" count="1">
        <n v="12"/>
      </sharedItems>
    </cacheField>
    <cacheField name="TIPO" numFmtId="0">
      <sharedItems count="2">
        <s v="entrada"/>
        <s v="saída"/>
      </sharedItems>
    </cacheField>
    <cacheField name="CATEGORIA" numFmtId="0">
      <sharedItems count="15">
        <s v="freelance"/>
        <s v="venda de ativos"/>
        <s v="serviços"/>
        <s v="presentes"/>
        <s v="renda fixa"/>
        <s v="vestuário"/>
        <s v="beleza"/>
        <s v="transporte"/>
        <s v="gastronomia"/>
        <s v="alimentação"/>
        <s v="saúde"/>
        <s v="seguros e investimentos"/>
        <s v="eletrônicos"/>
        <s v="lazer"/>
        <s v="utilidades domésticas"/>
      </sharedItems>
    </cacheField>
    <cacheField name="DESCRIÇÃO" numFmtId="0">
      <sharedItems/>
    </cacheField>
    <cacheField name="VALOR" numFmtId="44">
      <sharedItems containsSemiMixedTypes="0" containsString="0" containsNumber="1" minValue="22.12" maxValue="996.01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s v="2024-12-04"/>
    <x v="0"/>
    <x v="0"/>
    <x v="0"/>
    <s v="serviços executados"/>
    <n v="166.64"/>
    <s v="cartão de crédito"/>
  </r>
  <r>
    <s v="2024-12-29"/>
    <x v="0"/>
    <x v="0"/>
    <x v="1"/>
    <s v="venda de produtos"/>
    <n v="89.43"/>
    <s v="cartão de crédito"/>
  </r>
  <r>
    <s v="2024-12-28"/>
    <x v="0"/>
    <x v="0"/>
    <x v="1"/>
    <s v="venda de produtos"/>
    <n v="905.34"/>
    <s v="débito automático"/>
  </r>
  <r>
    <s v="2024-12-01"/>
    <x v="0"/>
    <x v="1"/>
    <x v="2"/>
    <s v="faxina da casa"/>
    <n v="790.78"/>
    <s v="PIX"/>
  </r>
  <r>
    <s v="2024-12-20"/>
    <x v="0"/>
    <x v="1"/>
    <x v="3"/>
    <s v="presente de aniversário"/>
    <n v="331.14"/>
    <s v="débito automático"/>
  </r>
  <r>
    <s v="2024-12-11"/>
    <x v="0"/>
    <x v="0"/>
    <x v="0"/>
    <s v="serviços executados"/>
    <n v="92.31"/>
    <s v="cartão de crédito"/>
  </r>
  <r>
    <s v="2024-12-23"/>
    <x v="0"/>
    <x v="0"/>
    <x v="4"/>
    <s v="salário"/>
    <n v="690.79"/>
    <s v="débito automático"/>
  </r>
  <r>
    <s v="2024-12-29"/>
    <x v="0"/>
    <x v="1"/>
    <x v="5"/>
    <s v="compra de roupas"/>
    <n v="982.79"/>
    <s v="débito automático"/>
  </r>
  <r>
    <s v="2024-12-07"/>
    <x v="0"/>
    <x v="0"/>
    <x v="1"/>
    <s v="venda de produtos"/>
    <n v="996.01"/>
    <s v="débito automático"/>
  </r>
  <r>
    <s v="2024-12-06"/>
    <x v="0"/>
    <x v="0"/>
    <x v="4"/>
    <s v="salário"/>
    <n v="185.7"/>
    <s v="débito automático"/>
  </r>
  <r>
    <s v="2024-12-09"/>
    <x v="0"/>
    <x v="1"/>
    <x v="6"/>
    <s v="salão de beleza"/>
    <n v="707.47"/>
    <s v="cartão de crédito"/>
  </r>
  <r>
    <s v="2024-12-27"/>
    <x v="0"/>
    <x v="1"/>
    <x v="7"/>
    <s v="seguros de carro"/>
    <n v="376.22"/>
    <s v="cartão de crédito"/>
  </r>
  <r>
    <s v="2024-12-18"/>
    <x v="0"/>
    <x v="1"/>
    <x v="8"/>
    <s v="restaurante"/>
    <n v="628.91999999999996"/>
    <s v="cartão de crédito"/>
  </r>
  <r>
    <s v="2024-12-16"/>
    <x v="0"/>
    <x v="0"/>
    <x v="1"/>
    <s v="venda de produtos"/>
    <n v="94.25"/>
    <s v="débito automático"/>
  </r>
  <r>
    <s v="2024-12-07"/>
    <x v="0"/>
    <x v="1"/>
    <x v="9"/>
    <s v="compras supermercado"/>
    <n v="369.72"/>
    <s v="cartão de crédito"/>
  </r>
  <r>
    <s v="2024-12-21"/>
    <x v="0"/>
    <x v="0"/>
    <x v="0"/>
    <s v="serviços executados"/>
    <n v="197.29"/>
    <s v="débito automático"/>
  </r>
  <r>
    <s v="2024-12-13"/>
    <x v="0"/>
    <x v="0"/>
    <x v="4"/>
    <s v="salário"/>
    <n v="322.24"/>
    <s v="cartão de crédito"/>
  </r>
  <r>
    <s v="2024-12-13"/>
    <x v="0"/>
    <x v="0"/>
    <x v="4"/>
    <s v="salário"/>
    <n v="242.61"/>
    <s v="débito automático"/>
  </r>
  <r>
    <s v="2024-12-13"/>
    <x v="0"/>
    <x v="0"/>
    <x v="4"/>
    <s v="salário"/>
    <n v="698.43"/>
    <s v="cartão de crédito"/>
  </r>
  <r>
    <s v="2024-12-03"/>
    <x v="0"/>
    <x v="1"/>
    <x v="8"/>
    <s v="restaurante"/>
    <n v="102.6"/>
    <s v="débito automático"/>
  </r>
  <r>
    <s v="2024-12-30"/>
    <x v="0"/>
    <x v="0"/>
    <x v="1"/>
    <s v="venda de produtos"/>
    <n v="523.89"/>
    <s v="débito automático"/>
  </r>
  <r>
    <s v="2024-12-12"/>
    <x v="0"/>
    <x v="0"/>
    <x v="0"/>
    <s v="serviços executados"/>
    <n v="688.26"/>
    <s v="cartão de crédito"/>
  </r>
  <r>
    <s v="2024-12-08"/>
    <x v="0"/>
    <x v="0"/>
    <x v="1"/>
    <s v="venda de produtos"/>
    <n v="399.16"/>
    <s v="cartão de crédito"/>
  </r>
  <r>
    <s v="2024-12-04"/>
    <x v="0"/>
    <x v="0"/>
    <x v="4"/>
    <s v="salário"/>
    <n v="610.52"/>
    <s v="cartão de crédito"/>
  </r>
  <r>
    <s v="2024-12-16"/>
    <x v="0"/>
    <x v="0"/>
    <x v="1"/>
    <s v="venda de produtos"/>
    <n v="713.67"/>
    <s v="débito automático"/>
  </r>
  <r>
    <s v="2024-12-05"/>
    <x v="0"/>
    <x v="1"/>
    <x v="10"/>
    <s v="remédio na farmácia"/>
    <n v="340.7"/>
    <s v="débito automático"/>
  </r>
  <r>
    <s v="2024-12-19"/>
    <x v="0"/>
    <x v="0"/>
    <x v="1"/>
    <s v="venda de produtos"/>
    <n v="980.53"/>
    <s v="débito automático"/>
  </r>
  <r>
    <s v="2024-12-18"/>
    <x v="0"/>
    <x v="0"/>
    <x v="1"/>
    <s v="venda de produtos"/>
    <n v="438.67"/>
    <s v="débito automático"/>
  </r>
  <r>
    <s v="2024-12-13"/>
    <x v="0"/>
    <x v="0"/>
    <x v="4"/>
    <s v="salário"/>
    <n v="716.05"/>
    <s v="cartão de crédito"/>
  </r>
  <r>
    <s v="2024-12-29"/>
    <x v="0"/>
    <x v="1"/>
    <x v="7"/>
    <s v="recarga de cartão de ônibus"/>
    <n v="690.55"/>
    <s v="cartão de crédito"/>
  </r>
  <r>
    <s v="2024-12-14"/>
    <x v="0"/>
    <x v="0"/>
    <x v="1"/>
    <s v="venda de produtos"/>
    <n v="202.32"/>
    <s v="PIX"/>
  </r>
  <r>
    <s v="2024-12-17"/>
    <x v="0"/>
    <x v="1"/>
    <x v="10"/>
    <s v="remédio na farmácia"/>
    <n v="280.18"/>
    <s v="débito automático"/>
  </r>
  <r>
    <s v="2024-12-27"/>
    <x v="0"/>
    <x v="0"/>
    <x v="1"/>
    <s v="venda de produtos"/>
    <n v="251.2"/>
    <s v="débito automático"/>
  </r>
  <r>
    <s v="2024-12-23"/>
    <x v="0"/>
    <x v="0"/>
    <x v="1"/>
    <s v="venda de produtos"/>
    <n v="30.12"/>
    <s v="PIX"/>
  </r>
  <r>
    <s v="2024-12-17"/>
    <x v="0"/>
    <x v="0"/>
    <x v="0"/>
    <s v="serviços executados"/>
    <n v="829.01"/>
    <s v="PIX"/>
  </r>
  <r>
    <s v="2024-12-22"/>
    <x v="0"/>
    <x v="0"/>
    <x v="1"/>
    <s v="venda de produtos"/>
    <n v="555.91999999999996"/>
    <s v="débito automático"/>
  </r>
  <r>
    <s v="2024-12-20"/>
    <x v="0"/>
    <x v="1"/>
    <x v="11"/>
    <s v="investimentos em aplicações"/>
    <n v="738.04"/>
    <s v="débito automático"/>
  </r>
  <r>
    <s v="2024-12-24"/>
    <x v="0"/>
    <x v="0"/>
    <x v="0"/>
    <s v="serviços executados"/>
    <n v="495.24"/>
    <s v="débito automático"/>
  </r>
  <r>
    <s v="2024-12-19"/>
    <x v="0"/>
    <x v="1"/>
    <x v="6"/>
    <s v="salão de beleza"/>
    <n v="22.12"/>
    <s v="cartão de crédito"/>
  </r>
  <r>
    <s v="2024-12-05"/>
    <x v="0"/>
    <x v="0"/>
    <x v="4"/>
    <s v="salário"/>
    <n v="536.84"/>
    <s v="débito automático"/>
  </r>
  <r>
    <s v="2024-12-17"/>
    <x v="0"/>
    <x v="0"/>
    <x v="0"/>
    <s v="serviços executados"/>
    <n v="883.19"/>
    <s v="débito automático"/>
  </r>
  <r>
    <s v="2024-12-12"/>
    <x v="0"/>
    <x v="1"/>
    <x v="12"/>
    <s v="compra de um novo eletrônico"/>
    <n v="970.65"/>
    <s v="débito automático"/>
  </r>
  <r>
    <s v="2024-12-17"/>
    <x v="0"/>
    <x v="1"/>
    <x v="11"/>
    <s v="seguros de vida"/>
    <n v="210.34"/>
    <s v="cartão de crédito"/>
  </r>
  <r>
    <s v="2024-12-02"/>
    <x v="0"/>
    <x v="1"/>
    <x v="13"/>
    <s v="teatro"/>
    <n v="829.01"/>
    <s v="PIX"/>
  </r>
  <r>
    <s v="2024-12-30"/>
    <x v="0"/>
    <x v="0"/>
    <x v="1"/>
    <s v="venda de produtos"/>
    <n v="426.28"/>
    <s v="cartão de crédito"/>
  </r>
  <r>
    <s v="2024-12-06"/>
    <x v="0"/>
    <x v="0"/>
    <x v="1"/>
    <s v="venda de produtos"/>
    <n v="779.17"/>
    <s v="débito automático"/>
  </r>
  <r>
    <s v="2024-12-16"/>
    <x v="0"/>
    <x v="0"/>
    <x v="4"/>
    <s v="salário"/>
    <n v="95.51"/>
    <s v="PIX"/>
  </r>
  <r>
    <s v="2024-12-29"/>
    <x v="0"/>
    <x v="0"/>
    <x v="4"/>
    <s v="salário"/>
    <n v="55.11"/>
    <s v="débito automático"/>
  </r>
  <r>
    <s v="2024-12-27"/>
    <x v="0"/>
    <x v="1"/>
    <x v="10"/>
    <s v="plano de saúde"/>
    <n v="912.95"/>
    <s v="cartão de crédito"/>
  </r>
  <r>
    <s v="2024-12-02"/>
    <x v="0"/>
    <x v="1"/>
    <x v="14"/>
    <s v="contas do gás"/>
    <n v="251.49"/>
    <s v="débito automático"/>
  </r>
  <r>
    <m/>
    <x v="1"/>
    <x v="2"/>
    <x v="15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s v="2024-12-04"/>
    <x v="0"/>
    <x v="0"/>
    <x v="0"/>
    <s v="serviços executados"/>
    <n v="166.64"/>
    <s v="cartão de crédito"/>
    <s v="pago"/>
  </r>
  <r>
    <s v="2024-12-29"/>
    <x v="0"/>
    <x v="0"/>
    <x v="1"/>
    <s v="venda de produtos"/>
    <n v="89.43"/>
    <s v="cartão de crédito"/>
    <s v="pago"/>
  </r>
  <r>
    <s v="2024-12-28"/>
    <x v="0"/>
    <x v="0"/>
    <x v="1"/>
    <s v="venda de produtos"/>
    <n v="905.34"/>
    <s v="débito automático"/>
    <s v="pendente"/>
  </r>
  <r>
    <s v="2024-12-01"/>
    <x v="0"/>
    <x v="1"/>
    <x v="2"/>
    <s v="faxina da casa"/>
    <n v="790.78"/>
    <s v="PIX"/>
    <s v="recebido"/>
  </r>
  <r>
    <s v="2024-12-20"/>
    <x v="0"/>
    <x v="1"/>
    <x v="3"/>
    <s v="presente de aniversário"/>
    <n v="331.14"/>
    <s v="débito automático"/>
    <s v="recebido"/>
  </r>
  <r>
    <s v="2024-12-11"/>
    <x v="0"/>
    <x v="0"/>
    <x v="0"/>
    <s v="serviços executados"/>
    <n v="92.31"/>
    <s v="cartão de crédito"/>
    <s v="pendente"/>
  </r>
  <r>
    <s v="2024-12-23"/>
    <x v="0"/>
    <x v="0"/>
    <x v="4"/>
    <s v="salário"/>
    <n v="690.79"/>
    <s v="débito automático"/>
    <s v="pendente"/>
  </r>
  <r>
    <s v="2024-12-29"/>
    <x v="0"/>
    <x v="1"/>
    <x v="5"/>
    <s v="compra de roupas"/>
    <n v="982.79"/>
    <s v="débito automático"/>
    <s v="pendente"/>
  </r>
  <r>
    <s v="2024-12-07"/>
    <x v="0"/>
    <x v="0"/>
    <x v="1"/>
    <s v="venda de produtos"/>
    <n v="996.01"/>
    <s v="débito automático"/>
    <s v="pago"/>
  </r>
  <r>
    <s v="2024-12-06"/>
    <x v="0"/>
    <x v="0"/>
    <x v="4"/>
    <s v="salário"/>
    <n v="185.7"/>
    <s v="débito automático"/>
    <s v="recebido"/>
  </r>
  <r>
    <s v="2024-12-09"/>
    <x v="0"/>
    <x v="1"/>
    <x v="6"/>
    <s v="salão de beleza"/>
    <n v="707.47"/>
    <s v="cartão de crédito"/>
    <s v="pago"/>
  </r>
  <r>
    <s v="2024-12-27"/>
    <x v="0"/>
    <x v="1"/>
    <x v="7"/>
    <s v="seguros de carro"/>
    <n v="376.22"/>
    <s v="cartão de crédito"/>
    <s v="recebido"/>
  </r>
  <r>
    <s v="2024-12-18"/>
    <x v="0"/>
    <x v="1"/>
    <x v="8"/>
    <s v="restaurante"/>
    <n v="628.91999999999996"/>
    <s v="cartão de crédito"/>
    <s v="pago"/>
  </r>
  <r>
    <s v="2024-12-16"/>
    <x v="0"/>
    <x v="0"/>
    <x v="1"/>
    <s v="venda de produtos"/>
    <n v="94.25"/>
    <s v="débito automático"/>
    <s v="pago"/>
  </r>
  <r>
    <s v="2024-12-07"/>
    <x v="0"/>
    <x v="1"/>
    <x v="9"/>
    <s v="compras supermercado"/>
    <n v="369.72"/>
    <s v="cartão de crédito"/>
    <s v="recebido"/>
  </r>
  <r>
    <s v="2024-12-21"/>
    <x v="0"/>
    <x v="0"/>
    <x v="0"/>
    <s v="serviços executados"/>
    <n v="197.29"/>
    <s v="débito automático"/>
    <s v="recebido"/>
  </r>
  <r>
    <s v="2024-12-13"/>
    <x v="0"/>
    <x v="0"/>
    <x v="4"/>
    <s v="salário"/>
    <n v="322.24"/>
    <s v="cartão de crédito"/>
    <s v="recebido"/>
  </r>
  <r>
    <s v="2024-12-13"/>
    <x v="0"/>
    <x v="0"/>
    <x v="4"/>
    <s v="salário"/>
    <n v="242.61"/>
    <s v="débito automático"/>
    <s v="pendente"/>
  </r>
  <r>
    <s v="2024-12-13"/>
    <x v="0"/>
    <x v="0"/>
    <x v="4"/>
    <s v="salário"/>
    <n v="698.43"/>
    <s v="cartão de crédito"/>
    <s v="pendente"/>
  </r>
  <r>
    <s v="2024-12-03"/>
    <x v="0"/>
    <x v="1"/>
    <x v="8"/>
    <s v="restaurante"/>
    <n v="102.6"/>
    <s v="débito automático"/>
    <s v="pago"/>
  </r>
  <r>
    <s v="2024-12-30"/>
    <x v="0"/>
    <x v="0"/>
    <x v="1"/>
    <s v="venda de produtos"/>
    <n v="523.89"/>
    <s v="débito automático"/>
    <s v="pago"/>
  </r>
  <r>
    <s v="2024-12-12"/>
    <x v="0"/>
    <x v="0"/>
    <x v="0"/>
    <s v="serviços executados"/>
    <n v="688.26"/>
    <s v="cartão de crédito"/>
    <s v="pendente"/>
  </r>
  <r>
    <s v="2024-12-08"/>
    <x v="0"/>
    <x v="0"/>
    <x v="1"/>
    <s v="venda de produtos"/>
    <n v="399.16"/>
    <s v="cartão de crédito"/>
    <s v="pendente"/>
  </r>
  <r>
    <s v="2024-12-04"/>
    <x v="0"/>
    <x v="0"/>
    <x v="4"/>
    <s v="salário"/>
    <n v="610.52"/>
    <s v="cartão de crédito"/>
    <s v="pendente"/>
  </r>
  <r>
    <s v="2024-12-16"/>
    <x v="0"/>
    <x v="0"/>
    <x v="1"/>
    <s v="venda de produtos"/>
    <n v="713.67"/>
    <s v="débito automático"/>
    <s v="pago"/>
  </r>
  <r>
    <s v="2024-12-05"/>
    <x v="0"/>
    <x v="1"/>
    <x v="10"/>
    <s v="remédio na farmácia"/>
    <n v="340.7"/>
    <s v="débito automático"/>
    <s v="pendente"/>
  </r>
  <r>
    <s v="2024-12-19"/>
    <x v="0"/>
    <x v="0"/>
    <x v="1"/>
    <s v="venda de produtos"/>
    <n v="980.53"/>
    <s v="débito automático"/>
    <s v="pendente"/>
  </r>
  <r>
    <s v="2024-12-18"/>
    <x v="0"/>
    <x v="0"/>
    <x v="1"/>
    <s v="venda de produtos"/>
    <n v="438.67"/>
    <s v="débito automático"/>
    <s v="recebido"/>
  </r>
  <r>
    <s v="2024-12-13"/>
    <x v="0"/>
    <x v="0"/>
    <x v="4"/>
    <s v="salário"/>
    <n v="716.05"/>
    <s v="cartão de crédito"/>
    <s v="pago"/>
  </r>
  <r>
    <s v="2024-12-29"/>
    <x v="0"/>
    <x v="1"/>
    <x v="7"/>
    <s v="recarga de cartão de ônibus"/>
    <n v="690.55"/>
    <s v="cartão de crédito"/>
    <s v="pendente"/>
  </r>
  <r>
    <s v="2024-12-14"/>
    <x v="0"/>
    <x v="0"/>
    <x v="1"/>
    <s v="venda de produtos"/>
    <n v="202.32"/>
    <s v="PIX"/>
    <s v="recebido"/>
  </r>
  <r>
    <s v="2024-12-17"/>
    <x v="0"/>
    <x v="1"/>
    <x v="10"/>
    <s v="remédio na farmácia"/>
    <n v="280.18"/>
    <s v="débito automático"/>
    <s v="pendente"/>
  </r>
  <r>
    <s v="2024-12-27"/>
    <x v="0"/>
    <x v="0"/>
    <x v="1"/>
    <s v="venda de produtos"/>
    <n v="251.2"/>
    <s v="débito automático"/>
    <s v="pendente"/>
  </r>
  <r>
    <s v="2024-12-23"/>
    <x v="0"/>
    <x v="0"/>
    <x v="1"/>
    <s v="venda de produtos"/>
    <n v="30.12"/>
    <s v="PIX"/>
    <s v="recebido"/>
  </r>
  <r>
    <s v="2024-12-17"/>
    <x v="0"/>
    <x v="0"/>
    <x v="0"/>
    <s v="serviços executados"/>
    <n v="829.01"/>
    <s v="PIX"/>
    <s v="pendente"/>
  </r>
  <r>
    <s v="2024-12-22"/>
    <x v="0"/>
    <x v="0"/>
    <x v="1"/>
    <s v="venda de produtos"/>
    <n v="555.91999999999996"/>
    <s v="débito automático"/>
    <s v="pendente"/>
  </r>
  <r>
    <s v="2024-12-20"/>
    <x v="0"/>
    <x v="1"/>
    <x v="11"/>
    <s v="investimentos em aplicações"/>
    <n v="738.04"/>
    <s v="débito automático"/>
    <s v="recebido"/>
  </r>
  <r>
    <s v="2024-12-24"/>
    <x v="0"/>
    <x v="0"/>
    <x v="0"/>
    <s v="serviços executados"/>
    <n v="495.24"/>
    <s v="débito automático"/>
    <s v="pago"/>
  </r>
  <r>
    <s v="2024-12-19"/>
    <x v="0"/>
    <x v="1"/>
    <x v="6"/>
    <s v="salão de beleza"/>
    <n v="22.12"/>
    <s v="cartão de crédito"/>
    <s v="recebido"/>
  </r>
  <r>
    <s v="2024-12-05"/>
    <x v="0"/>
    <x v="0"/>
    <x v="4"/>
    <s v="salário"/>
    <n v="536.84"/>
    <s v="débito automático"/>
    <s v="recebido"/>
  </r>
  <r>
    <s v="2024-12-17"/>
    <x v="0"/>
    <x v="0"/>
    <x v="0"/>
    <s v="serviços executados"/>
    <n v="883.19"/>
    <s v="débito automático"/>
    <s v="recebido"/>
  </r>
  <r>
    <s v="2024-12-12"/>
    <x v="0"/>
    <x v="1"/>
    <x v="12"/>
    <s v="compra de um novo eletrônico"/>
    <n v="970.65"/>
    <s v="débito automático"/>
    <s v="recebido"/>
  </r>
  <r>
    <s v="2024-12-17"/>
    <x v="0"/>
    <x v="1"/>
    <x v="11"/>
    <s v="seguros de vida"/>
    <n v="210.34"/>
    <s v="cartão de crédito"/>
    <s v="pendente"/>
  </r>
  <r>
    <s v="2024-12-02"/>
    <x v="0"/>
    <x v="1"/>
    <x v="13"/>
    <s v="teatro"/>
    <n v="829.01"/>
    <s v="PIX"/>
    <s v="recebido"/>
  </r>
  <r>
    <s v="2024-12-30"/>
    <x v="0"/>
    <x v="0"/>
    <x v="1"/>
    <s v="venda de produtos"/>
    <n v="426.28"/>
    <s v="cartão de crédito"/>
    <s v="pendente"/>
  </r>
  <r>
    <s v="2024-12-06"/>
    <x v="0"/>
    <x v="0"/>
    <x v="1"/>
    <s v="venda de produtos"/>
    <n v="779.17"/>
    <s v="débito automático"/>
    <s v="pago"/>
  </r>
  <r>
    <s v="2024-12-16"/>
    <x v="0"/>
    <x v="0"/>
    <x v="4"/>
    <s v="salário"/>
    <n v="95.51"/>
    <s v="PIX"/>
    <s v="recebido"/>
  </r>
  <r>
    <s v="2024-12-29"/>
    <x v="0"/>
    <x v="0"/>
    <x v="4"/>
    <s v="salário"/>
    <n v="55.11"/>
    <s v="débito automático"/>
    <s v="recebido"/>
  </r>
  <r>
    <s v="2024-12-27"/>
    <x v="0"/>
    <x v="1"/>
    <x v="10"/>
    <s v="plano de saúde"/>
    <n v="912.95"/>
    <s v="cartão de crédito"/>
    <s v="recebido"/>
  </r>
  <r>
    <s v="2024-12-02"/>
    <x v="0"/>
    <x v="1"/>
    <x v="14"/>
    <s v="contas do gás"/>
    <n v="251.49"/>
    <s v="débito automátic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2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">
  <location ref="G5:H9" firstHeaderRow="1" firstDataRow="1" firstDataCol="1" rowPageCount="1" colPageCount="1"/>
  <pivotFields count="8">
    <pivotField showAll="0"/>
    <pivotField numFmtId="1" showAll="0" defaultSubtotal="0">
      <items count="1">
        <item x="0"/>
      </items>
    </pivotField>
    <pivotField axis="axisPage" showAll="0">
      <items count="3">
        <item x="0"/>
        <item x="1"/>
        <item t="default"/>
      </items>
    </pivotField>
    <pivotField axis="axisRow" showAll="0">
      <items count="16">
        <item x="9"/>
        <item x="6"/>
        <item x="12"/>
        <item x="0"/>
        <item x="8"/>
        <item x="13"/>
        <item x="3"/>
        <item x="4"/>
        <item x="10"/>
        <item x="11"/>
        <item x="2"/>
        <item x="7"/>
        <item x="14"/>
        <item x="1"/>
        <item x="5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4">
    <i>
      <x v="3"/>
    </i>
    <i>
      <x v="7"/>
    </i>
    <i>
      <x v="13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7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2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B4:C17" firstHeaderRow="1" firstDataRow="1" firstDataCol="1" rowPageCount="1" colPageCount="1"/>
  <pivotFields count="7">
    <pivotField showAll="0"/>
    <pivotField showAll="0" defaultSubtotal="0">
      <items count="2">
        <item x="0"/>
        <item h="1" x="1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17">
        <item x="9"/>
        <item x="6"/>
        <item x="12"/>
        <item x="0"/>
        <item x="8"/>
        <item x="13"/>
        <item x="3"/>
        <item x="4"/>
        <item x="10"/>
        <item x="11"/>
        <item x="2"/>
        <item x="7"/>
        <item x="14"/>
        <item x="1"/>
        <item x="5"/>
        <item x="15"/>
        <item t="default"/>
      </items>
    </pivotField>
    <pivotField showAll="0"/>
    <pivotField dataField="1" showAll="0"/>
    <pivotField showAll="0"/>
  </pivotFields>
  <rowFields count="1">
    <field x="3"/>
  </rowFields>
  <rowItems count="13">
    <i>
      <x/>
    </i>
    <i>
      <x v="1"/>
    </i>
    <i>
      <x v="2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4"/>
    </i>
    <i t="grand">
      <x/>
    </i>
  </rowItems>
  <colItems count="1">
    <i/>
  </colItems>
  <pageFields count="1">
    <pageField fld="2" item="1" hier="-1"/>
  </pageFields>
  <dataFields count="1">
    <dataField name="Soma de VALOR" fld="5" baseField="6" baseItem="0" numFmtId="167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1"/>
  </pivotTables>
  <data>
    <tabular pivotCacheId="1">
      <items count="2">
        <i x="0" s="1"/>
        <i x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1" sourceName="MÊS">
  <pivotTables>
    <pivotTable tabId="2" name="Tabela dinâmica2"/>
  </pivotTables>
  <data>
    <tabular pivotCacheId="2">
      <items count="1"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rowHeight="241300"/>
  <slicer name="MÊS 2" cache="SegmentaçãodeDados_MÊS1" caption="MÊ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1" cache="SegmentaçãodeDados_MÊS" caption="MÊS" style="SlicerStyleLight6 2" rowHeight="241300"/>
  <slicer name="MÊS 3" cache="SegmentaçãodeDados_MÊS1" caption="MÊS" style="SlicerStyleLight6 2" rowHeight="241300"/>
</slicers>
</file>

<file path=xl/tables/table1.xml><?xml version="1.0" encoding="utf-8"?>
<table xmlns="http://schemas.openxmlformats.org/spreadsheetml/2006/main" id="1" name="Tabelaoperacoes" displayName="Tabelaoperacoes" ref="A1:H51" totalsRowShown="0" headerRowDxfId="8" dataDxfId="7" headerRowBorderDxfId="16" tableBorderDxfId="17">
  <autoFilter ref="A1:H51">
    <filterColumn colId="2">
      <filters>
        <filter val="entrada"/>
      </filters>
    </filterColumn>
  </autoFilter>
  <tableColumns count="8">
    <tableColumn id="1" name="DATA" dataDxfId="15"/>
    <tableColumn id="8" name="MÊS" dataDxfId="6">
      <calculatedColumnFormula>MONTH(Tabelaoperacoes[[#This Row],[DATA]])</calculatedColumnFormula>
    </tableColumn>
    <tableColumn id="2" name="TIPO" dataDxfId="14"/>
    <tableColumn id="3" name="CATEGORIA" dataDxfId="13"/>
    <tableColumn id="4" name="DESCRIÇÃO" dataDxfId="12"/>
    <tableColumn id="5" name="VALOR" dataDxfId="11"/>
    <tableColumn id="6" name="OPERAÇÃO BANCÁRIA" dataDxfId="10"/>
    <tableColumn id="7" name="STATUS" dataDxfId="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C6:D20" totalsRowShown="0" headerRowDxfId="3" dataDxfId="2">
  <autoFilter ref="C6:D20"/>
  <tableColumns count="2">
    <tableColumn id="1" name="Data de lançamento" dataDxfId="1"/>
    <tableColumn id="2" name="Depósito reservado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51"/>
  <sheetViews>
    <sheetView workbookViewId="0">
      <selection activeCell="M8" sqref="M8"/>
    </sheetView>
  </sheetViews>
  <sheetFormatPr defaultRowHeight="15" x14ac:dyDescent="0.25"/>
  <cols>
    <col min="1" max="1" width="34.85546875" style="5" bestFit="1" customWidth="1"/>
    <col min="2" max="2" width="9.7109375" style="13" bestFit="1" customWidth="1"/>
    <col min="3" max="3" width="15.42578125" style="6" customWidth="1"/>
    <col min="4" max="4" width="28.5703125" style="6" bestFit="1" customWidth="1"/>
    <col min="5" max="5" width="15.42578125" style="6" customWidth="1"/>
    <col min="6" max="6" width="25.42578125" style="6" bestFit="1" customWidth="1"/>
    <col min="7" max="7" width="15.42578125" style="6" customWidth="1"/>
  </cols>
  <sheetData>
    <row r="1" spans="1:8" x14ac:dyDescent="0.25">
      <c r="A1" s="2" t="s">
        <v>0</v>
      </c>
      <c r="B1" s="12" t="s">
        <v>78</v>
      </c>
      <c r="C1" s="1" t="s">
        <v>1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5" t="s">
        <v>7</v>
      </c>
      <c r="B2" s="13">
        <f>MONTH(Tabelaoperacoes[[#This Row],[DATA]])</f>
        <v>12</v>
      </c>
      <c r="C2" s="6" t="s">
        <v>8</v>
      </c>
      <c r="D2" s="6" t="s">
        <v>9</v>
      </c>
      <c r="E2" s="6" t="s">
        <v>10</v>
      </c>
      <c r="F2" s="7">
        <v>166.64</v>
      </c>
      <c r="G2" s="6" t="s">
        <v>11</v>
      </c>
      <c r="H2" s="6" t="s">
        <v>12</v>
      </c>
    </row>
    <row r="3" spans="1:8" x14ac:dyDescent="0.25">
      <c r="A3" s="5" t="s">
        <v>13</v>
      </c>
      <c r="B3" s="13">
        <f>MONTH(Tabelaoperacoes[[#This Row],[DATA]])</f>
        <v>12</v>
      </c>
      <c r="C3" s="6" t="s">
        <v>8</v>
      </c>
      <c r="D3" s="6" t="s">
        <v>14</v>
      </c>
      <c r="E3" s="6" t="s">
        <v>15</v>
      </c>
      <c r="F3" s="7">
        <v>89.43</v>
      </c>
      <c r="G3" s="6" t="s">
        <v>11</v>
      </c>
      <c r="H3" s="6" t="s">
        <v>12</v>
      </c>
    </row>
    <row r="4" spans="1:8" x14ac:dyDescent="0.25">
      <c r="A4" s="5" t="s">
        <v>16</v>
      </c>
      <c r="B4" s="13">
        <f>MONTH(Tabelaoperacoes[[#This Row],[DATA]])</f>
        <v>12</v>
      </c>
      <c r="C4" s="6" t="s">
        <v>8</v>
      </c>
      <c r="D4" s="6" t="s">
        <v>14</v>
      </c>
      <c r="E4" s="6" t="s">
        <v>15</v>
      </c>
      <c r="F4" s="7">
        <v>905.34</v>
      </c>
      <c r="G4" s="6" t="s">
        <v>17</v>
      </c>
      <c r="H4" s="6" t="s">
        <v>18</v>
      </c>
    </row>
    <row r="5" spans="1:8" hidden="1" x14ac:dyDescent="0.25">
      <c r="A5" s="5" t="s">
        <v>19</v>
      </c>
      <c r="B5" s="13">
        <f>MONTH(Tabelaoperacoes[[#This Row],[DATA]])</f>
        <v>12</v>
      </c>
      <c r="C5" s="6" t="s">
        <v>20</v>
      </c>
      <c r="D5" s="6" t="s">
        <v>21</v>
      </c>
      <c r="E5" s="6" t="s">
        <v>22</v>
      </c>
      <c r="F5" s="7">
        <v>790.78</v>
      </c>
      <c r="G5" s="6" t="s">
        <v>23</v>
      </c>
      <c r="H5" s="6" t="s">
        <v>24</v>
      </c>
    </row>
    <row r="6" spans="1:8" hidden="1" x14ac:dyDescent="0.25">
      <c r="A6" s="5" t="s">
        <v>25</v>
      </c>
      <c r="B6" s="13">
        <f>MONTH(Tabelaoperacoes[[#This Row],[DATA]])</f>
        <v>12</v>
      </c>
      <c r="C6" s="6" t="s">
        <v>20</v>
      </c>
      <c r="D6" s="6" t="s">
        <v>26</v>
      </c>
      <c r="E6" s="6" t="s">
        <v>27</v>
      </c>
      <c r="F6" s="7">
        <v>331.14</v>
      </c>
      <c r="G6" s="6" t="s">
        <v>17</v>
      </c>
      <c r="H6" s="6" t="s">
        <v>24</v>
      </c>
    </row>
    <row r="7" spans="1:8" x14ac:dyDescent="0.25">
      <c r="A7" s="5" t="s">
        <v>28</v>
      </c>
      <c r="B7" s="13">
        <f>MONTH(Tabelaoperacoes[[#This Row],[DATA]])</f>
        <v>12</v>
      </c>
      <c r="C7" s="6" t="s">
        <v>8</v>
      </c>
      <c r="D7" s="6" t="s">
        <v>9</v>
      </c>
      <c r="E7" s="6" t="s">
        <v>10</v>
      </c>
      <c r="F7" s="7">
        <v>92.31</v>
      </c>
      <c r="G7" s="6" t="s">
        <v>11</v>
      </c>
      <c r="H7" s="6" t="s">
        <v>18</v>
      </c>
    </row>
    <row r="8" spans="1:8" x14ac:dyDescent="0.25">
      <c r="A8" s="5" t="s">
        <v>29</v>
      </c>
      <c r="B8" s="13">
        <f>MONTH(Tabelaoperacoes[[#This Row],[DATA]])</f>
        <v>12</v>
      </c>
      <c r="C8" s="6" t="s">
        <v>8</v>
      </c>
      <c r="D8" s="6" t="s">
        <v>30</v>
      </c>
      <c r="E8" s="6" t="s">
        <v>31</v>
      </c>
      <c r="F8" s="7">
        <v>690.79</v>
      </c>
      <c r="G8" s="6" t="s">
        <v>17</v>
      </c>
      <c r="H8" s="6" t="s">
        <v>18</v>
      </c>
    </row>
    <row r="9" spans="1:8" hidden="1" x14ac:dyDescent="0.25">
      <c r="A9" s="5" t="s">
        <v>13</v>
      </c>
      <c r="B9" s="13">
        <f>MONTH(Tabelaoperacoes[[#This Row],[DATA]])</f>
        <v>12</v>
      </c>
      <c r="C9" s="6" t="s">
        <v>20</v>
      </c>
      <c r="D9" s="6" t="s">
        <v>32</v>
      </c>
      <c r="E9" s="6" t="s">
        <v>33</v>
      </c>
      <c r="F9" s="7">
        <v>982.79</v>
      </c>
      <c r="G9" s="6" t="s">
        <v>17</v>
      </c>
      <c r="H9" s="6" t="s">
        <v>18</v>
      </c>
    </row>
    <row r="10" spans="1:8" x14ac:dyDescent="0.25">
      <c r="A10" s="5" t="s">
        <v>34</v>
      </c>
      <c r="B10" s="13">
        <f>MONTH(Tabelaoperacoes[[#This Row],[DATA]])</f>
        <v>12</v>
      </c>
      <c r="C10" s="6" t="s">
        <v>8</v>
      </c>
      <c r="D10" s="6" t="s">
        <v>14</v>
      </c>
      <c r="E10" s="6" t="s">
        <v>15</v>
      </c>
      <c r="F10" s="7">
        <v>996.01</v>
      </c>
      <c r="G10" s="6" t="s">
        <v>17</v>
      </c>
      <c r="H10" s="6" t="s">
        <v>12</v>
      </c>
    </row>
    <row r="11" spans="1:8" x14ac:dyDescent="0.25">
      <c r="A11" s="5" t="s">
        <v>35</v>
      </c>
      <c r="B11" s="13">
        <f>MONTH(Tabelaoperacoes[[#This Row],[DATA]])</f>
        <v>12</v>
      </c>
      <c r="C11" s="6" t="s">
        <v>8</v>
      </c>
      <c r="D11" s="6" t="s">
        <v>30</v>
      </c>
      <c r="E11" s="6" t="s">
        <v>31</v>
      </c>
      <c r="F11" s="7">
        <v>185.7</v>
      </c>
      <c r="G11" s="6" t="s">
        <v>17</v>
      </c>
      <c r="H11" s="6" t="s">
        <v>24</v>
      </c>
    </row>
    <row r="12" spans="1:8" hidden="1" x14ac:dyDescent="0.25">
      <c r="A12" s="5" t="s">
        <v>36</v>
      </c>
      <c r="B12" s="13">
        <f>MONTH(Tabelaoperacoes[[#This Row],[DATA]])</f>
        <v>12</v>
      </c>
      <c r="C12" s="6" t="s">
        <v>20</v>
      </c>
      <c r="D12" s="6" t="s">
        <v>37</v>
      </c>
      <c r="E12" s="6" t="s">
        <v>38</v>
      </c>
      <c r="F12" s="7">
        <v>707.47</v>
      </c>
      <c r="G12" s="6" t="s">
        <v>11</v>
      </c>
      <c r="H12" s="6" t="s">
        <v>12</v>
      </c>
    </row>
    <row r="13" spans="1:8" hidden="1" x14ac:dyDescent="0.25">
      <c r="A13" s="5" t="s">
        <v>39</v>
      </c>
      <c r="B13" s="13">
        <f>MONTH(Tabelaoperacoes[[#This Row],[DATA]])</f>
        <v>12</v>
      </c>
      <c r="C13" s="6" t="s">
        <v>20</v>
      </c>
      <c r="D13" s="6" t="s">
        <v>40</v>
      </c>
      <c r="E13" s="6" t="s">
        <v>41</v>
      </c>
      <c r="F13" s="7">
        <v>376.22</v>
      </c>
      <c r="G13" s="6" t="s">
        <v>11</v>
      </c>
      <c r="H13" s="6" t="s">
        <v>24</v>
      </c>
    </row>
    <row r="14" spans="1:8" hidden="1" x14ac:dyDescent="0.25">
      <c r="A14" s="5" t="s">
        <v>42</v>
      </c>
      <c r="B14" s="13">
        <f>MONTH(Tabelaoperacoes[[#This Row],[DATA]])</f>
        <v>12</v>
      </c>
      <c r="C14" s="6" t="s">
        <v>20</v>
      </c>
      <c r="D14" s="6" t="s">
        <v>43</v>
      </c>
      <c r="E14" s="6" t="s">
        <v>44</v>
      </c>
      <c r="F14" s="7">
        <v>628.91999999999996</v>
      </c>
      <c r="G14" s="6" t="s">
        <v>11</v>
      </c>
      <c r="H14" s="6" t="s">
        <v>12</v>
      </c>
    </row>
    <row r="15" spans="1:8" x14ac:dyDescent="0.25">
      <c r="A15" s="5" t="s">
        <v>45</v>
      </c>
      <c r="B15" s="13">
        <f>MONTH(Tabelaoperacoes[[#This Row],[DATA]])</f>
        <v>12</v>
      </c>
      <c r="C15" s="6" t="s">
        <v>8</v>
      </c>
      <c r="D15" s="6" t="s">
        <v>14</v>
      </c>
      <c r="E15" s="6" t="s">
        <v>15</v>
      </c>
      <c r="F15" s="7">
        <v>94.25</v>
      </c>
      <c r="G15" s="6" t="s">
        <v>17</v>
      </c>
      <c r="H15" s="6" t="s">
        <v>12</v>
      </c>
    </row>
    <row r="16" spans="1:8" hidden="1" x14ac:dyDescent="0.25">
      <c r="A16" s="5" t="s">
        <v>34</v>
      </c>
      <c r="B16" s="13">
        <f>MONTH(Tabelaoperacoes[[#This Row],[DATA]])</f>
        <v>12</v>
      </c>
      <c r="C16" s="6" t="s">
        <v>20</v>
      </c>
      <c r="D16" s="6" t="s">
        <v>46</v>
      </c>
      <c r="E16" s="6" t="s">
        <v>47</v>
      </c>
      <c r="F16" s="7">
        <v>369.72</v>
      </c>
      <c r="G16" s="6" t="s">
        <v>11</v>
      </c>
      <c r="H16" s="6" t="s">
        <v>24</v>
      </c>
    </row>
    <row r="17" spans="1:8" x14ac:dyDescent="0.25">
      <c r="A17" s="5" t="s">
        <v>48</v>
      </c>
      <c r="B17" s="13">
        <f>MONTH(Tabelaoperacoes[[#This Row],[DATA]])</f>
        <v>12</v>
      </c>
      <c r="C17" s="6" t="s">
        <v>8</v>
      </c>
      <c r="D17" s="6" t="s">
        <v>9</v>
      </c>
      <c r="E17" s="6" t="s">
        <v>10</v>
      </c>
      <c r="F17" s="7">
        <v>197.29</v>
      </c>
      <c r="G17" s="6" t="s">
        <v>17</v>
      </c>
      <c r="H17" s="6" t="s">
        <v>24</v>
      </c>
    </row>
    <row r="18" spans="1:8" x14ac:dyDescent="0.25">
      <c r="A18" s="5" t="s">
        <v>49</v>
      </c>
      <c r="B18" s="13">
        <f>MONTH(Tabelaoperacoes[[#This Row],[DATA]])</f>
        <v>12</v>
      </c>
      <c r="C18" s="6" t="s">
        <v>8</v>
      </c>
      <c r="D18" s="6" t="s">
        <v>30</v>
      </c>
      <c r="E18" s="6" t="s">
        <v>31</v>
      </c>
      <c r="F18" s="7">
        <v>322.24</v>
      </c>
      <c r="G18" s="6" t="s">
        <v>11</v>
      </c>
      <c r="H18" s="6" t="s">
        <v>24</v>
      </c>
    </row>
    <row r="19" spans="1:8" x14ac:dyDescent="0.25">
      <c r="A19" s="5" t="s">
        <v>49</v>
      </c>
      <c r="B19" s="13">
        <f>MONTH(Tabelaoperacoes[[#This Row],[DATA]])</f>
        <v>12</v>
      </c>
      <c r="C19" s="6" t="s">
        <v>8</v>
      </c>
      <c r="D19" s="6" t="s">
        <v>30</v>
      </c>
      <c r="E19" s="6" t="s">
        <v>31</v>
      </c>
      <c r="F19" s="7">
        <v>242.61</v>
      </c>
      <c r="G19" s="6" t="s">
        <v>17</v>
      </c>
      <c r="H19" s="6" t="s">
        <v>18</v>
      </c>
    </row>
    <row r="20" spans="1:8" x14ac:dyDescent="0.25">
      <c r="A20" s="5" t="s">
        <v>49</v>
      </c>
      <c r="B20" s="13">
        <f>MONTH(Tabelaoperacoes[[#This Row],[DATA]])</f>
        <v>12</v>
      </c>
      <c r="C20" s="6" t="s">
        <v>8</v>
      </c>
      <c r="D20" s="6" t="s">
        <v>30</v>
      </c>
      <c r="E20" s="6" t="s">
        <v>31</v>
      </c>
      <c r="F20" s="7">
        <v>698.43</v>
      </c>
      <c r="G20" s="6" t="s">
        <v>11</v>
      </c>
      <c r="H20" s="6" t="s">
        <v>18</v>
      </c>
    </row>
    <row r="21" spans="1:8" hidden="1" x14ac:dyDescent="0.25">
      <c r="A21" s="5" t="s">
        <v>50</v>
      </c>
      <c r="B21" s="13">
        <f>MONTH(Tabelaoperacoes[[#This Row],[DATA]])</f>
        <v>12</v>
      </c>
      <c r="C21" s="6" t="s">
        <v>20</v>
      </c>
      <c r="D21" s="6" t="s">
        <v>43</v>
      </c>
      <c r="E21" s="6" t="s">
        <v>44</v>
      </c>
      <c r="F21" s="7">
        <v>102.6</v>
      </c>
      <c r="G21" s="6" t="s">
        <v>17</v>
      </c>
      <c r="H21" s="6" t="s">
        <v>12</v>
      </c>
    </row>
    <row r="22" spans="1:8" x14ac:dyDescent="0.25">
      <c r="A22" s="5" t="s">
        <v>51</v>
      </c>
      <c r="B22" s="13">
        <f>MONTH(Tabelaoperacoes[[#This Row],[DATA]])</f>
        <v>12</v>
      </c>
      <c r="C22" s="6" t="s">
        <v>8</v>
      </c>
      <c r="D22" s="6" t="s">
        <v>14</v>
      </c>
      <c r="E22" s="6" t="s">
        <v>15</v>
      </c>
      <c r="F22" s="7">
        <v>523.89</v>
      </c>
      <c r="G22" s="6" t="s">
        <v>17</v>
      </c>
      <c r="H22" s="6" t="s">
        <v>12</v>
      </c>
    </row>
    <row r="23" spans="1:8" x14ac:dyDescent="0.25">
      <c r="A23" s="5" t="s">
        <v>52</v>
      </c>
      <c r="B23" s="13">
        <f>MONTH(Tabelaoperacoes[[#This Row],[DATA]])</f>
        <v>12</v>
      </c>
      <c r="C23" s="6" t="s">
        <v>8</v>
      </c>
      <c r="D23" s="6" t="s">
        <v>9</v>
      </c>
      <c r="E23" s="6" t="s">
        <v>10</v>
      </c>
      <c r="F23" s="7">
        <v>688.26</v>
      </c>
      <c r="G23" s="6" t="s">
        <v>11</v>
      </c>
      <c r="H23" s="6" t="s">
        <v>18</v>
      </c>
    </row>
    <row r="24" spans="1:8" x14ac:dyDescent="0.25">
      <c r="A24" s="5" t="s">
        <v>53</v>
      </c>
      <c r="B24" s="13">
        <f>MONTH(Tabelaoperacoes[[#This Row],[DATA]])</f>
        <v>12</v>
      </c>
      <c r="C24" s="6" t="s">
        <v>8</v>
      </c>
      <c r="D24" s="6" t="s">
        <v>14</v>
      </c>
      <c r="E24" s="6" t="s">
        <v>15</v>
      </c>
      <c r="F24" s="7">
        <v>399.16</v>
      </c>
      <c r="G24" s="6" t="s">
        <v>11</v>
      </c>
      <c r="H24" s="6" t="s">
        <v>18</v>
      </c>
    </row>
    <row r="25" spans="1:8" x14ac:dyDescent="0.25">
      <c r="A25" s="5" t="s">
        <v>7</v>
      </c>
      <c r="B25" s="13">
        <f>MONTH(Tabelaoperacoes[[#This Row],[DATA]])</f>
        <v>12</v>
      </c>
      <c r="C25" s="6" t="s">
        <v>8</v>
      </c>
      <c r="D25" s="6" t="s">
        <v>30</v>
      </c>
      <c r="E25" s="6" t="s">
        <v>31</v>
      </c>
      <c r="F25" s="7">
        <v>610.52</v>
      </c>
      <c r="G25" s="6" t="s">
        <v>11</v>
      </c>
      <c r="H25" s="6" t="s">
        <v>18</v>
      </c>
    </row>
    <row r="26" spans="1:8" x14ac:dyDescent="0.25">
      <c r="A26" s="5" t="s">
        <v>45</v>
      </c>
      <c r="B26" s="13">
        <f>MONTH(Tabelaoperacoes[[#This Row],[DATA]])</f>
        <v>12</v>
      </c>
      <c r="C26" s="6" t="s">
        <v>8</v>
      </c>
      <c r="D26" s="6" t="s">
        <v>14</v>
      </c>
      <c r="E26" s="6" t="s">
        <v>15</v>
      </c>
      <c r="F26" s="7">
        <v>713.67</v>
      </c>
      <c r="G26" s="6" t="s">
        <v>17</v>
      </c>
      <c r="H26" s="6" t="s">
        <v>12</v>
      </c>
    </row>
    <row r="27" spans="1:8" hidden="1" x14ac:dyDescent="0.25">
      <c r="A27" s="5" t="s">
        <v>54</v>
      </c>
      <c r="B27" s="13">
        <f>MONTH(Tabelaoperacoes[[#This Row],[DATA]])</f>
        <v>12</v>
      </c>
      <c r="C27" s="6" t="s">
        <v>20</v>
      </c>
      <c r="D27" s="6" t="s">
        <v>55</v>
      </c>
      <c r="E27" s="6" t="s">
        <v>56</v>
      </c>
      <c r="F27" s="7">
        <v>340.7</v>
      </c>
      <c r="G27" s="6" t="s">
        <v>17</v>
      </c>
      <c r="H27" s="6" t="s">
        <v>18</v>
      </c>
    </row>
    <row r="28" spans="1:8" x14ac:dyDescent="0.25">
      <c r="A28" s="5" t="s">
        <v>57</v>
      </c>
      <c r="B28" s="13">
        <f>MONTH(Tabelaoperacoes[[#This Row],[DATA]])</f>
        <v>12</v>
      </c>
      <c r="C28" s="6" t="s">
        <v>8</v>
      </c>
      <c r="D28" s="6" t="s">
        <v>14</v>
      </c>
      <c r="E28" s="6" t="s">
        <v>15</v>
      </c>
      <c r="F28" s="7">
        <v>980.53</v>
      </c>
      <c r="G28" s="6" t="s">
        <v>17</v>
      </c>
      <c r="H28" s="6" t="s">
        <v>18</v>
      </c>
    </row>
    <row r="29" spans="1:8" x14ac:dyDescent="0.25">
      <c r="A29" s="5" t="s">
        <v>42</v>
      </c>
      <c r="B29" s="13">
        <f>MONTH(Tabelaoperacoes[[#This Row],[DATA]])</f>
        <v>12</v>
      </c>
      <c r="C29" s="6" t="s">
        <v>8</v>
      </c>
      <c r="D29" s="6" t="s">
        <v>14</v>
      </c>
      <c r="E29" s="6" t="s">
        <v>15</v>
      </c>
      <c r="F29" s="7">
        <v>438.67</v>
      </c>
      <c r="G29" s="6" t="s">
        <v>17</v>
      </c>
      <c r="H29" s="6" t="s">
        <v>24</v>
      </c>
    </row>
    <row r="30" spans="1:8" x14ac:dyDescent="0.25">
      <c r="A30" s="5" t="s">
        <v>49</v>
      </c>
      <c r="B30" s="13">
        <f>MONTH(Tabelaoperacoes[[#This Row],[DATA]])</f>
        <v>12</v>
      </c>
      <c r="C30" s="6" t="s">
        <v>8</v>
      </c>
      <c r="D30" s="6" t="s">
        <v>30</v>
      </c>
      <c r="E30" s="6" t="s">
        <v>31</v>
      </c>
      <c r="F30" s="7">
        <v>716.05</v>
      </c>
      <c r="G30" s="6" t="s">
        <v>11</v>
      </c>
      <c r="H30" s="6" t="s">
        <v>12</v>
      </c>
    </row>
    <row r="31" spans="1:8" hidden="1" x14ac:dyDescent="0.25">
      <c r="A31" s="5" t="s">
        <v>13</v>
      </c>
      <c r="B31" s="13">
        <f>MONTH(Tabelaoperacoes[[#This Row],[DATA]])</f>
        <v>12</v>
      </c>
      <c r="C31" s="6" t="s">
        <v>20</v>
      </c>
      <c r="D31" s="6" t="s">
        <v>40</v>
      </c>
      <c r="E31" s="6" t="s">
        <v>58</v>
      </c>
      <c r="F31" s="7">
        <v>690.55</v>
      </c>
      <c r="G31" s="6" t="s">
        <v>11</v>
      </c>
      <c r="H31" s="6" t="s">
        <v>18</v>
      </c>
    </row>
    <row r="32" spans="1:8" x14ac:dyDescent="0.25">
      <c r="A32" s="5" t="s">
        <v>59</v>
      </c>
      <c r="B32" s="13">
        <f>MONTH(Tabelaoperacoes[[#This Row],[DATA]])</f>
        <v>12</v>
      </c>
      <c r="C32" s="6" t="s">
        <v>8</v>
      </c>
      <c r="D32" s="6" t="s">
        <v>14</v>
      </c>
      <c r="E32" s="6" t="s">
        <v>15</v>
      </c>
      <c r="F32" s="7">
        <v>202.32</v>
      </c>
      <c r="G32" s="6" t="s">
        <v>23</v>
      </c>
      <c r="H32" s="6" t="s">
        <v>24</v>
      </c>
    </row>
    <row r="33" spans="1:8" hidden="1" x14ac:dyDescent="0.25">
      <c r="A33" s="5" t="s">
        <v>60</v>
      </c>
      <c r="B33" s="13">
        <f>MONTH(Tabelaoperacoes[[#This Row],[DATA]])</f>
        <v>12</v>
      </c>
      <c r="C33" s="6" t="s">
        <v>20</v>
      </c>
      <c r="D33" s="6" t="s">
        <v>55</v>
      </c>
      <c r="E33" s="6" t="s">
        <v>56</v>
      </c>
      <c r="F33" s="7">
        <v>280.18</v>
      </c>
      <c r="G33" s="6" t="s">
        <v>17</v>
      </c>
      <c r="H33" s="6" t="s">
        <v>18</v>
      </c>
    </row>
    <row r="34" spans="1:8" x14ac:dyDescent="0.25">
      <c r="A34" s="5" t="s">
        <v>39</v>
      </c>
      <c r="B34" s="13">
        <f>MONTH(Tabelaoperacoes[[#This Row],[DATA]])</f>
        <v>12</v>
      </c>
      <c r="C34" s="6" t="s">
        <v>8</v>
      </c>
      <c r="D34" s="6" t="s">
        <v>14</v>
      </c>
      <c r="E34" s="6" t="s">
        <v>15</v>
      </c>
      <c r="F34" s="7">
        <v>251.2</v>
      </c>
      <c r="G34" s="6" t="s">
        <v>17</v>
      </c>
      <c r="H34" s="6" t="s">
        <v>18</v>
      </c>
    </row>
    <row r="35" spans="1:8" x14ac:dyDescent="0.25">
      <c r="A35" s="5" t="s">
        <v>29</v>
      </c>
      <c r="B35" s="13">
        <f>MONTH(Tabelaoperacoes[[#This Row],[DATA]])</f>
        <v>12</v>
      </c>
      <c r="C35" s="6" t="s">
        <v>8</v>
      </c>
      <c r="D35" s="6" t="s">
        <v>14</v>
      </c>
      <c r="E35" s="6" t="s">
        <v>15</v>
      </c>
      <c r="F35" s="7">
        <v>30.12</v>
      </c>
      <c r="G35" s="6" t="s">
        <v>23</v>
      </c>
      <c r="H35" s="6" t="s">
        <v>24</v>
      </c>
    </row>
    <row r="36" spans="1:8" x14ac:dyDescent="0.25">
      <c r="A36" s="5" t="s">
        <v>60</v>
      </c>
      <c r="B36" s="13">
        <f>MONTH(Tabelaoperacoes[[#This Row],[DATA]])</f>
        <v>12</v>
      </c>
      <c r="C36" s="6" t="s">
        <v>8</v>
      </c>
      <c r="D36" s="6" t="s">
        <v>9</v>
      </c>
      <c r="E36" s="6" t="s">
        <v>10</v>
      </c>
      <c r="F36" s="7">
        <v>829.01</v>
      </c>
      <c r="G36" s="6" t="s">
        <v>23</v>
      </c>
      <c r="H36" s="6" t="s">
        <v>18</v>
      </c>
    </row>
    <row r="37" spans="1:8" x14ac:dyDescent="0.25">
      <c r="A37" s="5" t="s">
        <v>61</v>
      </c>
      <c r="B37" s="13">
        <f>MONTH(Tabelaoperacoes[[#This Row],[DATA]])</f>
        <v>12</v>
      </c>
      <c r="C37" s="6" t="s">
        <v>8</v>
      </c>
      <c r="D37" s="6" t="s">
        <v>14</v>
      </c>
      <c r="E37" s="6" t="s">
        <v>15</v>
      </c>
      <c r="F37" s="7">
        <v>555.91999999999996</v>
      </c>
      <c r="G37" s="6" t="s">
        <v>17</v>
      </c>
      <c r="H37" s="6" t="s">
        <v>18</v>
      </c>
    </row>
    <row r="38" spans="1:8" hidden="1" x14ac:dyDescent="0.25">
      <c r="A38" s="5" t="s">
        <v>25</v>
      </c>
      <c r="B38" s="13">
        <f>MONTH(Tabelaoperacoes[[#This Row],[DATA]])</f>
        <v>12</v>
      </c>
      <c r="C38" s="6" t="s">
        <v>20</v>
      </c>
      <c r="D38" s="6" t="s">
        <v>62</v>
      </c>
      <c r="E38" s="6" t="s">
        <v>63</v>
      </c>
      <c r="F38" s="7">
        <v>738.04</v>
      </c>
      <c r="G38" s="6" t="s">
        <v>17</v>
      </c>
      <c r="H38" s="6" t="s">
        <v>24</v>
      </c>
    </row>
    <row r="39" spans="1:8" x14ac:dyDescent="0.25">
      <c r="A39" s="5" t="s">
        <v>64</v>
      </c>
      <c r="B39" s="13">
        <f>MONTH(Tabelaoperacoes[[#This Row],[DATA]])</f>
        <v>12</v>
      </c>
      <c r="C39" s="6" t="s">
        <v>8</v>
      </c>
      <c r="D39" s="6" t="s">
        <v>9</v>
      </c>
      <c r="E39" s="6" t="s">
        <v>10</v>
      </c>
      <c r="F39" s="7">
        <v>495.24</v>
      </c>
      <c r="G39" s="6" t="s">
        <v>17</v>
      </c>
      <c r="H39" s="6" t="s">
        <v>12</v>
      </c>
    </row>
    <row r="40" spans="1:8" hidden="1" x14ac:dyDescent="0.25">
      <c r="A40" s="5" t="s">
        <v>57</v>
      </c>
      <c r="B40" s="13">
        <f>MONTH(Tabelaoperacoes[[#This Row],[DATA]])</f>
        <v>12</v>
      </c>
      <c r="C40" s="6" t="s">
        <v>20</v>
      </c>
      <c r="D40" s="6" t="s">
        <v>37</v>
      </c>
      <c r="E40" s="6" t="s">
        <v>38</v>
      </c>
      <c r="F40" s="7">
        <v>22.12</v>
      </c>
      <c r="G40" s="6" t="s">
        <v>11</v>
      </c>
      <c r="H40" s="6" t="s">
        <v>24</v>
      </c>
    </row>
    <row r="41" spans="1:8" x14ac:dyDescent="0.25">
      <c r="A41" s="5" t="s">
        <v>54</v>
      </c>
      <c r="B41" s="13">
        <f>MONTH(Tabelaoperacoes[[#This Row],[DATA]])</f>
        <v>12</v>
      </c>
      <c r="C41" s="6" t="s">
        <v>8</v>
      </c>
      <c r="D41" s="6" t="s">
        <v>30</v>
      </c>
      <c r="E41" s="6" t="s">
        <v>31</v>
      </c>
      <c r="F41" s="7">
        <v>536.84</v>
      </c>
      <c r="G41" s="6" t="s">
        <v>17</v>
      </c>
      <c r="H41" s="6" t="s">
        <v>24</v>
      </c>
    </row>
    <row r="42" spans="1:8" x14ac:dyDescent="0.25">
      <c r="A42" s="5" t="s">
        <v>60</v>
      </c>
      <c r="B42" s="13">
        <f>MONTH(Tabelaoperacoes[[#This Row],[DATA]])</f>
        <v>12</v>
      </c>
      <c r="C42" s="6" t="s">
        <v>8</v>
      </c>
      <c r="D42" s="6" t="s">
        <v>9</v>
      </c>
      <c r="E42" s="6" t="s">
        <v>10</v>
      </c>
      <c r="F42" s="7">
        <v>883.19</v>
      </c>
      <c r="G42" s="6" t="s">
        <v>17</v>
      </c>
      <c r="H42" s="6" t="s">
        <v>24</v>
      </c>
    </row>
    <row r="43" spans="1:8" hidden="1" x14ac:dyDescent="0.25">
      <c r="A43" s="5" t="s">
        <v>52</v>
      </c>
      <c r="B43" s="13">
        <f>MONTH(Tabelaoperacoes[[#This Row],[DATA]])</f>
        <v>12</v>
      </c>
      <c r="C43" s="6" t="s">
        <v>20</v>
      </c>
      <c r="D43" s="6" t="s">
        <v>65</v>
      </c>
      <c r="E43" s="6" t="s">
        <v>66</v>
      </c>
      <c r="F43" s="7">
        <v>970.65</v>
      </c>
      <c r="G43" s="6" t="s">
        <v>17</v>
      </c>
      <c r="H43" s="6" t="s">
        <v>24</v>
      </c>
    </row>
    <row r="44" spans="1:8" hidden="1" x14ac:dyDescent="0.25">
      <c r="A44" s="5" t="s">
        <v>60</v>
      </c>
      <c r="B44" s="13">
        <f>MONTH(Tabelaoperacoes[[#This Row],[DATA]])</f>
        <v>12</v>
      </c>
      <c r="C44" s="6" t="s">
        <v>20</v>
      </c>
      <c r="D44" s="6" t="s">
        <v>62</v>
      </c>
      <c r="E44" s="6" t="s">
        <v>67</v>
      </c>
      <c r="F44" s="7">
        <v>210.34</v>
      </c>
      <c r="G44" s="6" t="s">
        <v>11</v>
      </c>
      <c r="H44" s="6" t="s">
        <v>18</v>
      </c>
    </row>
    <row r="45" spans="1:8" hidden="1" x14ac:dyDescent="0.25">
      <c r="A45" s="5" t="s">
        <v>68</v>
      </c>
      <c r="B45" s="13">
        <f>MONTH(Tabelaoperacoes[[#This Row],[DATA]])</f>
        <v>12</v>
      </c>
      <c r="C45" s="6" t="s">
        <v>20</v>
      </c>
      <c r="D45" s="6" t="s">
        <v>69</v>
      </c>
      <c r="E45" s="6" t="s">
        <v>70</v>
      </c>
      <c r="F45" s="7">
        <v>829.01</v>
      </c>
      <c r="G45" s="6" t="s">
        <v>23</v>
      </c>
      <c r="H45" s="6" t="s">
        <v>24</v>
      </c>
    </row>
    <row r="46" spans="1:8" x14ac:dyDescent="0.25">
      <c r="A46" s="5" t="s">
        <v>51</v>
      </c>
      <c r="B46" s="13">
        <f>MONTH(Tabelaoperacoes[[#This Row],[DATA]])</f>
        <v>12</v>
      </c>
      <c r="C46" s="6" t="s">
        <v>8</v>
      </c>
      <c r="D46" s="6" t="s">
        <v>14</v>
      </c>
      <c r="E46" s="6" t="s">
        <v>15</v>
      </c>
      <c r="F46" s="7">
        <v>426.28</v>
      </c>
      <c r="G46" s="6" t="s">
        <v>11</v>
      </c>
      <c r="H46" s="6" t="s">
        <v>18</v>
      </c>
    </row>
    <row r="47" spans="1:8" x14ac:dyDescent="0.25">
      <c r="A47" s="5" t="s">
        <v>35</v>
      </c>
      <c r="B47" s="13">
        <f>MONTH(Tabelaoperacoes[[#This Row],[DATA]])</f>
        <v>12</v>
      </c>
      <c r="C47" s="6" t="s">
        <v>8</v>
      </c>
      <c r="D47" s="6" t="s">
        <v>14</v>
      </c>
      <c r="E47" s="6" t="s">
        <v>15</v>
      </c>
      <c r="F47" s="7">
        <v>779.17</v>
      </c>
      <c r="G47" s="6" t="s">
        <v>17</v>
      </c>
      <c r="H47" s="6" t="s">
        <v>12</v>
      </c>
    </row>
    <row r="48" spans="1:8" x14ac:dyDescent="0.25">
      <c r="A48" s="5" t="s">
        <v>45</v>
      </c>
      <c r="B48" s="13">
        <f>MONTH(Tabelaoperacoes[[#This Row],[DATA]])</f>
        <v>12</v>
      </c>
      <c r="C48" s="6" t="s">
        <v>8</v>
      </c>
      <c r="D48" s="6" t="s">
        <v>30</v>
      </c>
      <c r="E48" s="6" t="s">
        <v>31</v>
      </c>
      <c r="F48" s="7">
        <v>95.51</v>
      </c>
      <c r="G48" s="6" t="s">
        <v>23</v>
      </c>
      <c r="H48" s="6" t="s">
        <v>24</v>
      </c>
    </row>
    <row r="49" spans="1:8" x14ac:dyDescent="0.25">
      <c r="A49" s="5" t="s">
        <v>13</v>
      </c>
      <c r="B49" s="13">
        <f>MONTH(Tabelaoperacoes[[#This Row],[DATA]])</f>
        <v>12</v>
      </c>
      <c r="C49" s="6" t="s">
        <v>8</v>
      </c>
      <c r="D49" s="6" t="s">
        <v>30</v>
      </c>
      <c r="E49" s="6" t="s">
        <v>31</v>
      </c>
      <c r="F49" s="7">
        <v>55.11</v>
      </c>
      <c r="G49" s="6" t="s">
        <v>17</v>
      </c>
      <c r="H49" s="6" t="s">
        <v>24</v>
      </c>
    </row>
    <row r="50" spans="1:8" hidden="1" x14ac:dyDescent="0.25">
      <c r="A50" s="5" t="s">
        <v>39</v>
      </c>
      <c r="B50" s="13">
        <f>MONTH(Tabelaoperacoes[[#This Row],[DATA]])</f>
        <v>12</v>
      </c>
      <c r="C50" s="6" t="s">
        <v>20</v>
      </c>
      <c r="D50" s="6" t="s">
        <v>55</v>
      </c>
      <c r="E50" s="6" t="s">
        <v>71</v>
      </c>
      <c r="F50" s="7">
        <v>912.95</v>
      </c>
      <c r="G50" s="6" t="s">
        <v>11</v>
      </c>
      <c r="H50" s="6" t="s">
        <v>24</v>
      </c>
    </row>
    <row r="51" spans="1:8" hidden="1" x14ac:dyDescent="0.25">
      <c r="A51" s="5" t="s">
        <v>68</v>
      </c>
      <c r="B51" s="13">
        <f>MONTH(Tabelaoperacoes[[#This Row],[DATA]])</f>
        <v>12</v>
      </c>
      <c r="C51" s="6" t="s">
        <v>20</v>
      </c>
      <c r="D51" s="6" t="s">
        <v>72</v>
      </c>
      <c r="E51" s="6" t="s">
        <v>73</v>
      </c>
      <c r="F51" s="7">
        <v>251.49</v>
      </c>
      <c r="G51" s="6" t="s">
        <v>17</v>
      </c>
      <c r="H51" s="6" t="s">
        <v>18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H17"/>
  <sheetViews>
    <sheetView workbookViewId="0">
      <selection activeCell="M15" sqref="M15"/>
    </sheetView>
  </sheetViews>
  <sheetFormatPr defaultRowHeight="15" x14ac:dyDescent="0.25"/>
  <cols>
    <col min="2" max="2" width="23" customWidth="1"/>
    <col min="3" max="3" width="15.140625" bestFit="1" customWidth="1"/>
    <col min="7" max="7" width="18" customWidth="1"/>
    <col min="8" max="8" width="15.140625" bestFit="1" customWidth="1"/>
  </cols>
  <sheetData>
    <row r="1" spans="2:8" x14ac:dyDescent="0.25">
      <c r="B1" t="s">
        <v>77</v>
      </c>
    </row>
    <row r="2" spans="2:8" x14ac:dyDescent="0.25">
      <c r="B2" s="8" t="s">
        <v>1</v>
      </c>
      <c r="C2" t="s">
        <v>20</v>
      </c>
    </row>
    <row r="3" spans="2:8" x14ac:dyDescent="0.25">
      <c r="G3" s="8" t="s">
        <v>1</v>
      </c>
      <c r="H3" t="s">
        <v>8</v>
      </c>
    </row>
    <row r="4" spans="2:8" x14ac:dyDescent="0.25">
      <c r="B4" s="8" t="s">
        <v>74</v>
      </c>
      <c r="C4" t="s">
        <v>76</v>
      </c>
    </row>
    <row r="5" spans="2:8" x14ac:dyDescent="0.25">
      <c r="B5" s="4" t="s">
        <v>46</v>
      </c>
      <c r="C5" s="9">
        <v>369.72</v>
      </c>
      <c r="G5" s="8" t="s">
        <v>74</v>
      </c>
      <c r="H5" t="s">
        <v>76</v>
      </c>
    </row>
    <row r="6" spans="2:8" x14ac:dyDescent="0.25">
      <c r="B6" s="4" t="s">
        <v>37</v>
      </c>
      <c r="C6" s="9">
        <v>729.59</v>
      </c>
      <c r="G6" s="4" t="s">
        <v>9</v>
      </c>
      <c r="H6" s="9">
        <v>3351.9400000000005</v>
      </c>
    </row>
    <row r="7" spans="2:8" x14ac:dyDescent="0.25">
      <c r="B7" s="4" t="s">
        <v>65</v>
      </c>
      <c r="C7" s="9">
        <v>970.65</v>
      </c>
      <c r="G7" s="4" t="s">
        <v>30</v>
      </c>
      <c r="H7" s="9">
        <v>4153.7999999999993</v>
      </c>
    </row>
    <row r="8" spans="2:8" x14ac:dyDescent="0.25">
      <c r="B8" s="4" t="s">
        <v>43</v>
      </c>
      <c r="C8" s="9">
        <v>731.52</v>
      </c>
      <c r="G8" s="4" t="s">
        <v>14</v>
      </c>
      <c r="H8" s="9">
        <v>7385.9599999999991</v>
      </c>
    </row>
    <row r="9" spans="2:8" x14ac:dyDescent="0.25">
      <c r="B9" s="4" t="s">
        <v>69</v>
      </c>
      <c r="C9" s="9">
        <v>829.01</v>
      </c>
      <c r="G9" s="4" t="s">
        <v>75</v>
      </c>
      <c r="H9" s="9">
        <v>14891.699999999999</v>
      </c>
    </row>
    <row r="10" spans="2:8" x14ac:dyDescent="0.25">
      <c r="B10" s="4" t="s">
        <v>26</v>
      </c>
      <c r="C10" s="9">
        <v>331.14</v>
      </c>
    </row>
    <row r="11" spans="2:8" x14ac:dyDescent="0.25">
      <c r="B11" s="4" t="s">
        <v>55</v>
      </c>
      <c r="C11" s="9">
        <v>1533.8300000000002</v>
      </c>
    </row>
    <row r="12" spans="2:8" x14ac:dyDescent="0.25">
      <c r="B12" s="4" t="s">
        <v>62</v>
      </c>
      <c r="C12" s="9">
        <v>948.38</v>
      </c>
    </row>
    <row r="13" spans="2:8" x14ac:dyDescent="0.25">
      <c r="B13" s="4" t="s">
        <v>21</v>
      </c>
      <c r="C13" s="9">
        <v>790.78</v>
      </c>
    </row>
    <row r="14" spans="2:8" x14ac:dyDescent="0.25">
      <c r="B14" s="4" t="s">
        <v>40</v>
      </c>
      <c r="C14" s="9">
        <v>1066.77</v>
      </c>
    </row>
    <row r="15" spans="2:8" x14ac:dyDescent="0.25">
      <c r="B15" s="4" t="s">
        <v>72</v>
      </c>
      <c r="C15" s="9">
        <v>251.49</v>
      </c>
    </row>
    <row r="16" spans="2:8" x14ac:dyDescent="0.25">
      <c r="B16" s="4" t="s">
        <v>32</v>
      </c>
      <c r="C16" s="9">
        <v>982.79</v>
      </c>
    </row>
    <row r="17" spans="2:3" x14ac:dyDescent="0.25">
      <c r="B17" s="4" t="s">
        <v>75</v>
      </c>
      <c r="C17" s="9">
        <v>9535.6699999999983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C1:D20"/>
  <sheetViews>
    <sheetView tabSelected="1" workbookViewId="0">
      <selection activeCell="D4" sqref="D4"/>
    </sheetView>
  </sheetViews>
  <sheetFormatPr defaultRowHeight="15" x14ac:dyDescent="0.25"/>
  <cols>
    <col min="3" max="3" width="20.7109375" customWidth="1"/>
    <col min="4" max="4" width="20.42578125" customWidth="1"/>
  </cols>
  <sheetData>
    <row r="1" spans="3:4" s="10" customFormat="1" ht="45" customHeight="1" x14ac:dyDescent="0.25"/>
    <row r="3" spans="3:4" x14ac:dyDescent="0.25">
      <c r="C3" s="17" t="s">
        <v>81</v>
      </c>
      <c r="D3" s="9">
        <f>SUM(Tabela2[Depósito reservado])</f>
        <v>1170</v>
      </c>
    </row>
    <row r="4" spans="3:4" x14ac:dyDescent="0.25">
      <c r="C4" s="17" t="s">
        <v>82</v>
      </c>
      <c r="D4" s="9">
        <v>10000</v>
      </c>
    </row>
    <row r="6" spans="3:4" x14ac:dyDescent="0.25">
      <c r="C6" s="14" t="s">
        <v>80</v>
      </c>
      <c r="D6" s="14" t="s">
        <v>79</v>
      </c>
    </row>
    <row r="7" spans="3:4" x14ac:dyDescent="0.25">
      <c r="C7" s="15">
        <v>45627</v>
      </c>
      <c r="D7" s="16">
        <v>50</v>
      </c>
    </row>
    <row r="8" spans="3:4" x14ac:dyDescent="0.25">
      <c r="C8" s="15">
        <v>45628</v>
      </c>
      <c r="D8" s="16">
        <v>200</v>
      </c>
    </row>
    <row r="9" spans="3:4" x14ac:dyDescent="0.25">
      <c r="C9" s="15">
        <v>45629</v>
      </c>
      <c r="D9" s="16">
        <v>10</v>
      </c>
    </row>
    <row r="10" spans="3:4" x14ac:dyDescent="0.25">
      <c r="C10" s="15">
        <v>45630</v>
      </c>
      <c r="D10" s="16">
        <v>30</v>
      </c>
    </row>
    <row r="11" spans="3:4" x14ac:dyDescent="0.25">
      <c r="C11" s="15">
        <v>45631</v>
      </c>
      <c r="D11" s="16">
        <v>60</v>
      </c>
    </row>
    <row r="12" spans="3:4" x14ac:dyDescent="0.25">
      <c r="C12" s="15">
        <v>45632</v>
      </c>
      <c r="D12" s="16">
        <v>100</v>
      </c>
    </row>
    <row r="13" spans="3:4" x14ac:dyDescent="0.25">
      <c r="C13" s="15">
        <v>45633</v>
      </c>
      <c r="D13" s="16">
        <v>150</v>
      </c>
    </row>
    <row r="14" spans="3:4" x14ac:dyDescent="0.25">
      <c r="C14" s="15">
        <v>45634</v>
      </c>
      <c r="D14" s="16">
        <v>20</v>
      </c>
    </row>
    <row r="15" spans="3:4" x14ac:dyDescent="0.25">
      <c r="C15" s="15">
        <v>45635</v>
      </c>
      <c r="D15" s="16">
        <v>80</v>
      </c>
    </row>
    <row r="16" spans="3:4" x14ac:dyDescent="0.25">
      <c r="C16" s="15">
        <v>45636</v>
      </c>
      <c r="D16" s="16">
        <v>70</v>
      </c>
    </row>
    <row r="17" spans="3:4" x14ac:dyDescent="0.25">
      <c r="C17" s="15">
        <v>45637</v>
      </c>
      <c r="D17" s="16">
        <v>120</v>
      </c>
    </row>
    <row r="18" spans="3:4" x14ac:dyDescent="0.25">
      <c r="C18" s="15">
        <v>45638</v>
      </c>
      <c r="D18" s="16">
        <v>180</v>
      </c>
    </row>
    <row r="19" spans="3:4" x14ac:dyDescent="0.25">
      <c r="C19" s="15">
        <v>45639</v>
      </c>
      <c r="D19" s="16">
        <v>35</v>
      </c>
    </row>
    <row r="20" spans="3:4" x14ac:dyDescent="0.25">
      <c r="C20" s="15">
        <v>45640</v>
      </c>
      <c r="D20" s="16">
        <v>65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zoomScale="82" zoomScaleNormal="82" workbookViewId="0">
      <selection activeCell="T16" sqref="T16"/>
    </sheetView>
  </sheetViews>
  <sheetFormatPr defaultColWidth="0" defaultRowHeight="15" x14ac:dyDescent="0.25"/>
  <cols>
    <col min="1" max="1" width="19.7109375" style="10" customWidth="1"/>
    <col min="2" max="21" width="9.140625" style="11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controller</vt:lpstr>
      <vt:lpstr>Caixinha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Polyane Nery</dc:creator>
  <cp:lastModifiedBy>Polyane Nery</cp:lastModifiedBy>
  <cp:lastPrinted>2025-01-04T20:27:37Z</cp:lastPrinted>
  <dcterms:created xsi:type="dcterms:W3CDTF">2025-01-04T15:19:13Z</dcterms:created>
  <dcterms:modified xsi:type="dcterms:W3CDTF">2025-01-04T21:25:30Z</dcterms:modified>
</cp:coreProperties>
</file>