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6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7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8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9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0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1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2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3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4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5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6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7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8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9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0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1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2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3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4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5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6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7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8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9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0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1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2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3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4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5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6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7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8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0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1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2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3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4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5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6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7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8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59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0.xml" ContentType="application/vnd.openxmlformats-officedocument.themeOverrid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61.xml" ContentType="application/vnd.openxmlformats-officedocument.themeOverrid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62.xml" ContentType="application/vnd.openxmlformats-officedocument.themeOverrid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63.xml" ContentType="application/vnd.openxmlformats-officedocument.themeOverrid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64.xml" ContentType="application/vnd.openxmlformats-officedocument.themeOverrid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theme/themeOverride65.xml" ContentType="application/vnd.openxmlformats-officedocument.themeOverrid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theme/themeOverride66.xml" ContentType="application/vnd.openxmlformats-officedocument.themeOverrid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theme/themeOverride67.xml" ContentType="application/vnd.openxmlformats-officedocument.themeOverrid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theme/themeOverride68.xml" ContentType="application/vnd.openxmlformats-officedocument.themeOverrid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theme/themeOverride69.xml" ContentType="application/vnd.openxmlformats-officedocument.themeOverrid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theme/themeOverride70.xml" ContentType="application/vnd.openxmlformats-officedocument.themeOverrid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theme/themeOverride71.xml" ContentType="application/vnd.openxmlformats-officedocument.themeOverrid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theme/themeOverride72.xml" ContentType="application/vnd.openxmlformats-officedocument.themeOverrid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theme/themeOverride73.xml" ContentType="application/vnd.openxmlformats-officedocument.themeOverrid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theme/themeOverride74.xml" ContentType="application/vnd.openxmlformats-officedocument.themeOverrid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theme/themeOverride75.xml" ContentType="application/vnd.openxmlformats-officedocument.themeOverrid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theme/themeOverride76.xml" ContentType="application/vnd.openxmlformats-officedocument.themeOverrid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theme/themeOverride77.xml" ContentType="application/vnd.openxmlformats-officedocument.themeOverrid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theme/themeOverride78.xml" ContentType="application/vnd.openxmlformats-officedocument.themeOverrid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theme/themeOverride79.xml" ContentType="application/vnd.openxmlformats-officedocument.themeOverrid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theme/themeOverride80.xml" ContentType="application/vnd.openxmlformats-officedocument.themeOverrid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theme/themeOverride81.xml" ContentType="application/vnd.openxmlformats-officedocument.themeOverrid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theme/themeOverride82.xml" ContentType="application/vnd.openxmlformats-officedocument.themeOverrid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theme/themeOverride83.xml" ContentType="application/vnd.openxmlformats-officedocument.themeOverrid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theme/themeOverride84.xml" ContentType="application/vnd.openxmlformats-officedocument.themeOverrid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theme/themeOverride85.xml" ContentType="application/vnd.openxmlformats-officedocument.themeOverrid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theme/themeOverride86.xml" ContentType="application/vnd.openxmlformats-officedocument.themeOverrid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theme/themeOverride87.xml" ContentType="application/vnd.openxmlformats-officedocument.themeOverrid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theme/themeOverride88.xml" ContentType="application/vnd.openxmlformats-officedocument.themeOverrid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theme/themeOverride89.xml" ContentType="application/vnd.openxmlformats-officedocument.themeOverrid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theme/themeOverride90.xml" ContentType="application/vnd.openxmlformats-officedocument.themeOverrid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theme/themeOverride91.xml" ContentType="application/vnd.openxmlformats-officedocument.themeOverrid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theme/themeOverride92.xml" ContentType="application/vnd.openxmlformats-officedocument.themeOverrid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theme/themeOverride93.xml" ContentType="application/vnd.openxmlformats-officedocument.themeOverrid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theme/themeOverride94.xml" ContentType="application/vnd.openxmlformats-officedocument.themeOverrid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theme/themeOverride95.xml" ContentType="application/vnd.openxmlformats-officedocument.themeOverrid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theme/themeOverride96.xml" ContentType="application/vnd.openxmlformats-officedocument.themeOverrid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theme/themeOverride97.xml" ContentType="application/vnd.openxmlformats-officedocument.themeOverrid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theme/themeOverride98.xml" ContentType="application/vnd.openxmlformats-officedocument.themeOverrid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theme/themeOverride99.xml" ContentType="application/vnd.openxmlformats-officedocument.themeOverrid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theme/themeOverride100.xml" ContentType="application/vnd.openxmlformats-officedocument.themeOverrid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theme/themeOverride101.xml" ContentType="application/vnd.openxmlformats-officedocument.themeOverrid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theme/themeOverride102.xml" ContentType="application/vnd.openxmlformats-officedocument.themeOverrid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theme/themeOverride103.xml" ContentType="application/vnd.openxmlformats-officedocument.themeOverrid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theme/themeOverride104.xml" ContentType="application/vnd.openxmlformats-officedocument.themeOverrid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theme/themeOverride105.xml" ContentType="application/vnd.openxmlformats-officedocument.themeOverrid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theme/themeOverride106.xml" ContentType="application/vnd.openxmlformats-officedocument.themeOverrid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theme/themeOverride107.xml" ContentType="application/vnd.openxmlformats-officedocument.themeOverrid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theme/themeOverride108.xml" ContentType="application/vnd.openxmlformats-officedocument.themeOverrid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theme/themeOverride109.xml" ContentType="application/vnd.openxmlformats-officedocument.themeOverrid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theme/themeOverride110.xml" ContentType="application/vnd.openxmlformats-officedocument.themeOverrid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theme/themeOverride111.xml" ContentType="application/vnd.openxmlformats-officedocument.themeOverrid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theme/themeOverride112.xml" ContentType="application/vnd.openxmlformats-officedocument.themeOverrid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theme/themeOverride113.xml" ContentType="application/vnd.openxmlformats-officedocument.themeOverrid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theme/themeOverride114.xml" ContentType="application/vnd.openxmlformats-officedocument.themeOverrid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theme/themeOverride115.xml" ContentType="application/vnd.openxmlformats-officedocument.themeOverrid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theme/themeOverride116.xml" ContentType="application/vnd.openxmlformats-officedocument.themeOverrid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theme/themeOverride117.xml" ContentType="application/vnd.openxmlformats-officedocument.themeOverrid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theme/themeOverride118.xml" ContentType="application/vnd.openxmlformats-officedocument.themeOverrid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theme/themeOverride119.xml" ContentType="application/vnd.openxmlformats-officedocument.themeOverrid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theme/themeOverride120.xml" ContentType="application/vnd.openxmlformats-officedocument.themeOverrid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theme/themeOverride121.xml" ContentType="application/vnd.openxmlformats-officedocument.themeOverrid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theme/themeOverride122.xml" ContentType="application/vnd.openxmlformats-officedocument.themeOverrid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theme/themeOverride123.xml" ContentType="application/vnd.openxmlformats-officedocument.themeOverrid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theme/themeOverride124.xml" ContentType="application/vnd.openxmlformats-officedocument.themeOverrid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theme/themeOverride125.xml" ContentType="application/vnd.openxmlformats-officedocument.themeOverrid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theme/themeOverride126.xml" ContentType="application/vnd.openxmlformats-officedocument.themeOverrid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theme/themeOverride127.xml" ContentType="application/vnd.openxmlformats-officedocument.themeOverrid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theme/themeOverride128.xml" ContentType="application/vnd.openxmlformats-officedocument.themeOverrid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theme/themeOverride129.xml" ContentType="application/vnd.openxmlformats-officedocument.themeOverrid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theme/themeOverride130.xml" ContentType="application/vnd.openxmlformats-officedocument.themeOverrid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theme/themeOverride131.xml" ContentType="application/vnd.openxmlformats-officedocument.themeOverrid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theme/themeOverride132.xml" ContentType="application/vnd.openxmlformats-officedocument.themeOverrid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theme/themeOverride133.xml" ContentType="application/vnd.openxmlformats-officedocument.themeOverrid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theme/themeOverride134.xml" ContentType="application/vnd.openxmlformats-officedocument.themeOverrid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theme/themeOverride135.xml" ContentType="application/vnd.openxmlformats-officedocument.themeOverrid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theme/themeOverride136.xml" ContentType="application/vnd.openxmlformats-officedocument.themeOverrid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theme/themeOverride137.xml" ContentType="application/vnd.openxmlformats-officedocument.themeOverrid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theme/themeOverride138.xml" ContentType="application/vnd.openxmlformats-officedocument.themeOverrid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theme/themeOverride139.xml" ContentType="application/vnd.openxmlformats-officedocument.themeOverrid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theme/themeOverride140.xml" ContentType="application/vnd.openxmlformats-officedocument.themeOverrid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theme/themeOverride141.xml" ContentType="application/vnd.openxmlformats-officedocument.themeOverrid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theme/themeOverride142.xml" ContentType="application/vnd.openxmlformats-officedocument.themeOverrid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theme/themeOverride143.xml" ContentType="application/vnd.openxmlformats-officedocument.themeOverrid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theme/themeOverride144.xml" ContentType="application/vnd.openxmlformats-officedocument.themeOverrid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theme/themeOverride145.xml" ContentType="application/vnd.openxmlformats-officedocument.themeOverrid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theme/themeOverride146.xml" ContentType="application/vnd.openxmlformats-officedocument.themeOverrid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theme/themeOverride147.xml" ContentType="application/vnd.openxmlformats-officedocument.themeOverrid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theme/themeOverride148.xml" ContentType="application/vnd.openxmlformats-officedocument.themeOverrid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theme/themeOverride149.xml" ContentType="application/vnd.openxmlformats-officedocument.themeOverrid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theme/themeOverride150.xml" ContentType="application/vnd.openxmlformats-officedocument.themeOverrid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theme/themeOverride151.xml" ContentType="application/vnd.openxmlformats-officedocument.themeOverrid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theme/themeOverride152.xml" ContentType="application/vnd.openxmlformats-officedocument.themeOverrid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theme/themeOverride153.xml" ContentType="application/vnd.openxmlformats-officedocument.themeOverrid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theme/themeOverride154.xml" ContentType="application/vnd.openxmlformats-officedocument.themeOverrid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theme/themeOverride155.xml" ContentType="application/vnd.openxmlformats-officedocument.themeOverrid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theme/themeOverride156.xml" ContentType="application/vnd.openxmlformats-officedocument.themeOverrid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theme/themeOverride157.xml" ContentType="application/vnd.openxmlformats-officedocument.themeOverrid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theme/themeOverride158.xml" ContentType="application/vnd.openxmlformats-officedocument.themeOverrid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drawings/drawing2.xml" ContentType="application/vnd.openxmlformats-officedocument.drawing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theme/themeOverride159.xml" ContentType="application/vnd.openxmlformats-officedocument.themeOverrid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theme/themeOverride160.xml" ContentType="application/vnd.openxmlformats-officedocument.themeOverrid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theme/themeOverride161.xml" ContentType="application/vnd.openxmlformats-officedocument.themeOverrid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theme/themeOverride162.xml" ContentType="application/vnd.openxmlformats-officedocument.themeOverrid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theme/themeOverride163.xml" ContentType="application/vnd.openxmlformats-officedocument.themeOverrid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theme/themeOverride164.xml" ContentType="application/vnd.openxmlformats-officedocument.themeOverrid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theme/themeOverride165.xml" ContentType="application/vnd.openxmlformats-officedocument.themeOverrid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theme/themeOverride166.xml" ContentType="application/vnd.openxmlformats-officedocument.themeOverrid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theme/themeOverride167.xml" ContentType="application/vnd.openxmlformats-officedocument.themeOverrid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theme/themeOverride168.xml" ContentType="application/vnd.openxmlformats-officedocument.themeOverrid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theme/themeOverride169.xml" ContentType="application/vnd.openxmlformats-officedocument.themeOverrid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theme/themeOverride170.xml" ContentType="application/vnd.openxmlformats-officedocument.themeOverrid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theme/themeOverride171.xml" ContentType="application/vnd.openxmlformats-officedocument.themeOverrid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theme/themeOverride172.xml" ContentType="application/vnd.openxmlformats-officedocument.themeOverrid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theme/themeOverride173.xml" ContentType="application/vnd.openxmlformats-officedocument.themeOverrid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theme/themeOverride174.xml" ContentType="application/vnd.openxmlformats-officedocument.themeOverrid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theme/themeOverride175.xml" ContentType="application/vnd.openxmlformats-officedocument.themeOverrid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theme/themeOverride176.xml" ContentType="application/vnd.openxmlformats-officedocument.themeOverrid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theme/themeOverride177.xml" ContentType="application/vnd.openxmlformats-officedocument.themeOverrid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theme/themeOverride178.xml" ContentType="application/vnd.openxmlformats-officedocument.themeOverrid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theme/themeOverride179.xml" ContentType="application/vnd.openxmlformats-officedocument.themeOverrid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theme/themeOverride180.xml" ContentType="application/vnd.openxmlformats-officedocument.themeOverrid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theme/themeOverride181.xml" ContentType="application/vnd.openxmlformats-officedocument.themeOverrid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theme/themeOverride182.xml" ContentType="application/vnd.openxmlformats-officedocument.themeOverrid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theme/themeOverride183.xml" ContentType="application/vnd.openxmlformats-officedocument.themeOverrid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theme/themeOverride184.xml" ContentType="application/vnd.openxmlformats-officedocument.themeOverrid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theme/themeOverride185.xml" ContentType="application/vnd.openxmlformats-officedocument.themeOverrid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theme/themeOverride186.xml" ContentType="application/vnd.openxmlformats-officedocument.themeOverrid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theme/themeOverride187.xml" ContentType="application/vnd.openxmlformats-officedocument.themeOverrid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theme/themeOverride188.xml" ContentType="application/vnd.openxmlformats-officedocument.themeOverrid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theme/themeOverride189.xml" ContentType="application/vnd.openxmlformats-officedocument.themeOverrid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theme/themeOverride190.xml" ContentType="application/vnd.openxmlformats-officedocument.themeOverrid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theme/themeOverride191.xml" ContentType="application/vnd.openxmlformats-officedocument.themeOverrid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theme/themeOverride192.xml" ContentType="application/vnd.openxmlformats-officedocument.themeOverrid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theme/themeOverride193.xml" ContentType="application/vnd.openxmlformats-officedocument.themeOverrid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theme/themeOverride194.xml" ContentType="application/vnd.openxmlformats-officedocument.themeOverrid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theme/themeOverride195.xml" ContentType="application/vnd.openxmlformats-officedocument.themeOverrid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theme/themeOverride196.xml" ContentType="application/vnd.openxmlformats-officedocument.themeOverrid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theme/themeOverride197.xml" ContentType="application/vnd.openxmlformats-officedocument.themeOverrid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theme/themeOverride198.xml" ContentType="application/vnd.openxmlformats-officedocument.themeOverrid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theme/themeOverride199.xml" ContentType="application/vnd.openxmlformats-officedocument.themeOverrid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theme/themeOverride200.xml" ContentType="application/vnd.openxmlformats-officedocument.themeOverrid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theme/themeOverride201.xml" ContentType="application/vnd.openxmlformats-officedocument.themeOverrid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theme/themeOverride202.xml" ContentType="application/vnd.openxmlformats-officedocument.themeOverrid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theme/themeOverride203.xml" ContentType="application/vnd.openxmlformats-officedocument.themeOverrid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theme/themeOverride204.xml" ContentType="application/vnd.openxmlformats-officedocument.themeOverrid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theme/themeOverride205.xml" ContentType="application/vnd.openxmlformats-officedocument.themeOverrid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theme/themeOverride206.xml" ContentType="application/vnd.openxmlformats-officedocument.themeOverrid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theme/themeOverride207.xml" ContentType="application/vnd.openxmlformats-officedocument.themeOverrid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theme/themeOverride208.xml" ContentType="application/vnd.openxmlformats-officedocument.themeOverrid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theme/themeOverride209.xml" ContentType="application/vnd.openxmlformats-officedocument.themeOverrid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theme/themeOverride210.xml" ContentType="application/vnd.openxmlformats-officedocument.themeOverrid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theme/themeOverride211.xml" ContentType="application/vnd.openxmlformats-officedocument.themeOverrid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theme/themeOverride212.xml" ContentType="application/vnd.openxmlformats-officedocument.themeOverrid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theme/themeOverride213.xml" ContentType="application/vnd.openxmlformats-officedocument.themeOverrid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theme/themeOverride214.xml" ContentType="application/vnd.openxmlformats-officedocument.themeOverrid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theme/themeOverride215.xml" ContentType="application/vnd.openxmlformats-officedocument.themeOverride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theme/themeOverride216.xml" ContentType="application/vnd.openxmlformats-officedocument.themeOverrid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theme/themeOverride217.xml" ContentType="application/vnd.openxmlformats-officedocument.themeOverrid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theme/themeOverride218.xml" ContentType="application/vnd.openxmlformats-officedocument.themeOverrid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theme/themeOverride219.xml" ContentType="application/vnd.openxmlformats-officedocument.themeOverrid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theme/themeOverride220.xml" ContentType="application/vnd.openxmlformats-officedocument.themeOverrid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theme/themeOverride221.xml" ContentType="application/vnd.openxmlformats-officedocument.themeOverrid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theme/themeOverride222.xml" ContentType="application/vnd.openxmlformats-officedocument.themeOverride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theme/themeOverride223.xml" ContentType="application/vnd.openxmlformats-officedocument.themeOverrid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6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7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8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399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0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1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2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3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4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5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6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7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8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09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0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1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2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3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4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5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6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7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18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19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0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1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2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3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4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5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6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7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28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29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0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1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2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3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4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5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6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7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38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39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40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41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42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43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44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45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46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47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48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49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50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51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52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53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54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55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56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57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58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theme/themeOverride224.xml" ContentType="application/vnd.openxmlformats-officedocument.themeOverride+xml"/>
  <Override PartName="/xl/charts/chart459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theme/themeOverride225.xml" ContentType="application/vnd.openxmlformats-officedocument.themeOverride+xml"/>
  <Override PartName="/xl/charts/chart460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theme/themeOverride226.xml" ContentType="application/vnd.openxmlformats-officedocument.themeOverride+xml"/>
  <Override PartName="/xl/charts/chart461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theme/themeOverride227.xml" ContentType="application/vnd.openxmlformats-officedocument.themeOverride+xml"/>
  <Override PartName="/xl/charts/chart462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theme/themeOverride228.xml" ContentType="application/vnd.openxmlformats-officedocument.themeOverride+xml"/>
  <Override PartName="/xl/charts/chart463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theme/themeOverride229.xml" ContentType="application/vnd.openxmlformats-officedocument.themeOverride+xml"/>
  <Override PartName="/xl/charts/chart464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theme/themeOverride230.xml" ContentType="application/vnd.openxmlformats-officedocument.themeOverride+xml"/>
  <Override PartName="/xl/charts/chart465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theme/themeOverride231.xml" ContentType="application/vnd.openxmlformats-officedocument.themeOverride+xml"/>
  <Override PartName="/xl/charts/chart466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theme/themeOverride232.xml" ContentType="application/vnd.openxmlformats-officedocument.themeOverride+xml"/>
  <Override PartName="/xl/charts/chart467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theme/themeOverride233.xml" ContentType="application/vnd.openxmlformats-officedocument.themeOverride+xml"/>
  <Override PartName="/xl/charts/chart468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theme/themeOverride234.xml" ContentType="application/vnd.openxmlformats-officedocument.themeOverride+xml"/>
  <Override PartName="/xl/charts/chart469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theme/themeOverride235.xml" ContentType="application/vnd.openxmlformats-officedocument.themeOverride+xml"/>
  <Override PartName="/xl/charts/chart470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theme/themeOverride236.xml" ContentType="application/vnd.openxmlformats-officedocument.themeOverride+xml"/>
  <Override PartName="/xl/charts/chart471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theme/themeOverride237.xml" ContentType="application/vnd.openxmlformats-officedocument.themeOverride+xml"/>
  <Override PartName="/xl/charts/chart472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theme/themeOverride238.xml" ContentType="application/vnd.openxmlformats-officedocument.themeOverride+xml"/>
  <Override PartName="/xl/charts/chart473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theme/themeOverride239.xml" ContentType="application/vnd.openxmlformats-officedocument.themeOverride+xml"/>
  <Override PartName="/xl/charts/chart474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theme/themeOverride240.xml" ContentType="application/vnd.openxmlformats-officedocument.themeOverride+xml"/>
  <Override PartName="/xl/charts/chart475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theme/themeOverride241.xml" ContentType="application/vnd.openxmlformats-officedocument.themeOverride+xml"/>
  <Override PartName="/xl/charts/chart476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theme/themeOverride242.xml" ContentType="application/vnd.openxmlformats-officedocument.themeOverride+xml"/>
  <Override PartName="/xl/charts/chart477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theme/themeOverride243.xml" ContentType="application/vnd.openxmlformats-officedocument.themeOverride+xml"/>
  <Override PartName="/xl/charts/chart478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theme/themeOverride244.xml" ContentType="application/vnd.openxmlformats-officedocument.themeOverride+xml"/>
  <Override PartName="/xl/charts/chart479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theme/themeOverride245.xml" ContentType="application/vnd.openxmlformats-officedocument.themeOverride+xml"/>
  <Override PartName="/xl/charts/chart480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theme/themeOverride246.xml" ContentType="application/vnd.openxmlformats-officedocument.themeOverride+xml"/>
  <Override PartName="/xl/charts/chart481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theme/themeOverride247.xml" ContentType="application/vnd.openxmlformats-officedocument.themeOverride+xml"/>
  <Override PartName="/xl/charts/chart482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theme/themeOverride248.xml" ContentType="application/vnd.openxmlformats-officedocument.themeOverride+xml"/>
  <Override PartName="/xl/charts/chart483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theme/themeOverride249.xml" ContentType="application/vnd.openxmlformats-officedocument.themeOverride+xml"/>
  <Override PartName="/xl/charts/chart484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theme/themeOverride250.xml" ContentType="application/vnd.openxmlformats-officedocument.themeOverride+xml"/>
  <Override PartName="/xl/charts/chart485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theme/themeOverride251.xml" ContentType="application/vnd.openxmlformats-officedocument.themeOverride+xml"/>
  <Override PartName="/xl/charts/chart486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theme/themeOverride252.xml" ContentType="application/vnd.openxmlformats-officedocument.themeOverride+xml"/>
  <Override PartName="/xl/charts/chart487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theme/themeOverride253.xml" ContentType="application/vnd.openxmlformats-officedocument.themeOverride+xml"/>
  <Override PartName="/xl/charts/chart488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theme/themeOverride254.xml" ContentType="application/vnd.openxmlformats-officedocument.themeOverride+xml"/>
  <Override PartName="/xl/charts/chart489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theme/themeOverride255.xml" ContentType="application/vnd.openxmlformats-officedocument.themeOverride+xml"/>
  <Override PartName="/xl/charts/chart490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theme/themeOverride256.xml" ContentType="application/vnd.openxmlformats-officedocument.themeOverride+xml"/>
  <Override PartName="/xl/charts/chart491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theme/themeOverride257.xml" ContentType="application/vnd.openxmlformats-officedocument.themeOverride+xml"/>
  <Override PartName="/xl/charts/chart492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theme/themeOverride258.xml" ContentType="application/vnd.openxmlformats-officedocument.themeOverride+xml"/>
  <Override PartName="/xl/charts/chart493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theme/themeOverride259.xml" ContentType="application/vnd.openxmlformats-officedocument.themeOverride+xml"/>
  <Override PartName="/xl/charts/chart494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theme/themeOverride260.xml" ContentType="application/vnd.openxmlformats-officedocument.themeOverride+xml"/>
  <Override PartName="/xl/charts/chart495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theme/themeOverride261.xml" ContentType="application/vnd.openxmlformats-officedocument.themeOverride+xml"/>
  <Override PartName="/xl/charts/chart496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theme/themeOverride262.xml" ContentType="application/vnd.openxmlformats-officedocument.themeOverride+xml"/>
  <Override PartName="/xl/charts/chart497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theme/themeOverride263.xml" ContentType="application/vnd.openxmlformats-officedocument.themeOverride+xml"/>
  <Override PartName="/xl/charts/chart498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theme/themeOverride264.xml" ContentType="application/vnd.openxmlformats-officedocument.themeOverride+xml"/>
  <Override PartName="/xl/charts/chart499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theme/themeOverride265.xml" ContentType="application/vnd.openxmlformats-officedocument.themeOverride+xml"/>
  <Override PartName="/xl/charts/chart500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theme/themeOverride266.xml" ContentType="application/vnd.openxmlformats-officedocument.themeOverride+xml"/>
  <Override PartName="/xl/charts/chart501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theme/themeOverride267.xml" ContentType="application/vnd.openxmlformats-officedocument.themeOverride+xml"/>
  <Override PartName="/xl/charts/chart502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theme/themeOverride268.xml" ContentType="application/vnd.openxmlformats-officedocument.themeOverride+xml"/>
  <Override PartName="/xl/charts/chart503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theme/themeOverride269.xml" ContentType="application/vnd.openxmlformats-officedocument.themeOverride+xml"/>
  <Override PartName="/xl/charts/chart504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theme/themeOverride270.xml" ContentType="application/vnd.openxmlformats-officedocument.themeOverride+xml"/>
  <Override PartName="/xl/charts/chart505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theme/themeOverride271.xml" ContentType="application/vnd.openxmlformats-officedocument.themeOverride+xml"/>
  <Override PartName="/xl/charts/chart506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theme/themeOverride272.xml" ContentType="application/vnd.openxmlformats-officedocument.themeOverride+xml"/>
  <Override PartName="/xl/charts/chart507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theme/themeOverride273.xml" ContentType="application/vnd.openxmlformats-officedocument.themeOverride+xml"/>
  <Override PartName="/xl/charts/chart508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theme/themeOverride274.xml" ContentType="application/vnd.openxmlformats-officedocument.themeOverride+xml"/>
  <Override PartName="/xl/charts/chart509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theme/themeOverride275.xml" ContentType="application/vnd.openxmlformats-officedocument.themeOverride+xml"/>
  <Override PartName="/xl/charts/chart510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theme/themeOverride276.xml" ContentType="application/vnd.openxmlformats-officedocument.themeOverride+xml"/>
  <Override PartName="/xl/charts/chart511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theme/themeOverride277.xml" ContentType="application/vnd.openxmlformats-officedocument.themeOverride+xml"/>
  <Override PartName="/xl/charts/chart512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theme/themeOverride278.xml" ContentType="application/vnd.openxmlformats-officedocument.themeOverride+xml"/>
  <Override PartName="/xl/charts/chart513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theme/themeOverride279.xml" ContentType="application/vnd.openxmlformats-officedocument.themeOverride+xml"/>
  <Override PartName="/xl/charts/chart514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theme/themeOverride280.xml" ContentType="application/vnd.openxmlformats-officedocument.themeOverride+xml"/>
  <Override PartName="/xl/charts/chart515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theme/themeOverride281.xml" ContentType="application/vnd.openxmlformats-officedocument.themeOverride+xml"/>
  <Override PartName="/xl/charts/chart516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theme/themeOverride282.xml" ContentType="application/vnd.openxmlformats-officedocument.themeOverride+xml"/>
  <Override PartName="/xl/charts/chart517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theme/themeOverride283.xml" ContentType="application/vnd.openxmlformats-officedocument.themeOverride+xml"/>
  <Override PartName="/xl/charts/chart518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theme/themeOverride284.xml" ContentType="application/vnd.openxmlformats-officedocument.themeOverride+xml"/>
  <Override PartName="/xl/charts/chart519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theme/themeOverride285.xml" ContentType="application/vnd.openxmlformats-officedocument.themeOverride+xml"/>
  <Override PartName="/xl/charts/chart520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theme/themeOverride286.xml" ContentType="application/vnd.openxmlformats-officedocument.themeOverride+xml"/>
  <Override PartName="/xl/charts/chart521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theme/themeOverride287.xml" ContentType="application/vnd.openxmlformats-officedocument.themeOverride+xml"/>
  <Override PartName="/xl/charts/chart522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theme/themeOverride288.xml" ContentType="application/vnd.openxmlformats-officedocument.themeOverride+xml"/>
  <Override PartName="/xl/charts/chart523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24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25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26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27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28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29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30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31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32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33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34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35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36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37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38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39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40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41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42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43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44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45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46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47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48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49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50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51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52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53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54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55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56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57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58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59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60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61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62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63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64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65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66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67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68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69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70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71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72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73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74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75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76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77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78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79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80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81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82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83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84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585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586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587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588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theme/themeOverride289.xml" ContentType="application/vnd.openxmlformats-officedocument.themeOverride+xml"/>
  <Override PartName="/xl/charts/chart589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590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theme/themeOverride290.xml" ContentType="application/vnd.openxmlformats-officedocument.themeOverride+xml"/>
  <Override PartName="/xl/charts/chart591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592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theme/themeOverride291.xml" ContentType="application/vnd.openxmlformats-officedocument.themeOverride+xml"/>
  <Override PartName="/xl/charts/chart593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594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theme/themeOverride292.xml" ContentType="application/vnd.openxmlformats-officedocument.themeOverride+xml"/>
  <Override PartName="/xl/charts/chart595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596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theme/themeOverride293.xml" ContentType="application/vnd.openxmlformats-officedocument.themeOverride+xml"/>
  <Override PartName="/xl/charts/chart597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598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theme/themeOverride294.xml" ContentType="application/vnd.openxmlformats-officedocument.themeOverride+xml"/>
  <Override PartName="/xl/charts/chart599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00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theme/themeOverride295.xml" ContentType="application/vnd.openxmlformats-officedocument.themeOverride+xml"/>
  <Override PartName="/xl/charts/chart601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02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theme/themeOverride296.xml" ContentType="application/vnd.openxmlformats-officedocument.themeOverride+xml"/>
  <Override PartName="/xl/charts/chart603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04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theme/themeOverride297.xml" ContentType="application/vnd.openxmlformats-officedocument.themeOverride+xml"/>
  <Override PartName="/xl/charts/chart605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06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theme/themeOverride298.xml" ContentType="application/vnd.openxmlformats-officedocument.themeOverride+xml"/>
  <Override PartName="/xl/charts/chart607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08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theme/themeOverride299.xml" ContentType="application/vnd.openxmlformats-officedocument.themeOverride+xml"/>
  <Override PartName="/xl/charts/chart609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10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theme/themeOverride300.xml" ContentType="application/vnd.openxmlformats-officedocument.themeOverride+xml"/>
  <Override PartName="/xl/charts/chart611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12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theme/themeOverride301.xml" ContentType="application/vnd.openxmlformats-officedocument.themeOverride+xml"/>
  <Override PartName="/xl/charts/chart613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14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theme/themeOverride302.xml" ContentType="application/vnd.openxmlformats-officedocument.themeOverride+xml"/>
  <Override PartName="/xl/charts/chart615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16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theme/themeOverride303.xml" ContentType="application/vnd.openxmlformats-officedocument.themeOverride+xml"/>
  <Override PartName="/xl/charts/chart617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18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theme/themeOverride304.xml" ContentType="application/vnd.openxmlformats-officedocument.themeOverride+xml"/>
  <Override PartName="/xl/charts/chart619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20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theme/themeOverride305.xml" ContentType="application/vnd.openxmlformats-officedocument.themeOverride+xml"/>
  <Override PartName="/xl/charts/chart621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22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theme/themeOverride306.xml" ContentType="application/vnd.openxmlformats-officedocument.themeOverride+xml"/>
  <Override PartName="/xl/charts/chart623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24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theme/themeOverride307.xml" ContentType="application/vnd.openxmlformats-officedocument.themeOverride+xml"/>
  <Override PartName="/xl/charts/chart625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26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theme/themeOverride308.xml" ContentType="application/vnd.openxmlformats-officedocument.themeOverride+xml"/>
  <Override PartName="/xl/charts/chart627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28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theme/themeOverride309.xml" ContentType="application/vnd.openxmlformats-officedocument.themeOverride+xml"/>
  <Override PartName="/xl/charts/chart629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30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theme/themeOverride310.xml" ContentType="application/vnd.openxmlformats-officedocument.themeOverride+xml"/>
  <Override PartName="/xl/charts/chart631.xml" ContentType="application/vnd.openxmlformats-officedocument.drawingml.chart+xml"/>
  <Override PartName="/xl/charts/style631.xml" ContentType="application/vnd.ms-office.chartstyle+xml"/>
  <Override PartName="/xl/charts/colors631.xml" ContentType="application/vnd.ms-office.chartcolorstyle+xml"/>
  <Override PartName="/xl/charts/chart632.xml" ContentType="application/vnd.openxmlformats-officedocument.drawingml.chart+xml"/>
  <Override PartName="/xl/charts/style632.xml" ContentType="application/vnd.ms-office.chartstyle+xml"/>
  <Override PartName="/xl/charts/colors632.xml" ContentType="application/vnd.ms-office.chartcolorstyle+xml"/>
  <Override PartName="/xl/theme/themeOverride311.xml" ContentType="application/vnd.openxmlformats-officedocument.themeOverride+xml"/>
  <Override PartName="/xl/charts/chart633.xml" ContentType="application/vnd.openxmlformats-officedocument.drawingml.chart+xml"/>
  <Override PartName="/xl/charts/style633.xml" ContentType="application/vnd.ms-office.chartstyle+xml"/>
  <Override PartName="/xl/charts/colors633.xml" ContentType="application/vnd.ms-office.chartcolorstyle+xml"/>
  <Override PartName="/xl/charts/chart634.xml" ContentType="application/vnd.openxmlformats-officedocument.drawingml.chart+xml"/>
  <Override PartName="/xl/charts/style634.xml" ContentType="application/vnd.ms-office.chartstyle+xml"/>
  <Override PartName="/xl/charts/colors634.xml" ContentType="application/vnd.ms-office.chartcolorstyle+xml"/>
  <Override PartName="/xl/theme/themeOverride312.xml" ContentType="application/vnd.openxmlformats-officedocument.themeOverride+xml"/>
  <Override PartName="/xl/charts/chart635.xml" ContentType="application/vnd.openxmlformats-officedocument.drawingml.chart+xml"/>
  <Override PartName="/xl/charts/style635.xml" ContentType="application/vnd.ms-office.chartstyle+xml"/>
  <Override PartName="/xl/charts/colors635.xml" ContentType="application/vnd.ms-office.chartcolorstyle+xml"/>
  <Override PartName="/xl/charts/chart636.xml" ContentType="application/vnd.openxmlformats-officedocument.drawingml.chart+xml"/>
  <Override PartName="/xl/charts/style636.xml" ContentType="application/vnd.ms-office.chartstyle+xml"/>
  <Override PartName="/xl/charts/colors636.xml" ContentType="application/vnd.ms-office.chartcolorstyle+xml"/>
  <Override PartName="/xl/theme/themeOverride313.xml" ContentType="application/vnd.openxmlformats-officedocument.themeOverride+xml"/>
  <Override PartName="/xl/charts/chart637.xml" ContentType="application/vnd.openxmlformats-officedocument.drawingml.chart+xml"/>
  <Override PartName="/xl/charts/style637.xml" ContentType="application/vnd.ms-office.chartstyle+xml"/>
  <Override PartName="/xl/charts/colors637.xml" ContentType="application/vnd.ms-office.chartcolorstyle+xml"/>
  <Override PartName="/xl/charts/chart638.xml" ContentType="application/vnd.openxmlformats-officedocument.drawingml.chart+xml"/>
  <Override PartName="/xl/charts/style638.xml" ContentType="application/vnd.ms-office.chartstyle+xml"/>
  <Override PartName="/xl/charts/colors638.xml" ContentType="application/vnd.ms-office.chartcolorstyle+xml"/>
  <Override PartName="/xl/theme/themeOverride314.xml" ContentType="application/vnd.openxmlformats-officedocument.themeOverride+xml"/>
  <Override PartName="/xl/charts/chart639.xml" ContentType="application/vnd.openxmlformats-officedocument.drawingml.chart+xml"/>
  <Override PartName="/xl/charts/style639.xml" ContentType="application/vnd.ms-office.chartstyle+xml"/>
  <Override PartName="/xl/charts/colors639.xml" ContentType="application/vnd.ms-office.chartcolorstyle+xml"/>
  <Override PartName="/xl/charts/chart640.xml" ContentType="application/vnd.openxmlformats-officedocument.drawingml.chart+xml"/>
  <Override PartName="/xl/charts/style640.xml" ContentType="application/vnd.ms-office.chartstyle+xml"/>
  <Override PartName="/xl/charts/colors640.xml" ContentType="application/vnd.ms-office.chartcolorstyle+xml"/>
  <Override PartName="/xl/theme/themeOverride315.xml" ContentType="application/vnd.openxmlformats-officedocument.themeOverride+xml"/>
  <Override PartName="/xl/charts/chart641.xml" ContentType="application/vnd.openxmlformats-officedocument.drawingml.chart+xml"/>
  <Override PartName="/xl/charts/style641.xml" ContentType="application/vnd.ms-office.chartstyle+xml"/>
  <Override PartName="/xl/charts/colors641.xml" ContentType="application/vnd.ms-office.chartcolorstyle+xml"/>
  <Override PartName="/xl/charts/chart642.xml" ContentType="application/vnd.openxmlformats-officedocument.drawingml.chart+xml"/>
  <Override PartName="/xl/charts/style642.xml" ContentType="application/vnd.ms-office.chartstyle+xml"/>
  <Override PartName="/xl/charts/colors642.xml" ContentType="application/vnd.ms-office.chartcolorstyle+xml"/>
  <Override PartName="/xl/theme/themeOverride316.xml" ContentType="application/vnd.openxmlformats-officedocument.themeOverride+xml"/>
  <Override PartName="/xl/charts/chart643.xml" ContentType="application/vnd.openxmlformats-officedocument.drawingml.chart+xml"/>
  <Override PartName="/xl/charts/style643.xml" ContentType="application/vnd.ms-office.chartstyle+xml"/>
  <Override PartName="/xl/charts/colors643.xml" ContentType="application/vnd.ms-office.chartcolorstyle+xml"/>
  <Override PartName="/xl/charts/chart644.xml" ContentType="application/vnd.openxmlformats-officedocument.drawingml.chart+xml"/>
  <Override PartName="/xl/charts/style644.xml" ContentType="application/vnd.ms-office.chartstyle+xml"/>
  <Override PartName="/xl/charts/colors644.xml" ContentType="application/vnd.ms-office.chartcolorstyle+xml"/>
  <Override PartName="/xl/charts/chart645.xml" ContentType="application/vnd.openxmlformats-officedocument.drawingml.chart+xml"/>
  <Override PartName="/xl/charts/style645.xml" ContentType="application/vnd.ms-office.chartstyle+xml"/>
  <Override PartName="/xl/charts/colors645.xml" ContentType="application/vnd.ms-office.chartcolorstyle+xml"/>
  <Override PartName="/xl/drawings/drawing3.xml" ContentType="application/vnd.openxmlformats-officedocument.drawing+xml"/>
  <Override PartName="/xl/charts/chart646.xml" ContentType="application/vnd.openxmlformats-officedocument.drawingml.chart+xml"/>
  <Override PartName="/xl/charts/style646.xml" ContentType="application/vnd.ms-office.chartstyle+xml"/>
  <Override PartName="/xl/charts/colors646.xml" ContentType="application/vnd.ms-office.chartcolorstyle+xml"/>
  <Override PartName="/xl/theme/themeOverride317.xml" ContentType="application/vnd.openxmlformats-officedocument.themeOverride+xml"/>
  <Override PartName="/xl/charts/chart647.xml" ContentType="application/vnd.openxmlformats-officedocument.drawingml.chart+xml"/>
  <Override PartName="/xl/charts/style647.xml" ContentType="application/vnd.ms-office.chartstyle+xml"/>
  <Override PartName="/xl/charts/colors647.xml" ContentType="application/vnd.ms-office.chartcolorstyle+xml"/>
  <Override PartName="/xl/theme/themeOverride318.xml" ContentType="application/vnd.openxmlformats-officedocument.themeOverride+xml"/>
  <Override PartName="/xl/charts/chart648.xml" ContentType="application/vnd.openxmlformats-officedocument.drawingml.chart+xml"/>
  <Override PartName="/xl/charts/style648.xml" ContentType="application/vnd.ms-office.chartstyle+xml"/>
  <Override PartName="/xl/charts/colors648.xml" ContentType="application/vnd.ms-office.chartcolorstyle+xml"/>
  <Override PartName="/xl/charts/chart649.xml" ContentType="application/vnd.openxmlformats-officedocument.drawingml.chart+xml"/>
  <Override PartName="/xl/charts/style649.xml" ContentType="application/vnd.ms-office.chartstyle+xml"/>
  <Override PartName="/xl/charts/colors649.xml" ContentType="application/vnd.ms-office.chartcolorstyle+xml"/>
  <Override PartName="/xl/charts/chart650.xml" ContentType="application/vnd.openxmlformats-officedocument.drawingml.chart+xml"/>
  <Override PartName="/xl/charts/style650.xml" ContentType="application/vnd.ms-office.chartstyle+xml"/>
  <Override PartName="/xl/charts/colors650.xml" ContentType="application/vnd.ms-office.chartcolorstyle+xml"/>
  <Override PartName="/xl/theme/themeOverride319.xml" ContentType="application/vnd.openxmlformats-officedocument.themeOverride+xml"/>
  <Override PartName="/xl/charts/chart651.xml" ContentType="application/vnd.openxmlformats-officedocument.drawingml.chart+xml"/>
  <Override PartName="/xl/charts/style651.xml" ContentType="application/vnd.ms-office.chartstyle+xml"/>
  <Override PartName="/xl/charts/colors651.xml" ContentType="application/vnd.ms-office.chartcolorstyle+xml"/>
  <Override PartName="/xl/theme/themeOverride320.xml" ContentType="application/vnd.openxmlformats-officedocument.themeOverride+xml"/>
  <Override PartName="/xl/charts/chart652.xml" ContentType="application/vnd.openxmlformats-officedocument.drawingml.chart+xml"/>
  <Override PartName="/xl/charts/style652.xml" ContentType="application/vnd.ms-office.chartstyle+xml"/>
  <Override PartName="/xl/charts/colors652.xml" ContentType="application/vnd.ms-office.chartcolorstyle+xml"/>
  <Override PartName="/xl/charts/chart653.xml" ContentType="application/vnd.openxmlformats-officedocument.drawingml.chart+xml"/>
  <Override PartName="/xl/charts/style653.xml" ContentType="application/vnd.ms-office.chartstyle+xml"/>
  <Override PartName="/xl/charts/colors653.xml" ContentType="application/vnd.ms-office.chartcolorstyle+xml"/>
  <Override PartName="/xl/charts/chart654.xml" ContentType="application/vnd.openxmlformats-officedocument.drawingml.chart+xml"/>
  <Override PartName="/xl/charts/style654.xml" ContentType="application/vnd.ms-office.chartstyle+xml"/>
  <Override PartName="/xl/charts/colors654.xml" ContentType="application/vnd.ms-office.chartcolorstyle+xml"/>
  <Override PartName="/xl/theme/themeOverride321.xml" ContentType="application/vnd.openxmlformats-officedocument.themeOverride+xml"/>
  <Override PartName="/xl/charts/chart655.xml" ContentType="application/vnd.openxmlformats-officedocument.drawingml.chart+xml"/>
  <Override PartName="/xl/charts/style655.xml" ContentType="application/vnd.ms-office.chartstyle+xml"/>
  <Override PartName="/xl/charts/colors655.xml" ContentType="application/vnd.ms-office.chartcolorstyle+xml"/>
  <Override PartName="/xl/theme/themeOverride322.xml" ContentType="application/vnd.openxmlformats-officedocument.themeOverride+xml"/>
  <Override PartName="/xl/charts/chart656.xml" ContentType="application/vnd.openxmlformats-officedocument.drawingml.chart+xml"/>
  <Override PartName="/xl/charts/style656.xml" ContentType="application/vnd.ms-office.chartstyle+xml"/>
  <Override PartName="/xl/charts/colors656.xml" ContentType="application/vnd.ms-office.chartcolorstyle+xml"/>
  <Override PartName="/xl/theme/themeOverride323.xml" ContentType="application/vnd.openxmlformats-officedocument.themeOverride+xml"/>
  <Override PartName="/xl/charts/chart657.xml" ContentType="application/vnd.openxmlformats-officedocument.drawingml.chart+xml"/>
  <Override PartName="/xl/charts/style657.xml" ContentType="application/vnd.ms-office.chartstyle+xml"/>
  <Override PartName="/xl/charts/colors657.xml" ContentType="application/vnd.ms-office.chartcolorstyle+xml"/>
  <Override PartName="/xl/charts/chart658.xml" ContentType="application/vnd.openxmlformats-officedocument.drawingml.chart+xml"/>
  <Override PartName="/xl/charts/style658.xml" ContentType="application/vnd.ms-office.chartstyle+xml"/>
  <Override PartName="/xl/charts/colors658.xml" ContentType="application/vnd.ms-office.chartcolorstyle+xml"/>
  <Override PartName="/xl/charts/chart659.xml" ContentType="application/vnd.openxmlformats-officedocument.drawingml.chart+xml"/>
  <Override PartName="/xl/charts/style659.xml" ContentType="application/vnd.ms-office.chartstyle+xml"/>
  <Override PartName="/xl/charts/colors659.xml" ContentType="application/vnd.ms-office.chartcolorstyle+xml"/>
  <Override PartName="/xl/theme/themeOverride324.xml" ContentType="application/vnd.openxmlformats-officedocument.themeOverride+xml"/>
  <Override PartName="/xl/charts/chart660.xml" ContentType="application/vnd.openxmlformats-officedocument.drawingml.chart+xml"/>
  <Override PartName="/xl/charts/style660.xml" ContentType="application/vnd.ms-office.chartstyle+xml"/>
  <Override PartName="/xl/charts/colors660.xml" ContentType="application/vnd.ms-office.chartcolorstyle+xml"/>
  <Override PartName="/xl/theme/themeOverride325.xml" ContentType="application/vnd.openxmlformats-officedocument.themeOverride+xml"/>
  <Override PartName="/xl/charts/chart661.xml" ContentType="application/vnd.openxmlformats-officedocument.drawingml.chart+xml"/>
  <Override PartName="/xl/charts/style661.xml" ContentType="application/vnd.ms-office.chartstyle+xml"/>
  <Override PartName="/xl/charts/colors661.xml" ContentType="application/vnd.ms-office.chartcolorstyle+xml"/>
  <Override PartName="/xl/theme/themeOverride326.xml" ContentType="application/vnd.openxmlformats-officedocument.themeOverride+xml"/>
  <Override PartName="/xl/charts/chart662.xml" ContentType="application/vnd.openxmlformats-officedocument.drawingml.chart+xml"/>
  <Override PartName="/xl/charts/style662.xml" ContentType="application/vnd.ms-office.chartstyle+xml"/>
  <Override PartName="/xl/charts/colors662.xml" ContentType="application/vnd.ms-office.chartcolorstyle+xml"/>
  <Override PartName="/xl/charts/chart663.xml" ContentType="application/vnd.openxmlformats-officedocument.drawingml.chart+xml"/>
  <Override PartName="/xl/charts/style663.xml" ContentType="application/vnd.ms-office.chartstyle+xml"/>
  <Override PartName="/xl/charts/colors663.xml" ContentType="application/vnd.ms-office.chartcolorstyle+xml"/>
  <Override PartName="/xl/charts/chart664.xml" ContentType="application/vnd.openxmlformats-officedocument.drawingml.chart+xml"/>
  <Override PartName="/xl/charts/style664.xml" ContentType="application/vnd.ms-office.chartstyle+xml"/>
  <Override PartName="/xl/charts/colors664.xml" ContentType="application/vnd.ms-office.chartcolorstyle+xml"/>
  <Override PartName="/xl/theme/themeOverride327.xml" ContentType="application/vnd.openxmlformats-officedocument.themeOverride+xml"/>
  <Override PartName="/xl/charts/chart665.xml" ContentType="application/vnd.openxmlformats-officedocument.drawingml.chart+xml"/>
  <Override PartName="/xl/charts/style665.xml" ContentType="application/vnd.ms-office.chartstyle+xml"/>
  <Override PartName="/xl/charts/colors665.xml" ContentType="application/vnd.ms-office.chartcolorstyle+xml"/>
  <Override PartName="/xl/theme/themeOverride328.xml" ContentType="application/vnd.openxmlformats-officedocument.themeOverride+xml"/>
  <Override PartName="/xl/charts/chart666.xml" ContentType="application/vnd.openxmlformats-officedocument.drawingml.chart+xml"/>
  <Override PartName="/xl/charts/style666.xml" ContentType="application/vnd.ms-office.chartstyle+xml"/>
  <Override PartName="/xl/charts/colors666.xml" ContentType="application/vnd.ms-office.chartcolorstyle+xml"/>
  <Override PartName="/xl/theme/themeOverride329.xml" ContentType="application/vnd.openxmlformats-officedocument.themeOverride+xml"/>
  <Override PartName="/xl/charts/chart667.xml" ContentType="application/vnd.openxmlformats-officedocument.drawingml.chart+xml"/>
  <Override PartName="/xl/charts/style667.xml" ContentType="application/vnd.ms-office.chartstyle+xml"/>
  <Override PartName="/xl/charts/colors667.xml" ContentType="application/vnd.ms-office.chartcolorstyle+xml"/>
  <Override PartName="/xl/charts/chart668.xml" ContentType="application/vnd.openxmlformats-officedocument.drawingml.chart+xml"/>
  <Override PartName="/xl/charts/style668.xml" ContentType="application/vnd.ms-office.chartstyle+xml"/>
  <Override PartName="/xl/charts/colors668.xml" ContentType="application/vnd.ms-office.chartcolorstyle+xml"/>
  <Override PartName="/xl/theme/themeOverride330.xml" ContentType="application/vnd.openxmlformats-officedocument.themeOverride+xml"/>
  <Override PartName="/xl/charts/chart669.xml" ContentType="application/vnd.openxmlformats-officedocument.drawingml.chart+xml"/>
  <Override PartName="/xl/charts/style669.xml" ContentType="application/vnd.ms-office.chartstyle+xml"/>
  <Override PartName="/xl/charts/colors669.xml" ContentType="application/vnd.ms-office.chartcolorstyle+xml"/>
  <Override PartName="/xl/charts/chart670.xml" ContentType="application/vnd.openxmlformats-officedocument.drawingml.chart+xml"/>
  <Override PartName="/xl/charts/style670.xml" ContentType="application/vnd.ms-office.chartstyle+xml"/>
  <Override PartName="/xl/charts/colors670.xml" ContentType="application/vnd.ms-office.chartcolorstyle+xml"/>
  <Override PartName="/xl/theme/themeOverride331.xml" ContentType="application/vnd.openxmlformats-officedocument.themeOverride+xml"/>
  <Override PartName="/xl/charts/chart671.xml" ContentType="application/vnd.openxmlformats-officedocument.drawingml.chart+xml"/>
  <Override PartName="/xl/charts/style671.xml" ContentType="application/vnd.ms-office.chartstyle+xml"/>
  <Override PartName="/xl/charts/colors671.xml" ContentType="application/vnd.ms-office.chartcolorstyle+xml"/>
  <Override PartName="/xl/charts/chart672.xml" ContentType="application/vnd.openxmlformats-officedocument.drawingml.chart+xml"/>
  <Override PartName="/xl/charts/style672.xml" ContentType="application/vnd.ms-office.chartstyle+xml"/>
  <Override PartName="/xl/charts/colors672.xml" ContentType="application/vnd.ms-office.chartcolorstyle+xml"/>
  <Override PartName="/xl/theme/themeOverride332.xml" ContentType="application/vnd.openxmlformats-officedocument.themeOverride+xml"/>
  <Override PartName="/xl/charts/chart673.xml" ContentType="application/vnd.openxmlformats-officedocument.drawingml.chart+xml"/>
  <Override PartName="/xl/charts/style673.xml" ContentType="application/vnd.ms-office.chartstyle+xml"/>
  <Override PartName="/xl/charts/colors673.xml" ContentType="application/vnd.ms-office.chartcolorstyle+xml"/>
  <Override PartName="/xl/charts/chart674.xml" ContentType="application/vnd.openxmlformats-officedocument.drawingml.chart+xml"/>
  <Override PartName="/xl/charts/style674.xml" ContentType="application/vnd.ms-office.chartstyle+xml"/>
  <Override PartName="/xl/charts/colors674.xml" ContentType="application/vnd.ms-office.chartcolorstyle+xml"/>
  <Override PartName="/xl/theme/themeOverride333.xml" ContentType="application/vnd.openxmlformats-officedocument.themeOverride+xml"/>
  <Override PartName="/xl/charts/chart675.xml" ContentType="application/vnd.openxmlformats-officedocument.drawingml.chart+xml"/>
  <Override PartName="/xl/charts/style675.xml" ContentType="application/vnd.ms-office.chartstyle+xml"/>
  <Override PartName="/xl/charts/colors675.xml" ContentType="application/vnd.ms-office.chartcolorstyle+xml"/>
  <Override PartName="/xl/theme/themeOverride334.xml" ContentType="application/vnd.openxmlformats-officedocument.themeOverride+xml"/>
  <Override PartName="/xl/charts/chart676.xml" ContentType="application/vnd.openxmlformats-officedocument.drawingml.chart+xml"/>
  <Override PartName="/xl/charts/style676.xml" ContentType="application/vnd.ms-office.chartstyle+xml"/>
  <Override PartName="/xl/charts/colors676.xml" ContentType="application/vnd.ms-office.chartcolorstyle+xml"/>
  <Override PartName="/xl/theme/themeOverride335.xml" ContentType="application/vnd.openxmlformats-officedocument.themeOverride+xml"/>
  <Override PartName="/xl/charts/chart677.xml" ContentType="application/vnd.openxmlformats-officedocument.drawingml.chart+xml"/>
  <Override PartName="/xl/charts/style677.xml" ContentType="application/vnd.ms-office.chartstyle+xml"/>
  <Override PartName="/xl/charts/colors677.xml" ContentType="application/vnd.ms-office.chartcolorstyle+xml"/>
  <Override PartName="/xl/charts/chart678.xml" ContentType="application/vnd.openxmlformats-officedocument.drawingml.chart+xml"/>
  <Override PartName="/xl/charts/style678.xml" ContentType="application/vnd.ms-office.chartstyle+xml"/>
  <Override PartName="/xl/charts/colors678.xml" ContentType="application/vnd.ms-office.chartcolorstyle+xml"/>
  <Override PartName="/xl/charts/chart679.xml" ContentType="application/vnd.openxmlformats-officedocument.drawingml.chart+xml"/>
  <Override PartName="/xl/charts/style679.xml" ContentType="application/vnd.ms-office.chartstyle+xml"/>
  <Override PartName="/xl/charts/colors679.xml" ContentType="application/vnd.ms-office.chartcolorstyle+xml"/>
  <Override PartName="/xl/theme/themeOverride336.xml" ContentType="application/vnd.openxmlformats-officedocument.themeOverride+xml"/>
  <Override PartName="/xl/charts/chart680.xml" ContentType="application/vnd.openxmlformats-officedocument.drawingml.chart+xml"/>
  <Override PartName="/xl/charts/style680.xml" ContentType="application/vnd.ms-office.chartstyle+xml"/>
  <Override PartName="/xl/charts/colors680.xml" ContentType="application/vnd.ms-office.chartcolorstyle+xml"/>
  <Override PartName="/xl/theme/themeOverride337.xml" ContentType="application/vnd.openxmlformats-officedocument.themeOverride+xml"/>
  <Override PartName="/xl/charts/chart681.xml" ContentType="application/vnd.openxmlformats-officedocument.drawingml.chart+xml"/>
  <Override PartName="/xl/charts/style681.xml" ContentType="application/vnd.ms-office.chartstyle+xml"/>
  <Override PartName="/xl/charts/colors681.xml" ContentType="application/vnd.ms-office.chartcolorstyle+xml"/>
  <Override PartName="/xl/theme/themeOverride338.xml" ContentType="application/vnd.openxmlformats-officedocument.themeOverride+xml"/>
  <Override PartName="/xl/charts/chart682.xml" ContentType="application/vnd.openxmlformats-officedocument.drawingml.chart+xml"/>
  <Override PartName="/xl/charts/style682.xml" ContentType="application/vnd.ms-office.chartstyle+xml"/>
  <Override PartName="/xl/charts/colors682.xml" ContentType="application/vnd.ms-office.chartcolorstyle+xml"/>
  <Override PartName="/xl/charts/chart683.xml" ContentType="application/vnd.openxmlformats-officedocument.drawingml.chart+xml"/>
  <Override PartName="/xl/charts/style683.xml" ContentType="application/vnd.ms-office.chartstyle+xml"/>
  <Override PartName="/xl/charts/colors683.xml" ContentType="application/vnd.ms-office.chartcolorstyle+xml"/>
  <Override PartName="/xl/charts/chart684.xml" ContentType="application/vnd.openxmlformats-officedocument.drawingml.chart+xml"/>
  <Override PartName="/xl/charts/style684.xml" ContentType="application/vnd.ms-office.chartstyle+xml"/>
  <Override PartName="/xl/charts/colors684.xml" ContentType="application/vnd.ms-office.chartcolorstyle+xml"/>
  <Override PartName="/xl/theme/themeOverride339.xml" ContentType="application/vnd.openxmlformats-officedocument.themeOverride+xml"/>
  <Override PartName="/xl/charts/chart685.xml" ContentType="application/vnd.openxmlformats-officedocument.drawingml.chart+xml"/>
  <Override PartName="/xl/charts/style685.xml" ContentType="application/vnd.ms-office.chartstyle+xml"/>
  <Override PartName="/xl/charts/colors685.xml" ContentType="application/vnd.ms-office.chartcolorstyle+xml"/>
  <Override PartName="/xl/theme/themeOverride340.xml" ContentType="application/vnd.openxmlformats-officedocument.themeOverride+xml"/>
  <Override PartName="/xl/charts/chart686.xml" ContentType="application/vnd.openxmlformats-officedocument.drawingml.chart+xml"/>
  <Override PartName="/xl/charts/style686.xml" ContentType="application/vnd.ms-office.chartstyle+xml"/>
  <Override PartName="/xl/charts/colors686.xml" ContentType="application/vnd.ms-office.chartcolorstyle+xml"/>
  <Override PartName="/xl/theme/themeOverride341.xml" ContentType="application/vnd.openxmlformats-officedocument.themeOverride+xml"/>
  <Override PartName="/xl/charts/chart687.xml" ContentType="application/vnd.openxmlformats-officedocument.drawingml.chart+xml"/>
  <Override PartName="/xl/charts/style687.xml" ContentType="application/vnd.ms-office.chartstyle+xml"/>
  <Override PartName="/xl/charts/colors687.xml" ContentType="application/vnd.ms-office.chartcolorstyle+xml"/>
  <Override PartName="/xl/charts/chart688.xml" ContentType="application/vnd.openxmlformats-officedocument.drawingml.chart+xml"/>
  <Override PartName="/xl/charts/style688.xml" ContentType="application/vnd.ms-office.chartstyle+xml"/>
  <Override PartName="/xl/charts/colors688.xml" ContentType="application/vnd.ms-office.chartcolorstyle+xml"/>
  <Override PartName="/xl/charts/chart689.xml" ContentType="application/vnd.openxmlformats-officedocument.drawingml.chart+xml"/>
  <Override PartName="/xl/charts/style689.xml" ContentType="application/vnd.ms-office.chartstyle+xml"/>
  <Override PartName="/xl/charts/colors689.xml" ContentType="application/vnd.ms-office.chartcolorstyle+xml"/>
  <Override PartName="/xl/theme/themeOverride342.xml" ContentType="application/vnd.openxmlformats-officedocument.themeOverride+xml"/>
  <Override PartName="/xl/charts/chart690.xml" ContentType="application/vnd.openxmlformats-officedocument.drawingml.chart+xml"/>
  <Override PartName="/xl/charts/style690.xml" ContentType="application/vnd.ms-office.chartstyle+xml"/>
  <Override PartName="/xl/charts/colors690.xml" ContentType="application/vnd.ms-office.chartcolorstyle+xml"/>
  <Override PartName="/xl/theme/themeOverride343.xml" ContentType="application/vnd.openxmlformats-officedocument.themeOverride+xml"/>
  <Override PartName="/xl/charts/chart691.xml" ContentType="application/vnd.openxmlformats-officedocument.drawingml.chart+xml"/>
  <Override PartName="/xl/charts/style691.xml" ContentType="application/vnd.ms-office.chartstyle+xml"/>
  <Override PartName="/xl/charts/colors691.xml" ContentType="application/vnd.ms-office.chartcolorstyle+xml"/>
  <Override PartName="/xl/theme/themeOverride344.xml" ContentType="application/vnd.openxmlformats-officedocument.themeOverride+xml"/>
  <Override PartName="/xl/charts/chart692.xml" ContentType="application/vnd.openxmlformats-officedocument.drawingml.chart+xml"/>
  <Override PartName="/xl/charts/style692.xml" ContentType="application/vnd.ms-office.chartstyle+xml"/>
  <Override PartName="/xl/charts/colors692.xml" ContentType="application/vnd.ms-office.chartcolorstyle+xml"/>
  <Override PartName="/xl/charts/chart693.xml" ContentType="application/vnd.openxmlformats-officedocument.drawingml.chart+xml"/>
  <Override PartName="/xl/charts/style693.xml" ContentType="application/vnd.ms-office.chartstyle+xml"/>
  <Override PartName="/xl/charts/colors693.xml" ContentType="application/vnd.ms-office.chartcolorstyle+xml"/>
  <Override PartName="/xl/charts/chart694.xml" ContentType="application/vnd.openxmlformats-officedocument.drawingml.chart+xml"/>
  <Override PartName="/xl/charts/style694.xml" ContentType="application/vnd.ms-office.chartstyle+xml"/>
  <Override PartName="/xl/charts/colors694.xml" ContentType="application/vnd.ms-office.chartcolorstyle+xml"/>
  <Override PartName="/xl/theme/themeOverride345.xml" ContentType="application/vnd.openxmlformats-officedocument.themeOverride+xml"/>
  <Override PartName="/xl/charts/chart695.xml" ContentType="application/vnd.openxmlformats-officedocument.drawingml.chart+xml"/>
  <Override PartName="/xl/charts/style695.xml" ContentType="application/vnd.ms-office.chartstyle+xml"/>
  <Override PartName="/xl/charts/colors695.xml" ContentType="application/vnd.ms-office.chartcolorstyle+xml"/>
  <Override PartName="/xl/theme/themeOverride346.xml" ContentType="application/vnd.openxmlformats-officedocument.themeOverride+xml"/>
  <Override PartName="/xl/charts/chart696.xml" ContentType="application/vnd.openxmlformats-officedocument.drawingml.chart+xml"/>
  <Override PartName="/xl/charts/style696.xml" ContentType="application/vnd.ms-office.chartstyle+xml"/>
  <Override PartName="/xl/charts/colors696.xml" ContentType="application/vnd.ms-office.chartcolorstyle+xml"/>
  <Override PartName="/xl/theme/themeOverride347.xml" ContentType="application/vnd.openxmlformats-officedocument.themeOverride+xml"/>
  <Override PartName="/xl/charts/chart697.xml" ContentType="application/vnd.openxmlformats-officedocument.drawingml.chart+xml"/>
  <Override PartName="/xl/charts/style697.xml" ContentType="application/vnd.ms-office.chartstyle+xml"/>
  <Override PartName="/xl/charts/colors697.xml" ContentType="application/vnd.ms-office.chartcolorstyle+xml"/>
  <Override PartName="/xl/charts/chart698.xml" ContentType="application/vnd.openxmlformats-officedocument.drawingml.chart+xml"/>
  <Override PartName="/xl/charts/style698.xml" ContentType="application/vnd.ms-office.chartstyle+xml"/>
  <Override PartName="/xl/charts/colors698.xml" ContentType="application/vnd.ms-office.chartcolorstyle+xml"/>
  <Override PartName="/xl/charts/chart699.xml" ContentType="application/vnd.openxmlformats-officedocument.drawingml.chart+xml"/>
  <Override PartName="/xl/charts/style699.xml" ContentType="application/vnd.ms-office.chartstyle+xml"/>
  <Override PartName="/xl/charts/colors699.xml" ContentType="application/vnd.ms-office.chartcolorstyle+xml"/>
  <Override PartName="/xl/theme/themeOverride348.xml" ContentType="application/vnd.openxmlformats-officedocument.themeOverride+xml"/>
  <Override PartName="/xl/charts/chart700.xml" ContentType="application/vnd.openxmlformats-officedocument.drawingml.chart+xml"/>
  <Override PartName="/xl/charts/style700.xml" ContentType="application/vnd.ms-office.chartstyle+xml"/>
  <Override PartName="/xl/charts/colors700.xml" ContentType="application/vnd.ms-office.chartcolorstyle+xml"/>
  <Override PartName="/xl/theme/themeOverride349.xml" ContentType="application/vnd.openxmlformats-officedocument.themeOverride+xml"/>
  <Override PartName="/xl/charts/chart701.xml" ContentType="application/vnd.openxmlformats-officedocument.drawingml.chart+xml"/>
  <Override PartName="/xl/charts/style701.xml" ContentType="application/vnd.ms-office.chartstyle+xml"/>
  <Override PartName="/xl/charts/colors701.xml" ContentType="application/vnd.ms-office.chartcolorstyle+xml"/>
  <Override PartName="/xl/theme/themeOverride350.xml" ContentType="application/vnd.openxmlformats-officedocument.themeOverride+xml"/>
  <Override PartName="/xl/charts/chart702.xml" ContentType="application/vnd.openxmlformats-officedocument.drawingml.chart+xml"/>
  <Override PartName="/xl/charts/style702.xml" ContentType="application/vnd.ms-office.chartstyle+xml"/>
  <Override PartName="/xl/charts/colors702.xml" ContentType="application/vnd.ms-office.chartcolorstyle+xml"/>
  <Override PartName="/xl/charts/chart703.xml" ContentType="application/vnd.openxmlformats-officedocument.drawingml.chart+xml"/>
  <Override PartName="/xl/charts/style703.xml" ContentType="application/vnd.ms-office.chartstyle+xml"/>
  <Override PartName="/xl/charts/colors703.xml" ContentType="application/vnd.ms-office.chartcolorstyle+xml"/>
  <Override PartName="/xl/charts/chart704.xml" ContentType="application/vnd.openxmlformats-officedocument.drawingml.chart+xml"/>
  <Override PartName="/xl/charts/style704.xml" ContentType="application/vnd.ms-office.chartstyle+xml"/>
  <Override PartName="/xl/charts/colors704.xml" ContentType="application/vnd.ms-office.chartcolorstyle+xml"/>
  <Override PartName="/xl/theme/themeOverride351.xml" ContentType="application/vnd.openxmlformats-officedocument.themeOverride+xml"/>
  <Override PartName="/xl/charts/chart705.xml" ContentType="application/vnd.openxmlformats-officedocument.drawingml.chart+xml"/>
  <Override PartName="/xl/charts/style705.xml" ContentType="application/vnd.ms-office.chartstyle+xml"/>
  <Override PartName="/xl/charts/colors705.xml" ContentType="application/vnd.ms-office.chartcolorstyle+xml"/>
  <Override PartName="/xl/theme/themeOverride352.xml" ContentType="application/vnd.openxmlformats-officedocument.themeOverride+xml"/>
  <Override PartName="/xl/charts/chart706.xml" ContentType="application/vnd.openxmlformats-officedocument.drawingml.chart+xml"/>
  <Override PartName="/xl/charts/style706.xml" ContentType="application/vnd.ms-office.chartstyle+xml"/>
  <Override PartName="/xl/charts/colors706.xml" ContentType="application/vnd.ms-office.chartcolorstyle+xml"/>
  <Override PartName="/xl/theme/themeOverride353.xml" ContentType="application/vnd.openxmlformats-officedocument.themeOverride+xml"/>
  <Override PartName="/xl/charts/chart707.xml" ContentType="application/vnd.openxmlformats-officedocument.drawingml.chart+xml"/>
  <Override PartName="/xl/charts/style707.xml" ContentType="application/vnd.ms-office.chartstyle+xml"/>
  <Override PartName="/xl/charts/colors707.xml" ContentType="application/vnd.ms-office.chartcolorstyle+xml"/>
  <Override PartName="/xl/theme/themeOverride354.xml" ContentType="application/vnd.openxmlformats-officedocument.themeOverride+xml"/>
  <Override PartName="/xl/charts/chart708.xml" ContentType="application/vnd.openxmlformats-officedocument.drawingml.chart+xml"/>
  <Override PartName="/xl/charts/style708.xml" ContentType="application/vnd.ms-office.chartstyle+xml"/>
  <Override PartName="/xl/charts/colors708.xml" ContentType="application/vnd.ms-office.chartcolorstyle+xml"/>
  <Override PartName="/xl/theme/themeOverride355.xml" ContentType="application/vnd.openxmlformats-officedocument.themeOverride+xml"/>
  <Override PartName="/xl/charts/chart709.xml" ContentType="application/vnd.openxmlformats-officedocument.drawingml.chart+xml"/>
  <Override PartName="/xl/charts/style709.xml" ContentType="application/vnd.ms-office.chartstyle+xml"/>
  <Override PartName="/xl/charts/colors709.xml" ContentType="application/vnd.ms-office.chartcolorstyle+xml"/>
  <Override PartName="/xl/charts/chart710.xml" ContentType="application/vnd.openxmlformats-officedocument.drawingml.chart+xml"/>
  <Override PartName="/xl/charts/style710.xml" ContentType="application/vnd.ms-office.chartstyle+xml"/>
  <Override PartName="/xl/charts/colors710.xml" ContentType="application/vnd.ms-office.chartcolorstyle+xml"/>
  <Override PartName="/xl/theme/themeOverride356.xml" ContentType="application/vnd.openxmlformats-officedocument.themeOverride+xml"/>
  <Override PartName="/xl/charts/chart711.xml" ContentType="application/vnd.openxmlformats-officedocument.drawingml.chart+xml"/>
  <Override PartName="/xl/charts/style711.xml" ContentType="application/vnd.ms-office.chartstyle+xml"/>
  <Override PartName="/xl/charts/colors711.xml" ContentType="application/vnd.ms-office.chartcolorstyle+xml"/>
  <Override PartName="/xl/charts/chart712.xml" ContentType="application/vnd.openxmlformats-officedocument.drawingml.chart+xml"/>
  <Override PartName="/xl/charts/style712.xml" ContentType="application/vnd.ms-office.chartstyle+xml"/>
  <Override PartName="/xl/charts/colors712.xml" ContentType="application/vnd.ms-office.chartcolorstyle+xml"/>
  <Override PartName="/xl/theme/themeOverride357.xml" ContentType="application/vnd.openxmlformats-officedocument.themeOverride+xml"/>
  <Override PartName="/xl/charts/chart713.xml" ContentType="application/vnd.openxmlformats-officedocument.drawingml.chart+xml"/>
  <Override PartName="/xl/charts/style713.xml" ContentType="application/vnd.ms-office.chartstyle+xml"/>
  <Override PartName="/xl/charts/colors713.xml" ContentType="application/vnd.ms-office.chartcolorstyle+xml"/>
  <Override PartName="/xl/charts/chart714.xml" ContentType="application/vnd.openxmlformats-officedocument.drawingml.chart+xml"/>
  <Override PartName="/xl/charts/style714.xml" ContentType="application/vnd.ms-office.chartstyle+xml"/>
  <Override PartName="/xl/charts/colors714.xml" ContentType="application/vnd.ms-office.chartcolorstyle+xml"/>
  <Override PartName="/xl/theme/themeOverride358.xml" ContentType="application/vnd.openxmlformats-officedocument.themeOverride+xml"/>
  <Override PartName="/xl/charts/chart715.xml" ContentType="application/vnd.openxmlformats-officedocument.drawingml.chart+xml"/>
  <Override PartName="/xl/charts/style715.xml" ContentType="application/vnd.ms-office.chartstyle+xml"/>
  <Override PartName="/xl/charts/colors715.xml" ContentType="application/vnd.ms-office.chartcolorstyle+xml"/>
  <Override PartName="/xl/charts/chart716.xml" ContentType="application/vnd.openxmlformats-officedocument.drawingml.chart+xml"/>
  <Override PartName="/xl/charts/style716.xml" ContentType="application/vnd.ms-office.chartstyle+xml"/>
  <Override PartName="/xl/charts/colors716.xml" ContentType="application/vnd.ms-office.chartcolorstyle+xml"/>
  <Override PartName="/xl/theme/themeOverride359.xml" ContentType="application/vnd.openxmlformats-officedocument.themeOverride+xml"/>
  <Override PartName="/xl/charts/chart717.xml" ContentType="application/vnd.openxmlformats-officedocument.drawingml.chart+xml"/>
  <Override PartName="/xl/charts/style717.xml" ContentType="application/vnd.ms-office.chartstyle+xml"/>
  <Override PartName="/xl/charts/colors717.xml" ContentType="application/vnd.ms-office.chartcolorstyle+xml"/>
  <Override PartName="/xl/charts/chart718.xml" ContentType="application/vnd.openxmlformats-officedocument.drawingml.chart+xml"/>
  <Override PartName="/xl/charts/style718.xml" ContentType="application/vnd.ms-office.chartstyle+xml"/>
  <Override PartName="/xl/charts/colors718.xml" ContentType="application/vnd.ms-office.chartcolorstyle+xml"/>
  <Override PartName="/xl/theme/themeOverride360.xml" ContentType="application/vnd.openxmlformats-officedocument.themeOverride+xml"/>
  <Override PartName="/xl/charts/chart719.xml" ContentType="application/vnd.openxmlformats-officedocument.drawingml.chart+xml"/>
  <Override PartName="/xl/charts/style719.xml" ContentType="application/vnd.ms-office.chartstyle+xml"/>
  <Override PartName="/xl/charts/colors719.xml" ContentType="application/vnd.ms-office.chartcolorstyle+xml"/>
  <Override PartName="/xl/charts/chart720.xml" ContentType="application/vnd.openxmlformats-officedocument.drawingml.chart+xml"/>
  <Override PartName="/xl/charts/style720.xml" ContentType="application/vnd.ms-office.chartstyle+xml"/>
  <Override PartName="/xl/charts/colors720.xml" ContentType="application/vnd.ms-office.chartcolorstyle+xml"/>
  <Override PartName="/xl/theme/themeOverride361.xml" ContentType="application/vnd.openxmlformats-officedocument.themeOverride+xml"/>
  <Override PartName="/xl/charts/chart721.xml" ContentType="application/vnd.openxmlformats-officedocument.drawingml.chart+xml"/>
  <Override PartName="/xl/charts/style721.xml" ContentType="application/vnd.ms-office.chartstyle+xml"/>
  <Override PartName="/xl/charts/colors721.xml" ContentType="application/vnd.ms-office.chartcolorstyle+xml"/>
  <Override PartName="/xl/charts/chart722.xml" ContentType="application/vnd.openxmlformats-officedocument.drawingml.chart+xml"/>
  <Override PartName="/xl/charts/style722.xml" ContentType="application/vnd.ms-office.chartstyle+xml"/>
  <Override PartName="/xl/charts/colors722.xml" ContentType="application/vnd.ms-office.chartcolorstyle+xml"/>
  <Override PartName="/xl/theme/themeOverride362.xml" ContentType="application/vnd.openxmlformats-officedocument.themeOverride+xml"/>
  <Override PartName="/xl/charts/chart723.xml" ContentType="application/vnd.openxmlformats-officedocument.drawingml.chart+xml"/>
  <Override PartName="/xl/charts/style723.xml" ContentType="application/vnd.ms-office.chartstyle+xml"/>
  <Override PartName="/xl/charts/colors723.xml" ContentType="application/vnd.ms-office.chartcolorstyle+xml"/>
  <Override PartName="/xl/charts/chart724.xml" ContentType="application/vnd.openxmlformats-officedocument.drawingml.chart+xml"/>
  <Override PartName="/xl/charts/style724.xml" ContentType="application/vnd.ms-office.chartstyle+xml"/>
  <Override PartName="/xl/charts/colors724.xml" ContentType="application/vnd.ms-office.chartcolorstyle+xml"/>
  <Override PartName="/xl/theme/themeOverride363.xml" ContentType="application/vnd.openxmlformats-officedocument.themeOverride+xml"/>
  <Override PartName="/xl/charts/chart725.xml" ContentType="application/vnd.openxmlformats-officedocument.drawingml.chart+xml"/>
  <Override PartName="/xl/charts/style725.xml" ContentType="application/vnd.ms-office.chartstyle+xml"/>
  <Override PartName="/xl/charts/colors725.xml" ContentType="application/vnd.ms-office.chartcolorstyle+xml"/>
  <Override PartName="/xl/theme/themeOverride364.xml" ContentType="application/vnd.openxmlformats-officedocument.themeOverride+xml"/>
  <Override PartName="/xl/charts/chart726.xml" ContentType="application/vnd.openxmlformats-officedocument.drawingml.chart+xml"/>
  <Override PartName="/xl/charts/style726.xml" ContentType="application/vnd.ms-office.chartstyle+xml"/>
  <Override PartName="/xl/charts/colors726.xml" ContentType="application/vnd.ms-office.chartcolorstyle+xml"/>
  <Override PartName="/xl/theme/themeOverride365.xml" ContentType="application/vnd.openxmlformats-officedocument.themeOverride+xml"/>
  <Override PartName="/xl/charts/chart727.xml" ContentType="application/vnd.openxmlformats-officedocument.drawingml.chart+xml"/>
  <Override PartName="/xl/charts/style727.xml" ContentType="application/vnd.ms-office.chartstyle+xml"/>
  <Override PartName="/xl/charts/colors727.xml" ContentType="application/vnd.ms-office.chartcolorstyle+xml"/>
  <Override PartName="/xl/charts/chart728.xml" ContentType="application/vnd.openxmlformats-officedocument.drawingml.chart+xml"/>
  <Override PartName="/xl/charts/style728.xml" ContentType="application/vnd.ms-office.chartstyle+xml"/>
  <Override PartName="/xl/charts/colors728.xml" ContentType="application/vnd.ms-office.chartcolorstyle+xml"/>
  <Override PartName="/xl/charts/chart729.xml" ContentType="application/vnd.openxmlformats-officedocument.drawingml.chart+xml"/>
  <Override PartName="/xl/charts/style729.xml" ContentType="application/vnd.ms-office.chartstyle+xml"/>
  <Override PartName="/xl/charts/colors729.xml" ContentType="application/vnd.ms-office.chartcolorstyle+xml"/>
  <Override PartName="/xl/theme/themeOverride366.xml" ContentType="application/vnd.openxmlformats-officedocument.themeOverride+xml"/>
  <Override PartName="/xl/charts/chart730.xml" ContentType="application/vnd.openxmlformats-officedocument.drawingml.chart+xml"/>
  <Override PartName="/xl/charts/style730.xml" ContentType="application/vnd.ms-office.chartstyle+xml"/>
  <Override PartName="/xl/charts/colors730.xml" ContentType="application/vnd.ms-office.chartcolorstyle+xml"/>
  <Override PartName="/xl/theme/themeOverride367.xml" ContentType="application/vnd.openxmlformats-officedocument.themeOverride+xml"/>
  <Override PartName="/xl/charts/chart731.xml" ContentType="application/vnd.openxmlformats-officedocument.drawingml.chart+xml"/>
  <Override PartName="/xl/charts/style731.xml" ContentType="application/vnd.ms-office.chartstyle+xml"/>
  <Override PartName="/xl/charts/colors731.xml" ContentType="application/vnd.ms-office.chartcolorstyle+xml"/>
  <Override PartName="/xl/theme/themeOverride368.xml" ContentType="application/vnd.openxmlformats-officedocument.themeOverride+xml"/>
  <Override PartName="/xl/charts/chart732.xml" ContentType="application/vnd.openxmlformats-officedocument.drawingml.chart+xml"/>
  <Override PartName="/xl/charts/style732.xml" ContentType="application/vnd.ms-office.chartstyle+xml"/>
  <Override PartName="/xl/charts/colors732.xml" ContentType="application/vnd.ms-office.chartcolorstyle+xml"/>
  <Override PartName="/xl/charts/chart733.xml" ContentType="application/vnd.openxmlformats-officedocument.drawingml.chart+xml"/>
  <Override PartName="/xl/charts/style733.xml" ContentType="application/vnd.ms-office.chartstyle+xml"/>
  <Override PartName="/xl/charts/colors733.xml" ContentType="application/vnd.ms-office.chartcolorstyle+xml"/>
  <Override PartName="/xl/charts/chart734.xml" ContentType="application/vnd.openxmlformats-officedocument.drawingml.chart+xml"/>
  <Override PartName="/xl/charts/style734.xml" ContentType="application/vnd.ms-office.chartstyle+xml"/>
  <Override PartName="/xl/charts/colors734.xml" ContentType="application/vnd.ms-office.chartcolorstyle+xml"/>
  <Override PartName="/xl/theme/themeOverride369.xml" ContentType="application/vnd.openxmlformats-officedocument.themeOverride+xml"/>
  <Override PartName="/xl/charts/chart735.xml" ContentType="application/vnd.openxmlformats-officedocument.drawingml.chart+xml"/>
  <Override PartName="/xl/charts/style735.xml" ContentType="application/vnd.ms-office.chartstyle+xml"/>
  <Override PartName="/xl/charts/colors735.xml" ContentType="application/vnd.ms-office.chartcolorstyle+xml"/>
  <Override PartName="/xl/theme/themeOverride370.xml" ContentType="application/vnd.openxmlformats-officedocument.themeOverride+xml"/>
  <Override PartName="/xl/charts/chart736.xml" ContentType="application/vnd.openxmlformats-officedocument.drawingml.chart+xml"/>
  <Override PartName="/xl/charts/style736.xml" ContentType="application/vnd.ms-office.chartstyle+xml"/>
  <Override PartName="/xl/charts/colors736.xml" ContentType="application/vnd.ms-office.chartcolorstyle+xml"/>
  <Override PartName="/xl/charts/chart737.xml" ContentType="application/vnd.openxmlformats-officedocument.drawingml.chart+xml"/>
  <Override PartName="/xl/charts/style737.xml" ContentType="application/vnd.ms-office.chartstyle+xml"/>
  <Override PartName="/xl/charts/colors737.xml" ContentType="application/vnd.ms-office.chartcolorstyle+xml"/>
  <Override PartName="/xl/charts/chart738.xml" ContentType="application/vnd.openxmlformats-officedocument.drawingml.chart+xml"/>
  <Override PartName="/xl/charts/style738.xml" ContentType="application/vnd.ms-office.chartstyle+xml"/>
  <Override PartName="/xl/charts/colors738.xml" ContentType="application/vnd.ms-office.chartcolorstyle+xml"/>
  <Override PartName="/xl/theme/themeOverride371.xml" ContentType="application/vnd.openxmlformats-officedocument.themeOverride+xml"/>
  <Override PartName="/xl/charts/chart739.xml" ContentType="application/vnd.openxmlformats-officedocument.drawingml.chart+xml"/>
  <Override PartName="/xl/charts/style739.xml" ContentType="application/vnd.ms-office.chartstyle+xml"/>
  <Override PartName="/xl/charts/colors739.xml" ContentType="application/vnd.ms-office.chartcolorstyle+xml"/>
  <Override PartName="/xl/theme/themeOverride372.xml" ContentType="application/vnd.openxmlformats-officedocument.themeOverride+xml"/>
  <Override PartName="/xl/charts/chart740.xml" ContentType="application/vnd.openxmlformats-officedocument.drawingml.chart+xml"/>
  <Override PartName="/xl/charts/style740.xml" ContentType="application/vnd.ms-office.chartstyle+xml"/>
  <Override PartName="/xl/charts/colors740.xml" ContentType="application/vnd.ms-office.chartcolorstyle+xml"/>
  <Override PartName="/xl/charts/chart741.xml" ContentType="application/vnd.openxmlformats-officedocument.drawingml.chart+xml"/>
  <Override PartName="/xl/charts/style741.xml" ContentType="application/vnd.ms-office.chartstyle+xml"/>
  <Override PartName="/xl/charts/colors741.xml" ContentType="application/vnd.ms-office.chartcolorstyle+xml"/>
  <Override PartName="/xl/charts/chart742.xml" ContentType="application/vnd.openxmlformats-officedocument.drawingml.chart+xml"/>
  <Override PartName="/xl/charts/style742.xml" ContentType="application/vnd.ms-office.chartstyle+xml"/>
  <Override PartName="/xl/charts/colors742.xml" ContentType="application/vnd.ms-office.chartcolorstyle+xml"/>
  <Override PartName="/xl/theme/themeOverride373.xml" ContentType="application/vnd.openxmlformats-officedocument.themeOverride+xml"/>
  <Override PartName="/xl/charts/chart743.xml" ContentType="application/vnd.openxmlformats-officedocument.drawingml.chart+xml"/>
  <Override PartName="/xl/charts/style743.xml" ContentType="application/vnd.ms-office.chartstyle+xml"/>
  <Override PartName="/xl/charts/colors743.xml" ContentType="application/vnd.ms-office.chartcolorstyle+xml"/>
  <Override PartName="/xl/theme/themeOverride374.xml" ContentType="application/vnd.openxmlformats-officedocument.themeOverride+xml"/>
  <Override PartName="/xl/charts/chart744.xml" ContentType="application/vnd.openxmlformats-officedocument.drawingml.chart+xml"/>
  <Override PartName="/xl/charts/style744.xml" ContentType="application/vnd.ms-office.chartstyle+xml"/>
  <Override PartName="/xl/charts/colors744.xml" ContentType="application/vnd.ms-office.chartcolorstyle+xml"/>
  <Override PartName="/xl/charts/chart745.xml" ContentType="application/vnd.openxmlformats-officedocument.drawingml.chart+xml"/>
  <Override PartName="/xl/charts/style745.xml" ContentType="application/vnd.ms-office.chartstyle+xml"/>
  <Override PartName="/xl/charts/colors745.xml" ContentType="application/vnd.ms-office.chartcolorstyle+xml"/>
  <Override PartName="/xl/charts/chart746.xml" ContentType="application/vnd.openxmlformats-officedocument.drawingml.chart+xml"/>
  <Override PartName="/xl/charts/style746.xml" ContentType="application/vnd.ms-office.chartstyle+xml"/>
  <Override PartName="/xl/charts/colors746.xml" ContentType="application/vnd.ms-office.chartcolorstyle+xml"/>
  <Override PartName="/xl/theme/themeOverride375.xml" ContentType="application/vnd.openxmlformats-officedocument.themeOverride+xml"/>
  <Override PartName="/xl/charts/chart747.xml" ContentType="application/vnd.openxmlformats-officedocument.drawingml.chart+xml"/>
  <Override PartName="/xl/charts/style747.xml" ContentType="application/vnd.ms-office.chartstyle+xml"/>
  <Override PartName="/xl/charts/colors747.xml" ContentType="application/vnd.ms-office.chartcolorstyle+xml"/>
  <Override PartName="/xl/theme/themeOverride376.xml" ContentType="application/vnd.openxmlformats-officedocument.themeOverride+xml"/>
  <Override PartName="/xl/charts/chart748.xml" ContentType="application/vnd.openxmlformats-officedocument.drawingml.chart+xml"/>
  <Override PartName="/xl/charts/style748.xml" ContentType="application/vnd.ms-office.chartstyle+xml"/>
  <Override PartName="/xl/charts/colors748.xml" ContentType="application/vnd.ms-office.chartcolorstyle+xml"/>
  <Override PartName="/xl/charts/chart749.xml" ContentType="application/vnd.openxmlformats-officedocument.drawingml.chart+xml"/>
  <Override PartName="/xl/charts/style749.xml" ContentType="application/vnd.ms-office.chartstyle+xml"/>
  <Override PartName="/xl/charts/colors749.xml" ContentType="application/vnd.ms-office.chartcolorstyle+xml"/>
  <Override PartName="/xl/charts/chart750.xml" ContentType="application/vnd.openxmlformats-officedocument.drawingml.chart+xml"/>
  <Override PartName="/xl/charts/style750.xml" ContentType="application/vnd.ms-office.chartstyle+xml"/>
  <Override PartName="/xl/charts/colors750.xml" ContentType="application/vnd.ms-office.chartcolorstyle+xml"/>
  <Override PartName="/xl/theme/themeOverride377.xml" ContentType="application/vnd.openxmlformats-officedocument.themeOverride+xml"/>
  <Override PartName="/xl/charts/chart751.xml" ContentType="application/vnd.openxmlformats-officedocument.drawingml.chart+xml"/>
  <Override PartName="/xl/charts/style751.xml" ContentType="application/vnd.ms-office.chartstyle+xml"/>
  <Override PartName="/xl/charts/colors751.xml" ContentType="application/vnd.ms-office.chartcolorstyle+xml"/>
  <Override PartName="/xl/theme/themeOverride378.xml" ContentType="application/vnd.openxmlformats-officedocument.themeOverride+xml"/>
  <Override PartName="/xl/charts/chart752.xml" ContentType="application/vnd.openxmlformats-officedocument.drawingml.chart+xml"/>
  <Override PartName="/xl/charts/style752.xml" ContentType="application/vnd.ms-office.chartstyle+xml"/>
  <Override PartName="/xl/charts/colors752.xml" ContentType="application/vnd.ms-office.chartcolorstyle+xml"/>
  <Override PartName="/xl/charts/chart753.xml" ContentType="application/vnd.openxmlformats-officedocument.drawingml.chart+xml"/>
  <Override PartName="/xl/charts/style753.xml" ContentType="application/vnd.ms-office.chartstyle+xml"/>
  <Override PartName="/xl/charts/colors753.xml" ContentType="application/vnd.ms-office.chartcolorstyle+xml"/>
  <Override PartName="/xl/charts/chart754.xml" ContentType="application/vnd.openxmlformats-officedocument.drawingml.chart+xml"/>
  <Override PartName="/xl/charts/style754.xml" ContentType="application/vnd.ms-office.chartstyle+xml"/>
  <Override PartName="/xl/charts/colors754.xml" ContentType="application/vnd.ms-office.chartcolorstyle+xml"/>
  <Override PartName="/xl/theme/themeOverride379.xml" ContentType="application/vnd.openxmlformats-officedocument.themeOverride+xml"/>
  <Override PartName="/xl/charts/chart755.xml" ContentType="application/vnd.openxmlformats-officedocument.drawingml.chart+xml"/>
  <Override PartName="/xl/charts/style755.xml" ContentType="application/vnd.ms-office.chartstyle+xml"/>
  <Override PartName="/xl/charts/colors755.xml" ContentType="application/vnd.ms-office.chartcolorstyle+xml"/>
  <Override PartName="/xl/theme/themeOverride380.xml" ContentType="application/vnd.openxmlformats-officedocument.themeOverride+xml"/>
  <Override PartName="/xl/charts/chart756.xml" ContentType="application/vnd.openxmlformats-officedocument.drawingml.chart+xml"/>
  <Override PartName="/xl/charts/style756.xml" ContentType="application/vnd.ms-office.chartstyle+xml"/>
  <Override PartName="/xl/charts/colors756.xml" ContentType="application/vnd.ms-office.chartcolorstyle+xml"/>
  <Override PartName="/xl/charts/chart757.xml" ContentType="application/vnd.openxmlformats-officedocument.drawingml.chart+xml"/>
  <Override PartName="/xl/charts/style757.xml" ContentType="application/vnd.ms-office.chartstyle+xml"/>
  <Override PartName="/xl/charts/colors757.xml" ContentType="application/vnd.ms-office.chartcolorstyle+xml"/>
  <Override PartName="/xl/charts/chart758.xml" ContentType="application/vnd.openxmlformats-officedocument.drawingml.chart+xml"/>
  <Override PartName="/xl/charts/style758.xml" ContentType="application/vnd.ms-office.chartstyle+xml"/>
  <Override PartName="/xl/charts/colors758.xml" ContentType="application/vnd.ms-office.chartcolorstyle+xml"/>
  <Override PartName="/xl/theme/themeOverride381.xml" ContentType="application/vnd.openxmlformats-officedocument.themeOverride+xml"/>
  <Override PartName="/xl/charts/chart759.xml" ContentType="application/vnd.openxmlformats-officedocument.drawingml.chart+xml"/>
  <Override PartName="/xl/charts/style759.xml" ContentType="application/vnd.ms-office.chartstyle+xml"/>
  <Override PartName="/xl/charts/colors759.xml" ContentType="application/vnd.ms-office.chartcolorstyle+xml"/>
  <Override PartName="/xl/theme/themeOverride382.xml" ContentType="application/vnd.openxmlformats-officedocument.themeOverride+xml"/>
  <Override PartName="/xl/charts/chart760.xml" ContentType="application/vnd.openxmlformats-officedocument.drawingml.chart+xml"/>
  <Override PartName="/xl/charts/style760.xml" ContentType="application/vnd.ms-office.chartstyle+xml"/>
  <Override PartName="/xl/charts/colors760.xml" ContentType="application/vnd.ms-office.chartcolorstyle+xml"/>
  <Override PartName="/xl/charts/chart761.xml" ContentType="application/vnd.openxmlformats-officedocument.drawingml.chart+xml"/>
  <Override PartName="/xl/charts/style761.xml" ContentType="application/vnd.ms-office.chartstyle+xml"/>
  <Override PartName="/xl/charts/colors761.xml" ContentType="application/vnd.ms-office.chartcolorstyle+xml"/>
  <Override PartName="/xl/charts/chart762.xml" ContentType="application/vnd.openxmlformats-officedocument.drawingml.chart+xml"/>
  <Override PartName="/xl/charts/style762.xml" ContentType="application/vnd.ms-office.chartstyle+xml"/>
  <Override PartName="/xl/charts/colors762.xml" ContentType="application/vnd.ms-office.chartcolorstyle+xml"/>
  <Override PartName="/xl/theme/themeOverride383.xml" ContentType="application/vnd.openxmlformats-officedocument.themeOverride+xml"/>
  <Override PartName="/xl/charts/chart763.xml" ContentType="application/vnd.openxmlformats-officedocument.drawingml.chart+xml"/>
  <Override PartName="/xl/charts/style763.xml" ContentType="application/vnd.ms-office.chartstyle+xml"/>
  <Override PartName="/xl/charts/colors763.xml" ContentType="application/vnd.ms-office.chartcolorstyle+xml"/>
  <Override PartName="/xl/theme/themeOverride384.xml" ContentType="application/vnd.openxmlformats-officedocument.themeOverride+xml"/>
  <Override PartName="/xl/charts/chart764.xml" ContentType="application/vnd.openxmlformats-officedocument.drawingml.chart+xml"/>
  <Override PartName="/xl/charts/style764.xml" ContentType="application/vnd.ms-office.chartstyle+xml"/>
  <Override PartName="/xl/charts/colors764.xml" ContentType="application/vnd.ms-office.chartcolorstyle+xml"/>
  <Override PartName="/xl/charts/chart765.xml" ContentType="application/vnd.openxmlformats-officedocument.drawingml.chart+xml"/>
  <Override PartName="/xl/charts/style765.xml" ContentType="application/vnd.ms-office.chartstyle+xml"/>
  <Override PartName="/xl/charts/colors765.xml" ContentType="application/vnd.ms-office.chartcolorstyle+xml"/>
  <Override PartName="/xl/charts/chart766.xml" ContentType="application/vnd.openxmlformats-officedocument.drawingml.chart+xml"/>
  <Override PartName="/xl/charts/style766.xml" ContentType="application/vnd.ms-office.chartstyle+xml"/>
  <Override PartName="/xl/charts/colors766.xml" ContentType="application/vnd.ms-office.chartcolorstyle+xml"/>
  <Override PartName="/xl/charts/chart767.xml" ContentType="application/vnd.openxmlformats-officedocument.drawingml.chart+xml"/>
  <Override PartName="/xl/charts/style767.xml" ContentType="application/vnd.ms-office.chartstyle+xml"/>
  <Override PartName="/xl/charts/colors76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язычки" sheetId="2" r:id="rId1"/>
    <sheet name="post-hoc" sheetId="3" r:id="rId2"/>
    <sheet name="Лист1" sheetId="4" r:id="rId3"/>
    <sheet name="субстраты" sheetId="1" r:id="rId4"/>
  </sheets>
  <externalReferences>
    <externalReference r:id="rId5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9" i="2" l="1"/>
  <c r="U30" i="2" l="1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BK16" i="2" l="1"/>
  <c r="BK17" i="2"/>
  <c r="BK18" i="2"/>
  <c r="BK19" i="2"/>
  <c r="BK20" i="2"/>
  <c r="BK21" i="2"/>
  <c r="BK22" i="2"/>
  <c r="BK23" i="2"/>
  <c r="BK24" i="2"/>
  <c r="BK25" i="2"/>
  <c r="BK15" i="2"/>
  <c r="BZ16" i="2"/>
  <c r="BZ17" i="2"/>
  <c r="BZ18" i="2"/>
  <c r="BZ19" i="2"/>
  <c r="BZ20" i="2"/>
  <c r="BZ21" i="2"/>
  <c r="BZ22" i="2"/>
  <c r="BZ23" i="2"/>
  <c r="BZ24" i="2"/>
  <c r="BZ25" i="2"/>
  <c r="BZ15" i="2"/>
  <c r="BZ13" i="2"/>
  <c r="BY13" i="2"/>
  <c r="BX16" i="2"/>
  <c r="BX17" i="2"/>
  <c r="BX18" i="2"/>
  <c r="BX19" i="2"/>
  <c r="BX20" i="2"/>
  <c r="BX21" i="2"/>
  <c r="BX22" i="2"/>
  <c r="BX23" i="2"/>
  <c r="BX24" i="2"/>
  <c r="BX25" i="2"/>
  <c r="BX15" i="2"/>
  <c r="BX13" i="2"/>
  <c r="BW13" i="2"/>
  <c r="BV16" i="2"/>
  <c r="BV17" i="2"/>
  <c r="BV18" i="2"/>
  <c r="BV19" i="2"/>
  <c r="BV20" i="2"/>
  <c r="BV21" i="2"/>
  <c r="BV22" i="2"/>
  <c r="BV23" i="2"/>
  <c r="BV24" i="2"/>
  <c r="BV25" i="2"/>
  <c r="BV15" i="2"/>
  <c r="BV13" i="2"/>
  <c r="BU13" i="2"/>
  <c r="BT16" i="2"/>
  <c r="BT17" i="2"/>
  <c r="BT18" i="2"/>
  <c r="BT19" i="2"/>
  <c r="BT20" i="2"/>
  <c r="BT21" i="2"/>
  <c r="BT22" i="2"/>
  <c r="BT23" i="2"/>
  <c r="BT24" i="2"/>
  <c r="BT25" i="2"/>
  <c r="BT15" i="2"/>
  <c r="BT13" i="2"/>
  <c r="BQ16" i="2"/>
  <c r="BQ17" i="2"/>
  <c r="BQ18" i="2"/>
  <c r="BQ19" i="2"/>
  <c r="BQ20" i="2"/>
  <c r="BQ21" i="2"/>
  <c r="BQ22" i="2"/>
  <c r="BQ23" i="2"/>
  <c r="BQ24" i="2"/>
  <c r="BQ25" i="2"/>
  <c r="BQ15" i="2"/>
  <c r="BN16" i="2"/>
  <c r="BN17" i="2"/>
  <c r="BN18" i="2"/>
  <c r="BN19" i="2"/>
  <c r="BN20" i="2"/>
  <c r="BN21" i="2"/>
  <c r="BN22" i="2"/>
  <c r="BN23" i="2"/>
  <c r="BN24" i="2"/>
  <c r="BN25" i="2"/>
  <c r="BN15" i="2"/>
  <c r="BN13" i="2"/>
  <c r="BM13" i="2"/>
  <c r="BD18" i="2"/>
  <c r="BD19" i="2"/>
  <c r="BD20" i="2"/>
  <c r="BD21" i="2"/>
  <c r="BD22" i="2"/>
  <c r="BD23" i="2"/>
  <c r="BD24" i="2"/>
  <c r="BD25" i="2"/>
  <c r="BD16" i="2"/>
  <c r="BD17" i="2"/>
  <c r="BD15" i="2"/>
  <c r="AH5" i="2"/>
  <c r="BJ25" i="2"/>
  <c r="BH25" i="2"/>
  <c r="BF25" i="2"/>
  <c r="BJ24" i="2"/>
  <c r="BH24" i="2"/>
  <c r="BF24" i="2"/>
  <c r="BJ23" i="2"/>
  <c r="BH23" i="2"/>
  <c r="BF23" i="2"/>
  <c r="BJ22" i="2"/>
  <c r="BH22" i="2"/>
  <c r="BF22" i="2"/>
  <c r="BJ21" i="2"/>
  <c r="BH21" i="2"/>
  <c r="BF21" i="2"/>
  <c r="BJ20" i="2"/>
  <c r="BH20" i="2"/>
  <c r="BF20" i="2"/>
  <c r="BJ19" i="2"/>
  <c r="BH19" i="2"/>
  <c r="BF19" i="2"/>
  <c r="BJ18" i="2"/>
  <c r="BH18" i="2"/>
  <c r="BF18" i="2"/>
  <c r="BJ17" i="2"/>
  <c r="BH17" i="2"/>
  <c r="BF17" i="2"/>
  <c r="BJ16" i="2"/>
  <c r="BH16" i="2"/>
  <c r="BF16" i="2"/>
  <c r="BJ15" i="2"/>
  <c r="BH15" i="2"/>
  <c r="BF15" i="2"/>
  <c r="BJ13" i="2"/>
  <c r="BI13" i="2"/>
  <c r="BH13" i="2"/>
  <c r="BG13" i="2"/>
  <c r="BF13" i="2"/>
  <c r="BE13" i="2"/>
  <c r="BD13" i="2"/>
  <c r="BC13" i="2"/>
  <c r="AH3" i="2" l="1"/>
  <c r="AG3" i="2"/>
  <c r="AJ3" i="2"/>
  <c r="AI3" i="2"/>
  <c r="AJ15" i="2" s="1"/>
  <c r="AL3" i="2"/>
  <c r="AK3" i="2"/>
  <c r="AL16" i="2" s="1"/>
  <c r="AN3" i="2"/>
  <c r="AM3" i="2"/>
  <c r="AN17" i="2" s="1"/>
  <c r="AH9" i="2" l="1"/>
  <c r="AH14" i="2"/>
  <c r="AJ6" i="2"/>
  <c r="AJ12" i="2"/>
  <c r="AJ16" i="2"/>
  <c r="AL7" i="2"/>
  <c r="AL13" i="2"/>
  <c r="AL17" i="2"/>
  <c r="AN8" i="2"/>
  <c r="AN14" i="2"/>
  <c r="AH17" i="2"/>
  <c r="AH13" i="2"/>
  <c r="AH7" i="2"/>
  <c r="AJ7" i="2"/>
  <c r="AJ13" i="2"/>
  <c r="AJ17" i="2"/>
  <c r="AL8" i="2"/>
  <c r="AL14" i="2"/>
  <c r="AN5" i="2"/>
  <c r="AN9" i="2"/>
  <c r="AN15" i="2"/>
  <c r="AH16" i="2"/>
  <c r="AH6" i="2"/>
  <c r="AL5" i="2"/>
  <c r="AL15" i="2"/>
  <c r="AN6" i="2"/>
  <c r="AN12" i="2"/>
  <c r="AN16" i="2"/>
  <c r="AH8" i="2"/>
  <c r="AH12" i="2"/>
  <c r="AJ8" i="2"/>
  <c r="AJ14" i="2"/>
  <c r="AL9" i="2"/>
  <c r="AH15" i="2"/>
  <c r="AJ5" i="2"/>
  <c r="AJ9" i="2"/>
  <c r="AL6" i="2"/>
  <c r="AL12" i="2"/>
  <c r="AN7" i="2"/>
  <c r="AN13" i="2"/>
</calcChain>
</file>

<file path=xl/sharedStrings.xml><?xml version="1.0" encoding="utf-8"?>
<sst xmlns="http://schemas.openxmlformats.org/spreadsheetml/2006/main" count="900" uniqueCount="250">
  <si>
    <t>старое название</t>
  </si>
  <si>
    <t>Sample code</t>
  </si>
  <si>
    <t>Region</t>
  </si>
  <si>
    <t>Dataset</t>
  </si>
  <si>
    <t>Habitat</t>
  </si>
  <si>
    <t>N</t>
  </si>
  <si>
    <t>PSS</t>
  </si>
  <si>
    <t>Frequencies of T-morphotype</t>
  </si>
  <si>
    <t>Accuracy</t>
  </si>
  <si>
    <t>Efficiency</t>
  </si>
  <si>
    <t>Perfomance</t>
  </si>
  <si>
    <t>total</t>
  </si>
  <si>
    <t>MT-like</t>
  </si>
  <si>
    <t>ME-like</t>
  </si>
  <si>
    <t>abram</t>
  </si>
  <si>
    <t>Ab</t>
  </si>
  <si>
    <t>Kola Bay</t>
  </si>
  <si>
    <t>training</t>
  </si>
  <si>
    <t>tidal</t>
  </si>
  <si>
    <t>belok</t>
  </si>
  <si>
    <t>Be</t>
  </si>
  <si>
    <t>brackish water</t>
  </si>
  <si>
    <t>fr</t>
  </si>
  <si>
    <t>Fr</t>
  </si>
  <si>
    <t>mi</t>
  </si>
  <si>
    <t>Mi</t>
  </si>
  <si>
    <t>nm_last</t>
  </si>
  <si>
    <t>Nm</t>
  </si>
  <si>
    <t>sevsk</t>
  </si>
  <si>
    <t>Sev</t>
  </si>
  <si>
    <t>zmis</t>
  </si>
  <si>
    <t>Zm</t>
  </si>
  <si>
    <t>kuvsh</t>
  </si>
  <si>
    <t>Ku</t>
  </si>
  <si>
    <t>vol</t>
  </si>
  <si>
    <t>Vo</t>
  </si>
  <si>
    <t>tu_old</t>
  </si>
  <si>
    <t>T0</t>
  </si>
  <si>
    <t>ustie</t>
  </si>
  <si>
    <t>T1</t>
  </si>
  <si>
    <t>Kola Bay, Tyuva Inlet</t>
  </si>
  <si>
    <t>saline water</t>
  </si>
  <si>
    <t>ustie_sub</t>
  </si>
  <si>
    <t>T2</t>
  </si>
  <si>
    <t>subtidal</t>
  </si>
  <si>
    <t>seredina</t>
  </si>
  <si>
    <t>T3</t>
  </si>
  <si>
    <t>seredina_sub</t>
  </si>
  <si>
    <t>T4</t>
  </si>
  <si>
    <t>banka</t>
  </si>
  <si>
    <t>T5</t>
  </si>
  <si>
    <t>yokanga</t>
  </si>
  <si>
    <t>Yok</t>
  </si>
  <si>
    <t>Eastern Murman, Gremikha</t>
  </si>
  <si>
    <t>testing</t>
  </si>
  <si>
    <t>bukhtovka</t>
  </si>
  <si>
    <t>Bu</t>
  </si>
  <si>
    <t>ivan2</t>
  </si>
  <si>
    <t>Iv3</t>
  </si>
  <si>
    <t>Eastern Murman, Ivanovskaya Inlet</t>
  </si>
  <si>
    <t>ivan3</t>
  </si>
  <si>
    <t>Iv4</t>
  </si>
  <si>
    <t>ivan_buy</t>
  </si>
  <si>
    <t>Iv1</t>
  </si>
  <si>
    <t>ivan_us</t>
  </si>
  <si>
    <t>Iv2</t>
  </si>
  <si>
    <t>dz_banka</t>
  </si>
  <si>
    <t>Ya1</t>
  </si>
  <si>
    <t>Eastern Murman, Yarnishnaya Inlet</t>
  </si>
  <si>
    <t>dz_lit</t>
  </si>
  <si>
    <t>Ya2</t>
  </si>
  <si>
    <t>yarn02</t>
  </si>
  <si>
    <t>Ya3</t>
  </si>
  <si>
    <t>kanal</t>
  </si>
  <si>
    <t>Kan</t>
  </si>
  <si>
    <t>Top of the Kandalaksha Gulf</t>
  </si>
  <si>
    <t>niva_sl</t>
  </si>
  <si>
    <t>Niv</t>
  </si>
  <si>
    <t>oenij</t>
  </si>
  <si>
    <t>Ol</t>
  </si>
  <si>
    <t>salnij</t>
  </si>
  <si>
    <t>Sal</t>
  </si>
  <si>
    <t>chupa</t>
  </si>
  <si>
    <t>Ch</t>
  </si>
  <si>
    <t>Gulf of Kandalaksha</t>
  </si>
  <si>
    <t>berzakol</t>
  </si>
  <si>
    <t>Kol</t>
  </si>
  <si>
    <t>kovda</t>
  </si>
  <si>
    <t>Kov</t>
  </si>
  <si>
    <t>padan</t>
  </si>
  <si>
    <t>Pad</t>
  </si>
  <si>
    <t>porya</t>
  </si>
  <si>
    <t>Por</t>
  </si>
  <si>
    <t>rya</t>
  </si>
  <si>
    <t>Rya</t>
  </si>
  <si>
    <t>luv_korg</t>
  </si>
  <si>
    <t>Lu1</t>
  </si>
  <si>
    <t>Gulf of Kandalaksha, Luvenga Archipelago</t>
  </si>
  <si>
    <t>luv_mat</t>
  </si>
  <si>
    <t>Lu2</t>
  </si>
  <si>
    <t>umba_sovhoz</t>
  </si>
  <si>
    <t>Bp1</t>
  </si>
  <si>
    <t>Gulf of Kandalaksha, Umba</t>
  </si>
  <si>
    <t>umba_pikut</t>
  </si>
  <si>
    <t>Bp2</t>
  </si>
  <si>
    <t>umba_pioner</t>
  </si>
  <si>
    <t>Bp3</t>
  </si>
  <si>
    <t>umba_pil</t>
  </si>
  <si>
    <t>Mp1</t>
  </si>
  <si>
    <t>testing???</t>
  </si>
  <si>
    <t>umba_bridge</t>
  </si>
  <si>
    <t>Mp2</t>
  </si>
  <si>
    <t>-</t>
  </si>
  <si>
    <t>umba_kamni</t>
  </si>
  <si>
    <t>Mp3</t>
  </si>
  <si>
    <t>umba</t>
  </si>
  <si>
    <t>Um</t>
  </si>
  <si>
    <t>umba_06</t>
  </si>
  <si>
    <t>Umb</t>
  </si>
  <si>
    <t>vor1</t>
  </si>
  <si>
    <t>Vor1</t>
  </si>
  <si>
    <t>Gulf of Kandalaksha, Voronjya Inlet</t>
  </si>
  <si>
    <t>vor2</t>
  </si>
  <si>
    <t>Vor2</t>
  </si>
  <si>
    <t>vor5</t>
  </si>
  <si>
    <t>Vor3</t>
  </si>
  <si>
    <t>voronya</t>
  </si>
  <si>
    <t>Vor4</t>
  </si>
  <si>
    <t>устье</t>
  </si>
  <si>
    <t>лит</t>
  </si>
  <si>
    <t>сублит</t>
  </si>
  <si>
    <t>сер</t>
  </si>
  <si>
    <t>банка</t>
  </si>
  <si>
    <t>дз</t>
  </si>
  <si>
    <t>фукус</t>
  </si>
  <si>
    <t>грунт</t>
  </si>
  <si>
    <t>чупа</t>
  </si>
  <si>
    <t>ряжков</t>
  </si>
  <si>
    <t>умба</t>
  </si>
  <si>
    <t>субстрат</t>
  </si>
  <si>
    <t>белое</t>
  </si>
  <si>
    <t>тюва</t>
  </si>
  <si>
    <t>кружки</t>
  </si>
  <si>
    <t>литораль</t>
  </si>
  <si>
    <t>треугольники</t>
  </si>
  <si>
    <t>сублитораль</t>
  </si>
  <si>
    <t>ф</t>
  </si>
  <si>
    <t>г</t>
  </si>
  <si>
    <t>выборка</t>
  </si>
  <si>
    <r>
      <t>Salinity categories</t>
    </r>
    <r>
      <rPr>
        <sz val="9"/>
        <color rgb="FFFF0000"/>
        <rFont val="Calibri"/>
        <family val="2"/>
        <charset val="204"/>
        <scheme val="minor"/>
      </rPr>
      <t>?</t>
    </r>
  </si>
  <si>
    <r>
      <t>brackish water</t>
    </r>
    <r>
      <rPr>
        <sz val="9"/>
        <color rgb="FFFF0000"/>
        <rFont val="Calibri"/>
        <family val="2"/>
        <charset val="204"/>
        <scheme val="minor"/>
      </rPr>
      <t>?</t>
    </r>
  </si>
  <si>
    <r>
      <t>saline water</t>
    </r>
    <r>
      <rPr>
        <sz val="9"/>
        <color rgb="FFFF0000"/>
        <rFont val="Calibri"/>
        <family val="2"/>
        <charset val="204"/>
        <scheme val="minor"/>
      </rPr>
      <t>?</t>
    </r>
  </si>
  <si>
    <t>bf</t>
  </si>
  <si>
    <t>bn</t>
  </si>
  <si>
    <t>wf</t>
  </si>
  <si>
    <t>wn</t>
  </si>
  <si>
    <t>without testing</t>
  </si>
  <si>
    <t>T_mt</t>
  </si>
  <si>
    <t>T_me</t>
  </si>
  <si>
    <t>p_mt</t>
  </si>
  <si>
    <t>p_T</t>
  </si>
  <si>
    <t>голубые</t>
  </si>
  <si>
    <t>есть опреснение</t>
  </si>
  <si>
    <t>синие</t>
  </si>
  <si>
    <t>нет опреснения</t>
  </si>
  <si>
    <t>тестинг датасет</t>
  </si>
  <si>
    <t>доля мт</t>
  </si>
  <si>
    <t>доля язычковых</t>
  </si>
  <si>
    <t>средние эффишиенси</t>
  </si>
  <si>
    <t>среднее бар</t>
  </si>
  <si>
    <t>среднее бел</t>
  </si>
  <si>
    <t>mt_T</t>
  </si>
  <si>
    <t>mt_E_all</t>
  </si>
  <si>
    <t>me_T_all</t>
  </si>
  <si>
    <t xml:space="preserve">  </t>
  </si>
  <si>
    <t>калькулятор пп</t>
  </si>
  <si>
    <t>калькулятор вм и мой</t>
  </si>
  <si>
    <t>калькулятор вм</t>
  </si>
  <si>
    <t>калькулятор вм2</t>
  </si>
  <si>
    <t>mt_E</t>
  </si>
  <si>
    <t>M.edulis,barents,fresh - M.trossulus,barents,fresh     -3.395990 0.3234149 Inf</t>
  </si>
  <si>
    <t xml:space="preserve"> M.edulis,barents,fresh - M.edulis,white,fresh          -1.416596 0.8200344 Inf</t>
  </si>
  <si>
    <t xml:space="preserve"> M.edulis,barents,fresh - M.trossulus,white,fresh       -4.197408 0.7496036 Inf</t>
  </si>
  <si>
    <t xml:space="preserve"> M.edulis,barents,fresh - M.edulis,barents,normal       -3.123842 0.6116500 Inf</t>
  </si>
  <si>
    <t xml:space="preserve"> M.edulis,barents,fresh - M.trossulus,barents,normal    -3.987314 0.6178878 Inf</t>
  </si>
  <si>
    <t xml:space="preserve"> M.edulis,barents,fresh - M.edulis,white,normal          0.941223 0.5606515 Inf</t>
  </si>
  <si>
    <t xml:space="preserve"> M.edulis,barents,fresh - M.trossulus,white,normal      -2.400360 0.5713025 Inf</t>
  </si>
  <si>
    <t xml:space="preserve"> M.trossulus,barents,fresh - M.edulis,white,fresh        1.979394 0.8019984 Inf</t>
  </si>
  <si>
    <t xml:space="preserve"> M.trossulus,barents,fresh - M.trossulus,white,fresh    -0.801419 0.7296077 Inf</t>
  </si>
  <si>
    <t xml:space="preserve"> M.trossulus,barents,fresh - M.edulis,barents,normal     0.272148 0.5866279 Inf</t>
  </si>
  <si>
    <t xml:space="preserve"> M.trossulus,barents,fresh - M.trossulus,barents,normal -0.591324 0.5932440 Inf</t>
  </si>
  <si>
    <t xml:space="preserve"> M.trossulus,barents,fresh - M.edulis,white,normal       4.337213 0.5364511 Inf</t>
  </si>
  <si>
    <t xml:space="preserve"> M.trossulus,barents,fresh - M.trossulus,white,normal    0.995630 0.5470641 Inf</t>
  </si>
  <si>
    <t xml:space="preserve"> M.edulis,white,fresh - M.trossulus,white,fresh         -2.780813 0.5325645 Inf</t>
  </si>
  <si>
    <t xml:space="preserve"> M.edulis,white,fresh - M.edulis,barents,normal         -1.707246 0.7815637 Inf</t>
  </si>
  <si>
    <t xml:space="preserve"> M.edulis,white,fresh - M.trossulus,barents,normal      -2.570718 0.7864650 Inf</t>
  </si>
  <si>
    <t xml:space="preserve"> M.edulis,white,fresh - M.edulis,white,normal            2.357819 0.7429549 Inf</t>
  </si>
  <si>
    <t xml:space="preserve"> M.edulis,white,fresh - M.trossulus,white,normal        -0.983765 0.7509371 Inf</t>
  </si>
  <si>
    <t xml:space="preserve"> M.trossulus,white,fresh - M.edulis,barents,normal       1.073567 0.7070516 Inf</t>
  </si>
  <si>
    <t xml:space="preserve"> M.trossulus,white,fresh - M.trossulus,barents,normal    0.210095 0.7125215 Inf</t>
  </si>
  <si>
    <t xml:space="preserve"> M.trossulus,white,fresh - M.edulis,white,normal         5.138632 0.6651584 Inf</t>
  </si>
  <si>
    <t xml:space="preserve"> M.trossulus,white,fresh - M.trossulus,white,normal      1.797048 0.6738727 Inf</t>
  </si>
  <si>
    <t xml:space="preserve"> M.edulis,barents,normal - M.trossulus,barents,normal   -0.863472 0.2048774 Inf</t>
  </si>
  <si>
    <t xml:space="preserve"> M.edulis,barents,normal - M.edulis,white,normal         4.065065 0.5068462 Inf</t>
  </si>
  <si>
    <t xml:space="preserve"> M.edulis,barents,normal - M.trossulus,white,normal      0.723481 0.5177908 Inf</t>
  </si>
  <si>
    <t xml:space="preserve"> M.trossulus,barents,normal - M.edulis,white,normal      4.928537 0.5136405 Inf</t>
  </si>
  <si>
    <t xml:space="preserve"> M.trossulus,barents,normal - M.trossulus,white,normal   1.586953 0.5245884 Inf</t>
  </si>
  <si>
    <t xml:space="preserve"> M.edulis,white,normal - M.trossulus,white,normal       -3.341584 0.2706556 Inf</t>
  </si>
  <si>
    <t>z.ratio p.value</t>
  </si>
  <si>
    <t xml:space="preserve"> -10.500  &lt;.0001</t>
  </si>
  <si>
    <t xml:space="preserve">  -1.727  0.6692</t>
  </si>
  <si>
    <t xml:space="preserve">  -5.600  &lt;.0001</t>
  </si>
  <si>
    <t xml:space="preserve">  -5.107  &lt;.0001</t>
  </si>
  <si>
    <t xml:space="preserve">  -6.453  &lt;.0001</t>
  </si>
  <si>
    <t xml:space="preserve">   1.679  0.7012</t>
  </si>
  <si>
    <t xml:space="preserve">  -4.202  0.0007</t>
  </si>
  <si>
    <t xml:space="preserve">   2.468  0.2092</t>
  </si>
  <si>
    <t xml:space="preserve">  -1.098  0.9574</t>
  </si>
  <si>
    <t xml:space="preserve">   0.464  0.9998</t>
  </si>
  <si>
    <t xml:space="preserve">  -0.997  0.9750</t>
  </si>
  <si>
    <t xml:space="preserve">   8.085  &lt;.0001</t>
  </si>
  <si>
    <t xml:space="preserve">   1.820  0.6064</t>
  </si>
  <si>
    <t xml:space="preserve">  -5.222  &lt;.0001</t>
  </si>
  <si>
    <t xml:space="preserve">  -2.184  0.3611</t>
  </si>
  <si>
    <t xml:space="preserve">  -3.269  0.0240</t>
  </si>
  <si>
    <t xml:space="preserve">   3.174  0.0325</t>
  </si>
  <si>
    <t xml:space="preserve">  -1.310  0.8954</t>
  </si>
  <si>
    <t xml:space="preserve">   1.518  0.7978</t>
  </si>
  <si>
    <t xml:space="preserve">   0.295  1.0000</t>
  </si>
  <si>
    <t xml:space="preserve">   7.725  &lt;.0001</t>
  </si>
  <si>
    <t xml:space="preserve">   2.667  0.1328</t>
  </si>
  <si>
    <t xml:space="preserve">  -4.215  0.0007</t>
  </si>
  <si>
    <t xml:space="preserve">   8.020  &lt;.0001</t>
  </si>
  <si>
    <t xml:space="preserve">   1.397  0.8589</t>
  </si>
  <si>
    <t xml:space="preserve">   9.595  &lt;.0001</t>
  </si>
  <si>
    <t xml:space="preserve">   3.025  0.0508</t>
  </si>
  <si>
    <t xml:space="preserve"> -12.346  &lt;.0001</t>
  </si>
  <si>
    <t>сравнение наблюдаемых (точки) и ожидаемых (диагональ)</t>
  </si>
  <si>
    <t>баренцево сваливаем все в одну кучу</t>
  </si>
  <si>
    <t>задача: значимо ли взаимодействие факторов</t>
  </si>
  <si>
    <t>nm</t>
  </si>
  <si>
    <t>belok2</t>
  </si>
  <si>
    <t>T_MT &lt; 0.6</t>
  </si>
  <si>
    <t>T_ME &gt; 0.4</t>
  </si>
  <si>
    <t>W</t>
  </si>
  <si>
    <t>BF</t>
  </si>
  <si>
    <t>BN</t>
  </si>
  <si>
    <t xml:space="preserve"> </t>
  </si>
  <si>
    <r>
      <t xml:space="preserve">T_ME </t>
    </r>
    <r>
      <rPr>
        <sz val="11"/>
        <color rgb="FFFF0000"/>
        <rFont val="Calibri"/>
        <family val="2"/>
        <charset val="204"/>
        <scheme val="minor"/>
      </rPr>
      <t>&lt;</t>
    </r>
    <r>
      <rPr>
        <sz val="11"/>
        <color theme="1"/>
        <rFont val="Calibri"/>
        <family val="2"/>
        <charset val="204"/>
        <scheme val="minor"/>
      </rPr>
      <t xml:space="preserve"> 0.4</t>
    </r>
  </si>
  <si>
    <t>0.15&lt;PSS&lt;0.85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</si>
</sst>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color rgb="FF000000"/>
      <name val="Lucida Console"/>
      <family val="3"/>
      <charset val="204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7">
    <xf numFmtId="0" fontId="0" fillId="0" borderId="0" xfId="0"/>
    <xf numFmtId="0" fontId="3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1" fontId="3" fillId="0" borderId="2" xfId="0" applyNumberFormat="1" applyFont="1" applyFill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" fontId="3" fillId="0" borderId="7" xfId="0" applyNumberFormat="1" applyFont="1" applyFill="1" applyBorder="1" applyAlignment="1">
      <alignment horizontal="center" vertical="center" wrapText="1"/>
    </xf>
    <xf numFmtId="1" fontId="3" fillId="0" borderId="0" xfId="0" applyNumberFormat="1" applyFont="1" applyFill="1" applyBorder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  <xf numFmtId="165" fontId="0" fillId="0" borderId="7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 wrapText="1"/>
    </xf>
    <xf numFmtId="164" fontId="0" fillId="0" borderId="7" xfId="0" applyNumberFormat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center" vertical="center" wrapText="1"/>
    </xf>
    <xf numFmtId="165" fontId="3" fillId="0" borderId="0" xfId="0" applyNumberFormat="1" applyFont="1" applyFill="1" applyBorder="1" applyAlignment="1">
      <alignment horizontal="center" vertical="center" wrapText="1"/>
    </xf>
    <xf numFmtId="165" fontId="0" fillId="0" borderId="7" xfId="0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 wrapText="1"/>
    </xf>
    <xf numFmtId="164" fontId="0" fillId="0" borderId="0" xfId="0" applyNumberFormat="1" applyFill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1" fontId="0" fillId="0" borderId="7" xfId="0" applyNumberForma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1" fontId="3" fillId="0" borderId="4" xfId="0" applyNumberFormat="1" applyFont="1" applyFill="1" applyBorder="1" applyAlignment="1">
      <alignment horizontal="center" vertical="center" wrapText="1"/>
    </xf>
    <xf numFmtId="1" fontId="3" fillId="0" borderId="5" xfId="0" applyNumberFormat="1" applyFont="1" applyFill="1" applyBorder="1" applyAlignment="1">
      <alignment horizontal="center" vertical="center" wrapText="1"/>
    </xf>
    <xf numFmtId="164" fontId="3" fillId="0" borderId="5" xfId="0" applyNumberFormat="1" applyFont="1" applyFill="1" applyBorder="1" applyAlignment="1">
      <alignment horizontal="center" vertical="center" wrapText="1"/>
    </xf>
    <xf numFmtId="164" fontId="0" fillId="0" borderId="4" xfId="0" applyNumberFormat="1" applyFill="1" applyBorder="1" applyAlignment="1">
      <alignment horizontal="center" vertical="center"/>
    </xf>
    <xf numFmtId="164" fontId="0" fillId="0" borderId="5" xfId="0" applyNumberFormat="1" applyFill="1" applyBorder="1" applyAlignment="1">
      <alignment horizontal="center" vertical="center"/>
    </xf>
    <xf numFmtId="164" fontId="3" fillId="0" borderId="6" xfId="0" applyNumberFormat="1" applyFont="1" applyFill="1" applyBorder="1" applyAlignment="1">
      <alignment horizontal="center" vertical="center" wrapText="1"/>
    </xf>
    <xf numFmtId="164" fontId="0" fillId="0" borderId="1" xfId="0" applyNumberFormat="1" applyFill="1" applyBorder="1" applyAlignment="1">
      <alignment horizontal="center" vertical="center"/>
    </xf>
    <xf numFmtId="165" fontId="0" fillId="0" borderId="2" xfId="0" applyNumberFormat="1" applyFill="1" applyBorder="1" applyAlignment="1">
      <alignment horizontal="center" vertical="center"/>
    </xf>
    <xf numFmtId="164" fontId="0" fillId="0" borderId="2" xfId="0" applyNumberFormat="1" applyFill="1" applyBorder="1" applyAlignment="1">
      <alignment horizontal="center" vertical="center"/>
    </xf>
    <xf numFmtId="164" fontId="3" fillId="0" borderId="2" xfId="0" applyNumberFormat="1" applyFont="1" applyFill="1" applyBorder="1" applyAlignment="1">
      <alignment horizontal="center" vertical="center" wrapText="1"/>
    </xf>
    <xf numFmtId="164" fontId="3" fillId="0" borderId="3" xfId="0" applyNumberFormat="1" applyFont="1" applyFill="1" applyBorder="1" applyAlignment="1">
      <alignment horizontal="center" vertical="center" wrapText="1"/>
    </xf>
    <xf numFmtId="164" fontId="0" fillId="0" borderId="7" xfId="0" applyNumberFormat="1" applyFill="1" applyBorder="1" applyAlignment="1">
      <alignment horizontal="center" vertical="center"/>
    </xf>
    <xf numFmtId="1" fontId="3" fillId="0" borderId="7" xfId="0" applyNumberFormat="1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1" fontId="0" fillId="0" borderId="4" xfId="0" applyNumberFormat="1" applyFill="1" applyBorder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165" fontId="3" fillId="0" borderId="2" xfId="0" applyNumberFormat="1" applyFont="1" applyFill="1" applyBorder="1" applyAlignment="1">
      <alignment horizontal="center" vertical="center" wrapText="1"/>
    </xf>
    <xf numFmtId="1" fontId="3" fillId="0" borderId="8" xfId="0" applyNumberFormat="1" applyFont="1" applyFill="1" applyBorder="1" applyAlignment="1">
      <alignment horizontal="center" vertical="center" wrapText="1"/>
    </xf>
    <xf numFmtId="165" fontId="3" fillId="0" borderId="8" xfId="0" applyNumberFormat="1" applyFont="1" applyFill="1" applyBorder="1" applyAlignment="1">
      <alignment horizontal="center" vertical="center" wrapText="1"/>
    </xf>
    <xf numFmtId="164" fontId="3" fillId="0" borderId="8" xfId="0" applyNumberFormat="1" applyFont="1" applyFill="1" applyBorder="1" applyAlignment="1">
      <alignment horizontal="center" vertical="center"/>
    </xf>
    <xf numFmtId="1" fontId="3" fillId="0" borderId="6" xfId="0" applyNumberFormat="1" applyFont="1" applyFill="1" applyBorder="1" applyAlignment="1">
      <alignment horizontal="center" vertical="center" wrapText="1"/>
    </xf>
    <xf numFmtId="1" fontId="3" fillId="0" borderId="7" xfId="0" applyNumberFormat="1" applyFont="1" applyBorder="1" applyAlignment="1">
      <alignment horizontal="center" vertical="center" wrapText="1"/>
    </xf>
    <xf numFmtId="1" fontId="3" fillId="0" borderId="0" xfId="0" applyNumberFormat="1" applyFont="1" applyBorder="1" applyAlignment="1">
      <alignment horizontal="center" vertical="center" wrapText="1"/>
    </xf>
    <xf numFmtId="1" fontId="3" fillId="0" borderId="8" xfId="0" applyNumberFormat="1" applyFont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1" fontId="3" fillId="0" borderId="7" xfId="0" applyNumberFormat="1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65" fontId="3" fillId="0" borderId="0" xfId="0" applyNumberFormat="1" applyFont="1" applyBorder="1" applyAlignment="1">
      <alignment horizontal="center" vertical="center" wrapText="1"/>
    </xf>
    <xf numFmtId="165" fontId="3" fillId="0" borderId="8" xfId="0" applyNumberFormat="1" applyFont="1" applyBorder="1" applyAlignment="1">
      <alignment horizontal="center" vertical="center" wrapText="1"/>
    </xf>
    <xf numFmtId="164" fontId="3" fillId="0" borderId="7" xfId="0" applyNumberFormat="1" applyFont="1" applyBorder="1" applyAlignment="1">
      <alignment horizontal="center" vertical="center" wrapText="1"/>
    </xf>
    <xf numFmtId="1" fontId="3" fillId="0" borderId="8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" fontId="3" fillId="0" borderId="4" xfId="0" applyNumberFormat="1" applyFont="1" applyBorder="1" applyAlignment="1">
      <alignment horizontal="center" vertical="center" wrapText="1"/>
    </xf>
    <xf numFmtId="1" fontId="3" fillId="0" borderId="5" xfId="0" applyNumberFormat="1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 wrapText="1"/>
    </xf>
    <xf numFmtId="1" fontId="3" fillId="0" borderId="6" xfId="0" applyNumberFormat="1" applyFont="1" applyBorder="1" applyAlignment="1">
      <alignment horizontal="center" vertical="center" wrapText="1"/>
    </xf>
    <xf numFmtId="164" fontId="0" fillId="0" borderId="5" xfId="0" applyNumberForma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 wrapText="1"/>
    </xf>
    <xf numFmtId="0" fontId="0" fillId="0" borderId="0" xfId="0" applyBorder="1"/>
    <xf numFmtId="0" fontId="0" fillId="0" borderId="7" xfId="0" applyBorder="1"/>
    <xf numFmtId="0" fontId="0" fillId="0" borderId="4" xfId="0" applyBorder="1"/>
    <xf numFmtId="1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0" fillId="0" borderId="1" xfId="0" applyBorder="1"/>
    <xf numFmtId="1" fontId="3" fillId="0" borderId="2" xfId="0" applyNumberFormat="1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1" fontId="3" fillId="0" borderId="8" xfId="0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 vertical="center"/>
    </xf>
    <xf numFmtId="164" fontId="3" fillId="0" borderId="11" xfId="0" applyNumberFormat="1" applyFont="1" applyFill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164" fontId="3" fillId="0" borderId="7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4" fontId="3" fillId="0" borderId="7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/>
    </xf>
    <xf numFmtId="1" fontId="3" fillId="2" borderId="2" xfId="0" applyNumberFormat="1" applyFont="1" applyFill="1" applyBorder="1" applyAlignment="1">
      <alignment horizontal="center" vertical="center"/>
    </xf>
    <xf numFmtId="1" fontId="3" fillId="2" borderId="3" xfId="0" applyNumberFormat="1" applyFont="1" applyFill="1" applyBorder="1" applyAlignment="1">
      <alignment horizontal="center" vertical="center"/>
    </xf>
    <xf numFmtId="164" fontId="3" fillId="2" borderId="9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3" fillId="2" borderId="3" xfId="0" applyNumberFormat="1" applyFon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1" fontId="3" fillId="2" borderId="4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/>
    </xf>
    <xf numFmtId="164" fontId="3" fillId="2" borderId="10" xfId="0" applyNumberFormat="1" applyFont="1" applyFill="1" applyBorder="1" applyAlignment="1">
      <alignment horizontal="center" vertical="center"/>
    </xf>
    <xf numFmtId="165" fontId="3" fillId="2" borderId="4" xfId="0" applyNumberFormat="1" applyFont="1" applyFill="1" applyBorder="1" applyAlignment="1">
      <alignment horizontal="center" vertical="center"/>
    </xf>
    <xf numFmtId="165" fontId="3" fillId="2" borderId="5" xfId="0" applyNumberFormat="1" applyFont="1" applyFill="1" applyBorder="1" applyAlignment="1">
      <alignment horizontal="center" vertical="center"/>
    </xf>
    <xf numFmtId="164" fontId="3" fillId="2" borderId="6" xfId="0" applyNumberFormat="1" applyFont="1" applyFill="1" applyBorder="1" applyAlignment="1">
      <alignment horizontal="center" vertical="center"/>
    </xf>
    <xf numFmtId="164" fontId="0" fillId="2" borderId="5" xfId="0" applyNumberFormat="1" applyFill="1" applyBorder="1" applyAlignment="1">
      <alignment horizontal="center" vertical="center"/>
    </xf>
    <xf numFmtId="164" fontId="3" fillId="2" borderId="5" xfId="0" applyNumberFormat="1" applyFont="1" applyFill="1" applyBorder="1" applyAlignment="1">
      <alignment horizontal="center" vertical="center" wrapText="1"/>
    </xf>
    <xf numFmtId="164" fontId="3" fillId="2" borderId="6" xfId="0" applyNumberFormat="1" applyFont="1" applyFill="1" applyBorder="1" applyAlignment="1">
      <alignment horizontal="center" vertical="center" wrapText="1"/>
    </xf>
    <xf numFmtId="0" fontId="0" fillId="2" borderId="7" xfId="0" applyFill="1" applyBorder="1"/>
    <xf numFmtId="0" fontId="3" fillId="2" borderId="0" xfId="0" applyFont="1" applyFill="1" applyBorder="1" applyAlignment="1">
      <alignment horizontal="center" vertical="center" wrapText="1"/>
    </xf>
    <xf numFmtId="1" fontId="3" fillId="2" borderId="7" xfId="0" applyNumberFormat="1" applyFont="1" applyFill="1" applyBorder="1" applyAlignment="1">
      <alignment horizontal="center" vertical="center"/>
    </xf>
    <xf numFmtId="1" fontId="3" fillId="2" borderId="0" xfId="0" applyNumberFormat="1" applyFont="1" applyFill="1" applyBorder="1" applyAlignment="1">
      <alignment horizontal="center" vertical="center"/>
    </xf>
    <xf numFmtId="1" fontId="3" fillId="2" borderId="8" xfId="0" applyNumberFormat="1" applyFont="1" applyFill="1" applyBorder="1" applyAlignment="1">
      <alignment horizontal="center" vertical="center"/>
    </xf>
    <xf numFmtId="164" fontId="3" fillId="2" borderId="11" xfId="0" applyNumberFormat="1" applyFont="1" applyFill="1" applyBorder="1" applyAlignment="1">
      <alignment horizontal="center" vertical="center"/>
    </xf>
    <xf numFmtId="164" fontId="0" fillId="2" borderId="7" xfId="0" applyNumberFormat="1" applyFill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164" fontId="0" fillId="2" borderId="8" xfId="0" applyNumberFormat="1" applyFill="1" applyBorder="1" applyAlignment="1">
      <alignment horizontal="center" vertical="center"/>
    </xf>
    <xf numFmtId="164" fontId="3" fillId="2" borderId="8" xfId="0" applyNumberFormat="1" applyFont="1" applyFill="1" applyBorder="1" applyAlignment="1">
      <alignment horizontal="center" vertical="center" wrapText="1"/>
    </xf>
    <xf numFmtId="164" fontId="3" fillId="2" borderId="0" xfId="0" applyNumberFormat="1" applyFont="1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4" xfId="0" applyFill="1" applyBorder="1"/>
    <xf numFmtId="164" fontId="3" fillId="2" borderId="4" xfId="0" applyNumberFormat="1" applyFont="1" applyFill="1" applyBorder="1" applyAlignment="1">
      <alignment horizontal="center" vertical="center"/>
    </xf>
    <xf numFmtId="1" fontId="0" fillId="2" borderId="5" xfId="0" applyNumberFormat="1" applyFill="1" applyBorder="1" applyAlignment="1">
      <alignment horizontal="center" vertical="center"/>
    </xf>
    <xf numFmtId="164" fontId="3" fillId="2" borderId="7" xfId="0" applyNumberFormat="1" applyFont="1" applyFill="1" applyBorder="1" applyAlignment="1">
      <alignment horizontal="center" vertical="center"/>
    </xf>
    <xf numFmtId="164" fontId="3" fillId="2" borderId="0" xfId="0" applyNumberFormat="1" applyFont="1" applyFill="1" applyBorder="1" applyAlignment="1">
      <alignment horizontal="center" vertical="center"/>
    </xf>
    <xf numFmtId="164" fontId="3" fillId="2" borderId="8" xfId="0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65" fontId="0" fillId="2" borderId="2" xfId="0" applyNumberFormat="1" applyFill="1" applyBorder="1" applyAlignment="1">
      <alignment horizontal="center" vertical="center"/>
    </xf>
    <xf numFmtId="164" fontId="0" fillId="2" borderId="3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165" fontId="0" fillId="2" borderId="4" xfId="0" applyNumberFormat="1" applyFill="1" applyBorder="1" applyAlignment="1">
      <alignment horizontal="center" vertical="center"/>
    </xf>
    <xf numFmtId="164" fontId="0" fillId="2" borderId="6" xfId="0" applyNumberFormat="1" applyFill="1" applyBorder="1" applyAlignment="1">
      <alignment horizontal="center" vertical="center"/>
    </xf>
    <xf numFmtId="1" fontId="0" fillId="2" borderId="4" xfId="0" applyNumberForma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1" fontId="3" fillId="3" borderId="1" xfId="0" applyNumberFormat="1" applyFont="1" applyFill="1" applyBorder="1" applyAlignment="1">
      <alignment horizontal="center" vertical="center"/>
    </xf>
    <xf numFmtId="1" fontId="3" fillId="3" borderId="2" xfId="0" applyNumberFormat="1" applyFont="1" applyFill="1" applyBorder="1" applyAlignment="1">
      <alignment horizontal="center" vertical="center"/>
    </xf>
    <xf numFmtId="1" fontId="3" fillId="3" borderId="3" xfId="0" applyNumberFormat="1" applyFont="1" applyFill="1" applyBorder="1" applyAlignment="1">
      <alignment horizontal="center" vertical="center"/>
    </xf>
    <xf numFmtId="164" fontId="3" fillId="3" borderId="9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/>
    </xf>
    <xf numFmtId="164" fontId="3" fillId="3" borderId="3" xfId="0" applyNumberFormat="1" applyFon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164" fontId="3" fillId="3" borderId="2" xfId="0" applyNumberFormat="1" applyFont="1" applyFill="1" applyBorder="1" applyAlignment="1">
      <alignment horizontal="center" vertical="center" wrapText="1"/>
    </xf>
    <xf numFmtId="164" fontId="3" fillId="3" borderId="3" xfId="0" applyNumberFormat="1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1" fontId="3" fillId="3" borderId="4" xfId="0" applyNumberFormat="1" applyFont="1" applyFill="1" applyBorder="1" applyAlignment="1">
      <alignment horizontal="center" vertical="center"/>
    </xf>
    <xf numFmtId="1" fontId="3" fillId="3" borderId="5" xfId="0" applyNumberFormat="1" applyFont="1" applyFill="1" applyBorder="1" applyAlignment="1">
      <alignment horizontal="center" vertical="center"/>
    </xf>
    <xf numFmtId="1" fontId="3" fillId="3" borderId="6" xfId="0" applyNumberFormat="1" applyFont="1" applyFill="1" applyBorder="1" applyAlignment="1">
      <alignment horizontal="center" vertical="center"/>
    </xf>
    <xf numFmtId="164" fontId="3" fillId="3" borderId="10" xfId="0" applyNumberFormat="1" applyFont="1" applyFill="1" applyBorder="1" applyAlignment="1">
      <alignment horizontal="center" vertical="center"/>
    </xf>
    <xf numFmtId="165" fontId="3" fillId="3" borderId="5" xfId="0" applyNumberFormat="1" applyFont="1" applyFill="1" applyBorder="1" applyAlignment="1">
      <alignment horizontal="center" vertical="center"/>
    </xf>
    <xf numFmtId="164" fontId="3" fillId="3" borderId="6" xfId="0" applyNumberFormat="1" applyFont="1" applyFill="1" applyBorder="1" applyAlignment="1">
      <alignment horizontal="center" vertical="center"/>
    </xf>
    <xf numFmtId="164" fontId="0" fillId="3" borderId="5" xfId="0" applyNumberFormat="1" applyFill="1" applyBorder="1" applyAlignment="1">
      <alignment horizontal="center" vertical="center"/>
    </xf>
    <xf numFmtId="164" fontId="3" fillId="3" borderId="5" xfId="0" applyNumberFormat="1" applyFont="1" applyFill="1" applyBorder="1" applyAlignment="1">
      <alignment horizontal="center" vertical="center" wrapText="1"/>
    </xf>
    <xf numFmtId="164" fontId="3" fillId="3" borderId="6" xfId="0" applyNumberFormat="1" applyFont="1" applyFill="1" applyBorder="1" applyAlignment="1">
      <alignment horizontal="center" vertical="center" wrapText="1"/>
    </xf>
    <xf numFmtId="0" fontId="0" fillId="3" borderId="7" xfId="0" applyFill="1" applyBorder="1"/>
    <xf numFmtId="0" fontId="3" fillId="3" borderId="0" xfId="0" applyFont="1" applyFill="1" applyBorder="1" applyAlignment="1">
      <alignment horizontal="center" vertical="center" wrapText="1"/>
    </xf>
    <xf numFmtId="1" fontId="3" fillId="3" borderId="7" xfId="0" applyNumberFormat="1" applyFont="1" applyFill="1" applyBorder="1" applyAlignment="1">
      <alignment horizontal="center" vertical="center"/>
    </xf>
    <xf numFmtId="1" fontId="3" fillId="3" borderId="0" xfId="0" applyNumberFormat="1" applyFont="1" applyFill="1" applyBorder="1" applyAlignment="1">
      <alignment horizontal="center" vertical="center"/>
    </xf>
    <xf numFmtId="1" fontId="3" fillId="3" borderId="8" xfId="0" applyNumberFormat="1" applyFont="1" applyFill="1" applyBorder="1" applyAlignment="1">
      <alignment horizontal="center" vertical="center"/>
    </xf>
    <xf numFmtId="164" fontId="3" fillId="3" borderId="11" xfId="0" applyNumberFormat="1" applyFont="1" applyFill="1" applyBorder="1" applyAlignment="1">
      <alignment horizontal="center" vertical="center"/>
    </xf>
    <xf numFmtId="164" fontId="0" fillId="3" borderId="0" xfId="0" applyNumberFormat="1" applyFill="1" applyBorder="1" applyAlignment="1">
      <alignment horizontal="center" vertical="center"/>
    </xf>
    <xf numFmtId="164" fontId="3" fillId="3" borderId="8" xfId="0" applyNumberFormat="1" applyFont="1" applyFill="1" applyBorder="1" applyAlignment="1">
      <alignment horizontal="center" vertical="center" wrapText="1"/>
    </xf>
    <xf numFmtId="164" fontId="3" fillId="3" borderId="0" xfId="0" applyNumberFormat="1" applyFont="1" applyFill="1" applyBorder="1" applyAlignment="1">
      <alignment horizontal="center" vertical="center" wrapText="1"/>
    </xf>
    <xf numFmtId="0" fontId="0" fillId="3" borderId="1" xfId="0" applyFill="1" applyBorder="1"/>
    <xf numFmtId="0" fontId="0" fillId="3" borderId="4" xfId="0" applyFill="1" applyBorder="1"/>
    <xf numFmtId="164" fontId="3" fillId="3" borderId="4" xfId="0" applyNumberFormat="1" applyFont="1" applyFill="1" applyBorder="1" applyAlignment="1">
      <alignment horizontal="center" vertical="center"/>
    </xf>
    <xf numFmtId="164" fontId="3" fillId="3" borderId="7" xfId="0" applyNumberFormat="1" applyFont="1" applyFill="1" applyBorder="1" applyAlignment="1">
      <alignment horizontal="center" vertical="center"/>
    </xf>
    <xf numFmtId="164" fontId="3" fillId="3" borderId="0" xfId="0" applyNumberFormat="1" applyFont="1" applyFill="1" applyBorder="1" applyAlignment="1">
      <alignment horizontal="center" vertical="center"/>
    </xf>
    <xf numFmtId="164" fontId="3" fillId="3" borderId="8" xfId="0" applyNumberFormat="1" applyFont="1" applyFill="1" applyBorder="1" applyAlignment="1">
      <alignment horizontal="center" vertical="center"/>
    </xf>
    <xf numFmtId="1" fontId="0" fillId="3" borderId="0" xfId="0" applyNumberFormat="1" applyFill="1" applyBorder="1" applyAlignment="1">
      <alignment horizontal="center" vertical="center"/>
    </xf>
    <xf numFmtId="1" fontId="3" fillId="3" borderId="0" xfId="0" applyNumberFormat="1" applyFont="1" applyFill="1" applyBorder="1" applyAlignment="1">
      <alignment horizontal="center" vertical="center" wrapText="1"/>
    </xf>
    <xf numFmtId="1" fontId="0" fillId="3" borderId="2" xfId="0" applyNumberFormat="1" applyFill="1" applyBorder="1" applyAlignment="1">
      <alignment horizontal="center" vertic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/>
    <xf numFmtId="164" fontId="0" fillId="0" borderId="3" xfId="0" applyNumberFormat="1" applyBorder="1" applyAlignment="1">
      <alignment horizontal="center" vertical="center"/>
    </xf>
    <xf numFmtId="0" fontId="0" fillId="0" borderId="0" xfId="0" applyAlignment="1"/>
    <xf numFmtId="164" fontId="0" fillId="0" borderId="0" xfId="0" applyNumberFormat="1" applyBorder="1"/>
    <xf numFmtId="164" fontId="0" fillId="0" borderId="5" xfId="0" applyNumberFormat="1" applyBorder="1"/>
    <xf numFmtId="0" fontId="0" fillId="0" borderId="5" xfId="0" applyBorder="1"/>
    <xf numFmtId="164" fontId="0" fillId="0" borderId="4" xfId="0" applyNumberFormat="1" applyBorder="1"/>
    <xf numFmtId="0" fontId="0" fillId="7" borderId="0" xfId="0" applyFill="1" applyBorder="1"/>
    <xf numFmtId="164" fontId="0" fillId="7" borderId="5" xfId="0" applyNumberFormat="1" applyFill="1" applyBorder="1"/>
    <xf numFmtId="164" fontId="0" fillId="7" borderId="0" xfId="0" applyNumberFormat="1" applyFill="1" applyBorder="1"/>
    <xf numFmtId="0" fontId="0" fillId="7" borderId="5" xfId="0" applyFill="1" applyBorder="1"/>
    <xf numFmtId="164" fontId="0" fillId="7" borderId="6" xfId="0" applyNumberFormat="1" applyFill="1" applyBorder="1"/>
    <xf numFmtId="164" fontId="0" fillId="7" borderId="8" xfId="0" applyNumberFormat="1" applyFill="1" applyBorder="1"/>
    <xf numFmtId="0" fontId="0" fillId="8" borderId="7" xfId="0" applyFill="1" applyBorder="1"/>
    <xf numFmtId="0" fontId="0" fillId="8" borderId="0" xfId="0" applyFill="1" applyBorder="1"/>
    <xf numFmtId="0" fontId="0" fillId="8" borderId="8" xfId="0" applyFill="1" applyBorder="1"/>
    <xf numFmtId="1" fontId="3" fillId="9" borderId="5" xfId="0" applyNumberFormat="1" applyFont="1" applyFill="1" applyBorder="1" applyAlignment="1">
      <alignment horizontal="center" vertical="center" wrapText="1"/>
    </xf>
    <xf numFmtId="1" fontId="3" fillId="9" borderId="0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 wrapText="1"/>
    </xf>
    <xf numFmtId="1" fontId="3" fillId="0" borderId="2" xfId="0" applyNumberFormat="1" applyFont="1" applyBorder="1" applyAlignment="1">
      <alignment horizontal="center" vertical="center" wrapText="1"/>
    </xf>
    <xf numFmtId="1" fontId="3" fillId="0" borderId="3" xfId="0" applyNumberFormat="1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164" fontId="3" fillId="0" borderId="4" xfId="0" applyNumberFormat="1" applyFont="1" applyBorder="1" applyAlignment="1">
      <alignment horizontal="center" vertical="center" wrapText="1"/>
    </xf>
    <xf numFmtId="165" fontId="0" fillId="0" borderId="2" xfId="0" applyNumberFormat="1" applyBorder="1" applyAlignment="1">
      <alignment horizontal="center" vertical="center"/>
    </xf>
    <xf numFmtId="0" fontId="0" fillId="3" borderId="0" xfId="0" applyFill="1"/>
    <xf numFmtId="0" fontId="0" fillId="2" borderId="0" xfId="0" applyFill="1"/>
    <xf numFmtId="165" fontId="0" fillId="0" borderId="0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0" fontId="0" fillId="7" borderId="0" xfId="0" applyFill="1"/>
    <xf numFmtId="164" fontId="2" fillId="0" borderId="0" xfId="0" applyNumberFormat="1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3" xfId="0" applyFill="1" applyBorder="1"/>
    <xf numFmtId="164" fontId="0" fillId="0" borderId="8" xfId="0" applyNumberFormat="1" applyBorder="1"/>
    <xf numFmtId="164" fontId="0" fillId="0" borderId="6" xfId="0" applyNumberFormat="1" applyBorder="1"/>
    <xf numFmtId="0" fontId="7" fillId="0" borderId="0" xfId="0" applyFont="1" applyAlignment="1">
      <alignment vertical="center"/>
    </xf>
    <xf numFmtId="0" fontId="7" fillId="10" borderId="0" xfId="0" applyFont="1" applyFill="1" applyAlignment="1">
      <alignment vertical="center"/>
    </xf>
    <xf numFmtId="0" fontId="8" fillId="7" borderId="0" xfId="0" applyFont="1" applyFill="1"/>
    <xf numFmtId="164" fontId="3" fillId="9" borderId="0" xfId="0" applyNumberFormat="1" applyFont="1" applyFill="1" applyBorder="1" applyAlignment="1">
      <alignment horizontal="center" vertical="center" wrapText="1"/>
    </xf>
    <xf numFmtId="1" fontId="3" fillId="9" borderId="8" xfId="0" applyNumberFormat="1" applyFont="1" applyFill="1" applyBorder="1" applyAlignment="1">
      <alignment horizontal="center" vertical="center" wrapText="1"/>
    </xf>
    <xf numFmtId="164" fontId="9" fillId="0" borderId="5" xfId="0" applyNumberFormat="1" applyFont="1" applyFill="1" applyBorder="1" applyAlignment="1">
      <alignment horizontal="center" vertical="center" wrapText="1"/>
    </xf>
    <xf numFmtId="164" fontId="9" fillId="0" borderId="2" xfId="0" applyNumberFormat="1" applyFont="1" applyFill="1" applyBorder="1" applyAlignment="1">
      <alignment horizontal="center" vertical="center" wrapText="1"/>
    </xf>
    <xf numFmtId="164" fontId="9" fillId="0" borderId="0" xfId="0" applyNumberFormat="1" applyFont="1" applyFill="1" applyBorder="1" applyAlignment="1">
      <alignment horizontal="center" vertical="center" wrapText="1"/>
    </xf>
    <xf numFmtId="164" fontId="9" fillId="0" borderId="0" xfId="0" applyNumberFormat="1" applyFont="1" applyBorder="1" applyAlignment="1">
      <alignment horizontal="center" vertical="center" wrapText="1"/>
    </xf>
    <xf numFmtId="164" fontId="3" fillId="9" borderId="13" xfId="0" applyNumberFormat="1" applyFont="1" applyFill="1" applyBorder="1" applyAlignment="1">
      <alignment horizontal="center" vertical="center" wrapText="1"/>
    </xf>
    <xf numFmtId="164" fontId="3" fillId="9" borderId="14" xfId="0" applyNumberFormat="1" applyFont="1" applyFill="1" applyBorder="1" applyAlignment="1">
      <alignment horizontal="center" vertical="center" wrapText="1"/>
    </xf>
    <xf numFmtId="1" fontId="3" fillId="9" borderId="14" xfId="0" applyNumberFormat="1" applyFont="1" applyFill="1" applyBorder="1" applyAlignment="1">
      <alignment horizontal="center" vertical="center" wrapText="1"/>
    </xf>
    <xf numFmtId="1" fontId="3" fillId="9" borderId="13" xfId="0" applyNumberFormat="1" applyFont="1" applyFill="1" applyBorder="1" applyAlignment="1">
      <alignment horizontal="center" vertical="center" wrapText="1"/>
    </xf>
    <xf numFmtId="165" fontId="3" fillId="9" borderId="14" xfId="0" applyNumberFormat="1" applyFont="1" applyFill="1" applyBorder="1" applyAlignment="1">
      <alignment horizontal="center" vertical="center" wrapText="1"/>
    </xf>
    <xf numFmtId="164" fontId="3" fillId="0" borderId="12" xfId="0" applyNumberFormat="1" applyFont="1" applyFill="1" applyBorder="1" applyAlignment="1">
      <alignment horizontal="center" vertical="center" wrapText="1"/>
    </xf>
    <xf numFmtId="165" fontId="3" fillId="0" borderId="12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0" fontId="3" fillId="11" borderId="0" xfId="0" applyFont="1" applyFill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164" fontId="3" fillId="7" borderId="8" xfId="0" applyNumberFormat="1" applyFont="1" applyFill="1" applyBorder="1" applyAlignment="1">
      <alignment horizontal="center" vertical="center" wrapText="1"/>
    </xf>
    <xf numFmtId="165" fontId="3" fillId="7" borderId="8" xfId="0" applyNumberFormat="1" applyFont="1" applyFill="1" applyBorder="1" applyAlignment="1">
      <alignment horizontal="center" vertical="center" wrapText="1"/>
    </xf>
    <xf numFmtId="164" fontId="10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5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6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7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8.xml"/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9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0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1.xml"/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2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3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4.xml"/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5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6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7.xml"/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8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9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0.xml"/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1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2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3.xml"/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4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5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6.xml"/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7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8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9.xml"/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0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1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2.xml"/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3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4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5.xml"/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6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7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8.xml"/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9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0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1.xml"/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2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3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4.xml"/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5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6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7.xml"/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8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9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0.xml"/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1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2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3.xml"/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4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5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6.xml"/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7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8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9.xml"/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0.xml"/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1.xml"/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2.xml"/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3.xml"/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4.xml"/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5.xml"/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6.xml"/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7.xml"/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8.xml"/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9.xml"/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0.xml"/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1.xml"/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2.xml"/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3.xml"/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4.xml"/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5.xml"/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6.xml"/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7.xml"/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8.xml"/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9.xml"/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0.xml"/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1.xml"/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2.xml"/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3.xml"/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4.xml"/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5.xml"/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6.xml"/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7.xml"/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8.xml"/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9.xml"/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0.xml"/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1.xml"/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2.xml"/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3.xml"/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4.xml"/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5.xml"/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6.xml"/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7.xml"/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8.xml"/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9.xml"/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0.xml"/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1.xml"/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2.xml"/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3.xml"/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4.xml"/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5.xml"/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6.xml"/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7.xml"/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8.xml"/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9.xml"/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0.xml"/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1.xml"/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2.xml"/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3.xml"/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4.xml"/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5.xml"/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6.xml"/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7.xml"/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8.xml"/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9.xml"/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0.xml"/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1.xml"/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2.xml"/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3.xml"/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4.xml"/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5.xml"/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6.xml"/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7.xml"/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8.xml"/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9.xml"/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0.xml"/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1.xml"/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2.xml"/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3.xml"/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4.xml"/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5.xml"/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6.xml"/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7.xml"/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8.xml"/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9.xml"/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0.xml"/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1.xml"/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2.xml"/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3.xml"/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4.xml"/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5.xml"/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6.xml"/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7.xml"/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8.xml"/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9.xml"/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0.xml"/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1.xml"/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2.xml"/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3.xml"/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4.xml"/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5.xml"/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6.xml"/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7.xml"/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8.xml"/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9.xml"/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0.xml"/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1.xml"/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2.xml"/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3.xml"/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0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39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40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41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42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43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44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45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46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47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48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49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50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4.xml"/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5.xml"/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6.xml"/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7.xml"/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8.xml"/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9.xml"/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0.xml"/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1.xml"/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2.xml"/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3.xml"/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4.xml"/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5.xml"/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6.xml"/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7.xml"/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8.xml"/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9.xml"/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0.xml"/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1.xml"/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2.xml"/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3.xml"/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4.xml"/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5.xml"/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6.xml"/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7.xml"/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8.xml"/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9.xml"/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0.xml"/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4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1.xml"/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4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2.xml"/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48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3.xml"/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48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4.xml"/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4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5.xml"/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4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6.xml"/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49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7.xml"/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49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8.xml"/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49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9.xml"/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49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0.xml"/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49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1.xml"/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49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2.xml"/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49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3.xml"/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49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4.xml"/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49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5.xml"/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0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6.xml"/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0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7.xml"/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0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8.xml"/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0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9.xml"/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0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0.xml"/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0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1.xml"/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0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2.xml"/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0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3.xml"/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0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4.xml"/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0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5.xml"/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6.xml"/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7.xml"/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8.xml"/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9.xml"/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0.xml"/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1.xml"/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2.xml"/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3.xml"/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4.xml"/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5.xml"/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6.xml"/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7.xml"/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8.xml"/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58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9.xml"/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5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0.xml"/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59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1.xml"/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59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2.xml"/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59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3.xml"/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59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4.xml"/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0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5.xml"/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0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6.xml"/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0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7.xml"/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0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8.xml"/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0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9.xml"/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0.xml"/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1.xml"/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2.xml"/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3.xml"/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4.xml"/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5.xml"/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6.xml"/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7.xml"/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8.xml"/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9.xml"/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0.xml"/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_rels/chart631.xml.rels><?xml version="1.0" encoding="UTF-8" standalone="yes"?>
<Relationships xmlns="http://schemas.openxmlformats.org/package/2006/relationships"><Relationship Id="rId2" Type="http://schemas.microsoft.com/office/2011/relationships/chartColorStyle" Target="colors631.xml"/><Relationship Id="rId1" Type="http://schemas.microsoft.com/office/2011/relationships/chartStyle" Target="style631.xml"/></Relationships>
</file>

<file path=xl/charts/_rels/chart6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1.xml"/><Relationship Id="rId2" Type="http://schemas.microsoft.com/office/2011/relationships/chartColorStyle" Target="colors632.xml"/><Relationship Id="rId1" Type="http://schemas.microsoft.com/office/2011/relationships/chartStyle" Target="style632.xml"/></Relationships>
</file>

<file path=xl/charts/_rels/chart633.xml.rels><?xml version="1.0" encoding="UTF-8" standalone="yes"?>
<Relationships xmlns="http://schemas.openxmlformats.org/package/2006/relationships"><Relationship Id="rId2" Type="http://schemas.microsoft.com/office/2011/relationships/chartColorStyle" Target="colors633.xml"/><Relationship Id="rId1" Type="http://schemas.microsoft.com/office/2011/relationships/chartStyle" Target="style633.xml"/></Relationships>
</file>

<file path=xl/charts/_rels/chart6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2.xml"/><Relationship Id="rId2" Type="http://schemas.microsoft.com/office/2011/relationships/chartColorStyle" Target="colors634.xml"/><Relationship Id="rId1" Type="http://schemas.microsoft.com/office/2011/relationships/chartStyle" Target="style634.xml"/></Relationships>
</file>

<file path=xl/charts/_rels/chart635.xml.rels><?xml version="1.0" encoding="UTF-8" standalone="yes"?>
<Relationships xmlns="http://schemas.openxmlformats.org/package/2006/relationships"><Relationship Id="rId2" Type="http://schemas.microsoft.com/office/2011/relationships/chartColorStyle" Target="colors635.xml"/><Relationship Id="rId1" Type="http://schemas.microsoft.com/office/2011/relationships/chartStyle" Target="style635.xml"/></Relationships>
</file>

<file path=xl/charts/_rels/chart6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3.xml"/><Relationship Id="rId2" Type="http://schemas.microsoft.com/office/2011/relationships/chartColorStyle" Target="colors636.xml"/><Relationship Id="rId1" Type="http://schemas.microsoft.com/office/2011/relationships/chartStyle" Target="style636.xml"/></Relationships>
</file>

<file path=xl/charts/_rels/chart637.xml.rels><?xml version="1.0" encoding="UTF-8" standalone="yes"?>
<Relationships xmlns="http://schemas.openxmlformats.org/package/2006/relationships"><Relationship Id="rId2" Type="http://schemas.microsoft.com/office/2011/relationships/chartColorStyle" Target="colors637.xml"/><Relationship Id="rId1" Type="http://schemas.microsoft.com/office/2011/relationships/chartStyle" Target="style637.xml"/></Relationships>
</file>

<file path=xl/charts/_rels/chart6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4.xml"/><Relationship Id="rId2" Type="http://schemas.microsoft.com/office/2011/relationships/chartColorStyle" Target="colors638.xml"/><Relationship Id="rId1" Type="http://schemas.microsoft.com/office/2011/relationships/chartStyle" Target="style638.xml"/></Relationships>
</file>

<file path=xl/charts/_rels/chart639.xml.rels><?xml version="1.0" encoding="UTF-8" standalone="yes"?>
<Relationships xmlns="http://schemas.openxmlformats.org/package/2006/relationships"><Relationship Id="rId2" Type="http://schemas.microsoft.com/office/2011/relationships/chartColorStyle" Target="colors639.xml"/><Relationship Id="rId1" Type="http://schemas.microsoft.com/office/2011/relationships/chartStyle" Target="style639.xml"/></Relationships>
</file>

<file path=xl/charts/_rels/chart6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5.xml"/><Relationship Id="rId2" Type="http://schemas.microsoft.com/office/2011/relationships/chartColorStyle" Target="colors640.xml"/><Relationship Id="rId1" Type="http://schemas.microsoft.com/office/2011/relationships/chartStyle" Target="style640.xml"/></Relationships>
</file>

<file path=xl/charts/_rels/chart641.xml.rels><?xml version="1.0" encoding="UTF-8" standalone="yes"?>
<Relationships xmlns="http://schemas.openxmlformats.org/package/2006/relationships"><Relationship Id="rId2" Type="http://schemas.microsoft.com/office/2011/relationships/chartColorStyle" Target="colors641.xml"/><Relationship Id="rId1" Type="http://schemas.microsoft.com/office/2011/relationships/chartStyle" Target="style641.xml"/></Relationships>
</file>

<file path=xl/charts/_rels/chart6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6.xml"/><Relationship Id="rId2" Type="http://schemas.microsoft.com/office/2011/relationships/chartColorStyle" Target="colors642.xml"/><Relationship Id="rId1" Type="http://schemas.microsoft.com/office/2011/relationships/chartStyle" Target="style642.xml"/></Relationships>
</file>

<file path=xl/charts/_rels/chart643.xml.rels><?xml version="1.0" encoding="UTF-8" standalone="yes"?>
<Relationships xmlns="http://schemas.openxmlformats.org/package/2006/relationships"><Relationship Id="rId2" Type="http://schemas.microsoft.com/office/2011/relationships/chartColorStyle" Target="colors643.xml"/><Relationship Id="rId1" Type="http://schemas.microsoft.com/office/2011/relationships/chartStyle" Target="style643.xml"/></Relationships>
</file>

<file path=xl/charts/_rels/chart644.xml.rels><?xml version="1.0" encoding="UTF-8" standalone="yes"?>
<Relationships xmlns="http://schemas.openxmlformats.org/package/2006/relationships"><Relationship Id="rId2" Type="http://schemas.microsoft.com/office/2011/relationships/chartColorStyle" Target="colors644.xml"/><Relationship Id="rId1" Type="http://schemas.microsoft.com/office/2011/relationships/chartStyle" Target="style644.xml"/></Relationships>
</file>

<file path=xl/charts/_rels/chart645.xml.rels><?xml version="1.0" encoding="UTF-8" standalone="yes"?>
<Relationships xmlns="http://schemas.openxmlformats.org/package/2006/relationships"><Relationship Id="rId2" Type="http://schemas.microsoft.com/office/2011/relationships/chartColorStyle" Target="colors645.xml"/><Relationship Id="rId1" Type="http://schemas.microsoft.com/office/2011/relationships/chartStyle" Target="style645.xml"/></Relationships>
</file>

<file path=xl/charts/_rels/chart6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7.xml"/><Relationship Id="rId2" Type="http://schemas.microsoft.com/office/2011/relationships/chartColorStyle" Target="colors646.xml"/><Relationship Id="rId1" Type="http://schemas.microsoft.com/office/2011/relationships/chartStyle" Target="style646.xml"/></Relationships>
</file>

<file path=xl/charts/_rels/chart6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8.xml"/><Relationship Id="rId2" Type="http://schemas.microsoft.com/office/2011/relationships/chartColorStyle" Target="colors647.xml"/><Relationship Id="rId1" Type="http://schemas.microsoft.com/office/2011/relationships/chartStyle" Target="style647.xml"/></Relationships>
</file>

<file path=xl/charts/_rels/chart648.xml.rels><?xml version="1.0" encoding="UTF-8" standalone="yes"?>
<Relationships xmlns="http://schemas.openxmlformats.org/package/2006/relationships"><Relationship Id="rId2" Type="http://schemas.microsoft.com/office/2011/relationships/chartColorStyle" Target="colors648.xml"/><Relationship Id="rId1" Type="http://schemas.microsoft.com/office/2011/relationships/chartStyle" Target="style648.xml"/></Relationships>
</file>

<file path=xl/charts/_rels/chart649.xml.rels><?xml version="1.0" encoding="UTF-8" standalone="yes"?>
<Relationships xmlns="http://schemas.openxmlformats.org/package/2006/relationships"><Relationship Id="rId2" Type="http://schemas.microsoft.com/office/2011/relationships/chartColorStyle" Target="colors649.xml"/><Relationship Id="rId1" Type="http://schemas.microsoft.com/office/2011/relationships/chartStyle" Target="style649.xml"/></Relationships>
</file>

<file path=xl/charts/_rels/chart6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9.xml"/><Relationship Id="rId2" Type="http://schemas.microsoft.com/office/2011/relationships/chartColorStyle" Target="colors650.xml"/><Relationship Id="rId1" Type="http://schemas.microsoft.com/office/2011/relationships/chartStyle" Target="style650.xml"/></Relationships>
</file>

<file path=xl/charts/_rels/chart6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0.xml"/><Relationship Id="rId2" Type="http://schemas.microsoft.com/office/2011/relationships/chartColorStyle" Target="colors651.xml"/><Relationship Id="rId1" Type="http://schemas.microsoft.com/office/2011/relationships/chartStyle" Target="style651.xml"/></Relationships>
</file>

<file path=xl/charts/_rels/chart652.xml.rels><?xml version="1.0" encoding="UTF-8" standalone="yes"?>
<Relationships xmlns="http://schemas.openxmlformats.org/package/2006/relationships"><Relationship Id="rId2" Type="http://schemas.microsoft.com/office/2011/relationships/chartColorStyle" Target="colors652.xml"/><Relationship Id="rId1" Type="http://schemas.microsoft.com/office/2011/relationships/chartStyle" Target="style652.xml"/></Relationships>
</file>

<file path=xl/charts/_rels/chart653.xml.rels><?xml version="1.0" encoding="UTF-8" standalone="yes"?>
<Relationships xmlns="http://schemas.openxmlformats.org/package/2006/relationships"><Relationship Id="rId2" Type="http://schemas.microsoft.com/office/2011/relationships/chartColorStyle" Target="colors653.xml"/><Relationship Id="rId1" Type="http://schemas.microsoft.com/office/2011/relationships/chartStyle" Target="style653.xml"/></Relationships>
</file>

<file path=xl/charts/_rels/chart6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1.xml"/><Relationship Id="rId2" Type="http://schemas.microsoft.com/office/2011/relationships/chartColorStyle" Target="colors654.xml"/><Relationship Id="rId1" Type="http://schemas.microsoft.com/office/2011/relationships/chartStyle" Target="style654.xml"/></Relationships>
</file>

<file path=xl/charts/_rels/chart6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2.xml"/><Relationship Id="rId2" Type="http://schemas.microsoft.com/office/2011/relationships/chartColorStyle" Target="colors655.xml"/><Relationship Id="rId1" Type="http://schemas.microsoft.com/office/2011/relationships/chartStyle" Target="style655.xml"/></Relationships>
</file>

<file path=xl/charts/_rels/chart6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3.xml"/><Relationship Id="rId2" Type="http://schemas.microsoft.com/office/2011/relationships/chartColorStyle" Target="colors656.xml"/><Relationship Id="rId1" Type="http://schemas.microsoft.com/office/2011/relationships/chartStyle" Target="style656.xml"/></Relationships>
</file>

<file path=xl/charts/_rels/chart657.xml.rels><?xml version="1.0" encoding="UTF-8" standalone="yes"?>
<Relationships xmlns="http://schemas.openxmlformats.org/package/2006/relationships"><Relationship Id="rId2" Type="http://schemas.microsoft.com/office/2011/relationships/chartColorStyle" Target="colors657.xml"/><Relationship Id="rId1" Type="http://schemas.microsoft.com/office/2011/relationships/chartStyle" Target="style657.xml"/></Relationships>
</file>

<file path=xl/charts/_rels/chart658.xml.rels><?xml version="1.0" encoding="UTF-8" standalone="yes"?>
<Relationships xmlns="http://schemas.openxmlformats.org/package/2006/relationships"><Relationship Id="rId2" Type="http://schemas.microsoft.com/office/2011/relationships/chartColorStyle" Target="colors658.xml"/><Relationship Id="rId1" Type="http://schemas.microsoft.com/office/2011/relationships/chartStyle" Target="style658.xml"/></Relationships>
</file>

<file path=xl/charts/_rels/chart6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4.xml"/><Relationship Id="rId2" Type="http://schemas.microsoft.com/office/2011/relationships/chartColorStyle" Target="colors659.xml"/><Relationship Id="rId1" Type="http://schemas.microsoft.com/office/2011/relationships/chartStyle" Target="style659.xml"/></Relationships>
</file>

<file path=xl/charts/_rels/chart6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5.xml"/><Relationship Id="rId2" Type="http://schemas.microsoft.com/office/2011/relationships/chartColorStyle" Target="colors660.xml"/><Relationship Id="rId1" Type="http://schemas.microsoft.com/office/2011/relationships/chartStyle" Target="style660.xml"/></Relationships>
</file>

<file path=xl/charts/_rels/chart6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6.xml"/><Relationship Id="rId2" Type="http://schemas.microsoft.com/office/2011/relationships/chartColorStyle" Target="colors661.xml"/><Relationship Id="rId1" Type="http://schemas.microsoft.com/office/2011/relationships/chartStyle" Target="style661.xml"/></Relationships>
</file>

<file path=xl/charts/_rels/chart662.xml.rels><?xml version="1.0" encoding="UTF-8" standalone="yes"?>
<Relationships xmlns="http://schemas.openxmlformats.org/package/2006/relationships"><Relationship Id="rId2" Type="http://schemas.microsoft.com/office/2011/relationships/chartColorStyle" Target="colors662.xml"/><Relationship Id="rId1" Type="http://schemas.microsoft.com/office/2011/relationships/chartStyle" Target="style662.xml"/></Relationships>
</file>

<file path=xl/charts/_rels/chart663.xml.rels><?xml version="1.0" encoding="UTF-8" standalone="yes"?>
<Relationships xmlns="http://schemas.openxmlformats.org/package/2006/relationships"><Relationship Id="rId2" Type="http://schemas.microsoft.com/office/2011/relationships/chartColorStyle" Target="colors663.xml"/><Relationship Id="rId1" Type="http://schemas.microsoft.com/office/2011/relationships/chartStyle" Target="style663.xml"/></Relationships>
</file>

<file path=xl/charts/_rels/chart6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7.xml"/><Relationship Id="rId2" Type="http://schemas.microsoft.com/office/2011/relationships/chartColorStyle" Target="colors664.xml"/><Relationship Id="rId1" Type="http://schemas.microsoft.com/office/2011/relationships/chartStyle" Target="style664.xml"/></Relationships>
</file>

<file path=xl/charts/_rels/chart6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8.xml"/><Relationship Id="rId2" Type="http://schemas.microsoft.com/office/2011/relationships/chartColorStyle" Target="colors665.xml"/><Relationship Id="rId1" Type="http://schemas.microsoft.com/office/2011/relationships/chartStyle" Target="style665.xml"/></Relationships>
</file>

<file path=xl/charts/_rels/chart6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9.xml"/><Relationship Id="rId2" Type="http://schemas.microsoft.com/office/2011/relationships/chartColorStyle" Target="colors666.xml"/><Relationship Id="rId1" Type="http://schemas.microsoft.com/office/2011/relationships/chartStyle" Target="style666.xml"/></Relationships>
</file>

<file path=xl/charts/_rels/chart667.xml.rels><?xml version="1.0" encoding="UTF-8" standalone="yes"?>
<Relationships xmlns="http://schemas.openxmlformats.org/package/2006/relationships"><Relationship Id="rId2" Type="http://schemas.microsoft.com/office/2011/relationships/chartColorStyle" Target="colors667.xml"/><Relationship Id="rId1" Type="http://schemas.microsoft.com/office/2011/relationships/chartStyle" Target="style667.xml"/></Relationships>
</file>

<file path=xl/charts/_rels/chart6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0.xml"/><Relationship Id="rId2" Type="http://schemas.microsoft.com/office/2011/relationships/chartColorStyle" Target="colors668.xml"/><Relationship Id="rId1" Type="http://schemas.microsoft.com/office/2011/relationships/chartStyle" Target="style668.xml"/></Relationships>
</file>

<file path=xl/charts/_rels/chart669.xml.rels><?xml version="1.0" encoding="UTF-8" standalone="yes"?>
<Relationships xmlns="http://schemas.openxmlformats.org/package/2006/relationships"><Relationship Id="rId2" Type="http://schemas.microsoft.com/office/2011/relationships/chartColorStyle" Target="colors669.xml"/><Relationship Id="rId1" Type="http://schemas.microsoft.com/office/2011/relationships/chartStyle" Target="style669.xml"/></Relationships>
</file>

<file path=xl/charts/_rels/chart6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1.xml"/><Relationship Id="rId2" Type="http://schemas.microsoft.com/office/2011/relationships/chartColorStyle" Target="colors670.xml"/><Relationship Id="rId1" Type="http://schemas.microsoft.com/office/2011/relationships/chartStyle" Target="style670.xml"/></Relationships>
</file>

<file path=xl/charts/_rels/chart671.xml.rels><?xml version="1.0" encoding="UTF-8" standalone="yes"?>
<Relationships xmlns="http://schemas.openxmlformats.org/package/2006/relationships"><Relationship Id="rId2" Type="http://schemas.microsoft.com/office/2011/relationships/chartColorStyle" Target="colors671.xml"/><Relationship Id="rId1" Type="http://schemas.microsoft.com/office/2011/relationships/chartStyle" Target="style671.xml"/></Relationships>
</file>

<file path=xl/charts/_rels/chart6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2.xml"/><Relationship Id="rId2" Type="http://schemas.microsoft.com/office/2011/relationships/chartColorStyle" Target="colors672.xml"/><Relationship Id="rId1" Type="http://schemas.microsoft.com/office/2011/relationships/chartStyle" Target="style672.xml"/></Relationships>
</file>

<file path=xl/charts/_rels/chart673.xml.rels><?xml version="1.0" encoding="UTF-8" standalone="yes"?>
<Relationships xmlns="http://schemas.openxmlformats.org/package/2006/relationships"><Relationship Id="rId2" Type="http://schemas.microsoft.com/office/2011/relationships/chartColorStyle" Target="colors673.xml"/><Relationship Id="rId1" Type="http://schemas.microsoft.com/office/2011/relationships/chartStyle" Target="style673.xml"/></Relationships>
</file>

<file path=xl/charts/_rels/chart6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3.xml"/><Relationship Id="rId2" Type="http://schemas.microsoft.com/office/2011/relationships/chartColorStyle" Target="colors674.xml"/><Relationship Id="rId1" Type="http://schemas.microsoft.com/office/2011/relationships/chartStyle" Target="style674.xml"/></Relationships>
</file>

<file path=xl/charts/_rels/chart6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4.xml"/><Relationship Id="rId2" Type="http://schemas.microsoft.com/office/2011/relationships/chartColorStyle" Target="colors675.xml"/><Relationship Id="rId1" Type="http://schemas.microsoft.com/office/2011/relationships/chartStyle" Target="style675.xml"/></Relationships>
</file>

<file path=xl/charts/_rels/chart6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5.xml"/><Relationship Id="rId2" Type="http://schemas.microsoft.com/office/2011/relationships/chartColorStyle" Target="colors676.xml"/><Relationship Id="rId1" Type="http://schemas.microsoft.com/office/2011/relationships/chartStyle" Target="style676.xml"/></Relationships>
</file>

<file path=xl/charts/_rels/chart677.xml.rels><?xml version="1.0" encoding="UTF-8" standalone="yes"?>
<Relationships xmlns="http://schemas.openxmlformats.org/package/2006/relationships"><Relationship Id="rId2" Type="http://schemas.microsoft.com/office/2011/relationships/chartColorStyle" Target="colors677.xml"/><Relationship Id="rId1" Type="http://schemas.microsoft.com/office/2011/relationships/chartStyle" Target="style677.xml"/></Relationships>
</file>

<file path=xl/charts/_rels/chart678.xml.rels><?xml version="1.0" encoding="UTF-8" standalone="yes"?>
<Relationships xmlns="http://schemas.openxmlformats.org/package/2006/relationships"><Relationship Id="rId2" Type="http://schemas.microsoft.com/office/2011/relationships/chartColorStyle" Target="colors678.xml"/><Relationship Id="rId1" Type="http://schemas.microsoft.com/office/2011/relationships/chartStyle" Target="style678.xml"/></Relationships>
</file>

<file path=xl/charts/_rels/chart6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6.xml"/><Relationship Id="rId2" Type="http://schemas.microsoft.com/office/2011/relationships/chartColorStyle" Target="colors679.xml"/><Relationship Id="rId1" Type="http://schemas.microsoft.com/office/2011/relationships/chartStyle" Target="style679.xml"/></Relationships>
</file>

<file path=xl/charts/_rels/chart6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7.xml"/><Relationship Id="rId2" Type="http://schemas.microsoft.com/office/2011/relationships/chartColorStyle" Target="colors680.xml"/><Relationship Id="rId1" Type="http://schemas.microsoft.com/office/2011/relationships/chartStyle" Target="style680.xml"/></Relationships>
</file>

<file path=xl/charts/_rels/chart6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8.xml"/><Relationship Id="rId2" Type="http://schemas.microsoft.com/office/2011/relationships/chartColorStyle" Target="colors681.xml"/><Relationship Id="rId1" Type="http://schemas.microsoft.com/office/2011/relationships/chartStyle" Target="style681.xml"/></Relationships>
</file>

<file path=xl/charts/_rels/chart682.xml.rels><?xml version="1.0" encoding="UTF-8" standalone="yes"?>
<Relationships xmlns="http://schemas.openxmlformats.org/package/2006/relationships"><Relationship Id="rId2" Type="http://schemas.microsoft.com/office/2011/relationships/chartColorStyle" Target="colors682.xml"/><Relationship Id="rId1" Type="http://schemas.microsoft.com/office/2011/relationships/chartStyle" Target="style682.xml"/></Relationships>
</file>

<file path=xl/charts/_rels/chart683.xml.rels><?xml version="1.0" encoding="UTF-8" standalone="yes"?>
<Relationships xmlns="http://schemas.openxmlformats.org/package/2006/relationships"><Relationship Id="rId2" Type="http://schemas.microsoft.com/office/2011/relationships/chartColorStyle" Target="colors683.xml"/><Relationship Id="rId1" Type="http://schemas.microsoft.com/office/2011/relationships/chartStyle" Target="style683.xml"/></Relationships>
</file>

<file path=xl/charts/_rels/chart6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9.xml"/><Relationship Id="rId2" Type="http://schemas.microsoft.com/office/2011/relationships/chartColorStyle" Target="colors684.xml"/><Relationship Id="rId1" Type="http://schemas.microsoft.com/office/2011/relationships/chartStyle" Target="style684.xml"/></Relationships>
</file>

<file path=xl/charts/_rels/chart6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0.xml"/><Relationship Id="rId2" Type="http://schemas.microsoft.com/office/2011/relationships/chartColorStyle" Target="colors685.xml"/><Relationship Id="rId1" Type="http://schemas.microsoft.com/office/2011/relationships/chartStyle" Target="style685.xml"/></Relationships>
</file>

<file path=xl/charts/_rels/chart6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1.xml"/><Relationship Id="rId2" Type="http://schemas.microsoft.com/office/2011/relationships/chartColorStyle" Target="colors686.xml"/><Relationship Id="rId1" Type="http://schemas.microsoft.com/office/2011/relationships/chartStyle" Target="style686.xml"/></Relationships>
</file>

<file path=xl/charts/_rels/chart687.xml.rels><?xml version="1.0" encoding="UTF-8" standalone="yes"?>
<Relationships xmlns="http://schemas.openxmlformats.org/package/2006/relationships"><Relationship Id="rId2" Type="http://schemas.microsoft.com/office/2011/relationships/chartColorStyle" Target="colors687.xml"/><Relationship Id="rId1" Type="http://schemas.microsoft.com/office/2011/relationships/chartStyle" Target="style687.xml"/></Relationships>
</file>

<file path=xl/charts/_rels/chart688.xml.rels><?xml version="1.0" encoding="UTF-8" standalone="yes"?>
<Relationships xmlns="http://schemas.openxmlformats.org/package/2006/relationships"><Relationship Id="rId2" Type="http://schemas.microsoft.com/office/2011/relationships/chartColorStyle" Target="colors688.xml"/><Relationship Id="rId1" Type="http://schemas.microsoft.com/office/2011/relationships/chartStyle" Target="style688.xml"/></Relationships>
</file>

<file path=xl/charts/_rels/chart6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2.xml"/><Relationship Id="rId2" Type="http://schemas.microsoft.com/office/2011/relationships/chartColorStyle" Target="colors689.xml"/><Relationship Id="rId1" Type="http://schemas.microsoft.com/office/2011/relationships/chartStyle" Target="style689.xml"/></Relationships>
</file>

<file path=xl/charts/_rels/chart6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3.xml"/><Relationship Id="rId2" Type="http://schemas.microsoft.com/office/2011/relationships/chartColorStyle" Target="colors690.xml"/><Relationship Id="rId1" Type="http://schemas.microsoft.com/office/2011/relationships/chartStyle" Target="style690.xml"/></Relationships>
</file>

<file path=xl/charts/_rels/chart69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4.xml"/><Relationship Id="rId2" Type="http://schemas.microsoft.com/office/2011/relationships/chartColorStyle" Target="colors691.xml"/><Relationship Id="rId1" Type="http://schemas.microsoft.com/office/2011/relationships/chartStyle" Target="style691.xml"/></Relationships>
</file>

<file path=xl/charts/_rels/chart692.xml.rels><?xml version="1.0" encoding="UTF-8" standalone="yes"?>
<Relationships xmlns="http://schemas.openxmlformats.org/package/2006/relationships"><Relationship Id="rId2" Type="http://schemas.microsoft.com/office/2011/relationships/chartColorStyle" Target="colors692.xml"/><Relationship Id="rId1" Type="http://schemas.microsoft.com/office/2011/relationships/chartStyle" Target="style692.xml"/></Relationships>
</file>

<file path=xl/charts/_rels/chart693.xml.rels><?xml version="1.0" encoding="UTF-8" standalone="yes"?>
<Relationships xmlns="http://schemas.openxmlformats.org/package/2006/relationships"><Relationship Id="rId2" Type="http://schemas.microsoft.com/office/2011/relationships/chartColorStyle" Target="colors693.xml"/><Relationship Id="rId1" Type="http://schemas.microsoft.com/office/2011/relationships/chartStyle" Target="style693.xml"/></Relationships>
</file>

<file path=xl/charts/_rels/chart69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5.xml"/><Relationship Id="rId2" Type="http://schemas.microsoft.com/office/2011/relationships/chartColorStyle" Target="colors694.xml"/><Relationship Id="rId1" Type="http://schemas.microsoft.com/office/2011/relationships/chartStyle" Target="style694.xml"/></Relationships>
</file>

<file path=xl/charts/_rels/chart69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6.xml"/><Relationship Id="rId2" Type="http://schemas.microsoft.com/office/2011/relationships/chartColorStyle" Target="colors695.xml"/><Relationship Id="rId1" Type="http://schemas.microsoft.com/office/2011/relationships/chartStyle" Target="style695.xml"/></Relationships>
</file>

<file path=xl/charts/_rels/chart69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7.xml"/><Relationship Id="rId2" Type="http://schemas.microsoft.com/office/2011/relationships/chartColorStyle" Target="colors696.xml"/><Relationship Id="rId1" Type="http://schemas.microsoft.com/office/2011/relationships/chartStyle" Target="style696.xml"/></Relationships>
</file>

<file path=xl/charts/_rels/chart697.xml.rels><?xml version="1.0" encoding="UTF-8" standalone="yes"?>
<Relationships xmlns="http://schemas.openxmlformats.org/package/2006/relationships"><Relationship Id="rId2" Type="http://schemas.microsoft.com/office/2011/relationships/chartColorStyle" Target="colors697.xml"/><Relationship Id="rId1" Type="http://schemas.microsoft.com/office/2011/relationships/chartStyle" Target="style697.xml"/></Relationships>
</file>

<file path=xl/charts/_rels/chart698.xml.rels><?xml version="1.0" encoding="UTF-8" standalone="yes"?>
<Relationships xmlns="http://schemas.openxmlformats.org/package/2006/relationships"><Relationship Id="rId2" Type="http://schemas.microsoft.com/office/2011/relationships/chartColorStyle" Target="colors698.xml"/><Relationship Id="rId1" Type="http://schemas.microsoft.com/office/2011/relationships/chartStyle" Target="style698.xml"/></Relationships>
</file>

<file path=xl/charts/_rels/chart69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8.xml"/><Relationship Id="rId2" Type="http://schemas.microsoft.com/office/2011/relationships/chartColorStyle" Target="colors699.xml"/><Relationship Id="rId1" Type="http://schemas.microsoft.com/office/2011/relationships/chartStyle" Target="style699.xml"/></Relationships>
</file>

<file path=xl/charts/_rels/chart70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9.xml"/><Relationship Id="rId2" Type="http://schemas.microsoft.com/office/2011/relationships/chartColorStyle" Target="colors700.xml"/><Relationship Id="rId1" Type="http://schemas.microsoft.com/office/2011/relationships/chartStyle" Target="style700.xml"/></Relationships>
</file>

<file path=xl/charts/_rels/chart70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0.xml"/><Relationship Id="rId2" Type="http://schemas.microsoft.com/office/2011/relationships/chartColorStyle" Target="colors701.xml"/><Relationship Id="rId1" Type="http://schemas.microsoft.com/office/2011/relationships/chartStyle" Target="style701.xml"/></Relationships>
</file>

<file path=xl/charts/_rels/chart702.xml.rels><?xml version="1.0" encoding="UTF-8" standalone="yes"?>
<Relationships xmlns="http://schemas.openxmlformats.org/package/2006/relationships"><Relationship Id="rId2" Type="http://schemas.microsoft.com/office/2011/relationships/chartColorStyle" Target="colors702.xml"/><Relationship Id="rId1" Type="http://schemas.microsoft.com/office/2011/relationships/chartStyle" Target="style702.xml"/></Relationships>
</file>

<file path=xl/charts/_rels/chart703.xml.rels><?xml version="1.0" encoding="UTF-8" standalone="yes"?>
<Relationships xmlns="http://schemas.openxmlformats.org/package/2006/relationships"><Relationship Id="rId2" Type="http://schemas.microsoft.com/office/2011/relationships/chartColorStyle" Target="colors703.xml"/><Relationship Id="rId1" Type="http://schemas.microsoft.com/office/2011/relationships/chartStyle" Target="style703.xml"/></Relationships>
</file>

<file path=xl/charts/_rels/chart70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1.xml"/><Relationship Id="rId2" Type="http://schemas.microsoft.com/office/2011/relationships/chartColorStyle" Target="colors704.xml"/><Relationship Id="rId1" Type="http://schemas.microsoft.com/office/2011/relationships/chartStyle" Target="style704.xml"/></Relationships>
</file>

<file path=xl/charts/_rels/chart70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2.xml"/><Relationship Id="rId2" Type="http://schemas.microsoft.com/office/2011/relationships/chartColorStyle" Target="colors705.xml"/><Relationship Id="rId1" Type="http://schemas.microsoft.com/office/2011/relationships/chartStyle" Target="style705.xml"/></Relationships>
</file>

<file path=xl/charts/_rels/chart70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3.xml"/><Relationship Id="rId2" Type="http://schemas.microsoft.com/office/2011/relationships/chartColorStyle" Target="colors706.xml"/><Relationship Id="rId1" Type="http://schemas.microsoft.com/office/2011/relationships/chartStyle" Target="style706.xml"/></Relationships>
</file>

<file path=xl/charts/_rels/chart70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4.xml"/><Relationship Id="rId2" Type="http://schemas.microsoft.com/office/2011/relationships/chartColorStyle" Target="colors707.xml"/><Relationship Id="rId1" Type="http://schemas.microsoft.com/office/2011/relationships/chartStyle" Target="style707.xml"/></Relationships>
</file>

<file path=xl/charts/_rels/chart70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5.xml"/><Relationship Id="rId2" Type="http://schemas.microsoft.com/office/2011/relationships/chartColorStyle" Target="colors708.xml"/><Relationship Id="rId1" Type="http://schemas.microsoft.com/office/2011/relationships/chartStyle" Target="style708.xml"/></Relationships>
</file>

<file path=xl/charts/_rels/chart709.xml.rels><?xml version="1.0" encoding="UTF-8" standalone="yes"?>
<Relationships xmlns="http://schemas.openxmlformats.org/package/2006/relationships"><Relationship Id="rId2" Type="http://schemas.microsoft.com/office/2011/relationships/chartColorStyle" Target="colors709.xml"/><Relationship Id="rId1" Type="http://schemas.microsoft.com/office/2011/relationships/chartStyle" Target="style709.xml"/></Relationships>
</file>

<file path=xl/charts/_rels/chart7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6.xml"/><Relationship Id="rId2" Type="http://schemas.microsoft.com/office/2011/relationships/chartColorStyle" Target="colors710.xml"/><Relationship Id="rId1" Type="http://schemas.microsoft.com/office/2011/relationships/chartStyle" Target="style710.xml"/></Relationships>
</file>

<file path=xl/charts/_rels/chart711.xml.rels><?xml version="1.0" encoding="UTF-8" standalone="yes"?>
<Relationships xmlns="http://schemas.openxmlformats.org/package/2006/relationships"><Relationship Id="rId2" Type="http://schemas.microsoft.com/office/2011/relationships/chartColorStyle" Target="colors711.xml"/><Relationship Id="rId1" Type="http://schemas.microsoft.com/office/2011/relationships/chartStyle" Target="style711.xml"/></Relationships>
</file>

<file path=xl/charts/_rels/chart7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7.xml"/><Relationship Id="rId2" Type="http://schemas.microsoft.com/office/2011/relationships/chartColorStyle" Target="colors712.xml"/><Relationship Id="rId1" Type="http://schemas.microsoft.com/office/2011/relationships/chartStyle" Target="style712.xml"/></Relationships>
</file>

<file path=xl/charts/_rels/chart713.xml.rels><?xml version="1.0" encoding="UTF-8" standalone="yes"?>
<Relationships xmlns="http://schemas.openxmlformats.org/package/2006/relationships"><Relationship Id="rId2" Type="http://schemas.microsoft.com/office/2011/relationships/chartColorStyle" Target="colors713.xml"/><Relationship Id="rId1" Type="http://schemas.microsoft.com/office/2011/relationships/chartStyle" Target="style713.xml"/></Relationships>
</file>

<file path=xl/charts/_rels/chart7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8.xml"/><Relationship Id="rId2" Type="http://schemas.microsoft.com/office/2011/relationships/chartColorStyle" Target="colors714.xml"/><Relationship Id="rId1" Type="http://schemas.microsoft.com/office/2011/relationships/chartStyle" Target="style714.xml"/></Relationships>
</file>

<file path=xl/charts/_rels/chart715.xml.rels><?xml version="1.0" encoding="UTF-8" standalone="yes"?>
<Relationships xmlns="http://schemas.openxmlformats.org/package/2006/relationships"><Relationship Id="rId2" Type="http://schemas.microsoft.com/office/2011/relationships/chartColorStyle" Target="colors715.xml"/><Relationship Id="rId1" Type="http://schemas.microsoft.com/office/2011/relationships/chartStyle" Target="style715.xml"/></Relationships>
</file>

<file path=xl/charts/_rels/chart7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9.xml"/><Relationship Id="rId2" Type="http://schemas.microsoft.com/office/2011/relationships/chartColorStyle" Target="colors716.xml"/><Relationship Id="rId1" Type="http://schemas.microsoft.com/office/2011/relationships/chartStyle" Target="style716.xml"/></Relationships>
</file>

<file path=xl/charts/_rels/chart717.xml.rels><?xml version="1.0" encoding="UTF-8" standalone="yes"?>
<Relationships xmlns="http://schemas.openxmlformats.org/package/2006/relationships"><Relationship Id="rId2" Type="http://schemas.microsoft.com/office/2011/relationships/chartColorStyle" Target="colors717.xml"/><Relationship Id="rId1" Type="http://schemas.microsoft.com/office/2011/relationships/chartStyle" Target="style717.xml"/></Relationships>
</file>

<file path=xl/charts/_rels/chart7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0.xml"/><Relationship Id="rId2" Type="http://schemas.microsoft.com/office/2011/relationships/chartColorStyle" Target="colors718.xml"/><Relationship Id="rId1" Type="http://schemas.microsoft.com/office/2011/relationships/chartStyle" Target="style718.xml"/></Relationships>
</file>

<file path=xl/charts/_rels/chart719.xml.rels><?xml version="1.0" encoding="UTF-8" standalone="yes"?>
<Relationships xmlns="http://schemas.openxmlformats.org/package/2006/relationships"><Relationship Id="rId2" Type="http://schemas.microsoft.com/office/2011/relationships/chartColorStyle" Target="colors719.xml"/><Relationship Id="rId1" Type="http://schemas.microsoft.com/office/2011/relationships/chartStyle" Target="style719.xml"/></Relationships>
</file>

<file path=xl/charts/_rels/chart7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1.xml"/><Relationship Id="rId2" Type="http://schemas.microsoft.com/office/2011/relationships/chartColorStyle" Target="colors720.xml"/><Relationship Id="rId1" Type="http://schemas.microsoft.com/office/2011/relationships/chartStyle" Target="style720.xml"/></Relationships>
</file>

<file path=xl/charts/_rels/chart721.xml.rels><?xml version="1.0" encoding="UTF-8" standalone="yes"?>
<Relationships xmlns="http://schemas.openxmlformats.org/package/2006/relationships"><Relationship Id="rId2" Type="http://schemas.microsoft.com/office/2011/relationships/chartColorStyle" Target="colors721.xml"/><Relationship Id="rId1" Type="http://schemas.microsoft.com/office/2011/relationships/chartStyle" Target="style721.xml"/></Relationships>
</file>

<file path=xl/charts/_rels/chart7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2.xml"/><Relationship Id="rId2" Type="http://schemas.microsoft.com/office/2011/relationships/chartColorStyle" Target="colors722.xml"/><Relationship Id="rId1" Type="http://schemas.microsoft.com/office/2011/relationships/chartStyle" Target="style722.xml"/></Relationships>
</file>

<file path=xl/charts/_rels/chart723.xml.rels><?xml version="1.0" encoding="UTF-8" standalone="yes"?>
<Relationships xmlns="http://schemas.openxmlformats.org/package/2006/relationships"><Relationship Id="rId2" Type="http://schemas.microsoft.com/office/2011/relationships/chartColorStyle" Target="colors723.xml"/><Relationship Id="rId1" Type="http://schemas.microsoft.com/office/2011/relationships/chartStyle" Target="style723.xml"/></Relationships>
</file>

<file path=xl/charts/_rels/chart7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3.xml"/><Relationship Id="rId2" Type="http://schemas.microsoft.com/office/2011/relationships/chartColorStyle" Target="colors724.xml"/><Relationship Id="rId1" Type="http://schemas.microsoft.com/office/2011/relationships/chartStyle" Target="style724.xml"/></Relationships>
</file>

<file path=xl/charts/_rels/chart7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4.xml"/><Relationship Id="rId2" Type="http://schemas.microsoft.com/office/2011/relationships/chartColorStyle" Target="colors725.xml"/><Relationship Id="rId1" Type="http://schemas.microsoft.com/office/2011/relationships/chartStyle" Target="style725.xml"/></Relationships>
</file>

<file path=xl/charts/_rels/chart7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5.xml"/><Relationship Id="rId2" Type="http://schemas.microsoft.com/office/2011/relationships/chartColorStyle" Target="colors726.xml"/><Relationship Id="rId1" Type="http://schemas.microsoft.com/office/2011/relationships/chartStyle" Target="style726.xml"/></Relationships>
</file>

<file path=xl/charts/_rels/chart727.xml.rels><?xml version="1.0" encoding="UTF-8" standalone="yes"?>
<Relationships xmlns="http://schemas.openxmlformats.org/package/2006/relationships"><Relationship Id="rId2" Type="http://schemas.microsoft.com/office/2011/relationships/chartColorStyle" Target="colors727.xml"/><Relationship Id="rId1" Type="http://schemas.microsoft.com/office/2011/relationships/chartStyle" Target="style727.xml"/></Relationships>
</file>

<file path=xl/charts/_rels/chart728.xml.rels><?xml version="1.0" encoding="UTF-8" standalone="yes"?>
<Relationships xmlns="http://schemas.openxmlformats.org/package/2006/relationships"><Relationship Id="rId2" Type="http://schemas.microsoft.com/office/2011/relationships/chartColorStyle" Target="colors728.xml"/><Relationship Id="rId1" Type="http://schemas.microsoft.com/office/2011/relationships/chartStyle" Target="style728.xml"/></Relationships>
</file>

<file path=xl/charts/_rels/chart7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6.xml"/><Relationship Id="rId2" Type="http://schemas.microsoft.com/office/2011/relationships/chartColorStyle" Target="colors729.xml"/><Relationship Id="rId1" Type="http://schemas.microsoft.com/office/2011/relationships/chartStyle" Target="style729.xml"/></Relationships>
</file>

<file path=xl/charts/_rels/chart7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7.xml"/><Relationship Id="rId2" Type="http://schemas.microsoft.com/office/2011/relationships/chartColorStyle" Target="colors730.xml"/><Relationship Id="rId1" Type="http://schemas.microsoft.com/office/2011/relationships/chartStyle" Target="style730.xml"/></Relationships>
</file>

<file path=xl/charts/_rels/chart7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8.xml"/><Relationship Id="rId2" Type="http://schemas.microsoft.com/office/2011/relationships/chartColorStyle" Target="colors731.xml"/><Relationship Id="rId1" Type="http://schemas.microsoft.com/office/2011/relationships/chartStyle" Target="style731.xml"/></Relationships>
</file>

<file path=xl/charts/_rels/chart732.xml.rels><?xml version="1.0" encoding="UTF-8" standalone="yes"?>
<Relationships xmlns="http://schemas.openxmlformats.org/package/2006/relationships"><Relationship Id="rId2" Type="http://schemas.microsoft.com/office/2011/relationships/chartColorStyle" Target="colors732.xml"/><Relationship Id="rId1" Type="http://schemas.microsoft.com/office/2011/relationships/chartStyle" Target="style732.xml"/></Relationships>
</file>

<file path=xl/charts/_rels/chart733.xml.rels><?xml version="1.0" encoding="UTF-8" standalone="yes"?>
<Relationships xmlns="http://schemas.openxmlformats.org/package/2006/relationships"><Relationship Id="rId2" Type="http://schemas.microsoft.com/office/2011/relationships/chartColorStyle" Target="colors733.xml"/><Relationship Id="rId1" Type="http://schemas.microsoft.com/office/2011/relationships/chartStyle" Target="style733.xml"/></Relationships>
</file>

<file path=xl/charts/_rels/chart7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9.xml"/><Relationship Id="rId2" Type="http://schemas.microsoft.com/office/2011/relationships/chartColorStyle" Target="colors734.xml"/><Relationship Id="rId1" Type="http://schemas.microsoft.com/office/2011/relationships/chartStyle" Target="style734.xml"/></Relationships>
</file>

<file path=xl/charts/_rels/chart7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0.xml"/><Relationship Id="rId2" Type="http://schemas.microsoft.com/office/2011/relationships/chartColorStyle" Target="colors735.xml"/><Relationship Id="rId1" Type="http://schemas.microsoft.com/office/2011/relationships/chartStyle" Target="style735.xml"/></Relationships>
</file>

<file path=xl/charts/_rels/chart736.xml.rels><?xml version="1.0" encoding="UTF-8" standalone="yes"?>
<Relationships xmlns="http://schemas.openxmlformats.org/package/2006/relationships"><Relationship Id="rId2" Type="http://schemas.microsoft.com/office/2011/relationships/chartColorStyle" Target="colors736.xml"/><Relationship Id="rId1" Type="http://schemas.microsoft.com/office/2011/relationships/chartStyle" Target="style736.xml"/></Relationships>
</file>

<file path=xl/charts/_rels/chart737.xml.rels><?xml version="1.0" encoding="UTF-8" standalone="yes"?>
<Relationships xmlns="http://schemas.openxmlformats.org/package/2006/relationships"><Relationship Id="rId2" Type="http://schemas.microsoft.com/office/2011/relationships/chartColorStyle" Target="colors737.xml"/><Relationship Id="rId1" Type="http://schemas.microsoft.com/office/2011/relationships/chartStyle" Target="style737.xml"/></Relationships>
</file>

<file path=xl/charts/_rels/chart7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1.xml"/><Relationship Id="rId2" Type="http://schemas.microsoft.com/office/2011/relationships/chartColorStyle" Target="colors738.xml"/><Relationship Id="rId1" Type="http://schemas.microsoft.com/office/2011/relationships/chartStyle" Target="style738.xml"/></Relationships>
</file>

<file path=xl/charts/_rels/chart7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2.xml"/><Relationship Id="rId2" Type="http://schemas.microsoft.com/office/2011/relationships/chartColorStyle" Target="colors739.xml"/><Relationship Id="rId1" Type="http://schemas.microsoft.com/office/2011/relationships/chartStyle" Target="style739.xml"/></Relationships>
</file>

<file path=xl/charts/_rels/chart740.xml.rels><?xml version="1.0" encoding="UTF-8" standalone="yes"?>
<Relationships xmlns="http://schemas.openxmlformats.org/package/2006/relationships"><Relationship Id="rId2" Type="http://schemas.microsoft.com/office/2011/relationships/chartColorStyle" Target="colors740.xml"/><Relationship Id="rId1" Type="http://schemas.microsoft.com/office/2011/relationships/chartStyle" Target="style740.xml"/></Relationships>
</file>

<file path=xl/charts/_rels/chart741.xml.rels><?xml version="1.0" encoding="UTF-8" standalone="yes"?>
<Relationships xmlns="http://schemas.openxmlformats.org/package/2006/relationships"><Relationship Id="rId2" Type="http://schemas.microsoft.com/office/2011/relationships/chartColorStyle" Target="colors741.xml"/><Relationship Id="rId1" Type="http://schemas.microsoft.com/office/2011/relationships/chartStyle" Target="style741.xml"/></Relationships>
</file>

<file path=xl/charts/_rels/chart7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3.xml"/><Relationship Id="rId2" Type="http://schemas.microsoft.com/office/2011/relationships/chartColorStyle" Target="colors742.xml"/><Relationship Id="rId1" Type="http://schemas.microsoft.com/office/2011/relationships/chartStyle" Target="style742.xml"/></Relationships>
</file>

<file path=xl/charts/_rels/chart7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4.xml"/><Relationship Id="rId2" Type="http://schemas.microsoft.com/office/2011/relationships/chartColorStyle" Target="colors743.xml"/><Relationship Id="rId1" Type="http://schemas.microsoft.com/office/2011/relationships/chartStyle" Target="style743.xml"/></Relationships>
</file>

<file path=xl/charts/_rels/chart744.xml.rels><?xml version="1.0" encoding="UTF-8" standalone="yes"?>
<Relationships xmlns="http://schemas.openxmlformats.org/package/2006/relationships"><Relationship Id="rId2" Type="http://schemas.microsoft.com/office/2011/relationships/chartColorStyle" Target="colors744.xml"/><Relationship Id="rId1" Type="http://schemas.microsoft.com/office/2011/relationships/chartStyle" Target="style744.xml"/></Relationships>
</file>

<file path=xl/charts/_rels/chart745.xml.rels><?xml version="1.0" encoding="UTF-8" standalone="yes"?>
<Relationships xmlns="http://schemas.openxmlformats.org/package/2006/relationships"><Relationship Id="rId2" Type="http://schemas.microsoft.com/office/2011/relationships/chartColorStyle" Target="colors745.xml"/><Relationship Id="rId1" Type="http://schemas.microsoft.com/office/2011/relationships/chartStyle" Target="style745.xml"/></Relationships>
</file>

<file path=xl/charts/_rels/chart7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5.xml"/><Relationship Id="rId2" Type="http://schemas.microsoft.com/office/2011/relationships/chartColorStyle" Target="colors746.xml"/><Relationship Id="rId1" Type="http://schemas.microsoft.com/office/2011/relationships/chartStyle" Target="style746.xml"/></Relationships>
</file>

<file path=xl/charts/_rels/chart7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6.xml"/><Relationship Id="rId2" Type="http://schemas.microsoft.com/office/2011/relationships/chartColorStyle" Target="colors747.xml"/><Relationship Id="rId1" Type="http://schemas.microsoft.com/office/2011/relationships/chartStyle" Target="style747.xml"/></Relationships>
</file>

<file path=xl/charts/_rels/chart748.xml.rels><?xml version="1.0" encoding="UTF-8" standalone="yes"?>
<Relationships xmlns="http://schemas.openxmlformats.org/package/2006/relationships"><Relationship Id="rId2" Type="http://schemas.microsoft.com/office/2011/relationships/chartColorStyle" Target="colors748.xml"/><Relationship Id="rId1" Type="http://schemas.microsoft.com/office/2011/relationships/chartStyle" Target="style748.xml"/></Relationships>
</file>

<file path=xl/charts/_rels/chart749.xml.rels><?xml version="1.0" encoding="UTF-8" standalone="yes"?>
<Relationships xmlns="http://schemas.openxmlformats.org/package/2006/relationships"><Relationship Id="rId2" Type="http://schemas.microsoft.com/office/2011/relationships/chartColorStyle" Target="colors749.xml"/><Relationship Id="rId1" Type="http://schemas.microsoft.com/office/2011/relationships/chartStyle" Target="style749.xml"/></Relationships>
</file>

<file path=xl/charts/_rels/chart7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7.xml"/><Relationship Id="rId2" Type="http://schemas.microsoft.com/office/2011/relationships/chartColorStyle" Target="colors750.xml"/><Relationship Id="rId1" Type="http://schemas.microsoft.com/office/2011/relationships/chartStyle" Target="style750.xml"/></Relationships>
</file>

<file path=xl/charts/_rels/chart7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8.xml"/><Relationship Id="rId2" Type="http://schemas.microsoft.com/office/2011/relationships/chartColorStyle" Target="colors751.xml"/><Relationship Id="rId1" Type="http://schemas.microsoft.com/office/2011/relationships/chartStyle" Target="style751.xml"/></Relationships>
</file>

<file path=xl/charts/_rels/chart752.xml.rels><?xml version="1.0" encoding="UTF-8" standalone="yes"?>
<Relationships xmlns="http://schemas.openxmlformats.org/package/2006/relationships"><Relationship Id="rId2" Type="http://schemas.microsoft.com/office/2011/relationships/chartColorStyle" Target="colors752.xml"/><Relationship Id="rId1" Type="http://schemas.microsoft.com/office/2011/relationships/chartStyle" Target="style752.xml"/></Relationships>
</file>

<file path=xl/charts/_rels/chart753.xml.rels><?xml version="1.0" encoding="UTF-8" standalone="yes"?>
<Relationships xmlns="http://schemas.openxmlformats.org/package/2006/relationships"><Relationship Id="rId2" Type="http://schemas.microsoft.com/office/2011/relationships/chartColorStyle" Target="colors753.xml"/><Relationship Id="rId1" Type="http://schemas.microsoft.com/office/2011/relationships/chartStyle" Target="style753.xml"/></Relationships>
</file>

<file path=xl/charts/_rels/chart7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9.xml"/><Relationship Id="rId2" Type="http://schemas.microsoft.com/office/2011/relationships/chartColorStyle" Target="colors754.xml"/><Relationship Id="rId1" Type="http://schemas.microsoft.com/office/2011/relationships/chartStyle" Target="style754.xml"/></Relationships>
</file>

<file path=xl/charts/_rels/chart7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0.xml"/><Relationship Id="rId2" Type="http://schemas.microsoft.com/office/2011/relationships/chartColorStyle" Target="colors755.xml"/><Relationship Id="rId1" Type="http://schemas.microsoft.com/office/2011/relationships/chartStyle" Target="style755.xml"/></Relationships>
</file>

<file path=xl/charts/_rels/chart756.xml.rels><?xml version="1.0" encoding="UTF-8" standalone="yes"?>
<Relationships xmlns="http://schemas.openxmlformats.org/package/2006/relationships"><Relationship Id="rId2" Type="http://schemas.microsoft.com/office/2011/relationships/chartColorStyle" Target="colors756.xml"/><Relationship Id="rId1" Type="http://schemas.microsoft.com/office/2011/relationships/chartStyle" Target="style756.xml"/></Relationships>
</file>

<file path=xl/charts/_rels/chart757.xml.rels><?xml version="1.0" encoding="UTF-8" standalone="yes"?>
<Relationships xmlns="http://schemas.openxmlformats.org/package/2006/relationships"><Relationship Id="rId2" Type="http://schemas.microsoft.com/office/2011/relationships/chartColorStyle" Target="colors757.xml"/><Relationship Id="rId1" Type="http://schemas.microsoft.com/office/2011/relationships/chartStyle" Target="style757.xml"/></Relationships>
</file>

<file path=xl/charts/_rels/chart7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1.xml"/><Relationship Id="rId2" Type="http://schemas.microsoft.com/office/2011/relationships/chartColorStyle" Target="colors758.xml"/><Relationship Id="rId1" Type="http://schemas.microsoft.com/office/2011/relationships/chartStyle" Target="style758.xml"/></Relationships>
</file>

<file path=xl/charts/_rels/chart7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2.xml"/><Relationship Id="rId2" Type="http://schemas.microsoft.com/office/2011/relationships/chartColorStyle" Target="colors759.xml"/><Relationship Id="rId1" Type="http://schemas.microsoft.com/office/2011/relationships/chartStyle" Target="style759.xml"/></Relationships>
</file>

<file path=xl/charts/_rels/chart760.xml.rels><?xml version="1.0" encoding="UTF-8" standalone="yes"?>
<Relationships xmlns="http://schemas.openxmlformats.org/package/2006/relationships"><Relationship Id="rId2" Type="http://schemas.microsoft.com/office/2011/relationships/chartColorStyle" Target="colors760.xml"/><Relationship Id="rId1" Type="http://schemas.microsoft.com/office/2011/relationships/chartStyle" Target="style760.xml"/></Relationships>
</file>

<file path=xl/charts/_rels/chart761.xml.rels><?xml version="1.0" encoding="UTF-8" standalone="yes"?>
<Relationships xmlns="http://schemas.openxmlformats.org/package/2006/relationships"><Relationship Id="rId2" Type="http://schemas.microsoft.com/office/2011/relationships/chartColorStyle" Target="colors761.xml"/><Relationship Id="rId1" Type="http://schemas.microsoft.com/office/2011/relationships/chartStyle" Target="style761.xml"/></Relationships>
</file>

<file path=xl/charts/_rels/chart7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3.xml"/><Relationship Id="rId2" Type="http://schemas.microsoft.com/office/2011/relationships/chartColorStyle" Target="colors762.xml"/><Relationship Id="rId1" Type="http://schemas.microsoft.com/office/2011/relationships/chartStyle" Target="style762.xml"/></Relationships>
</file>

<file path=xl/charts/_rels/chart7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4.xml"/><Relationship Id="rId2" Type="http://schemas.microsoft.com/office/2011/relationships/chartColorStyle" Target="colors763.xml"/><Relationship Id="rId1" Type="http://schemas.microsoft.com/office/2011/relationships/chartStyle" Target="style763.xml"/></Relationships>
</file>

<file path=xl/charts/_rels/chart764.xml.rels><?xml version="1.0" encoding="UTF-8" standalone="yes"?>
<Relationships xmlns="http://schemas.openxmlformats.org/package/2006/relationships"><Relationship Id="rId2" Type="http://schemas.microsoft.com/office/2011/relationships/chartColorStyle" Target="colors764.xml"/><Relationship Id="rId1" Type="http://schemas.microsoft.com/office/2011/relationships/chartStyle" Target="style764.xml"/></Relationships>
</file>

<file path=xl/charts/_rels/chart765.xml.rels><?xml version="1.0" encoding="UTF-8" standalone="yes"?>
<Relationships xmlns="http://schemas.openxmlformats.org/package/2006/relationships"><Relationship Id="rId2" Type="http://schemas.microsoft.com/office/2011/relationships/chartColorStyle" Target="colors765.xml"/><Relationship Id="rId1" Type="http://schemas.microsoft.com/office/2011/relationships/chartStyle" Target="style765.xml"/></Relationships>
</file>

<file path=xl/charts/_rels/chart766.xml.rels><?xml version="1.0" encoding="UTF-8" standalone="yes"?>
<Relationships xmlns="http://schemas.openxmlformats.org/package/2006/relationships"><Relationship Id="rId2" Type="http://schemas.microsoft.com/office/2011/relationships/chartColorStyle" Target="colors766.xml"/><Relationship Id="rId1" Type="http://schemas.microsoft.com/office/2011/relationships/chartStyle" Target="style766.xml"/></Relationships>
</file>

<file path=xl/charts/_rels/chart767.xml.rels><?xml version="1.0" encoding="UTF-8" standalone="yes"?>
<Relationships xmlns="http://schemas.openxmlformats.org/package/2006/relationships"><Relationship Id="rId2" Type="http://schemas.microsoft.com/office/2011/relationships/chartColorStyle" Target="colors767.xml"/><Relationship Id="rId1" Type="http://schemas.microsoft.com/office/2011/relationships/chartStyle" Target="style7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бубликов'!$J$3:$M$3</c:f>
              <c:numCache>
                <c:formatCode>General</c:formatCode>
                <c:ptCount val="4"/>
                <c:pt idx="0">
                  <c:v>0.22837373737373745</c:v>
                </c:pt>
                <c:pt idx="1">
                  <c:v>0.11418686868686856</c:v>
                </c:pt>
                <c:pt idx="2">
                  <c:v>0.56978080808080833</c:v>
                </c:pt>
                <c:pt idx="3">
                  <c:v>8.7658585858585644E-2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бубликов'!$J$4:$M$4</c:f>
              <c:numCache>
                <c:formatCode>General</c:formatCode>
                <c:ptCount val="4"/>
                <c:pt idx="0">
                  <c:v>0.16012840909090895</c:v>
                </c:pt>
                <c:pt idx="1">
                  <c:v>0.12454431818181808</c:v>
                </c:pt>
                <c:pt idx="2">
                  <c:v>0.64196037296037289</c:v>
                </c:pt>
                <c:pt idx="3">
                  <c:v>7.3366899766900112E-2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бубликов'!$J$5:$M$5</c:f>
              <c:numCache>
                <c:formatCode>General</c:formatCode>
                <c:ptCount val="4"/>
                <c:pt idx="0">
                  <c:v>0.46927825311942961</c:v>
                </c:pt>
                <c:pt idx="1">
                  <c:v>0.28614527629233544</c:v>
                </c:pt>
                <c:pt idx="2">
                  <c:v>0.23170402476780155</c:v>
                </c:pt>
                <c:pt idx="3">
                  <c:v>1.2872445820433412E-2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бубликов'!$J$6:$M$6</c:f>
              <c:numCache>
                <c:formatCode>General</c:formatCode>
                <c:ptCount val="4"/>
                <c:pt idx="0">
                  <c:v>0.33088000000000006</c:v>
                </c:pt>
                <c:pt idx="1">
                  <c:v>4.1359999999999952E-2</c:v>
                </c:pt>
                <c:pt idx="2">
                  <c:v>0.54928999999999994</c:v>
                </c:pt>
                <c:pt idx="3">
                  <c:v>7.8469999999999998E-2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бубликов'!$J$8:$M$8</c:f>
              <c:numCache>
                <c:formatCode>General</c:formatCode>
                <c:ptCount val="4"/>
                <c:pt idx="0">
                  <c:v>0.75650457665903836</c:v>
                </c:pt>
                <c:pt idx="1">
                  <c:v>1.6811212814645593E-2</c:v>
                </c:pt>
                <c:pt idx="2">
                  <c:v>0.16486124401913888</c:v>
                </c:pt>
                <c:pt idx="3">
                  <c:v>6.1822966507177161E-2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бубликов'!$J$9:$M$9</c:f>
              <c:numCache>
                <c:formatCode>General</c:formatCode>
                <c:ptCount val="4"/>
                <c:pt idx="0">
                  <c:v>0.47046590909090924</c:v>
                </c:pt>
                <c:pt idx="1">
                  <c:v>7.4284090909090716E-2</c:v>
                </c:pt>
                <c:pt idx="2">
                  <c:v>2.5291666666666879E-2</c:v>
                </c:pt>
                <c:pt idx="3">
                  <c:v>0.42995833333333316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бубликов'!$J$10:$M$10</c:f>
              <c:numCache>
                <c:formatCode>General</c:formatCode>
                <c:ptCount val="4"/>
                <c:pt idx="0">
                  <c:v>0.46709629147690263</c:v>
                </c:pt>
                <c:pt idx="1">
                  <c:v>6.4111255692908375E-2</c:v>
                </c:pt>
                <c:pt idx="2">
                  <c:v>0.16603066037735875</c:v>
                </c:pt>
                <c:pt idx="3">
                  <c:v>0.30276179245283025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бубликов'!$J$11:$M$11</c:f>
              <c:numCache>
                <c:formatCode>General</c:formatCode>
                <c:ptCount val="4"/>
                <c:pt idx="0">
                  <c:v>0.56743562054148189</c:v>
                </c:pt>
                <c:pt idx="1">
                  <c:v>8.5975093744232067E-2</c:v>
                </c:pt>
                <c:pt idx="2">
                  <c:v>7.7019841192821514E-2</c:v>
                </c:pt>
                <c:pt idx="3">
                  <c:v>0.26956944452146453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бубликов'!$J$12:$M$12</c:f>
              <c:numCache>
                <c:formatCode>General</c:formatCode>
                <c:ptCount val="4"/>
                <c:pt idx="0">
                  <c:v>0.35490600000000005</c:v>
                </c:pt>
                <c:pt idx="1">
                  <c:v>3.9433999999999969E-2</c:v>
                </c:pt>
                <c:pt idx="2">
                  <c:v>0.26245266646477999</c:v>
                </c:pt>
                <c:pt idx="3">
                  <c:v>0.34320733353521998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бубликов'!$J$13:$M$13</c:f>
              <c:numCache>
                <c:formatCode>General</c:formatCode>
                <c:ptCount val="4"/>
                <c:pt idx="0">
                  <c:v>0.24405019902697953</c:v>
                </c:pt>
                <c:pt idx="1">
                  <c:v>7.5739716939407481E-2</c:v>
                </c:pt>
                <c:pt idx="2">
                  <c:v>0.30231559290382765</c:v>
                </c:pt>
                <c:pt idx="3">
                  <c:v>0.37789449112978529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бубликов'!$J$14:$M$14</c:f>
              <c:numCache>
                <c:formatCode>General</c:formatCode>
                <c:ptCount val="4"/>
                <c:pt idx="0">
                  <c:v>0.268125</c:v>
                </c:pt>
                <c:pt idx="1">
                  <c:v>1.7874999999999974E-2</c:v>
                </c:pt>
                <c:pt idx="2">
                  <c:v>0.22213333325399998</c:v>
                </c:pt>
                <c:pt idx="3">
                  <c:v>0.49186666674599999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бубликов'!$J$16:$M$16</c:f>
              <c:numCache>
                <c:formatCode>General</c:formatCode>
                <c:ptCount val="4"/>
                <c:pt idx="0">
                  <c:v>0.55799744897959158</c:v>
                </c:pt>
                <c:pt idx="1">
                  <c:v>1.0145408163265368E-2</c:v>
                </c:pt>
                <c:pt idx="2">
                  <c:v>4.1129251700680214E-2</c:v>
                </c:pt>
                <c:pt idx="3">
                  <c:v>0.39072789115646284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бубликов'!$J$17:$M$17</c:f>
              <c:numCache>
                <c:formatCode>General</c:formatCode>
                <c:ptCount val="4"/>
                <c:pt idx="0">
                  <c:v>0.59035259433962228</c:v>
                </c:pt>
                <c:pt idx="1">
                  <c:v>1.9043632075471661E-2</c:v>
                </c:pt>
                <c:pt idx="2">
                  <c:v>3.7200359296037766E-2</c:v>
                </c:pt>
                <c:pt idx="3">
                  <c:v>0.35340341428886829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бубликов'!$J$18:$M$18</c:f>
              <c:numCache>
                <c:formatCode>General</c:formatCode>
                <c:ptCount val="4"/>
                <c:pt idx="0">
                  <c:v>0.51955555555555599</c:v>
                </c:pt>
                <c:pt idx="1">
                  <c:v>0</c:v>
                </c:pt>
                <c:pt idx="2">
                  <c:v>4.5756613642222166E-2</c:v>
                </c:pt>
                <c:pt idx="3">
                  <c:v>0.43468783080222184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бубликов'!$J$19:$M$19</c:f>
              <c:numCache>
                <c:formatCode>General</c:formatCode>
                <c:ptCount val="4"/>
                <c:pt idx="0">
                  <c:v>0.3424267241379309</c:v>
                </c:pt>
                <c:pt idx="1">
                  <c:v>0.14926293103448307</c:v>
                </c:pt>
                <c:pt idx="2">
                  <c:v>0.16943678160919523</c:v>
                </c:pt>
                <c:pt idx="3">
                  <c:v>0.33887356321839085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бубликов'!$J$20:$M$20</c:f>
              <c:numCache>
                <c:formatCode>General</c:formatCode>
                <c:ptCount val="4"/>
                <c:pt idx="0">
                  <c:v>0.32199600214536245</c:v>
                </c:pt>
                <c:pt idx="1">
                  <c:v>0.10245327321695658</c:v>
                </c:pt>
                <c:pt idx="2">
                  <c:v>0.15827644927536227</c:v>
                </c:pt>
                <c:pt idx="3">
                  <c:v>0.4172742753623187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бубликов'!$J$21:$M$21</c:f>
              <c:numCache>
                <c:formatCode>General</c:formatCode>
                <c:ptCount val="4"/>
                <c:pt idx="0">
                  <c:v>0.37173601282702134</c:v>
                </c:pt>
                <c:pt idx="1">
                  <c:v>0.21866824249212763</c:v>
                </c:pt>
                <c:pt idx="2">
                  <c:v>0.18431808510638295</c:v>
                </c:pt>
                <c:pt idx="3">
                  <c:v>0.22527765957446808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бубликов'!$J$22:$M$22</c:f>
              <c:numCache>
                <c:formatCode>General</c:formatCode>
                <c:ptCount val="4"/>
                <c:pt idx="0">
                  <c:v>4.7254464285714372E-2</c:v>
                </c:pt>
                <c:pt idx="1">
                  <c:v>7.8757440476190627E-2</c:v>
                </c:pt>
                <c:pt idx="2">
                  <c:v>0.41399436090225572</c:v>
                </c:pt>
                <c:pt idx="3">
                  <c:v>0.45999373433583923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бубликов'!$J$23:$M$23</c:f>
              <c:numCache>
                <c:formatCode>General</c:formatCode>
                <c:ptCount val="4"/>
                <c:pt idx="0">
                  <c:v>7.4999999999999997E-2</c:v>
                </c:pt>
                <c:pt idx="1">
                  <c:v>0.05</c:v>
                </c:pt>
                <c:pt idx="2">
                  <c:v>0.303571429</c:v>
                </c:pt>
                <c:pt idx="3">
                  <c:v>0.571428571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бубликов'!$J$24:$M$24</c:f>
              <c:numCache>
                <c:formatCode>General</c:formatCode>
                <c:ptCount val="4"/>
                <c:pt idx="0">
                  <c:v>0</c:v>
                </c:pt>
                <c:pt idx="1">
                  <c:v>0.12783333333333299</c:v>
                </c:pt>
                <c:pt idx="2">
                  <c:v>0.61374691383866686</c:v>
                </c:pt>
                <c:pt idx="3">
                  <c:v>0.25841975282800012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бубликов'!$J$26:$M$26</c:f>
              <c:numCache>
                <c:formatCode>General</c:formatCode>
                <c:ptCount val="4"/>
                <c:pt idx="0">
                  <c:v>0.19850833333333337</c:v>
                </c:pt>
                <c:pt idx="1">
                  <c:v>5.671666666666661E-2</c:v>
                </c:pt>
                <c:pt idx="2">
                  <c:v>0.31232499999999969</c:v>
                </c:pt>
                <c:pt idx="3">
                  <c:v>0.43245000000000028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бубликов'!$J$27:$M$27</c:f>
              <c:numCache>
                <c:formatCode>General</c:formatCode>
                <c:ptCount val="4"/>
                <c:pt idx="0">
                  <c:v>0.11400000000000006</c:v>
                </c:pt>
                <c:pt idx="1">
                  <c:v>5.6999999999999953E-2</c:v>
                </c:pt>
                <c:pt idx="2">
                  <c:v>0.82899999999999996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бубликов'!$J$28:$M$28</c:f>
              <c:numCache>
                <c:formatCode>General</c:formatCode>
                <c:ptCount val="4"/>
                <c:pt idx="0">
                  <c:v>0.58397307692307698</c:v>
                </c:pt>
                <c:pt idx="1">
                  <c:v>0.12387307692307703</c:v>
                </c:pt>
                <c:pt idx="2">
                  <c:v>0.26780769230769219</c:v>
                </c:pt>
                <c:pt idx="3">
                  <c:v>2.4346153846153823E-2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бубликов'!$J$29:$M$29</c:f>
              <c:numCache>
                <c:formatCode>General</c:formatCode>
                <c:ptCount val="4"/>
                <c:pt idx="0">
                  <c:v>0.69504545454545497</c:v>
                </c:pt>
                <c:pt idx="1">
                  <c:v>0</c:v>
                </c:pt>
                <c:pt idx="2">
                  <c:v>0</c:v>
                </c:pt>
                <c:pt idx="3">
                  <c:v>0.30495454545454503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бубликов'!$J$30:$M$30</c:f>
              <c:numCache>
                <c:formatCode>General</c:formatCode>
                <c:ptCount val="4"/>
                <c:pt idx="0">
                  <c:v>0.18839583333333301</c:v>
                </c:pt>
                <c:pt idx="1">
                  <c:v>0</c:v>
                </c:pt>
                <c:pt idx="2">
                  <c:v>0.64928333333333366</c:v>
                </c:pt>
                <c:pt idx="3">
                  <c:v>0.16232083333333341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бубликов'!$J$31:$M$31</c:f>
              <c:numCache>
                <c:formatCode>General</c:formatCode>
                <c:ptCount val="4"/>
                <c:pt idx="0">
                  <c:v>0.12192329545454536</c:v>
                </c:pt>
                <c:pt idx="1">
                  <c:v>1.7417613636363627E-2</c:v>
                </c:pt>
                <c:pt idx="2">
                  <c:v>0.61321960227272732</c:v>
                </c:pt>
                <c:pt idx="3">
                  <c:v>0.24743948863636364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бубликов'!$J$32:$M$32</c:f>
              <c:numCache>
                <c:formatCode>General</c:formatCode>
                <c:ptCount val="4"/>
                <c:pt idx="0">
                  <c:v>0.176045454545455</c:v>
                </c:pt>
                <c:pt idx="1">
                  <c:v>0</c:v>
                </c:pt>
                <c:pt idx="2">
                  <c:v>0.65049043044854504</c:v>
                </c:pt>
                <c:pt idx="3">
                  <c:v>0.1734641150059999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бубликов'!$J$33:$M$33</c:f>
              <c:numCache>
                <c:formatCode>General</c:formatCode>
                <c:ptCount val="4"/>
                <c:pt idx="0">
                  <c:v>5.1318181818181999E-2</c:v>
                </c:pt>
                <c:pt idx="1">
                  <c:v>5.1318181818181999E-2</c:v>
                </c:pt>
                <c:pt idx="2">
                  <c:v>0.57687662350481794</c:v>
                </c:pt>
                <c:pt idx="3">
                  <c:v>0.32048701285881803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бубликов'!$J$34:$M$34</c:f>
              <c:numCache>
                <c:formatCode>General</c:formatCode>
                <c:ptCount val="4"/>
                <c:pt idx="0">
                  <c:v>6.6434456928838967E-2</c:v>
                </c:pt>
                <c:pt idx="1">
                  <c:v>3.3217228464419435E-2</c:v>
                </c:pt>
                <c:pt idx="2">
                  <c:v>0.42923582440553998</c:v>
                </c:pt>
                <c:pt idx="3">
                  <c:v>0.47111249020120161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бубликов'!$J$35:$M$35</c:f>
              <c:numCache>
                <c:formatCode>General</c:formatCode>
                <c:ptCount val="4"/>
                <c:pt idx="0">
                  <c:v>0.121466666666667</c:v>
                </c:pt>
                <c:pt idx="1">
                  <c:v>0</c:v>
                </c:pt>
                <c:pt idx="2">
                  <c:v>0.38818914718466646</c:v>
                </c:pt>
                <c:pt idx="3">
                  <c:v>0.49034418614866648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бубликов'!$J$36:$M$36</c:f>
              <c:numCache>
                <c:formatCode>General</c:formatCode>
                <c:ptCount val="4"/>
                <c:pt idx="0">
                  <c:v>0</c:v>
                </c:pt>
                <c:pt idx="1">
                  <c:v>7.7340909090909099E-2</c:v>
                </c:pt>
                <c:pt idx="2">
                  <c:v>0.47205813955634091</c:v>
                </c:pt>
                <c:pt idx="3">
                  <c:v>0.45060095135275002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бубликов'!$J$37:$M$37</c:f>
              <c:numCache>
                <c:formatCode>General</c:formatCode>
                <c:ptCount val="4"/>
                <c:pt idx="0">
                  <c:v>0.296739130434783</c:v>
                </c:pt>
                <c:pt idx="1">
                  <c:v>0</c:v>
                </c:pt>
                <c:pt idx="2">
                  <c:v>0.41368286445012759</c:v>
                </c:pt>
                <c:pt idx="3">
                  <c:v>0.28957800511508935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бубликов'!$J$38:$M$38</c:f>
              <c:numCache>
                <c:formatCode>General</c:formatCode>
                <c:ptCount val="4"/>
                <c:pt idx="0">
                  <c:v>0.75741781548250242</c:v>
                </c:pt>
                <c:pt idx="1">
                  <c:v>0.12984305408271457</c:v>
                </c:pt>
                <c:pt idx="2">
                  <c:v>2.2547826086956602E-2</c:v>
                </c:pt>
                <c:pt idx="3">
                  <c:v>9.0191304347826406E-2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бубликов'!$J$39:$M$39</c:f>
              <c:numCache>
                <c:formatCode>General</c:formatCode>
                <c:ptCount val="4"/>
                <c:pt idx="0">
                  <c:v>0.42432520325203293</c:v>
                </c:pt>
                <c:pt idx="1">
                  <c:v>5.3040650406504075E-2</c:v>
                </c:pt>
                <c:pt idx="2">
                  <c:v>0.36357158006362622</c:v>
                </c:pt>
                <c:pt idx="3">
                  <c:v>0.1590625662778368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бубликов'!$J$40:$M$40</c:f>
              <c:numCache>
                <c:formatCode>General</c:formatCode>
                <c:ptCount val="4"/>
                <c:pt idx="0">
                  <c:v>0.70714285714285696</c:v>
                </c:pt>
                <c:pt idx="1">
                  <c:v>0.11785714285714299</c:v>
                </c:pt>
                <c:pt idx="2">
                  <c:v>0.17500000000000004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бубликов'!$J$41:$M$41</c:f>
              <c:numCache>
                <c:formatCode>General</c:formatCode>
                <c:ptCount val="4"/>
                <c:pt idx="0">
                  <c:v>0.78706486486486538</c:v>
                </c:pt>
                <c:pt idx="1">
                  <c:v>0.10155675675675657</c:v>
                </c:pt>
                <c:pt idx="2">
                  <c:v>0.11137837837837805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бубликов'!$J$42:$M$42</c:f>
              <c:numCache>
                <c:formatCode>General</c:formatCode>
                <c:ptCount val="4"/>
                <c:pt idx="0">
                  <c:v>0.33512086359967747</c:v>
                </c:pt>
                <c:pt idx="1">
                  <c:v>0.34667675544794158</c:v>
                </c:pt>
                <c:pt idx="2">
                  <c:v>0.28001809523809523</c:v>
                </c:pt>
                <c:pt idx="3">
                  <c:v>3.8184285714285712E-2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бубликов'!$J$43:$M$43</c:f>
              <c:numCache>
                <c:formatCode>General</c:formatCode>
                <c:ptCount val="4"/>
                <c:pt idx="0">
                  <c:v>0.54260213731465123</c:v>
                </c:pt>
                <c:pt idx="1">
                  <c:v>0.29390949059232574</c:v>
                </c:pt>
                <c:pt idx="2">
                  <c:v>0.10899224811651148</c:v>
                </c:pt>
                <c:pt idx="3">
                  <c:v>5.4496123976511553E-2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бубликов'!$J$44:$M$44</c:f>
              <c:numCache>
                <c:formatCode>General</c:formatCode>
                <c:ptCount val="4"/>
                <c:pt idx="0">
                  <c:v>0.11807649653236593</c:v>
                </c:pt>
                <c:pt idx="1">
                  <c:v>0.40146008883348805</c:v>
                </c:pt>
                <c:pt idx="2">
                  <c:v>0.45517586647021918</c:v>
                </c:pt>
                <c:pt idx="3">
                  <c:v>2.528754816392681E-2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бубликов'!$J$45:$M$45</c:f>
              <c:numCache>
                <c:formatCode>General</c:formatCode>
                <c:ptCount val="4"/>
                <c:pt idx="0">
                  <c:v>9.9586956521739003E-2</c:v>
                </c:pt>
                <c:pt idx="1">
                  <c:v>3.3195652173913001E-2</c:v>
                </c:pt>
                <c:pt idx="2">
                  <c:v>0.86721739130434794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бубликов'!$J$46:$M$46</c:f>
              <c:numCache>
                <c:formatCode>General</c:formatCode>
                <c:ptCount val="4"/>
                <c:pt idx="0">
                  <c:v>0.14048437499999999</c:v>
                </c:pt>
                <c:pt idx="1">
                  <c:v>4.6828124999999998E-2</c:v>
                </c:pt>
                <c:pt idx="2">
                  <c:v>0.81268750000000001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бубликов'!$J$47:$M$47</c:f>
              <c:numCache>
                <c:formatCode>General</c:formatCode>
                <c:ptCount val="4"/>
                <c:pt idx="0">
                  <c:v>0</c:v>
                </c:pt>
                <c:pt idx="1">
                  <c:v>6.7833333333333301E-2</c:v>
                </c:pt>
                <c:pt idx="2">
                  <c:v>0.9321666666666667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бубликов'!$J$48:$M$48</c:f>
              <c:numCache>
                <c:formatCode>General</c:formatCode>
                <c:ptCount val="4"/>
                <c:pt idx="0">
                  <c:v>9.0504065040650714E-2</c:v>
                </c:pt>
                <c:pt idx="1">
                  <c:v>4.5252032520325294E-2</c:v>
                </c:pt>
                <c:pt idx="2">
                  <c:v>0.86424390243902405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бубликов'!$J$49:$M$49</c:f>
              <c:numCache>
                <c:formatCode>General</c:formatCode>
                <c:ptCount val="4"/>
                <c:pt idx="0">
                  <c:v>0.31932480694980658</c:v>
                </c:pt>
                <c:pt idx="1">
                  <c:v>6.9418436293436414E-2</c:v>
                </c:pt>
                <c:pt idx="2">
                  <c:v>0.37206933019976518</c:v>
                </c:pt>
                <c:pt idx="3">
                  <c:v>0.23918742655699191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бубликов'!$J$50:$M$50</c:f>
              <c:numCache>
                <c:formatCode>General</c:formatCode>
                <c:ptCount val="4"/>
                <c:pt idx="0">
                  <c:v>0.50765480788570005</c:v>
                </c:pt>
                <c:pt idx="1">
                  <c:v>0.12087019211429995</c:v>
                </c:pt>
                <c:pt idx="2">
                  <c:v>0.26533928560815001</c:v>
                </c:pt>
                <c:pt idx="3">
                  <c:v>0.10613571439184999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бубликов'!$J$51:$M$51</c:f>
              <c:numCache>
                <c:formatCode>General</c:formatCode>
                <c:ptCount val="4"/>
                <c:pt idx="0">
                  <c:v>0.106647058823529</c:v>
                </c:pt>
                <c:pt idx="1">
                  <c:v>0</c:v>
                </c:pt>
                <c:pt idx="2">
                  <c:v>0.50251102941176495</c:v>
                </c:pt>
                <c:pt idx="3">
                  <c:v>0.39084191176470606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бубликов'!$J$52:$M$52</c:f>
              <c:numCache>
                <c:formatCode>General</c:formatCode>
                <c:ptCount val="4"/>
                <c:pt idx="0">
                  <c:v>6.4310077519379893E-2</c:v>
                </c:pt>
                <c:pt idx="1">
                  <c:v>3.2155038759689905E-2</c:v>
                </c:pt>
                <c:pt idx="2">
                  <c:v>0.90353488372093016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бубликов'!$J$53:$M$53</c:f>
              <c:numCache>
                <c:formatCode>General</c:formatCode>
                <c:ptCount val="4"/>
                <c:pt idx="0">
                  <c:v>0.15983333333333299</c:v>
                </c:pt>
                <c:pt idx="1">
                  <c:v>0</c:v>
                </c:pt>
                <c:pt idx="2">
                  <c:v>0.76015079365079397</c:v>
                </c:pt>
                <c:pt idx="3">
                  <c:v>8.0015873015873012E-2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бубликов'!$J$54:$M$54</c:f>
              <c:numCache>
                <c:formatCode>General</c:formatCode>
                <c:ptCount val="4"/>
                <c:pt idx="0">
                  <c:v>3.6450000000000003E-2</c:v>
                </c:pt>
                <c:pt idx="1">
                  <c:v>0.10935</c:v>
                </c:pt>
                <c:pt idx="2">
                  <c:v>0.85419999999999996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бубликов'!$J$55:$M$55</c:f>
              <c:numCache>
                <c:formatCode>General</c:formatCode>
                <c:ptCount val="4"/>
                <c:pt idx="0">
                  <c:v>0.129165</c:v>
                </c:pt>
                <c:pt idx="1">
                  <c:v>0.21527500000000002</c:v>
                </c:pt>
                <c:pt idx="2">
                  <c:v>0.65555999999999992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бубликов'!$J$56:$M$56</c:f>
              <c:numCache>
                <c:formatCode>General</c:formatCode>
                <c:ptCount val="4"/>
                <c:pt idx="0">
                  <c:v>0</c:v>
                </c:pt>
                <c:pt idx="1">
                  <c:v>7.5769230769230797E-2</c:v>
                </c:pt>
                <c:pt idx="2">
                  <c:v>0.92423076923076919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бубликов'!$J$57:$M$57</c:f>
              <c:numCache>
                <c:formatCode>General</c:formatCode>
                <c:ptCount val="4"/>
                <c:pt idx="0">
                  <c:v>0.75275000000000003</c:v>
                </c:pt>
                <c:pt idx="1">
                  <c:v>0</c:v>
                </c:pt>
                <c:pt idx="2">
                  <c:v>0.12362499999999998</c:v>
                </c:pt>
                <c:pt idx="3">
                  <c:v>0.12362499999999998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бубликов'!$J$58:$M$58</c:f>
              <c:numCache>
                <c:formatCode>General</c:formatCode>
                <c:ptCount val="4"/>
                <c:pt idx="0">
                  <c:v>0</c:v>
                </c:pt>
                <c:pt idx="1">
                  <c:v>1.9E-2</c:v>
                </c:pt>
                <c:pt idx="2">
                  <c:v>0.98099999999999998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бубликов'!$J$59:$M$59</c:f>
              <c:numCache>
                <c:formatCode>General</c:formatCode>
                <c:ptCount val="4"/>
                <c:pt idx="0">
                  <c:v>0</c:v>
                </c:pt>
                <c:pt idx="1">
                  <c:v>1.7999999999999999E-2</c:v>
                </c:pt>
                <c:pt idx="2">
                  <c:v>0.98232558139534876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бубликов'!$J$60:$M$60</c:f>
              <c:numCache>
                <c:formatCode>General</c:formatCode>
                <c:ptCount val="4"/>
                <c:pt idx="0">
                  <c:v>0.35415641025641026</c:v>
                </c:pt>
                <c:pt idx="1">
                  <c:v>0.14357692307692271</c:v>
                </c:pt>
                <c:pt idx="2">
                  <c:v>0.41697610062893115</c:v>
                </c:pt>
                <c:pt idx="3">
                  <c:v>8.5290566037735924E-2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бубликов'!$J$61:$M$61</c:f>
              <c:numCache>
                <c:formatCode>General</c:formatCode>
                <c:ptCount val="4"/>
                <c:pt idx="0">
                  <c:v>0.46628088822816044</c:v>
                </c:pt>
                <c:pt idx="1">
                  <c:v>0.19727268320041053</c:v>
                </c:pt>
                <c:pt idx="2">
                  <c:v>0.17707706750980381</c:v>
                </c:pt>
                <c:pt idx="3">
                  <c:v>0.15936936106162522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бубликов'!$J$62:$M$62</c:f>
              <c:numCache>
                <c:formatCode>General</c:formatCode>
                <c:ptCount val="4"/>
                <c:pt idx="0">
                  <c:v>0.22603129241426503</c:v>
                </c:pt>
                <c:pt idx="1">
                  <c:v>8.2193197381652955E-2</c:v>
                </c:pt>
                <c:pt idx="2">
                  <c:v>0.69177551020408201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бубликов'!$J$63:$M$63</c:f>
              <c:numCache>
                <c:formatCode>General</c:formatCode>
                <c:ptCount val="4"/>
                <c:pt idx="0">
                  <c:v>0</c:v>
                </c:pt>
                <c:pt idx="1">
                  <c:v>5.3999999999999999E-2</c:v>
                </c:pt>
                <c:pt idx="2">
                  <c:v>0.94582758620689655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бубликов'!$J$64:$M$64</c:f>
              <c:numCache>
                <c:formatCode>General</c:formatCode>
                <c:ptCount val="4"/>
                <c:pt idx="0">
                  <c:v>3.4155038759689962E-2</c:v>
                </c:pt>
                <c:pt idx="1">
                  <c:v>6.8310077519380036E-2</c:v>
                </c:pt>
                <c:pt idx="2">
                  <c:v>0.71802790697674401</c:v>
                </c:pt>
                <c:pt idx="3">
                  <c:v>0.17950697674418603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бубликов'!$J$65:$M$65</c:f>
              <c:numCache>
                <c:formatCode>General</c:formatCode>
                <c:ptCount val="4"/>
                <c:pt idx="0">
                  <c:v>0</c:v>
                </c:pt>
                <c:pt idx="1">
                  <c:v>9.2153846153846197E-2</c:v>
                </c:pt>
                <c:pt idx="2">
                  <c:v>0.90784615384615375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бубликов'!$J$66:$M$66</c:f>
              <c:numCache>
                <c:formatCode>General</c:formatCode>
                <c:ptCount val="4"/>
                <c:pt idx="0">
                  <c:v>8.1651162790697701E-2</c:v>
                </c:pt>
                <c:pt idx="1">
                  <c:v>0</c:v>
                </c:pt>
                <c:pt idx="2">
                  <c:v>0.89595008508224616</c:v>
                </c:pt>
                <c:pt idx="3">
                  <c:v>2.239875212705613E-2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бубликов'!$J$67:$M$67</c:f>
              <c:numCache>
                <c:formatCode>General</c:formatCode>
                <c:ptCount val="4"/>
                <c:pt idx="0">
                  <c:v>0.13354037267080707</c:v>
                </c:pt>
                <c:pt idx="1">
                  <c:v>5.3416149068322927E-2</c:v>
                </c:pt>
                <c:pt idx="2">
                  <c:v>0.81304347826086998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бубликов'!$J$3:$M$3</c:f>
              <c:numCache>
                <c:formatCode>General</c:formatCode>
                <c:ptCount val="4"/>
                <c:pt idx="0">
                  <c:v>0.22837373737373745</c:v>
                </c:pt>
                <c:pt idx="1">
                  <c:v>0.11418686868686856</c:v>
                </c:pt>
                <c:pt idx="2">
                  <c:v>0.56978080808080833</c:v>
                </c:pt>
                <c:pt idx="3">
                  <c:v>8.7658585858585644E-2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бубликов'!$J$4:$M$4</c:f>
              <c:numCache>
                <c:formatCode>General</c:formatCode>
                <c:ptCount val="4"/>
                <c:pt idx="0">
                  <c:v>0.16012840909090895</c:v>
                </c:pt>
                <c:pt idx="1">
                  <c:v>0.12454431818181808</c:v>
                </c:pt>
                <c:pt idx="2">
                  <c:v>0.64196037296037289</c:v>
                </c:pt>
                <c:pt idx="3">
                  <c:v>7.3366899766900112E-2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бубликов'!$J$5:$M$5</c:f>
              <c:numCache>
                <c:formatCode>General</c:formatCode>
                <c:ptCount val="4"/>
                <c:pt idx="0">
                  <c:v>0.46927825311942961</c:v>
                </c:pt>
                <c:pt idx="1">
                  <c:v>0.28614527629233544</c:v>
                </c:pt>
                <c:pt idx="2">
                  <c:v>0.23170402476780155</c:v>
                </c:pt>
                <c:pt idx="3">
                  <c:v>1.2872445820433412E-2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бубликов'!$J$6:$M$6</c:f>
              <c:numCache>
                <c:formatCode>General</c:formatCode>
                <c:ptCount val="4"/>
                <c:pt idx="0">
                  <c:v>0.33088000000000006</c:v>
                </c:pt>
                <c:pt idx="1">
                  <c:v>4.1359999999999952E-2</c:v>
                </c:pt>
                <c:pt idx="2">
                  <c:v>0.54928999999999994</c:v>
                </c:pt>
                <c:pt idx="3">
                  <c:v>7.8469999999999998E-2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бубликов'!$J$8:$M$8</c:f>
              <c:numCache>
                <c:formatCode>General</c:formatCode>
                <c:ptCount val="4"/>
                <c:pt idx="0">
                  <c:v>0.75650457665903836</c:v>
                </c:pt>
                <c:pt idx="1">
                  <c:v>1.6811212814645593E-2</c:v>
                </c:pt>
                <c:pt idx="2">
                  <c:v>0.16486124401913888</c:v>
                </c:pt>
                <c:pt idx="3">
                  <c:v>6.1822966507177161E-2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бубликов'!$J$9:$M$9</c:f>
              <c:numCache>
                <c:formatCode>General</c:formatCode>
                <c:ptCount val="4"/>
                <c:pt idx="0">
                  <c:v>0.47046590909090924</c:v>
                </c:pt>
                <c:pt idx="1">
                  <c:v>7.4284090909090716E-2</c:v>
                </c:pt>
                <c:pt idx="2">
                  <c:v>2.5291666666666879E-2</c:v>
                </c:pt>
                <c:pt idx="3">
                  <c:v>0.42995833333333316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бубликов'!$J$10:$M$10</c:f>
              <c:numCache>
                <c:formatCode>General</c:formatCode>
                <c:ptCount val="4"/>
                <c:pt idx="0">
                  <c:v>0.46709629147690263</c:v>
                </c:pt>
                <c:pt idx="1">
                  <c:v>6.4111255692908375E-2</c:v>
                </c:pt>
                <c:pt idx="2">
                  <c:v>0.16603066037735875</c:v>
                </c:pt>
                <c:pt idx="3">
                  <c:v>0.30276179245283025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бубликов'!$J$11:$M$11</c:f>
              <c:numCache>
                <c:formatCode>General</c:formatCode>
                <c:ptCount val="4"/>
                <c:pt idx="0">
                  <c:v>0.56743562054148189</c:v>
                </c:pt>
                <c:pt idx="1">
                  <c:v>8.5975093744232067E-2</c:v>
                </c:pt>
                <c:pt idx="2">
                  <c:v>7.7019841192821514E-2</c:v>
                </c:pt>
                <c:pt idx="3">
                  <c:v>0.26956944452146453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бубликов'!$J$12:$M$12</c:f>
              <c:numCache>
                <c:formatCode>General</c:formatCode>
                <c:ptCount val="4"/>
                <c:pt idx="0">
                  <c:v>0.35490600000000005</c:v>
                </c:pt>
                <c:pt idx="1">
                  <c:v>3.9433999999999969E-2</c:v>
                </c:pt>
                <c:pt idx="2">
                  <c:v>0.26245266646477999</c:v>
                </c:pt>
                <c:pt idx="3">
                  <c:v>0.34320733353521998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бубликов'!$J$13:$M$13</c:f>
              <c:numCache>
                <c:formatCode>General</c:formatCode>
                <c:ptCount val="4"/>
                <c:pt idx="0">
                  <c:v>0.24405019902697953</c:v>
                </c:pt>
                <c:pt idx="1">
                  <c:v>7.5739716939407481E-2</c:v>
                </c:pt>
                <c:pt idx="2">
                  <c:v>0.30231559290382765</c:v>
                </c:pt>
                <c:pt idx="3">
                  <c:v>0.37789449112978529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бубликов'!$J$14:$M$14</c:f>
              <c:numCache>
                <c:formatCode>General</c:formatCode>
                <c:ptCount val="4"/>
                <c:pt idx="0">
                  <c:v>0.268125</c:v>
                </c:pt>
                <c:pt idx="1">
                  <c:v>1.7874999999999974E-2</c:v>
                </c:pt>
                <c:pt idx="2">
                  <c:v>0.22213333325399998</c:v>
                </c:pt>
                <c:pt idx="3">
                  <c:v>0.49186666674599999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бубликов'!$J$16:$M$16</c:f>
              <c:numCache>
                <c:formatCode>General</c:formatCode>
                <c:ptCount val="4"/>
                <c:pt idx="0">
                  <c:v>0.55799744897959158</c:v>
                </c:pt>
                <c:pt idx="1">
                  <c:v>1.0145408163265368E-2</c:v>
                </c:pt>
                <c:pt idx="2">
                  <c:v>4.1129251700680214E-2</c:v>
                </c:pt>
                <c:pt idx="3">
                  <c:v>0.39072789115646284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бубликов'!$J$17:$M$17</c:f>
              <c:numCache>
                <c:formatCode>General</c:formatCode>
                <c:ptCount val="4"/>
                <c:pt idx="0">
                  <c:v>0.59035259433962228</c:v>
                </c:pt>
                <c:pt idx="1">
                  <c:v>1.9043632075471661E-2</c:v>
                </c:pt>
                <c:pt idx="2">
                  <c:v>3.7200359296037766E-2</c:v>
                </c:pt>
                <c:pt idx="3">
                  <c:v>0.35340341428886829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бубликов'!$J$18:$M$18</c:f>
              <c:numCache>
                <c:formatCode>General</c:formatCode>
                <c:ptCount val="4"/>
                <c:pt idx="0">
                  <c:v>0.51955555555555599</c:v>
                </c:pt>
                <c:pt idx="1">
                  <c:v>0</c:v>
                </c:pt>
                <c:pt idx="2">
                  <c:v>4.5756613642222166E-2</c:v>
                </c:pt>
                <c:pt idx="3">
                  <c:v>0.43468783080222184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бубликов'!$J$19:$M$19</c:f>
              <c:numCache>
                <c:formatCode>General</c:formatCode>
                <c:ptCount val="4"/>
                <c:pt idx="0">
                  <c:v>0.3424267241379309</c:v>
                </c:pt>
                <c:pt idx="1">
                  <c:v>0.14926293103448307</c:v>
                </c:pt>
                <c:pt idx="2">
                  <c:v>0.16943678160919523</c:v>
                </c:pt>
                <c:pt idx="3">
                  <c:v>0.33887356321839085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бубликов'!$J$20:$M$20</c:f>
              <c:numCache>
                <c:formatCode>General</c:formatCode>
                <c:ptCount val="4"/>
                <c:pt idx="0">
                  <c:v>0.32199600214536245</c:v>
                </c:pt>
                <c:pt idx="1">
                  <c:v>0.10245327321695658</c:v>
                </c:pt>
                <c:pt idx="2">
                  <c:v>0.15827644927536227</c:v>
                </c:pt>
                <c:pt idx="3">
                  <c:v>0.4172742753623187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бубликов'!$J$21:$M$21</c:f>
              <c:numCache>
                <c:formatCode>General</c:formatCode>
                <c:ptCount val="4"/>
                <c:pt idx="0">
                  <c:v>0.37173601282702134</c:v>
                </c:pt>
                <c:pt idx="1">
                  <c:v>0.21866824249212763</c:v>
                </c:pt>
                <c:pt idx="2">
                  <c:v>0.18431808510638295</c:v>
                </c:pt>
                <c:pt idx="3">
                  <c:v>0.22527765957446808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бубликов'!$J$22:$M$22</c:f>
              <c:numCache>
                <c:formatCode>General</c:formatCode>
                <c:ptCount val="4"/>
                <c:pt idx="0">
                  <c:v>4.7254464285714372E-2</c:v>
                </c:pt>
                <c:pt idx="1">
                  <c:v>7.8757440476190627E-2</c:v>
                </c:pt>
                <c:pt idx="2">
                  <c:v>0.41399436090225572</c:v>
                </c:pt>
                <c:pt idx="3">
                  <c:v>0.45999373433583923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бубликов'!$J$23:$M$23</c:f>
              <c:numCache>
                <c:formatCode>General</c:formatCode>
                <c:ptCount val="4"/>
                <c:pt idx="0">
                  <c:v>7.4999999999999997E-2</c:v>
                </c:pt>
                <c:pt idx="1">
                  <c:v>0.05</c:v>
                </c:pt>
                <c:pt idx="2">
                  <c:v>0.303571429</c:v>
                </c:pt>
                <c:pt idx="3">
                  <c:v>0.571428571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бубликов'!$J$24:$M$24</c:f>
              <c:numCache>
                <c:formatCode>General</c:formatCode>
                <c:ptCount val="4"/>
                <c:pt idx="0">
                  <c:v>0</c:v>
                </c:pt>
                <c:pt idx="1">
                  <c:v>0.12783333333333299</c:v>
                </c:pt>
                <c:pt idx="2">
                  <c:v>0.61374691383866686</c:v>
                </c:pt>
                <c:pt idx="3">
                  <c:v>0.25841975282800012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бубликов'!$J$26:$M$26</c:f>
              <c:numCache>
                <c:formatCode>General</c:formatCode>
                <c:ptCount val="4"/>
                <c:pt idx="0">
                  <c:v>0.19850833333333337</c:v>
                </c:pt>
                <c:pt idx="1">
                  <c:v>5.671666666666661E-2</c:v>
                </c:pt>
                <c:pt idx="2">
                  <c:v>0.31232499999999969</c:v>
                </c:pt>
                <c:pt idx="3">
                  <c:v>0.43245000000000028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бубликов'!$J$27:$M$27</c:f>
              <c:numCache>
                <c:formatCode>General</c:formatCode>
                <c:ptCount val="4"/>
                <c:pt idx="0">
                  <c:v>0.11400000000000006</c:v>
                </c:pt>
                <c:pt idx="1">
                  <c:v>5.6999999999999953E-2</c:v>
                </c:pt>
                <c:pt idx="2">
                  <c:v>0.82899999999999996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бубликов'!$J$28:$M$28</c:f>
              <c:numCache>
                <c:formatCode>General</c:formatCode>
                <c:ptCount val="4"/>
                <c:pt idx="0">
                  <c:v>0.58397307692307698</c:v>
                </c:pt>
                <c:pt idx="1">
                  <c:v>0.12387307692307703</c:v>
                </c:pt>
                <c:pt idx="2">
                  <c:v>0.26780769230769219</c:v>
                </c:pt>
                <c:pt idx="3">
                  <c:v>2.4346153846153823E-2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бубликов'!$J$29:$M$29</c:f>
              <c:numCache>
                <c:formatCode>General</c:formatCode>
                <c:ptCount val="4"/>
                <c:pt idx="0">
                  <c:v>0.69504545454545497</c:v>
                </c:pt>
                <c:pt idx="1">
                  <c:v>0</c:v>
                </c:pt>
                <c:pt idx="2">
                  <c:v>0</c:v>
                </c:pt>
                <c:pt idx="3">
                  <c:v>0.30495454545454503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бубликов'!$J$30:$M$30</c:f>
              <c:numCache>
                <c:formatCode>General</c:formatCode>
                <c:ptCount val="4"/>
                <c:pt idx="0">
                  <c:v>0.18839583333333301</c:v>
                </c:pt>
                <c:pt idx="1">
                  <c:v>0</c:v>
                </c:pt>
                <c:pt idx="2">
                  <c:v>0.64928333333333366</c:v>
                </c:pt>
                <c:pt idx="3">
                  <c:v>0.16232083333333341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бубликов'!$J$31:$M$31</c:f>
              <c:numCache>
                <c:formatCode>General</c:formatCode>
                <c:ptCount val="4"/>
                <c:pt idx="0">
                  <c:v>0.12192329545454536</c:v>
                </c:pt>
                <c:pt idx="1">
                  <c:v>1.7417613636363627E-2</c:v>
                </c:pt>
                <c:pt idx="2">
                  <c:v>0.61321960227272732</c:v>
                </c:pt>
                <c:pt idx="3">
                  <c:v>0.24743948863636364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бубликов'!$J$32:$M$32</c:f>
              <c:numCache>
                <c:formatCode>General</c:formatCode>
                <c:ptCount val="4"/>
                <c:pt idx="0">
                  <c:v>0.176045454545455</c:v>
                </c:pt>
                <c:pt idx="1">
                  <c:v>0</c:v>
                </c:pt>
                <c:pt idx="2">
                  <c:v>0.65049043044854504</c:v>
                </c:pt>
                <c:pt idx="3">
                  <c:v>0.1734641150059999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бубликов'!$J$33:$M$33</c:f>
              <c:numCache>
                <c:formatCode>General</c:formatCode>
                <c:ptCount val="4"/>
                <c:pt idx="0">
                  <c:v>5.1318181818181999E-2</c:v>
                </c:pt>
                <c:pt idx="1">
                  <c:v>5.1318181818181999E-2</c:v>
                </c:pt>
                <c:pt idx="2">
                  <c:v>0.57687662350481794</c:v>
                </c:pt>
                <c:pt idx="3">
                  <c:v>0.32048701285881803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бубликов'!$J$34:$M$34</c:f>
              <c:numCache>
                <c:formatCode>General</c:formatCode>
                <c:ptCount val="4"/>
                <c:pt idx="0">
                  <c:v>6.6434456928838967E-2</c:v>
                </c:pt>
                <c:pt idx="1">
                  <c:v>3.3217228464419435E-2</c:v>
                </c:pt>
                <c:pt idx="2">
                  <c:v>0.42923582440553998</c:v>
                </c:pt>
                <c:pt idx="3">
                  <c:v>0.47111249020120161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бубликов'!$J$35:$M$35</c:f>
              <c:numCache>
                <c:formatCode>General</c:formatCode>
                <c:ptCount val="4"/>
                <c:pt idx="0">
                  <c:v>0.121466666666667</c:v>
                </c:pt>
                <c:pt idx="1">
                  <c:v>0</c:v>
                </c:pt>
                <c:pt idx="2">
                  <c:v>0.38818914718466646</c:v>
                </c:pt>
                <c:pt idx="3">
                  <c:v>0.49034418614866648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бубликов'!$J$36:$M$36</c:f>
              <c:numCache>
                <c:formatCode>General</c:formatCode>
                <c:ptCount val="4"/>
                <c:pt idx="0">
                  <c:v>0</c:v>
                </c:pt>
                <c:pt idx="1">
                  <c:v>7.7340909090909099E-2</c:v>
                </c:pt>
                <c:pt idx="2">
                  <c:v>0.47205813955634091</c:v>
                </c:pt>
                <c:pt idx="3">
                  <c:v>0.45060095135275002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бубликов'!$J$37:$M$37</c:f>
              <c:numCache>
                <c:formatCode>General</c:formatCode>
                <c:ptCount val="4"/>
                <c:pt idx="0">
                  <c:v>0.296739130434783</c:v>
                </c:pt>
                <c:pt idx="1">
                  <c:v>0</c:v>
                </c:pt>
                <c:pt idx="2">
                  <c:v>0.41368286445012759</c:v>
                </c:pt>
                <c:pt idx="3">
                  <c:v>0.28957800511508935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бубликов'!$J$38:$M$38</c:f>
              <c:numCache>
                <c:formatCode>General</c:formatCode>
                <c:ptCount val="4"/>
                <c:pt idx="0">
                  <c:v>0.75741781548250242</c:v>
                </c:pt>
                <c:pt idx="1">
                  <c:v>0.12984305408271457</c:v>
                </c:pt>
                <c:pt idx="2">
                  <c:v>2.2547826086956602E-2</c:v>
                </c:pt>
                <c:pt idx="3">
                  <c:v>9.0191304347826406E-2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бубликов'!$J$39:$M$39</c:f>
              <c:numCache>
                <c:formatCode>General</c:formatCode>
                <c:ptCount val="4"/>
                <c:pt idx="0">
                  <c:v>0.42432520325203293</c:v>
                </c:pt>
                <c:pt idx="1">
                  <c:v>5.3040650406504075E-2</c:v>
                </c:pt>
                <c:pt idx="2">
                  <c:v>0.36357158006362622</c:v>
                </c:pt>
                <c:pt idx="3">
                  <c:v>0.1590625662778368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бубликов'!$J$40:$M$40</c:f>
              <c:numCache>
                <c:formatCode>General</c:formatCode>
                <c:ptCount val="4"/>
                <c:pt idx="0">
                  <c:v>0.70714285714285696</c:v>
                </c:pt>
                <c:pt idx="1">
                  <c:v>0.11785714285714299</c:v>
                </c:pt>
                <c:pt idx="2">
                  <c:v>0.17500000000000004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бубликов'!$J$41:$M$41</c:f>
              <c:numCache>
                <c:formatCode>General</c:formatCode>
                <c:ptCount val="4"/>
                <c:pt idx="0">
                  <c:v>0.78706486486486538</c:v>
                </c:pt>
                <c:pt idx="1">
                  <c:v>0.10155675675675657</c:v>
                </c:pt>
                <c:pt idx="2">
                  <c:v>0.11137837837837805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бубликов'!$J$42:$M$42</c:f>
              <c:numCache>
                <c:formatCode>General</c:formatCode>
                <c:ptCount val="4"/>
                <c:pt idx="0">
                  <c:v>0.33512086359967747</c:v>
                </c:pt>
                <c:pt idx="1">
                  <c:v>0.34667675544794158</c:v>
                </c:pt>
                <c:pt idx="2">
                  <c:v>0.28001809523809523</c:v>
                </c:pt>
                <c:pt idx="3">
                  <c:v>3.8184285714285712E-2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бубликов'!$J$43:$M$43</c:f>
              <c:numCache>
                <c:formatCode>General</c:formatCode>
                <c:ptCount val="4"/>
                <c:pt idx="0">
                  <c:v>0.54260213731465123</c:v>
                </c:pt>
                <c:pt idx="1">
                  <c:v>0.29390949059232574</c:v>
                </c:pt>
                <c:pt idx="2">
                  <c:v>0.10899224811651148</c:v>
                </c:pt>
                <c:pt idx="3">
                  <c:v>5.4496123976511553E-2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бубликов'!$J$44:$M$44</c:f>
              <c:numCache>
                <c:formatCode>General</c:formatCode>
                <c:ptCount val="4"/>
                <c:pt idx="0">
                  <c:v>0.11807649653236593</c:v>
                </c:pt>
                <c:pt idx="1">
                  <c:v>0.40146008883348805</c:v>
                </c:pt>
                <c:pt idx="2">
                  <c:v>0.45517586647021918</c:v>
                </c:pt>
                <c:pt idx="3">
                  <c:v>2.528754816392681E-2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бубликов'!$J$45:$M$45</c:f>
              <c:numCache>
                <c:formatCode>General</c:formatCode>
                <c:ptCount val="4"/>
                <c:pt idx="0">
                  <c:v>9.9586956521739003E-2</c:v>
                </c:pt>
                <c:pt idx="1">
                  <c:v>3.3195652173913001E-2</c:v>
                </c:pt>
                <c:pt idx="2">
                  <c:v>0.86721739130434794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бубликов'!$J$46:$M$46</c:f>
              <c:numCache>
                <c:formatCode>General</c:formatCode>
                <c:ptCount val="4"/>
                <c:pt idx="0">
                  <c:v>0.14048437499999999</c:v>
                </c:pt>
                <c:pt idx="1">
                  <c:v>4.6828124999999998E-2</c:v>
                </c:pt>
                <c:pt idx="2">
                  <c:v>0.81268750000000001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бубликов'!$J$47:$M$47</c:f>
              <c:numCache>
                <c:formatCode>General</c:formatCode>
                <c:ptCount val="4"/>
                <c:pt idx="0">
                  <c:v>0</c:v>
                </c:pt>
                <c:pt idx="1">
                  <c:v>6.7833333333333301E-2</c:v>
                </c:pt>
                <c:pt idx="2">
                  <c:v>0.9321666666666667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бубликов'!$J$48:$M$48</c:f>
              <c:numCache>
                <c:formatCode>General</c:formatCode>
                <c:ptCount val="4"/>
                <c:pt idx="0">
                  <c:v>9.0504065040650714E-2</c:v>
                </c:pt>
                <c:pt idx="1">
                  <c:v>4.5252032520325294E-2</c:v>
                </c:pt>
                <c:pt idx="2">
                  <c:v>0.86424390243902405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бубликов'!$J$49:$M$49</c:f>
              <c:numCache>
                <c:formatCode>General</c:formatCode>
                <c:ptCount val="4"/>
                <c:pt idx="0">
                  <c:v>0.31932480694980658</c:v>
                </c:pt>
                <c:pt idx="1">
                  <c:v>6.9418436293436414E-2</c:v>
                </c:pt>
                <c:pt idx="2">
                  <c:v>0.37206933019976518</c:v>
                </c:pt>
                <c:pt idx="3">
                  <c:v>0.23918742655699191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бубликов'!$J$50:$M$50</c:f>
              <c:numCache>
                <c:formatCode>General</c:formatCode>
                <c:ptCount val="4"/>
                <c:pt idx="0">
                  <c:v>0.50765480788570005</c:v>
                </c:pt>
                <c:pt idx="1">
                  <c:v>0.12087019211429995</c:v>
                </c:pt>
                <c:pt idx="2">
                  <c:v>0.26533928560815001</c:v>
                </c:pt>
                <c:pt idx="3">
                  <c:v>0.10613571439184999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бубликов'!$J$51:$M$51</c:f>
              <c:numCache>
                <c:formatCode>General</c:formatCode>
                <c:ptCount val="4"/>
                <c:pt idx="0">
                  <c:v>0.106647058823529</c:v>
                </c:pt>
                <c:pt idx="1">
                  <c:v>0</c:v>
                </c:pt>
                <c:pt idx="2">
                  <c:v>0.50251102941176495</c:v>
                </c:pt>
                <c:pt idx="3">
                  <c:v>0.39084191176470606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бубликов'!$J$52:$M$52</c:f>
              <c:numCache>
                <c:formatCode>General</c:formatCode>
                <c:ptCount val="4"/>
                <c:pt idx="0">
                  <c:v>6.4310077519379893E-2</c:v>
                </c:pt>
                <c:pt idx="1">
                  <c:v>3.2155038759689905E-2</c:v>
                </c:pt>
                <c:pt idx="2">
                  <c:v>0.90353488372093016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бубликов'!$J$53:$M$53</c:f>
              <c:numCache>
                <c:formatCode>General</c:formatCode>
                <c:ptCount val="4"/>
                <c:pt idx="0">
                  <c:v>0.15983333333333299</c:v>
                </c:pt>
                <c:pt idx="1">
                  <c:v>0</c:v>
                </c:pt>
                <c:pt idx="2">
                  <c:v>0.76015079365079397</c:v>
                </c:pt>
                <c:pt idx="3">
                  <c:v>8.0015873015873012E-2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бубликов'!$J$54:$M$54</c:f>
              <c:numCache>
                <c:formatCode>General</c:formatCode>
                <c:ptCount val="4"/>
                <c:pt idx="0">
                  <c:v>3.6450000000000003E-2</c:v>
                </c:pt>
                <c:pt idx="1">
                  <c:v>0.10935</c:v>
                </c:pt>
                <c:pt idx="2">
                  <c:v>0.85419999999999996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бубликов'!$J$55:$M$55</c:f>
              <c:numCache>
                <c:formatCode>General</c:formatCode>
                <c:ptCount val="4"/>
                <c:pt idx="0">
                  <c:v>0.129165</c:v>
                </c:pt>
                <c:pt idx="1">
                  <c:v>0.21527500000000002</c:v>
                </c:pt>
                <c:pt idx="2">
                  <c:v>0.65555999999999992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бубликов'!$J$56:$M$56</c:f>
              <c:numCache>
                <c:formatCode>General</c:formatCode>
                <c:ptCount val="4"/>
                <c:pt idx="0">
                  <c:v>0</c:v>
                </c:pt>
                <c:pt idx="1">
                  <c:v>7.5769230769230797E-2</c:v>
                </c:pt>
                <c:pt idx="2">
                  <c:v>0.92423076923076919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бубликов'!$J$57:$M$57</c:f>
              <c:numCache>
                <c:formatCode>General</c:formatCode>
                <c:ptCount val="4"/>
                <c:pt idx="0">
                  <c:v>0.75275000000000003</c:v>
                </c:pt>
                <c:pt idx="1">
                  <c:v>0</c:v>
                </c:pt>
                <c:pt idx="2">
                  <c:v>0.12362499999999998</c:v>
                </c:pt>
                <c:pt idx="3">
                  <c:v>0.12362499999999998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бубликов'!$J$58:$M$58</c:f>
              <c:numCache>
                <c:formatCode>General</c:formatCode>
                <c:ptCount val="4"/>
                <c:pt idx="0">
                  <c:v>0</c:v>
                </c:pt>
                <c:pt idx="1">
                  <c:v>1.9E-2</c:v>
                </c:pt>
                <c:pt idx="2">
                  <c:v>0.98099999999999998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бубликов'!$J$59:$M$59</c:f>
              <c:numCache>
                <c:formatCode>General</c:formatCode>
                <c:ptCount val="4"/>
                <c:pt idx="0">
                  <c:v>0</c:v>
                </c:pt>
                <c:pt idx="1">
                  <c:v>1.7999999999999999E-2</c:v>
                </c:pt>
                <c:pt idx="2">
                  <c:v>0.98232558139534876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бубликов'!$J$60:$M$60</c:f>
              <c:numCache>
                <c:formatCode>General</c:formatCode>
                <c:ptCount val="4"/>
                <c:pt idx="0">
                  <c:v>0.35415641025641026</c:v>
                </c:pt>
                <c:pt idx="1">
                  <c:v>0.14357692307692271</c:v>
                </c:pt>
                <c:pt idx="2">
                  <c:v>0.41697610062893115</c:v>
                </c:pt>
                <c:pt idx="3">
                  <c:v>8.5290566037735924E-2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бубликов'!$J$61:$M$61</c:f>
              <c:numCache>
                <c:formatCode>General</c:formatCode>
                <c:ptCount val="4"/>
                <c:pt idx="0">
                  <c:v>0.46628088822816044</c:v>
                </c:pt>
                <c:pt idx="1">
                  <c:v>0.19727268320041053</c:v>
                </c:pt>
                <c:pt idx="2">
                  <c:v>0.17707706750980381</c:v>
                </c:pt>
                <c:pt idx="3">
                  <c:v>0.15936936106162522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бубликов'!$J$62:$M$62</c:f>
              <c:numCache>
                <c:formatCode>General</c:formatCode>
                <c:ptCount val="4"/>
                <c:pt idx="0">
                  <c:v>0.22603129241426503</c:v>
                </c:pt>
                <c:pt idx="1">
                  <c:v>8.2193197381652955E-2</c:v>
                </c:pt>
                <c:pt idx="2">
                  <c:v>0.69177551020408201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бубликов'!$J$63:$M$63</c:f>
              <c:numCache>
                <c:formatCode>General</c:formatCode>
                <c:ptCount val="4"/>
                <c:pt idx="0">
                  <c:v>0</c:v>
                </c:pt>
                <c:pt idx="1">
                  <c:v>5.3999999999999999E-2</c:v>
                </c:pt>
                <c:pt idx="2">
                  <c:v>0.94582758620689655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бубликов'!$J$64:$M$64</c:f>
              <c:numCache>
                <c:formatCode>General</c:formatCode>
                <c:ptCount val="4"/>
                <c:pt idx="0">
                  <c:v>3.4155038759689962E-2</c:v>
                </c:pt>
                <c:pt idx="1">
                  <c:v>6.8310077519380036E-2</c:v>
                </c:pt>
                <c:pt idx="2">
                  <c:v>0.71802790697674401</c:v>
                </c:pt>
                <c:pt idx="3">
                  <c:v>0.17950697674418603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бубликов'!$J$65:$M$65</c:f>
              <c:numCache>
                <c:formatCode>General</c:formatCode>
                <c:ptCount val="4"/>
                <c:pt idx="0">
                  <c:v>0</c:v>
                </c:pt>
                <c:pt idx="1">
                  <c:v>9.2153846153846197E-2</c:v>
                </c:pt>
                <c:pt idx="2">
                  <c:v>0.90784615384615375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бубликов'!$J$66:$M$66</c:f>
              <c:numCache>
                <c:formatCode>General</c:formatCode>
                <c:ptCount val="4"/>
                <c:pt idx="0">
                  <c:v>8.1651162790697701E-2</c:v>
                </c:pt>
                <c:pt idx="1">
                  <c:v>0</c:v>
                </c:pt>
                <c:pt idx="2">
                  <c:v>0.89595008508224616</c:v>
                </c:pt>
                <c:pt idx="3">
                  <c:v>2.239875212705613E-2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бубликов'!$J$67:$M$67</c:f>
              <c:numCache>
                <c:formatCode>General</c:formatCode>
                <c:ptCount val="4"/>
                <c:pt idx="0">
                  <c:v>0.13354037267080707</c:v>
                </c:pt>
                <c:pt idx="1">
                  <c:v>5.3416149068322927E-2</c:v>
                </c:pt>
                <c:pt idx="2">
                  <c:v>0.81304347826086998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Баренцево связь Т и МТ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язычки!$AJ$5:$AJ$17</c:f>
              <c:numCache>
                <c:formatCode>0.000</c:formatCode>
                <c:ptCount val="13"/>
                <c:pt idx="0">
                  <c:v>0.6235955056179775</c:v>
                </c:pt>
                <c:pt idx="1">
                  <c:v>0.64451671215397155</c:v>
                </c:pt>
                <c:pt idx="2">
                  <c:v>0.66543791868996571</c:v>
                </c:pt>
                <c:pt idx="3">
                  <c:v>0.68635912522595954</c:v>
                </c:pt>
                <c:pt idx="4">
                  <c:v>0.70728033176195382</c:v>
                </c:pt>
                <c:pt idx="7">
                  <c:v>0.72820153829794776</c:v>
                </c:pt>
                <c:pt idx="8">
                  <c:v>0.74912274483394181</c:v>
                </c:pt>
                <c:pt idx="9">
                  <c:v>0.77004395136993586</c:v>
                </c:pt>
                <c:pt idx="10">
                  <c:v>0.79096515790593003</c:v>
                </c:pt>
                <c:pt idx="11">
                  <c:v>0.81188636444192397</c:v>
                </c:pt>
                <c:pt idx="12">
                  <c:v>0.83280757097791802</c:v>
                </c:pt>
              </c:numCache>
            </c:numRef>
          </c:xVal>
          <c:yVal>
            <c:numRef>
              <c:f>язычки!$AI$5:$AI$17</c:f>
              <c:numCache>
                <c:formatCode>General</c:formatCode>
                <c:ptCount val="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0.8</c:v>
                </c:pt>
                <c:pt idx="11">
                  <c:v>0.9</c:v>
                </c:pt>
                <c:pt idx="12">
                  <c:v>1</c:v>
                </c:pt>
              </c:numCache>
            </c:numRef>
          </c:yVal>
          <c:smooth val="0"/>
        </c:ser>
        <c:ser>
          <c:idx val="1"/>
          <c:order val="1"/>
          <c:spPr>
            <a:ln w="1270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язычки!$AH$5:$AH$17</c:f>
              <c:numCache>
                <c:formatCode>0.000</c:formatCode>
                <c:ptCount val="13"/>
                <c:pt idx="0">
                  <c:v>0.10101010101010101</c:v>
                </c:pt>
                <c:pt idx="1">
                  <c:v>0.16427357689039934</c:v>
                </c:pt>
                <c:pt idx="2">
                  <c:v>0.22753705277069763</c:v>
                </c:pt>
                <c:pt idx="3">
                  <c:v>0.29080052865099593</c:v>
                </c:pt>
                <c:pt idx="4">
                  <c:v>0.35406400453129427</c:v>
                </c:pt>
                <c:pt idx="7">
                  <c:v>0.41732748041159257</c:v>
                </c:pt>
                <c:pt idx="8">
                  <c:v>0.48059095629189086</c:v>
                </c:pt>
                <c:pt idx="9">
                  <c:v>0.5438544321721891</c:v>
                </c:pt>
                <c:pt idx="10">
                  <c:v>0.60711790805248755</c:v>
                </c:pt>
                <c:pt idx="11">
                  <c:v>0.67038138393278579</c:v>
                </c:pt>
                <c:pt idx="12">
                  <c:v>0.73364485981308414</c:v>
                </c:pt>
              </c:numCache>
            </c:numRef>
          </c:xVal>
          <c:yVal>
            <c:numRef>
              <c:f>язычки!$AG$5:$AG$17</c:f>
              <c:numCache>
                <c:formatCode>General</c:formatCode>
                <c:ptCount val="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0.8</c:v>
                </c:pt>
                <c:pt idx="11">
                  <c:v>0.9</c:v>
                </c:pt>
                <c:pt idx="12">
                  <c:v>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язычки!$K$3:$K$9</c:f>
              <c:numCache>
                <c:formatCode>0.000</c:formatCode>
                <c:ptCount val="7"/>
                <c:pt idx="0">
                  <c:v>0.28888888888888897</c:v>
                </c:pt>
                <c:pt idx="1">
                  <c:v>0.30303030303030298</c:v>
                </c:pt>
                <c:pt idx="2">
                  <c:v>0.236363636363636</c:v>
                </c:pt>
                <c:pt idx="3">
                  <c:v>0.49411764705882399</c:v>
                </c:pt>
                <c:pt idx="4" formatCode="0.0">
                  <c:v>0.4</c:v>
                </c:pt>
                <c:pt idx="5">
                  <c:v>0.38888888888888901</c:v>
                </c:pt>
                <c:pt idx="6">
                  <c:v>0.84210526315789502</c:v>
                </c:pt>
              </c:numCache>
            </c:numRef>
          </c:xVal>
          <c:yVal>
            <c:numRef>
              <c:f>язычки!$J$3:$J$9</c:f>
              <c:numCache>
                <c:formatCode>0.000</c:formatCode>
                <c:ptCount val="7"/>
                <c:pt idx="0">
                  <c:v>0.43808888888888903</c:v>
                </c:pt>
                <c:pt idx="1">
                  <c:v>0.34256060606060601</c:v>
                </c:pt>
                <c:pt idx="2">
                  <c:v>0.28467272727272702</c:v>
                </c:pt>
                <c:pt idx="3">
                  <c:v>0.75542352941176505</c:v>
                </c:pt>
                <c:pt idx="4">
                  <c:v>0.37224000000000002</c:v>
                </c:pt>
                <c:pt idx="5">
                  <c:v>0.520703703703704</c:v>
                </c:pt>
                <c:pt idx="6">
                  <c:v>0.77331578947368396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75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язычки!$K$12:$K$19</c:f>
              <c:numCache>
                <c:formatCode>0.000</c:formatCode>
                <c:ptCount val="8"/>
                <c:pt idx="0">
                  <c:v>0.9</c:v>
                </c:pt>
                <c:pt idx="1">
                  <c:v>0.64615384615384597</c:v>
                </c:pt>
                <c:pt idx="2">
                  <c:v>0.91111111111111098</c:v>
                </c:pt>
                <c:pt idx="3">
                  <c:v>0.77358490566037696</c:v>
                </c:pt>
                <c:pt idx="4">
                  <c:v>0.58823529411764697</c:v>
                </c:pt>
                <c:pt idx="5">
                  <c:v>0.94897959183673497</c:v>
                </c:pt>
                <c:pt idx="6">
                  <c:v>0.681034482758621</c:v>
                </c:pt>
                <c:pt idx="7">
                  <c:v>0.51190476190476197</c:v>
                </c:pt>
              </c:numCache>
            </c:numRef>
          </c:xVal>
          <c:yVal>
            <c:numRef>
              <c:f>язычки!$J$12:$J$19</c:f>
              <c:numCache>
                <c:formatCode>0.000</c:formatCode>
                <c:ptCount val="8"/>
                <c:pt idx="0">
                  <c:v>0.54474999999999996</c:v>
                </c:pt>
                <c:pt idx="1">
                  <c:v>0.638507692307692</c:v>
                </c:pt>
                <c:pt idx="2">
                  <c:v>0.79495555555555597</c:v>
                </c:pt>
                <c:pt idx="3">
                  <c:v>0.531207547169811</c:v>
                </c:pt>
                <c:pt idx="4">
                  <c:v>0.31978991596638701</c:v>
                </c:pt>
                <c:pt idx="5">
                  <c:v>0.56814285714285695</c:v>
                </c:pt>
                <c:pt idx="6">
                  <c:v>0.49168965517241398</c:v>
                </c:pt>
                <c:pt idx="7">
                  <c:v>0.12601190476190499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язычки!$K$20:$K$22</c:f>
              <c:numCache>
                <c:formatCode>0.000</c:formatCode>
                <c:ptCount val="3"/>
                <c:pt idx="0">
                  <c:v>0.169491525423729</c:v>
                </c:pt>
                <c:pt idx="1">
                  <c:v>7.8431372549019607E-2</c:v>
                </c:pt>
                <c:pt idx="2">
                  <c:v>0.65384615384615397</c:v>
                </c:pt>
              </c:numCache>
            </c:numRef>
          </c:xVal>
          <c:yVal>
            <c:numRef>
              <c:f>язычки!$J$20:$J$22</c:f>
              <c:numCache>
                <c:formatCode>0.000</c:formatCode>
                <c:ptCount val="3"/>
                <c:pt idx="0">
                  <c:v>0.229203389830508</c:v>
                </c:pt>
                <c:pt idx="1">
                  <c:v>0.17100000000000001</c:v>
                </c:pt>
                <c:pt idx="2">
                  <c:v>0.70784615384615401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4"/>
            <c:marker>
              <c:symbol val="triangle"/>
              <c:size val="8"/>
              <c:spPr>
                <a:solidFill>
                  <a:schemeClr val="accent1">
                    <a:lumMod val="75000"/>
                  </a:schemeClr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xVal>
            <c:numRef>
              <c:f>язычки!$K$23:$K$28</c:f>
              <c:numCache>
                <c:formatCode>0</c:formatCode>
                <c:ptCount val="6"/>
                <c:pt idx="0" formatCode="0.000">
                  <c:v>0.625</c:v>
                </c:pt>
                <c:pt idx="1">
                  <c:v>1</c:v>
                </c:pt>
                <c:pt idx="2" formatCode="0.000">
                  <c:v>0.33333333333333298</c:v>
                </c:pt>
                <c:pt idx="3" formatCode="0.000">
                  <c:v>0.34090909090909099</c:v>
                </c:pt>
                <c:pt idx="4" formatCode="0.000">
                  <c:v>0.52808988764044895</c:v>
                </c:pt>
                <c:pt idx="5" formatCode="0.000">
                  <c:v>0.565217391304348</c:v>
                </c:pt>
              </c:numCache>
            </c:numRef>
          </c:xVal>
          <c:yVal>
            <c:numRef>
              <c:f>язычки!$J$23:$J$28</c:f>
              <c:numCache>
                <c:formatCode>0.000</c:formatCode>
                <c:ptCount val="6"/>
                <c:pt idx="0">
                  <c:v>0.25522499999999998</c:v>
                </c:pt>
                <c:pt idx="1">
                  <c:v>0.69504545454545497</c:v>
                </c:pt>
                <c:pt idx="2">
                  <c:v>0.18839583333333301</c:v>
                </c:pt>
                <c:pt idx="3">
                  <c:v>0.13934090909090899</c:v>
                </c:pt>
                <c:pt idx="4" formatCode="0.0">
                  <c:v>9.9651685393258402E-2</c:v>
                </c:pt>
                <c:pt idx="5">
                  <c:v>0.296739130434783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rgbClr val="FFFF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язычки!$BM$15:$BM$25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язычки!$BT$15:$BT$25</c:f>
              <c:numCache>
                <c:formatCode>General</c:formatCode>
                <c:ptCount val="11"/>
                <c:pt idx="0">
                  <c:v>0.24255319148936169</c:v>
                </c:pt>
                <c:pt idx="1">
                  <c:v>0.30699787234042553</c:v>
                </c:pt>
                <c:pt idx="2">
                  <c:v>0.37144255319148933</c:v>
                </c:pt>
                <c:pt idx="3">
                  <c:v>0.43588723404255314</c:v>
                </c:pt>
                <c:pt idx="4">
                  <c:v>0.50033191489361706</c:v>
                </c:pt>
                <c:pt idx="5">
                  <c:v>0.56477659574468086</c:v>
                </c:pt>
                <c:pt idx="6">
                  <c:v>0.62922127659574467</c:v>
                </c:pt>
                <c:pt idx="7">
                  <c:v>0.69366595744680848</c:v>
                </c:pt>
                <c:pt idx="8">
                  <c:v>0.7581106382978724</c:v>
                </c:pt>
                <c:pt idx="9">
                  <c:v>0.8225553191489362</c:v>
                </c:pt>
                <c:pt idx="10">
                  <c:v>0.88700000000000001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rgbClr val="FFFF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язычки!$BM$15:$BM$25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язычки!$BV$15:$BV$25</c:f>
              <c:numCache>
                <c:formatCode>General</c:formatCode>
                <c:ptCount val="11"/>
                <c:pt idx="0">
                  <c:v>0.28342245989304815</c:v>
                </c:pt>
                <c:pt idx="1">
                  <c:v>0.30940120155806433</c:v>
                </c:pt>
                <c:pt idx="2">
                  <c:v>0.33537994322308051</c:v>
                </c:pt>
                <c:pt idx="3">
                  <c:v>0.36135868488809664</c:v>
                </c:pt>
                <c:pt idx="4">
                  <c:v>0.38733742655311282</c:v>
                </c:pt>
                <c:pt idx="5">
                  <c:v>0.413316168218129</c:v>
                </c:pt>
                <c:pt idx="6">
                  <c:v>0.43929490988314512</c:v>
                </c:pt>
                <c:pt idx="7">
                  <c:v>0.46527365154816136</c:v>
                </c:pt>
                <c:pt idx="8">
                  <c:v>0.49125239321317749</c:v>
                </c:pt>
                <c:pt idx="9">
                  <c:v>0.51723113487819372</c:v>
                </c:pt>
                <c:pt idx="10">
                  <c:v>0.54320987654320985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76192"/>
        <c:axId val="541180112"/>
      </c:scatterChart>
      <c:valAx>
        <c:axId val="541176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80112"/>
        <c:crosses val="autoZero"/>
        <c:crossBetween val="midCat"/>
      </c:valAx>
      <c:valAx>
        <c:axId val="5411801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7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Белое связь Т и МТ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язычки!$AN$5:$AN$17</c:f>
              <c:numCache>
                <c:formatCode>0.000</c:formatCode>
                <c:ptCount val="13"/>
                <c:pt idx="0">
                  <c:v>6.886657101865136E-2</c:v>
                </c:pt>
                <c:pt idx="1">
                  <c:v>0.13040096654836519</c:v>
                </c:pt>
                <c:pt idx="2">
                  <c:v>0.19193536207807899</c:v>
                </c:pt>
                <c:pt idx="3">
                  <c:v>0.25346975760779278</c:v>
                </c:pt>
                <c:pt idx="4">
                  <c:v>0.31500415313750663</c:v>
                </c:pt>
                <c:pt idx="7">
                  <c:v>0.37653854866722042</c:v>
                </c:pt>
                <c:pt idx="8">
                  <c:v>0.43807294419693421</c:v>
                </c:pt>
                <c:pt idx="9">
                  <c:v>0.49960733972664806</c:v>
                </c:pt>
                <c:pt idx="10">
                  <c:v>0.56114173525636191</c:v>
                </c:pt>
                <c:pt idx="11">
                  <c:v>0.62267613078607564</c:v>
                </c:pt>
                <c:pt idx="12">
                  <c:v>0.68421052631578949</c:v>
                </c:pt>
              </c:numCache>
            </c:numRef>
          </c:xVal>
          <c:yVal>
            <c:numRef>
              <c:f>язычки!$AM$5:$AM$17</c:f>
              <c:numCache>
                <c:formatCode>General</c:formatCode>
                <c:ptCount val="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0.8</c:v>
                </c:pt>
                <c:pt idx="11">
                  <c:v>0.9</c:v>
                </c:pt>
                <c:pt idx="12">
                  <c:v>1</c:v>
                </c:pt>
              </c:numCache>
            </c:numRef>
          </c:yVal>
          <c:smooth val="0"/>
        </c:ser>
        <c:ser>
          <c:idx val="1"/>
          <c:order val="1"/>
          <c:spPr>
            <a:ln w="1270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язычки!$AL$5:$AL$17</c:f>
              <c:numCache>
                <c:formatCode>0.000</c:formatCode>
                <c:ptCount val="13"/>
                <c:pt idx="0">
                  <c:v>0.31428571428571428</c:v>
                </c:pt>
                <c:pt idx="1">
                  <c:v>0.36967884828349945</c:v>
                </c:pt>
                <c:pt idx="2">
                  <c:v>0.42507198228128462</c:v>
                </c:pt>
                <c:pt idx="3">
                  <c:v>0.48046511627906974</c:v>
                </c:pt>
                <c:pt idx="4">
                  <c:v>0.53585825027685496</c:v>
                </c:pt>
                <c:pt idx="7">
                  <c:v>0.59125138427464008</c:v>
                </c:pt>
                <c:pt idx="8">
                  <c:v>0.64664451827242519</c:v>
                </c:pt>
                <c:pt idx="9">
                  <c:v>0.70203765227021042</c:v>
                </c:pt>
                <c:pt idx="10">
                  <c:v>0.75743078626799554</c:v>
                </c:pt>
                <c:pt idx="11">
                  <c:v>0.81282392026578076</c:v>
                </c:pt>
                <c:pt idx="12">
                  <c:v>0.86821705426356588</c:v>
                </c:pt>
              </c:numCache>
            </c:numRef>
          </c:xVal>
          <c:yVal>
            <c:numRef>
              <c:f>язычки!$AK$5:$AK$17</c:f>
              <c:numCache>
                <c:formatCode>General</c:formatCode>
                <c:ptCount val="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0.8</c:v>
                </c:pt>
                <c:pt idx="11">
                  <c:v>0.9</c:v>
                </c:pt>
                <c:pt idx="12">
                  <c:v>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8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2"/>
            <c:marker>
              <c:symbol val="circle"/>
              <c:size val="8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3"/>
            <c:marker>
              <c:symbol val="circle"/>
              <c:size val="8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язычки!$K$29:$K$32</c:f>
              <c:numCache>
                <c:formatCode>0.000</c:formatCode>
                <c:ptCount val="4"/>
                <c:pt idx="0">
                  <c:v>0.84782608695652195</c:v>
                </c:pt>
                <c:pt idx="1">
                  <c:v>0.56097560975609795</c:v>
                </c:pt>
                <c:pt idx="2">
                  <c:v>0.75</c:v>
                </c:pt>
                <c:pt idx="3">
                  <c:v>0.83783783783783805</c:v>
                </c:pt>
              </c:numCache>
            </c:numRef>
          </c:xVal>
          <c:yVal>
            <c:numRef>
              <c:f>язычки!$J$29:$J$32</c:f>
              <c:numCache>
                <c:formatCode>0.000</c:formatCode>
                <c:ptCount val="4"/>
                <c:pt idx="0">
                  <c:v>0.88726086956521699</c:v>
                </c:pt>
                <c:pt idx="1">
                  <c:v>0.47736585365853701</c:v>
                </c:pt>
                <c:pt idx="2">
                  <c:v>0.82499999999999996</c:v>
                </c:pt>
                <c:pt idx="3">
                  <c:v>0.88862162162162195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75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язычки!$K$33:$K$49</c:f>
              <c:numCache>
                <c:formatCode>0.000</c:formatCode>
                <c:ptCount val="17"/>
                <c:pt idx="0">
                  <c:v>0.38095238095238099</c:v>
                </c:pt>
                <c:pt idx="1">
                  <c:v>6.5217391304347797E-2</c:v>
                </c:pt>
                <c:pt idx="2">
                  <c:v>0.125</c:v>
                </c:pt>
                <c:pt idx="3" formatCode="0">
                  <c:v>0</c:v>
                </c:pt>
                <c:pt idx="4">
                  <c:v>9.7560975609756101E-2</c:v>
                </c:pt>
                <c:pt idx="5">
                  <c:v>0.55405405405405395</c:v>
                </c:pt>
                <c:pt idx="6">
                  <c:v>4.6511627906976702E-2</c:v>
                </c:pt>
                <c:pt idx="7">
                  <c:v>0.20833333333333301</c:v>
                </c:pt>
                <c:pt idx="8">
                  <c:v>2.8571428571428598E-2</c:v>
                </c:pt>
                <c:pt idx="9">
                  <c:v>0.12</c:v>
                </c:pt>
                <c:pt idx="10" formatCode="0">
                  <c:v>0</c:v>
                </c:pt>
                <c:pt idx="11">
                  <c:v>0.88636363636363602</c:v>
                </c:pt>
                <c:pt idx="12">
                  <c:v>0.43809523809523798</c:v>
                </c:pt>
                <c:pt idx="13">
                  <c:v>0.209302325581395</c:v>
                </c:pt>
                <c:pt idx="14" formatCode="0">
                  <c:v>0</c:v>
                </c:pt>
                <c:pt idx="15">
                  <c:v>6.9767441860465101E-2</c:v>
                </c:pt>
                <c:pt idx="16">
                  <c:v>0.108695652173913</c:v>
                </c:pt>
              </c:numCache>
            </c:numRef>
          </c:xVal>
          <c:yVal>
            <c:numRef>
              <c:f>язычки!$J$33:$J$49</c:f>
              <c:numCache>
                <c:formatCode>0.000</c:formatCode>
                <c:ptCount val="17"/>
                <c:pt idx="0">
                  <c:v>0.68179761904761904</c:v>
                </c:pt>
                <c:pt idx="1">
                  <c:v>0.132782608695652</c:v>
                </c:pt>
                <c:pt idx="2">
                  <c:v>0.18731249999999999</c:v>
                </c:pt>
                <c:pt idx="3">
                  <c:v>6.7833333333333301E-2</c:v>
                </c:pt>
                <c:pt idx="4">
                  <c:v>0.13575609756097601</c:v>
                </c:pt>
                <c:pt idx="5">
                  <c:v>0.388743243243243</c:v>
                </c:pt>
                <c:pt idx="6">
                  <c:v>9.6465116279069799E-2</c:v>
                </c:pt>
                <c:pt idx="7">
                  <c:v>0.15983333333333299</c:v>
                </c:pt>
                <c:pt idx="8">
                  <c:v>0.14580000000000001</c:v>
                </c:pt>
                <c:pt idx="9">
                  <c:v>0.34444000000000002</c:v>
                </c:pt>
                <c:pt idx="10">
                  <c:v>7.5769230769230797E-2</c:v>
                </c:pt>
                <c:pt idx="11">
                  <c:v>0.75275000000000003</c:v>
                </c:pt>
                <c:pt idx="12">
                  <c:v>0.49773333333333297</c:v>
                </c:pt>
                <c:pt idx="13">
                  <c:v>0.10246511627907</c:v>
                </c:pt>
                <c:pt idx="14">
                  <c:v>9.2153846153846197E-2</c:v>
                </c:pt>
                <c:pt idx="15">
                  <c:v>8.1651162790697701E-2</c:v>
                </c:pt>
                <c:pt idx="16">
                  <c:v>0.18695652173912999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rgbClr val="FFFF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язычки!$BC$15:$BC$25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язычки!$BX$15:$BX$25</c:f>
              <c:numCache>
                <c:formatCode>General</c:formatCode>
                <c:ptCount val="11"/>
                <c:pt idx="0">
                  <c:v>9.9861303744798888E-2</c:v>
                </c:pt>
                <c:pt idx="1">
                  <c:v>0.16634576160561312</c:v>
                </c:pt>
                <c:pt idx="2">
                  <c:v>0.23283021946642735</c:v>
                </c:pt>
                <c:pt idx="3">
                  <c:v>0.29931467732724154</c:v>
                </c:pt>
                <c:pt idx="4">
                  <c:v>0.36579913518805585</c:v>
                </c:pt>
                <c:pt idx="5">
                  <c:v>0.43228359304887004</c:v>
                </c:pt>
                <c:pt idx="6">
                  <c:v>0.49876805090968424</c:v>
                </c:pt>
                <c:pt idx="7">
                  <c:v>0.56525250877049849</c:v>
                </c:pt>
                <c:pt idx="8">
                  <c:v>0.63173696663131274</c:v>
                </c:pt>
                <c:pt idx="9">
                  <c:v>0.69822142449212687</c:v>
                </c:pt>
                <c:pt idx="10">
                  <c:v>0.76470588235294112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rgbClr val="FFFF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язычки!$BM$15:$BM$25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язычки!$BZ$15:$BZ$25</c:f>
              <c:numCache>
                <c:formatCode>General</c:formatCode>
                <c:ptCount val="11"/>
                <c:pt idx="0">
                  <c:v>0.41463414634146339</c:v>
                </c:pt>
                <c:pt idx="1">
                  <c:v>0.46422764227642277</c:v>
                </c:pt>
                <c:pt idx="2">
                  <c:v>0.51382113821138209</c:v>
                </c:pt>
                <c:pt idx="3">
                  <c:v>0.56341463414634141</c:v>
                </c:pt>
                <c:pt idx="4">
                  <c:v>0.61300813008130084</c:v>
                </c:pt>
                <c:pt idx="5">
                  <c:v>0.66260162601626016</c:v>
                </c:pt>
                <c:pt idx="6">
                  <c:v>0.71219512195121948</c:v>
                </c:pt>
                <c:pt idx="7">
                  <c:v>0.7617886178861788</c:v>
                </c:pt>
                <c:pt idx="8">
                  <c:v>0.81138211382113812</c:v>
                </c:pt>
                <c:pt idx="9">
                  <c:v>0.86097560975609755</c:v>
                </c:pt>
                <c:pt idx="10">
                  <c:v>0.91056910569105687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67960"/>
        <c:axId val="541177368"/>
      </c:scatterChart>
      <c:valAx>
        <c:axId val="541167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77368"/>
        <c:crosses val="autoZero"/>
        <c:crossBetween val="midCat"/>
      </c:valAx>
      <c:valAx>
        <c:axId val="5411773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67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Баренцево рок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язычки!$M$3:$M$9</c:f>
              <c:numCache>
                <c:formatCode>0.000</c:formatCode>
                <c:ptCount val="7"/>
                <c:pt idx="0">
                  <c:v>7.4074074074074098E-2</c:v>
                </c:pt>
                <c:pt idx="1">
                  <c:v>0.133333333333333</c:v>
                </c:pt>
                <c:pt idx="2">
                  <c:v>0.102564102564103</c:v>
                </c:pt>
                <c:pt idx="3">
                  <c:v>5.2631578947368397E-2</c:v>
                </c:pt>
                <c:pt idx="4">
                  <c:v>0.125</c:v>
                </c:pt>
                <c:pt idx="5" formatCode="0">
                  <c:v>0</c:v>
                </c:pt>
                <c:pt idx="6">
                  <c:v>0.27272727272727298</c:v>
                </c:pt>
              </c:numCache>
            </c:numRef>
          </c:xVal>
          <c:yVal>
            <c:numRef>
              <c:f>язычки!$L$3:$L$9</c:f>
              <c:numCache>
                <c:formatCode>0.000</c:formatCode>
                <c:ptCount val="7"/>
                <c:pt idx="0">
                  <c:v>0.61111111111111105</c:v>
                </c:pt>
                <c:pt idx="1">
                  <c:v>0.66666666666666696</c:v>
                </c:pt>
                <c:pt idx="2">
                  <c:v>0.5625</c:v>
                </c:pt>
                <c:pt idx="3">
                  <c:v>0.62121212121212099</c:v>
                </c:pt>
                <c:pt idx="4">
                  <c:v>0.88888888888888895</c:v>
                </c:pt>
                <c:pt idx="5">
                  <c:v>0.72413793103448298</c:v>
                </c:pt>
                <c:pt idx="6">
                  <c:v>0.97826086956521696</c:v>
                </c:pt>
              </c:numCache>
            </c:numRef>
          </c:yVal>
          <c:smooth val="0"/>
        </c:ser>
        <c:ser>
          <c:idx val="3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язычки!$M$12:$M$19</c:f>
              <c:numCache>
                <c:formatCode>0.000</c:formatCode>
                <c:ptCount val="8"/>
                <c:pt idx="0">
                  <c:v>0.88888888888888895</c:v>
                </c:pt>
                <c:pt idx="1">
                  <c:v>0.434782608695652</c:v>
                </c:pt>
                <c:pt idx="2">
                  <c:v>0.57142857142857095</c:v>
                </c:pt>
                <c:pt idx="3">
                  <c:v>0.64583333333333304</c:v>
                </c:pt>
                <c:pt idx="4">
                  <c:v>0.52439024390243905</c:v>
                </c:pt>
                <c:pt idx="5">
                  <c:v>0.90476190476190499</c:v>
                </c:pt>
                <c:pt idx="6">
                  <c:v>0.66666666666666696</c:v>
                </c:pt>
                <c:pt idx="7">
                  <c:v>0.52631578947368396</c:v>
                </c:pt>
              </c:numCache>
            </c:numRef>
          </c:xVal>
          <c:yVal>
            <c:numRef>
              <c:f>язычки!$L$12:$L$19</c:f>
              <c:numCache>
                <c:formatCode>0.000</c:formatCode>
                <c:ptCount val="8"/>
                <c:pt idx="0">
                  <c:v>0.90909090909090895</c:v>
                </c:pt>
                <c:pt idx="1">
                  <c:v>0.76190476190476197</c:v>
                </c:pt>
                <c:pt idx="2">
                  <c:v>0.97368421052631604</c:v>
                </c:pt>
                <c:pt idx="3">
                  <c:v>0.87931034482758597</c:v>
                </c:pt>
                <c:pt idx="4">
                  <c:v>0.72972972972973005</c:v>
                </c:pt>
                <c:pt idx="5">
                  <c:v>0.98214285714285698</c:v>
                </c:pt>
                <c:pt idx="6">
                  <c:v>0.69642857142857095</c:v>
                </c:pt>
                <c:pt idx="7">
                  <c:v>0.375</c:v>
                </c:pt>
              </c:numCache>
            </c:numRef>
          </c:yVal>
          <c:smooth val="0"/>
        </c:ser>
        <c:ser>
          <c:idx val="0"/>
          <c:order val="2"/>
          <c:spPr>
            <a:ln w="127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язычки!$AL$21:$AL$29</c:f>
              <c:numCache>
                <c:formatCode>General</c:formatCode>
                <c:ptCount val="9"/>
                <c:pt idx="0">
                  <c:v>0</c:v>
                </c:pt>
                <c:pt idx="1">
                  <c:v>0.1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</c:numCache>
            </c:numRef>
          </c:xVal>
          <c:yVal>
            <c:numRef>
              <c:f>язычки!$AM$21:$AM$29</c:f>
              <c:numCache>
                <c:formatCode>General</c:formatCode>
                <c:ptCount val="9"/>
                <c:pt idx="0">
                  <c:v>0</c:v>
                </c:pt>
                <c:pt idx="1">
                  <c:v>0.1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</c:numCache>
            </c:numRef>
          </c:yVal>
          <c:smooth val="0"/>
        </c:ser>
        <c:ser>
          <c:idx val="1"/>
          <c:order val="3"/>
          <c:tx>
            <c:strRef>
              <c:f>язычки!$L$20:$L$22</c:f>
              <c:strCache>
                <c:ptCount val="3"/>
                <c:pt idx="0">
                  <c:v>0.643</c:v>
                </c:pt>
                <c:pt idx="1">
                  <c:v>0.667</c:v>
                </c:pt>
                <c:pt idx="2">
                  <c:v>0.825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язычки!$M$20:$M$22</c:f>
              <c:numCache>
                <c:formatCode>0</c:formatCode>
                <c:ptCount val="3"/>
                <c:pt idx="0" formatCode="0.000">
                  <c:v>2.2222222E-2</c:v>
                </c:pt>
                <c:pt idx="1">
                  <c:v>0</c:v>
                </c:pt>
                <c:pt idx="2" formatCode="0.000">
                  <c:v>8.3333333333333301E-2</c:v>
                </c:pt>
              </c:numCache>
            </c:numRef>
          </c:xVal>
          <c:yVal>
            <c:numRef>
              <c:f>язычки!$L$20:$L$22</c:f>
              <c:numCache>
                <c:formatCode>0.000</c:formatCode>
                <c:ptCount val="3"/>
                <c:pt idx="0">
                  <c:v>0.64285714299999996</c:v>
                </c:pt>
                <c:pt idx="1">
                  <c:v>0.66666666666666696</c:v>
                </c:pt>
                <c:pt idx="2">
                  <c:v>0.82499999999999996</c:v>
                </c:pt>
              </c:numCache>
            </c:numRef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chemeClr val="accent5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4"/>
            <c:marker>
              <c:symbol val="triangle"/>
              <c:size val="5"/>
              <c:spPr>
                <a:solidFill>
                  <a:schemeClr val="accent5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xVal>
            <c:numRef>
              <c:f>язычки!$M$23:$M$28</c:f>
              <c:numCache>
                <c:formatCode>0</c:formatCode>
                <c:ptCount val="6"/>
                <c:pt idx="0" formatCode="0.000">
                  <c:v>0.58064516129032295</c:v>
                </c:pt>
                <c:pt idx="1">
                  <c:v>1</c:v>
                </c:pt>
                <c:pt idx="2" formatCode="0.0">
                  <c:v>0.2</c:v>
                </c:pt>
                <c:pt idx="3" formatCode="0.000">
                  <c:v>0.28749999999999998</c:v>
                </c:pt>
                <c:pt idx="4" formatCode="0.000">
                  <c:v>0.52325581395348797</c:v>
                </c:pt>
                <c:pt idx="5" formatCode="0.000">
                  <c:v>0.41176470588235298</c:v>
                </c:pt>
              </c:numCache>
            </c:numRef>
          </c:xVal>
          <c:yVal>
            <c:numRef>
              <c:f>язычки!$L$23:$L$28</c:f>
              <c:numCache>
                <c:formatCode>0</c:formatCode>
                <c:ptCount val="6"/>
                <c:pt idx="0" formatCode="0.000">
                  <c:v>0.77777777777777801</c:v>
                </c:pt>
                <c:pt idx="1">
                  <c:v>1</c:v>
                </c:pt>
                <c:pt idx="2">
                  <c:v>1</c:v>
                </c:pt>
                <c:pt idx="3" formatCode="0.000">
                  <c:v>0.875</c:v>
                </c:pt>
                <c:pt idx="4" formatCode="0.000">
                  <c:v>0.66666666666666696</c:v>
                </c:pt>
                <c:pt idx="5">
                  <c:v>1</c:v>
                </c:pt>
              </c:numCache>
            </c:numRef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xVal>
            <c:numRef>
              <c:f>язычки!$AJ$3</c:f>
              <c:numCache>
                <c:formatCode>0.000</c:formatCode>
                <c:ptCount val="1"/>
                <c:pt idx="0">
                  <c:v>0.6235955056179775</c:v>
                </c:pt>
              </c:numCache>
            </c:numRef>
          </c:xVal>
          <c:yVal>
            <c:numRef>
              <c:f>язычки!$AI$3</c:f>
              <c:numCache>
                <c:formatCode>0.000</c:formatCode>
                <c:ptCount val="1"/>
                <c:pt idx="0">
                  <c:v>0.83280757097791802</c:v>
                </c:pt>
              </c:numCache>
            </c:numRef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xVal>
            <c:numRef>
              <c:f>язычки!$AH$3</c:f>
              <c:numCache>
                <c:formatCode>0.000</c:formatCode>
                <c:ptCount val="1"/>
                <c:pt idx="0">
                  <c:v>0.10101010101010101</c:v>
                </c:pt>
              </c:numCache>
            </c:numRef>
          </c:xVal>
          <c:yVal>
            <c:numRef>
              <c:f>язычки!$AG$3</c:f>
              <c:numCache>
                <c:formatCode>0.000</c:formatCode>
                <c:ptCount val="1"/>
                <c:pt idx="0">
                  <c:v>0.73364485981308414</c:v>
                </c:pt>
              </c:numCache>
            </c:numRef>
          </c:yVal>
          <c:smooth val="0"/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(язычки!$AH$19,язычки!$AJ$19)</c:f>
              <c:numCache>
                <c:formatCode>General</c:formatCode>
                <c:ptCount val="2"/>
                <c:pt idx="0" formatCode="0.000">
                  <c:v>0.109</c:v>
                </c:pt>
                <c:pt idx="1">
                  <c:v>0.64500000000000002</c:v>
                </c:pt>
              </c:numCache>
            </c:numRef>
          </c:xVal>
          <c:yVal>
            <c:numRef>
              <c:f>(язычки!$AG$19,язычки!$AI$19)</c:f>
              <c:numCache>
                <c:formatCode>General</c:formatCode>
                <c:ptCount val="2"/>
                <c:pt idx="0" formatCode="0.000">
                  <c:v>0.72</c:v>
                </c:pt>
                <c:pt idx="1">
                  <c:v>0.78800000000000003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71096"/>
        <c:axId val="541168744"/>
      </c:scatterChart>
      <c:valAx>
        <c:axId val="5411710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68744"/>
        <c:crosses val="autoZero"/>
        <c:crossBetween val="midCat"/>
      </c:valAx>
      <c:valAx>
        <c:axId val="5411687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71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Белое рок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</c:dPt>
          <c:xVal>
            <c:numRef>
              <c:f>язычки!$M$29:$M$32</c:f>
              <c:numCache>
                <c:formatCode>0.000</c:formatCode>
                <c:ptCount val="4"/>
                <c:pt idx="0">
                  <c:v>0.8</c:v>
                </c:pt>
                <c:pt idx="1">
                  <c:v>0.30434782608695699</c:v>
                </c:pt>
                <c:pt idx="2" formatCode="0">
                  <c:v>0</c:v>
                </c:pt>
                <c:pt idx="3" formatCode="0">
                  <c:v>0</c:v>
                </c:pt>
              </c:numCache>
            </c:numRef>
          </c:xVal>
          <c:yVal>
            <c:numRef>
              <c:f>язычки!$L$29:$L$32</c:f>
              <c:numCache>
                <c:formatCode>0.000</c:formatCode>
                <c:ptCount val="4"/>
                <c:pt idx="0">
                  <c:v>0.85365853658536595</c:v>
                </c:pt>
                <c:pt idx="1">
                  <c:v>0.88888888888888895</c:v>
                </c:pt>
                <c:pt idx="2">
                  <c:v>0.85714285714285698</c:v>
                </c:pt>
                <c:pt idx="3">
                  <c:v>0.88571428571428601</c:v>
                </c:pt>
              </c:numCache>
            </c:numRef>
          </c:yVal>
          <c:smooth val="0"/>
        </c:ser>
        <c:ser>
          <c:idx val="3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>
                    <a:lumMod val="75000"/>
                  </a:schemeClr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3"/>
            <c:marker>
              <c:symbol val="circle"/>
              <c:size val="5"/>
              <c:spPr>
                <a:solidFill>
                  <a:schemeClr val="accent1">
                    <a:lumMod val="75000"/>
                  </a:schemeClr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4"/>
            <c:marker>
              <c:symbol val="circle"/>
              <c:size val="5"/>
              <c:spPr>
                <a:solidFill>
                  <a:schemeClr val="accent1">
                    <a:lumMod val="75000"/>
                  </a:schemeClr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8"/>
            <c:marker>
              <c:symbol val="circle"/>
              <c:size val="5"/>
              <c:spPr>
                <a:solidFill>
                  <a:schemeClr val="accent1">
                    <a:lumMod val="75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10"/>
            <c:marker>
              <c:symbol val="circle"/>
              <c:size val="5"/>
              <c:spPr>
                <a:solidFill>
                  <a:schemeClr val="accent1">
                    <a:lumMod val="75000"/>
                  </a:schemeClr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3"/>
            <c:marker>
              <c:symbol val="circle"/>
              <c:size val="5"/>
              <c:spPr>
                <a:solidFill>
                  <a:schemeClr val="accent1">
                    <a:lumMod val="75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14"/>
            <c:marker>
              <c:symbol val="circle"/>
              <c:size val="5"/>
              <c:spPr>
                <a:solidFill>
                  <a:schemeClr val="accent1">
                    <a:lumMod val="75000"/>
                  </a:schemeClr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5"/>
            <c:marker>
              <c:symbol val="circle"/>
              <c:size val="5"/>
              <c:spPr>
                <a:solidFill>
                  <a:schemeClr val="accent1">
                    <a:lumMod val="75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</c:dPt>
          <c:xVal>
            <c:numRef>
              <c:f>язычки!$M$33:$M$49</c:f>
              <c:numCache>
                <c:formatCode>0</c:formatCode>
                <c:ptCount val="17"/>
                <c:pt idx="0" formatCode="0.000">
                  <c:v>0.12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0">
                  <c:v>0.39130434782608697</c:v>
                </c:pt>
                <c:pt idx="6">
                  <c:v>0</c:v>
                </c:pt>
                <c:pt idx="7" formatCode="0.000">
                  <c:v>9.5238095238095205E-2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">
                  <c:v>0.5</c:v>
                </c:pt>
                <c:pt idx="12" formatCode="0.000">
                  <c:v>0.169811320754717</c:v>
                </c:pt>
                <c:pt idx="13" formatCode="0.0">
                  <c:v>0.2</c:v>
                </c:pt>
                <c:pt idx="14">
                  <c:v>0</c:v>
                </c:pt>
                <c:pt idx="15" formatCode="0.000">
                  <c:v>2.4390243902439001E-2</c:v>
                </c:pt>
                <c:pt idx="16">
                  <c:v>0</c:v>
                </c:pt>
              </c:numCache>
            </c:numRef>
          </c:xVal>
          <c:yVal>
            <c:numRef>
              <c:f>язычки!$L$33:$L$49</c:f>
              <c:numCache>
                <c:formatCode>0.000</c:formatCode>
                <c:ptCount val="17"/>
                <c:pt idx="0">
                  <c:v>0.49152542372881403</c:v>
                </c:pt>
                <c:pt idx="1">
                  <c:v>0.75</c:v>
                </c:pt>
                <c:pt idx="2">
                  <c:v>0.75</c:v>
                </c:pt>
                <c:pt idx="3" formatCode="0">
                  <c:v>0</c:v>
                </c:pt>
                <c:pt idx="4">
                  <c:v>0.66666666666666696</c:v>
                </c:pt>
                <c:pt idx="5">
                  <c:v>0.82142857142857095</c:v>
                </c:pt>
                <c:pt idx="6">
                  <c:v>0.66666666666666696</c:v>
                </c:pt>
                <c:pt idx="7" formatCode="0">
                  <c:v>1</c:v>
                </c:pt>
                <c:pt idx="8">
                  <c:v>0.25</c:v>
                </c:pt>
                <c:pt idx="9">
                  <c:v>0.375</c:v>
                </c:pt>
                <c:pt idx="10" formatCode="0">
                  <c:v>0</c:v>
                </c:pt>
                <c:pt idx="11" formatCode="0">
                  <c:v>1</c:v>
                </c:pt>
                <c:pt idx="12">
                  <c:v>0.71153846153846201</c:v>
                </c:pt>
                <c:pt idx="13">
                  <c:v>0.33333333333333298</c:v>
                </c:pt>
                <c:pt idx="14" formatCode="0">
                  <c:v>0</c:v>
                </c:pt>
                <c:pt idx="15" formatCode="0">
                  <c:v>1</c:v>
                </c:pt>
                <c:pt idx="16">
                  <c:v>0.71428571428571397</c:v>
                </c:pt>
              </c:numCache>
            </c:numRef>
          </c:yVal>
          <c:smooth val="0"/>
        </c:ser>
        <c:ser>
          <c:idx val="0"/>
          <c:order val="2"/>
          <c:spPr>
            <a:ln w="127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язычки!$AL$21:$AL$29</c:f>
              <c:numCache>
                <c:formatCode>General</c:formatCode>
                <c:ptCount val="9"/>
                <c:pt idx="0">
                  <c:v>0</c:v>
                </c:pt>
                <c:pt idx="1">
                  <c:v>0.1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</c:numCache>
            </c:numRef>
          </c:xVal>
          <c:yVal>
            <c:numRef>
              <c:f>язычки!$AM$21:$AM$29</c:f>
              <c:numCache>
                <c:formatCode>General</c:formatCode>
                <c:ptCount val="9"/>
                <c:pt idx="0">
                  <c:v>0</c:v>
                </c:pt>
                <c:pt idx="1">
                  <c:v>0.1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</c:numCache>
            </c:numRef>
          </c:yVal>
          <c:smooth val="0"/>
        </c:ser>
        <c:ser>
          <c:idx val="1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xVal>
            <c:numRef>
              <c:f>язычки!$AN$3</c:f>
              <c:numCache>
                <c:formatCode>0.000</c:formatCode>
                <c:ptCount val="1"/>
                <c:pt idx="0">
                  <c:v>6.886657101865136E-2</c:v>
                </c:pt>
              </c:numCache>
            </c:numRef>
          </c:xVal>
          <c:yVal>
            <c:numRef>
              <c:f>язычки!$AM$3</c:f>
              <c:numCache>
                <c:formatCode>0.000</c:formatCode>
                <c:ptCount val="1"/>
                <c:pt idx="0">
                  <c:v>0.68421052631578949</c:v>
                </c:pt>
              </c:numCache>
            </c:numRef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xVal>
            <c:numRef>
              <c:f>язычки!$AL$3</c:f>
              <c:numCache>
                <c:formatCode>0.000</c:formatCode>
                <c:ptCount val="1"/>
                <c:pt idx="0">
                  <c:v>0.31428571428571428</c:v>
                </c:pt>
              </c:numCache>
            </c:numRef>
          </c:xVal>
          <c:yVal>
            <c:numRef>
              <c:f>язычки!$AK$3</c:f>
              <c:numCache>
                <c:formatCode>0.000</c:formatCode>
                <c:ptCount val="1"/>
                <c:pt idx="0">
                  <c:v>0.86821705426356588</c:v>
                </c:pt>
              </c:numCache>
            </c:numRef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C0000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5"/>
              <c:spPr>
                <a:solidFill>
                  <a:srgbClr val="C00000"/>
                </a:solidFill>
                <a:ln w="9525">
                  <a:noFill/>
                </a:ln>
                <a:effectLst/>
              </c:spPr>
            </c:marker>
            <c:bubble3D val="0"/>
          </c:dPt>
          <c:xVal>
            <c:numRef>
              <c:f>(язычки!$AL$19,язычки!$AN$19)</c:f>
              <c:numCache>
                <c:formatCode>General</c:formatCode>
                <c:ptCount val="2"/>
                <c:pt idx="0">
                  <c:v>0.27600000000000002</c:v>
                </c:pt>
                <c:pt idx="1">
                  <c:v>0.09</c:v>
                </c:pt>
              </c:numCache>
            </c:numRef>
          </c:xVal>
          <c:yVal>
            <c:numRef>
              <c:f>(язычки!$AK$19,язычки!$AM$19)</c:f>
              <c:numCache>
                <c:formatCode>General</c:formatCode>
                <c:ptCount val="2"/>
                <c:pt idx="0">
                  <c:v>0.871</c:v>
                </c:pt>
                <c:pt idx="1">
                  <c:v>0.56100000000000005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78152"/>
        <c:axId val="541192656"/>
      </c:scatterChart>
      <c:valAx>
        <c:axId val="5411781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92656"/>
        <c:crosses val="autoZero"/>
        <c:crossBetween val="midCat"/>
      </c:valAx>
      <c:valAx>
        <c:axId val="5411926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78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Белое море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язычки!$M$29:$M$49</c:f>
              <c:numCache>
                <c:formatCode>0.000</c:formatCode>
                <c:ptCount val="21"/>
                <c:pt idx="0">
                  <c:v>0.8</c:v>
                </c:pt>
                <c:pt idx="1">
                  <c:v>0.30434782608695699</c:v>
                </c:pt>
                <c:pt idx="2" formatCode="0">
                  <c:v>0</c:v>
                </c:pt>
                <c:pt idx="3" formatCode="0">
                  <c:v>0</c:v>
                </c:pt>
                <c:pt idx="4">
                  <c:v>0.12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0.39130434782608697</c:v>
                </c:pt>
                <c:pt idx="10" formatCode="0">
                  <c:v>0</c:v>
                </c:pt>
                <c:pt idx="11">
                  <c:v>9.5238095238095205E-2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.0">
                  <c:v>0.5</c:v>
                </c:pt>
                <c:pt idx="16">
                  <c:v>0.169811320754717</c:v>
                </c:pt>
                <c:pt idx="17" formatCode="0.0">
                  <c:v>0.2</c:v>
                </c:pt>
                <c:pt idx="18" formatCode="0">
                  <c:v>0</c:v>
                </c:pt>
                <c:pt idx="19">
                  <c:v>2.4390243902439001E-2</c:v>
                </c:pt>
                <c:pt idx="20" formatCode="0">
                  <c:v>0</c:v>
                </c:pt>
              </c:numCache>
            </c:numRef>
          </c:xVal>
          <c:yVal>
            <c:numRef>
              <c:f>язычки!$L$29:$L$49</c:f>
              <c:numCache>
                <c:formatCode>0.000</c:formatCode>
                <c:ptCount val="21"/>
                <c:pt idx="0">
                  <c:v>0.85365853658536595</c:v>
                </c:pt>
                <c:pt idx="1">
                  <c:v>0.88888888888888895</c:v>
                </c:pt>
                <c:pt idx="2">
                  <c:v>0.85714285714285698</c:v>
                </c:pt>
                <c:pt idx="3">
                  <c:v>0.88571428571428601</c:v>
                </c:pt>
                <c:pt idx="4">
                  <c:v>0.49152542372881403</c:v>
                </c:pt>
                <c:pt idx="5">
                  <c:v>0.75</c:v>
                </c:pt>
                <c:pt idx="6">
                  <c:v>0.75</c:v>
                </c:pt>
                <c:pt idx="7" formatCode="0">
                  <c:v>0</c:v>
                </c:pt>
                <c:pt idx="8">
                  <c:v>0.66666666666666696</c:v>
                </c:pt>
                <c:pt idx="9">
                  <c:v>0.82142857142857095</c:v>
                </c:pt>
                <c:pt idx="10">
                  <c:v>0.66666666666666696</c:v>
                </c:pt>
                <c:pt idx="11" formatCode="0">
                  <c:v>1</c:v>
                </c:pt>
                <c:pt idx="12">
                  <c:v>0.25</c:v>
                </c:pt>
                <c:pt idx="13">
                  <c:v>0.375</c:v>
                </c:pt>
                <c:pt idx="14" formatCode="0">
                  <c:v>0</c:v>
                </c:pt>
                <c:pt idx="15" formatCode="0">
                  <c:v>1</c:v>
                </c:pt>
                <c:pt idx="16">
                  <c:v>0.71153846153846201</c:v>
                </c:pt>
                <c:pt idx="17">
                  <c:v>0.33333333333333298</c:v>
                </c:pt>
                <c:pt idx="18" formatCode="0">
                  <c:v>0</c:v>
                </c:pt>
                <c:pt idx="19" formatCode="0">
                  <c:v>1</c:v>
                </c:pt>
                <c:pt idx="20">
                  <c:v>0.71428571428571397</c:v>
                </c:pt>
              </c:numCache>
            </c:numRef>
          </c:yVal>
          <c:smooth val="0"/>
        </c:ser>
        <c:ser>
          <c:idx val="1"/>
          <c:order val="1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язычки!$Y$29:$Y$31</c:f>
              <c:numCache>
                <c:formatCode>0.000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язычки!$Z$29:$Z$31</c:f>
              <c:numCache>
                <c:formatCode>0.000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80504"/>
        <c:axId val="541185208"/>
      </c:scatterChart>
      <c:valAx>
        <c:axId val="541180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85208"/>
        <c:crosses val="autoZero"/>
        <c:crossBetween val="midCat"/>
        <c:majorUnit val="0.1"/>
      </c:valAx>
      <c:valAx>
        <c:axId val="5411852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80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Баренцево море, 10-24</a:t>
            </a:r>
            <a:r>
              <a:rPr lang="ru-RU">
                <a:latin typeface="Calibri" panose="020F0502020204030204" pitchFamily="34" charset="0"/>
                <a:cs typeface="Calibri" panose="020F0502020204030204" pitchFamily="34" charset="0"/>
              </a:rPr>
              <a:t>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7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8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0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4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7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8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xVal>
            <c:numRef>
              <c:f>язычки!$M$3:$M$11</c:f>
              <c:numCache>
                <c:formatCode>0.000</c:formatCode>
                <c:ptCount val="9"/>
                <c:pt idx="0">
                  <c:v>7.4074074074074098E-2</c:v>
                </c:pt>
                <c:pt idx="1">
                  <c:v>0.133333333333333</c:v>
                </c:pt>
                <c:pt idx="2">
                  <c:v>0.102564102564103</c:v>
                </c:pt>
                <c:pt idx="3">
                  <c:v>5.2631578947368397E-2</c:v>
                </c:pt>
                <c:pt idx="4">
                  <c:v>0.125</c:v>
                </c:pt>
                <c:pt idx="5" formatCode="0">
                  <c:v>0</c:v>
                </c:pt>
                <c:pt idx="6">
                  <c:v>0.27272727272727298</c:v>
                </c:pt>
                <c:pt idx="7">
                  <c:v>0</c:v>
                </c:pt>
                <c:pt idx="8">
                  <c:v>1</c:v>
                </c:pt>
              </c:numCache>
            </c:numRef>
          </c:xVal>
          <c:yVal>
            <c:numRef>
              <c:f>язычки!$L$3:$L$11</c:f>
              <c:numCache>
                <c:formatCode>0.000</c:formatCode>
                <c:ptCount val="9"/>
                <c:pt idx="0">
                  <c:v>0.61111111111111105</c:v>
                </c:pt>
                <c:pt idx="1">
                  <c:v>0.66666666666666696</c:v>
                </c:pt>
                <c:pt idx="2">
                  <c:v>0.5625</c:v>
                </c:pt>
                <c:pt idx="3">
                  <c:v>0.62121212121212099</c:v>
                </c:pt>
                <c:pt idx="4">
                  <c:v>0.88888888888888895</c:v>
                </c:pt>
                <c:pt idx="5">
                  <c:v>0.72413793103448298</c:v>
                </c:pt>
                <c:pt idx="6">
                  <c:v>0.97826086956521696</c:v>
                </c:pt>
                <c:pt idx="7">
                  <c:v>0</c:v>
                </c:pt>
                <c:pt idx="8">
                  <c:v>0.94</c:v>
                </c:pt>
              </c:numCache>
            </c:numRef>
          </c:yVal>
          <c:smooth val="0"/>
        </c:ser>
        <c:ser>
          <c:idx val="1"/>
          <c:order val="1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язычки!$Y$29:$Y$31</c:f>
              <c:numCache>
                <c:formatCode>0.000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язычки!$Z$29:$Z$31</c:f>
              <c:numCache>
                <c:formatCode>0.000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язычки!$M$20:$M$22</c:f>
              <c:numCache>
                <c:formatCode>0</c:formatCode>
                <c:ptCount val="3"/>
                <c:pt idx="0" formatCode="0.000">
                  <c:v>2.2222222E-2</c:v>
                </c:pt>
                <c:pt idx="1">
                  <c:v>0</c:v>
                </c:pt>
                <c:pt idx="2" formatCode="0.000">
                  <c:v>8.3333333333333301E-2</c:v>
                </c:pt>
              </c:numCache>
            </c:numRef>
          </c:xVal>
          <c:yVal>
            <c:numRef>
              <c:f>язычки!$L$20:$L$22</c:f>
              <c:numCache>
                <c:formatCode>0.000</c:formatCode>
                <c:ptCount val="3"/>
                <c:pt idx="0">
                  <c:v>0.64285714299999996</c:v>
                </c:pt>
                <c:pt idx="1">
                  <c:v>0.66666666666666696</c:v>
                </c:pt>
                <c:pt idx="2">
                  <c:v>0.82499999999999996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80896"/>
        <c:axId val="541187168"/>
      </c:scatterChart>
      <c:valAx>
        <c:axId val="541180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87168"/>
        <c:crosses val="autoZero"/>
        <c:crossBetween val="midCat"/>
        <c:majorUnit val="0.1"/>
      </c:valAx>
      <c:valAx>
        <c:axId val="5411871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8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Баренцево море, </a:t>
            </a:r>
            <a:r>
              <a:rPr lang="en-US"/>
              <a:t>&gt;2</a:t>
            </a:r>
            <a:r>
              <a:rPr lang="ru-RU"/>
              <a:t>4</a:t>
            </a:r>
            <a:r>
              <a:rPr lang="ru-RU">
                <a:latin typeface="Calibri" panose="020F0502020204030204" pitchFamily="34" charset="0"/>
                <a:cs typeface="Calibri" panose="020F0502020204030204" pitchFamily="34" charset="0"/>
              </a:rPr>
              <a:t>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7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8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0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4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7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8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9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xVal>
            <c:numRef>
              <c:f>язычки!$M$12:$M$19</c:f>
              <c:numCache>
                <c:formatCode>0.000</c:formatCode>
                <c:ptCount val="8"/>
                <c:pt idx="0">
                  <c:v>0.88888888888888895</c:v>
                </c:pt>
                <c:pt idx="1">
                  <c:v>0.434782608695652</c:v>
                </c:pt>
                <c:pt idx="2">
                  <c:v>0.57142857142857095</c:v>
                </c:pt>
                <c:pt idx="3">
                  <c:v>0.64583333333333304</c:v>
                </c:pt>
                <c:pt idx="4">
                  <c:v>0.52439024390243905</c:v>
                </c:pt>
                <c:pt idx="5">
                  <c:v>0.90476190476190499</c:v>
                </c:pt>
                <c:pt idx="6">
                  <c:v>0.66666666666666696</c:v>
                </c:pt>
                <c:pt idx="7">
                  <c:v>0.52631578947368396</c:v>
                </c:pt>
              </c:numCache>
            </c:numRef>
          </c:xVal>
          <c:yVal>
            <c:numRef>
              <c:f>язычки!$L$12:$L$19</c:f>
              <c:numCache>
                <c:formatCode>0.000</c:formatCode>
                <c:ptCount val="8"/>
                <c:pt idx="0">
                  <c:v>0.90909090909090895</c:v>
                </c:pt>
                <c:pt idx="1">
                  <c:v>0.76190476190476197</c:v>
                </c:pt>
                <c:pt idx="2">
                  <c:v>0.97368421052631604</c:v>
                </c:pt>
                <c:pt idx="3">
                  <c:v>0.87931034482758597</c:v>
                </c:pt>
                <c:pt idx="4">
                  <c:v>0.72972972972973005</c:v>
                </c:pt>
                <c:pt idx="5">
                  <c:v>0.98214285714285698</c:v>
                </c:pt>
                <c:pt idx="6">
                  <c:v>0.69642857142857095</c:v>
                </c:pt>
                <c:pt idx="7">
                  <c:v>0.375</c:v>
                </c:pt>
              </c:numCache>
            </c:numRef>
          </c:yVal>
          <c:smooth val="0"/>
        </c:ser>
        <c:ser>
          <c:idx val="1"/>
          <c:order val="1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язычки!$Y$29:$Y$31</c:f>
              <c:numCache>
                <c:formatCode>0.000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язычки!$Z$29:$Z$31</c:f>
              <c:numCache>
                <c:formatCode>0.000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язычки!$M$23:$M$28</c:f>
              <c:numCache>
                <c:formatCode>0</c:formatCode>
                <c:ptCount val="6"/>
                <c:pt idx="0" formatCode="0.000">
                  <c:v>0.58064516129032295</c:v>
                </c:pt>
                <c:pt idx="1">
                  <c:v>1</c:v>
                </c:pt>
                <c:pt idx="2" formatCode="0.0">
                  <c:v>0.2</c:v>
                </c:pt>
                <c:pt idx="3" formatCode="0.000">
                  <c:v>0.28749999999999998</c:v>
                </c:pt>
                <c:pt idx="4" formatCode="0.000">
                  <c:v>0.52325581395348797</c:v>
                </c:pt>
                <c:pt idx="5" formatCode="0.000">
                  <c:v>0.41176470588235298</c:v>
                </c:pt>
              </c:numCache>
            </c:numRef>
          </c:xVal>
          <c:yVal>
            <c:numRef>
              <c:f>язычки!$L$23:$L$28</c:f>
              <c:numCache>
                <c:formatCode>0</c:formatCode>
                <c:ptCount val="6"/>
                <c:pt idx="0" formatCode="0.000">
                  <c:v>0.77777777777777801</c:v>
                </c:pt>
                <c:pt idx="1">
                  <c:v>1</c:v>
                </c:pt>
                <c:pt idx="2">
                  <c:v>1</c:v>
                </c:pt>
                <c:pt idx="3" formatCode="0.000">
                  <c:v>0.875</c:v>
                </c:pt>
                <c:pt idx="4" formatCode="0.000">
                  <c:v>0.66666666666666696</c:v>
                </c:pt>
                <c:pt idx="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184816"/>
        <c:axId val="541183640"/>
      </c:scatterChart>
      <c:valAx>
        <c:axId val="541184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83640"/>
        <c:crosses val="autoZero"/>
        <c:crossBetween val="midCat"/>
        <c:majorUnit val="0.1"/>
      </c:valAx>
      <c:valAx>
        <c:axId val="5411836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18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бубликов'!$J$3:$M$3</c:f>
              <c:numCache>
                <c:formatCode>General</c:formatCode>
                <c:ptCount val="4"/>
                <c:pt idx="0">
                  <c:v>0.22837373737373745</c:v>
                </c:pt>
                <c:pt idx="1">
                  <c:v>0.11418686868686856</c:v>
                </c:pt>
                <c:pt idx="2">
                  <c:v>0.56978080808080833</c:v>
                </c:pt>
                <c:pt idx="3">
                  <c:v>8.7658585858585644E-2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бубликов'!$J$4:$M$4</c:f>
              <c:numCache>
                <c:formatCode>General</c:formatCode>
                <c:ptCount val="4"/>
                <c:pt idx="0">
                  <c:v>0.16012840909090895</c:v>
                </c:pt>
                <c:pt idx="1">
                  <c:v>0.12454431818181808</c:v>
                </c:pt>
                <c:pt idx="2">
                  <c:v>0.64196037296037289</c:v>
                </c:pt>
                <c:pt idx="3">
                  <c:v>7.3366899766900112E-2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бубликов'!$J$5:$M$5</c:f>
              <c:numCache>
                <c:formatCode>General</c:formatCode>
                <c:ptCount val="4"/>
                <c:pt idx="0">
                  <c:v>0.46927825311942961</c:v>
                </c:pt>
                <c:pt idx="1">
                  <c:v>0.28614527629233544</c:v>
                </c:pt>
                <c:pt idx="2">
                  <c:v>0.23170402476780155</c:v>
                </c:pt>
                <c:pt idx="3">
                  <c:v>1.2872445820433412E-2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бубликов'!$J$6:$M$6</c:f>
              <c:numCache>
                <c:formatCode>General</c:formatCode>
                <c:ptCount val="4"/>
                <c:pt idx="0">
                  <c:v>0.33088000000000006</c:v>
                </c:pt>
                <c:pt idx="1">
                  <c:v>4.1359999999999952E-2</c:v>
                </c:pt>
                <c:pt idx="2">
                  <c:v>0.54928999999999994</c:v>
                </c:pt>
                <c:pt idx="3">
                  <c:v>7.8469999999999998E-2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бубликов'!$J$8:$M$8</c:f>
              <c:numCache>
                <c:formatCode>General</c:formatCode>
                <c:ptCount val="4"/>
                <c:pt idx="0">
                  <c:v>0.75650457665903836</c:v>
                </c:pt>
                <c:pt idx="1">
                  <c:v>1.6811212814645593E-2</c:v>
                </c:pt>
                <c:pt idx="2">
                  <c:v>0.16486124401913888</c:v>
                </c:pt>
                <c:pt idx="3">
                  <c:v>6.1822966507177161E-2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бубликов'!$J$9:$M$9</c:f>
              <c:numCache>
                <c:formatCode>General</c:formatCode>
                <c:ptCount val="4"/>
                <c:pt idx="0">
                  <c:v>0.47046590909090924</c:v>
                </c:pt>
                <c:pt idx="1">
                  <c:v>7.4284090909090716E-2</c:v>
                </c:pt>
                <c:pt idx="2">
                  <c:v>2.5291666666666879E-2</c:v>
                </c:pt>
                <c:pt idx="3">
                  <c:v>0.42995833333333316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бубликов'!$J$10:$M$10</c:f>
              <c:numCache>
                <c:formatCode>General</c:formatCode>
                <c:ptCount val="4"/>
                <c:pt idx="0">
                  <c:v>0.46709629147690263</c:v>
                </c:pt>
                <c:pt idx="1">
                  <c:v>6.4111255692908375E-2</c:v>
                </c:pt>
                <c:pt idx="2">
                  <c:v>0.16603066037735875</c:v>
                </c:pt>
                <c:pt idx="3">
                  <c:v>0.30276179245283025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бубликов'!$J$11:$M$11</c:f>
              <c:numCache>
                <c:formatCode>General</c:formatCode>
                <c:ptCount val="4"/>
                <c:pt idx="0">
                  <c:v>0.56743562054148189</c:v>
                </c:pt>
                <c:pt idx="1">
                  <c:v>8.5975093744232067E-2</c:v>
                </c:pt>
                <c:pt idx="2">
                  <c:v>7.7019841192821514E-2</c:v>
                </c:pt>
                <c:pt idx="3">
                  <c:v>0.26956944452146453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бубликов'!$J$12:$M$12</c:f>
              <c:numCache>
                <c:formatCode>General</c:formatCode>
                <c:ptCount val="4"/>
                <c:pt idx="0">
                  <c:v>0.35490600000000005</c:v>
                </c:pt>
                <c:pt idx="1">
                  <c:v>3.9433999999999969E-2</c:v>
                </c:pt>
                <c:pt idx="2">
                  <c:v>0.26245266646477999</c:v>
                </c:pt>
                <c:pt idx="3">
                  <c:v>0.34320733353521998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бубликов'!$J$13:$M$13</c:f>
              <c:numCache>
                <c:formatCode>General</c:formatCode>
                <c:ptCount val="4"/>
                <c:pt idx="0">
                  <c:v>0.24405019902697953</c:v>
                </c:pt>
                <c:pt idx="1">
                  <c:v>7.5739716939407481E-2</c:v>
                </c:pt>
                <c:pt idx="2">
                  <c:v>0.30231559290382765</c:v>
                </c:pt>
                <c:pt idx="3">
                  <c:v>0.37789449112978529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бубликов'!$J$14:$M$14</c:f>
              <c:numCache>
                <c:formatCode>General</c:formatCode>
                <c:ptCount val="4"/>
                <c:pt idx="0">
                  <c:v>0.268125</c:v>
                </c:pt>
                <c:pt idx="1">
                  <c:v>1.7874999999999974E-2</c:v>
                </c:pt>
                <c:pt idx="2">
                  <c:v>0.22213333325399998</c:v>
                </c:pt>
                <c:pt idx="3">
                  <c:v>0.49186666674599999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бубликов'!$J$16:$M$16</c:f>
              <c:numCache>
                <c:formatCode>General</c:formatCode>
                <c:ptCount val="4"/>
                <c:pt idx="0">
                  <c:v>0.55799744897959158</c:v>
                </c:pt>
                <c:pt idx="1">
                  <c:v>1.0145408163265368E-2</c:v>
                </c:pt>
                <c:pt idx="2">
                  <c:v>4.1129251700680214E-2</c:v>
                </c:pt>
                <c:pt idx="3">
                  <c:v>0.39072789115646284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бубликов'!$J$17:$M$17</c:f>
              <c:numCache>
                <c:formatCode>General</c:formatCode>
                <c:ptCount val="4"/>
                <c:pt idx="0">
                  <c:v>0.59035259433962228</c:v>
                </c:pt>
                <c:pt idx="1">
                  <c:v>1.9043632075471661E-2</c:v>
                </c:pt>
                <c:pt idx="2">
                  <c:v>3.7200359296037766E-2</c:v>
                </c:pt>
                <c:pt idx="3">
                  <c:v>0.35340341428886829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бубликов'!$J$18:$M$18</c:f>
              <c:numCache>
                <c:formatCode>General</c:formatCode>
                <c:ptCount val="4"/>
                <c:pt idx="0">
                  <c:v>0.51955555555555599</c:v>
                </c:pt>
                <c:pt idx="1">
                  <c:v>0</c:v>
                </c:pt>
                <c:pt idx="2">
                  <c:v>4.5756613642222166E-2</c:v>
                </c:pt>
                <c:pt idx="3">
                  <c:v>0.43468783080222184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бубликов'!$J$19:$M$19</c:f>
              <c:numCache>
                <c:formatCode>General</c:formatCode>
                <c:ptCount val="4"/>
                <c:pt idx="0">
                  <c:v>0.3424267241379309</c:v>
                </c:pt>
                <c:pt idx="1">
                  <c:v>0.14926293103448307</c:v>
                </c:pt>
                <c:pt idx="2">
                  <c:v>0.16943678160919523</c:v>
                </c:pt>
                <c:pt idx="3">
                  <c:v>0.33887356321839085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бубликов'!$J$20:$M$20</c:f>
              <c:numCache>
                <c:formatCode>General</c:formatCode>
                <c:ptCount val="4"/>
                <c:pt idx="0">
                  <c:v>0.32199600214536245</c:v>
                </c:pt>
                <c:pt idx="1">
                  <c:v>0.10245327321695658</c:v>
                </c:pt>
                <c:pt idx="2">
                  <c:v>0.15827644927536227</c:v>
                </c:pt>
                <c:pt idx="3">
                  <c:v>0.4172742753623187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бубликов'!$J$21:$M$21</c:f>
              <c:numCache>
                <c:formatCode>General</c:formatCode>
                <c:ptCount val="4"/>
                <c:pt idx="0">
                  <c:v>0.37173601282702134</c:v>
                </c:pt>
                <c:pt idx="1">
                  <c:v>0.21866824249212763</c:v>
                </c:pt>
                <c:pt idx="2">
                  <c:v>0.18431808510638295</c:v>
                </c:pt>
                <c:pt idx="3">
                  <c:v>0.22527765957446808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бубликов'!$J$22:$M$22</c:f>
              <c:numCache>
                <c:formatCode>General</c:formatCode>
                <c:ptCount val="4"/>
                <c:pt idx="0">
                  <c:v>4.7254464285714372E-2</c:v>
                </c:pt>
                <c:pt idx="1">
                  <c:v>7.8757440476190627E-2</c:v>
                </c:pt>
                <c:pt idx="2">
                  <c:v>0.41399436090225572</c:v>
                </c:pt>
                <c:pt idx="3">
                  <c:v>0.45999373433583923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бубликов'!$J$23:$M$23</c:f>
              <c:numCache>
                <c:formatCode>General</c:formatCode>
                <c:ptCount val="4"/>
                <c:pt idx="0">
                  <c:v>7.4999999999999997E-2</c:v>
                </c:pt>
                <c:pt idx="1">
                  <c:v>0.05</c:v>
                </c:pt>
                <c:pt idx="2">
                  <c:v>0.303571429</c:v>
                </c:pt>
                <c:pt idx="3">
                  <c:v>0.571428571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бубликов'!$J$24:$M$24</c:f>
              <c:numCache>
                <c:formatCode>General</c:formatCode>
                <c:ptCount val="4"/>
                <c:pt idx="0">
                  <c:v>0</c:v>
                </c:pt>
                <c:pt idx="1">
                  <c:v>0.12783333333333299</c:v>
                </c:pt>
                <c:pt idx="2">
                  <c:v>0.61374691383866686</c:v>
                </c:pt>
                <c:pt idx="3">
                  <c:v>0.25841975282800012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бубликов'!$J$26:$M$26</c:f>
              <c:numCache>
                <c:formatCode>General</c:formatCode>
                <c:ptCount val="4"/>
                <c:pt idx="0">
                  <c:v>0.19850833333333337</c:v>
                </c:pt>
                <c:pt idx="1">
                  <c:v>5.671666666666661E-2</c:v>
                </c:pt>
                <c:pt idx="2">
                  <c:v>0.31232499999999969</c:v>
                </c:pt>
                <c:pt idx="3">
                  <c:v>0.43245000000000028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бубликов'!$J$27:$M$27</c:f>
              <c:numCache>
                <c:formatCode>General</c:formatCode>
                <c:ptCount val="4"/>
                <c:pt idx="0">
                  <c:v>0.11400000000000006</c:v>
                </c:pt>
                <c:pt idx="1">
                  <c:v>5.6999999999999953E-2</c:v>
                </c:pt>
                <c:pt idx="2">
                  <c:v>0.82899999999999996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бубликов'!$J$28:$M$28</c:f>
              <c:numCache>
                <c:formatCode>General</c:formatCode>
                <c:ptCount val="4"/>
                <c:pt idx="0">
                  <c:v>0.58397307692307698</c:v>
                </c:pt>
                <c:pt idx="1">
                  <c:v>0.12387307692307703</c:v>
                </c:pt>
                <c:pt idx="2">
                  <c:v>0.26780769230769219</c:v>
                </c:pt>
                <c:pt idx="3">
                  <c:v>2.4346153846153823E-2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бубликов'!$J$29:$M$29</c:f>
              <c:numCache>
                <c:formatCode>General</c:formatCode>
                <c:ptCount val="4"/>
                <c:pt idx="0">
                  <c:v>0.69504545454545497</c:v>
                </c:pt>
                <c:pt idx="1">
                  <c:v>0</c:v>
                </c:pt>
                <c:pt idx="2">
                  <c:v>0</c:v>
                </c:pt>
                <c:pt idx="3">
                  <c:v>0.30495454545454503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бубликов'!$J$30:$M$30</c:f>
              <c:numCache>
                <c:formatCode>General</c:formatCode>
                <c:ptCount val="4"/>
                <c:pt idx="0">
                  <c:v>0.18839583333333301</c:v>
                </c:pt>
                <c:pt idx="1">
                  <c:v>0</c:v>
                </c:pt>
                <c:pt idx="2">
                  <c:v>0.64928333333333366</c:v>
                </c:pt>
                <c:pt idx="3">
                  <c:v>0.16232083333333341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бубликов'!$J$31:$M$31</c:f>
              <c:numCache>
                <c:formatCode>General</c:formatCode>
                <c:ptCount val="4"/>
                <c:pt idx="0">
                  <c:v>0.12192329545454536</c:v>
                </c:pt>
                <c:pt idx="1">
                  <c:v>1.7417613636363627E-2</c:v>
                </c:pt>
                <c:pt idx="2">
                  <c:v>0.61321960227272732</c:v>
                </c:pt>
                <c:pt idx="3">
                  <c:v>0.24743948863636364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бубликов'!$J$32:$M$32</c:f>
              <c:numCache>
                <c:formatCode>General</c:formatCode>
                <c:ptCount val="4"/>
                <c:pt idx="0">
                  <c:v>0.176045454545455</c:v>
                </c:pt>
                <c:pt idx="1">
                  <c:v>0</c:v>
                </c:pt>
                <c:pt idx="2">
                  <c:v>0.65049043044854504</c:v>
                </c:pt>
                <c:pt idx="3">
                  <c:v>0.1734641150059999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бубликов'!$J$33:$M$33</c:f>
              <c:numCache>
                <c:formatCode>General</c:formatCode>
                <c:ptCount val="4"/>
                <c:pt idx="0">
                  <c:v>5.1318181818181999E-2</c:v>
                </c:pt>
                <c:pt idx="1">
                  <c:v>5.1318181818181999E-2</c:v>
                </c:pt>
                <c:pt idx="2">
                  <c:v>0.57687662350481794</c:v>
                </c:pt>
                <c:pt idx="3">
                  <c:v>0.32048701285881803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бубликов'!$J$34:$M$34</c:f>
              <c:numCache>
                <c:formatCode>General</c:formatCode>
                <c:ptCount val="4"/>
                <c:pt idx="0">
                  <c:v>6.6434456928838967E-2</c:v>
                </c:pt>
                <c:pt idx="1">
                  <c:v>3.3217228464419435E-2</c:v>
                </c:pt>
                <c:pt idx="2">
                  <c:v>0.42923582440553998</c:v>
                </c:pt>
                <c:pt idx="3">
                  <c:v>0.47111249020120161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бубликов'!$J$35:$M$35</c:f>
              <c:numCache>
                <c:formatCode>General</c:formatCode>
                <c:ptCount val="4"/>
                <c:pt idx="0">
                  <c:v>0.121466666666667</c:v>
                </c:pt>
                <c:pt idx="1">
                  <c:v>0</c:v>
                </c:pt>
                <c:pt idx="2">
                  <c:v>0.38818914718466646</c:v>
                </c:pt>
                <c:pt idx="3">
                  <c:v>0.49034418614866648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бубликов'!$J$36:$M$36</c:f>
              <c:numCache>
                <c:formatCode>General</c:formatCode>
                <c:ptCount val="4"/>
                <c:pt idx="0">
                  <c:v>0</c:v>
                </c:pt>
                <c:pt idx="1">
                  <c:v>7.7340909090909099E-2</c:v>
                </c:pt>
                <c:pt idx="2">
                  <c:v>0.47205813955634091</c:v>
                </c:pt>
                <c:pt idx="3">
                  <c:v>0.45060095135275002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бубликов'!$J$37:$M$37</c:f>
              <c:numCache>
                <c:formatCode>General</c:formatCode>
                <c:ptCount val="4"/>
                <c:pt idx="0">
                  <c:v>0.296739130434783</c:v>
                </c:pt>
                <c:pt idx="1">
                  <c:v>0</c:v>
                </c:pt>
                <c:pt idx="2">
                  <c:v>0.41368286445012759</c:v>
                </c:pt>
                <c:pt idx="3">
                  <c:v>0.28957800511508935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бубликов'!$J$38:$M$38</c:f>
              <c:numCache>
                <c:formatCode>General</c:formatCode>
                <c:ptCount val="4"/>
                <c:pt idx="0">
                  <c:v>0.75741781548250242</c:v>
                </c:pt>
                <c:pt idx="1">
                  <c:v>0.12984305408271457</c:v>
                </c:pt>
                <c:pt idx="2">
                  <c:v>2.2547826086956602E-2</c:v>
                </c:pt>
                <c:pt idx="3">
                  <c:v>9.0191304347826406E-2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бубликов'!$J$39:$M$39</c:f>
              <c:numCache>
                <c:formatCode>General</c:formatCode>
                <c:ptCount val="4"/>
                <c:pt idx="0">
                  <c:v>0.42432520325203293</c:v>
                </c:pt>
                <c:pt idx="1">
                  <c:v>5.3040650406504075E-2</c:v>
                </c:pt>
                <c:pt idx="2">
                  <c:v>0.36357158006362622</c:v>
                </c:pt>
                <c:pt idx="3">
                  <c:v>0.1590625662778368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бубликов'!$J$40:$M$40</c:f>
              <c:numCache>
                <c:formatCode>General</c:formatCode>
                <c:ptCount val="4"/>
                <c:pt idx="0">
                  <c:v>0.70714285714285696</c:v>
                </c:pt>
                <c:pt idx="1">
                  <c:v>0.11785714285714299</c:v>
                </c:pt>
                <c:pt idx="2">
                  <c:v>0.17500000000000004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бубликов'!$J$41:$M$41</c:f>
              <c:numCache>
                <c:formatCode>General</c:formatCode>
                <c:ptCount val="4"/>
                <c:pt idx="0">
                  <c:v>0.78706486486486538</c:v>
                </c:pt>
                <c:pt idx="1">
                  <c:v>0.10155675675675657</c:v>
                </c:pt>
                <c:pt idx="2">
                  <c:v>0.11137837837837805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бубликов'!$J$42:$M$42</c:f>
              <c:numCache>
                <c:formatCode>General</c:formatCode>
                <c:ptCount val="4"/>
                <c:pt idx="0">
                  <c:v>0.33512086359967747</c:v>
                </c:pt>
                <c:pt idx="1">
                  <c:v>0.34667675544794158</c:v>
                </c:pt>
                <c:pt idx="2">
                  <c:v>0.28001809523809523</c:v>
                </c:pt>
                <c:pt idx="3">
                  <c:v>3.8184285714285712E-2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бубликов'!$J$43:$M$43</c:f>
              <c:numCache>
                <c:formatCode>General</c:formatCode>
                <c:ptCount val="4"/>
                <c:pt idx="0">
                  <c:v>0.54260213731465123</c:v>
                </c:pt>
                <c:pt idx="1">
                  <c:v>0.29390949059232574</c:v>
                </c:pt>
                <c:pt idx="2">
                  <c:v>0.10899224811651148</c:v>
                </c:pt>
                <c:pt idx="3">
                  <c:v>5.4496123976511553E-2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бубликов'!$J$44:$M$44</c:f>
              <c:numCache>
                <c:formatCode>General</c:formatCode>
                <c:ptCount val="4"/>
                <c:pt idx="0">
                  <c:v>0.11807649653236593</c:v>
                </c:pt>
                <c:pt idx="1">
                  <c:v>0.40146008883348805</c:v>
                </c:pt>
                <c:pt idx="2">
                  <c:v>0.45517586647021918</c:v>
                </c:pt>
                <c:pt idx="3">
                  <c:v>2.528754816392681E-2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бубликов'!$J$45:$M$45</c:f>
              <c:numCache>
                <c:formatCode>General</c:formatCode>
                <c:ptCount val="4"/>
                <c:pt idx="0">
                  <c:v>9.9586956521739003E-2</c:v>
                </c:pt>
                <c:pt idx="1">
                  <c:v>3.3195652173913001E-2</c:v>
                </c:pt>
                <c:pt idx="2">
                  <c:v>0.86721739130434794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бубликов'!$J$46:$M$46</c:f>
              <c:numCache>
                <c:formatCode>General</c:formatCode>
                <c:ptCount val="4"/>
                <c:pt idx="0">
                  <c:v>0.14048437499999999</c:v>
                </c:pt>
                <c:pt idx="1">
                  <c:v>4.6828124999999998E-2</c:v>
                </c:pt>
                <c:pt idx="2">
                  <c:v>0.81268750000000001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бубликов'!$J$47:$M$47</c:f>
              <c:numCache>
                <c:formatCode>General</c:formatCode>
                <c:ptCount val="4"/>
                <c:pt idx="0">
                  <c:v>0</c:v>
                </c:pt>
                <c:pt idx="1">
                  <c:v>6.7833333333333301E-2</c:v>
                </c:pt>
                <c:pt idx="2">
                  <c:v>0.9321666666666667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бубликов'!$J$48:$M$48</c:f>
              <c:numCache>
                <c:formatCode>General</c:formatCode>
                <c:ptCount val="4"/>
                <c:pt idx="0">
                  <c:v>9.0504065040650714E-2</c:v>
                </c:pt>
                <c:pt idx="1">
                  <c:v>4.5252032520325294E-2</c:v>
                </c:pt>
                <c:pt idx="2">
                  <c:v>0.86424390243902405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бубликов'!$J$49:$M$49</c:f>
              <c:numCache>
                <c:formatCode>General</c:formatCode>
                <c:ptCount val="4"/>
                <c:pt idx="0">
                  <c:v>0.31932480694980658</c:v>
                </c:pt>
                <c:pt idx="1">
                  <c:v>6.9418436293436414E-2</c:v>
                </c:pt>
                <c:pt idx="2">
                  <c:v>0.37206933019976518</c:v>
                </c:pt>
                <c:pt idx="3">
                  <c:v>0.23918742655699191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бубликов'!$J$50:$M$50</c:f>
              <c:numCache>
                <c:formatCode>General</c:formatCode>
                <c:ptCount val="4"/>
                <c:pt idx="0">
                  <c:v>0.50765480788570005</c:v>
                </c:pt>
                <c:pt idx="1">
                  <c:v>0.12087019211429995</c:v>
                </c:pt>
                <c:pt idx="2">
                  <c:v>0.26533928560815001</c:v>
                </c:pt>
                <c:pt idx="3">
                  <c:v>0.10613571439184999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бубликов'!$J$51:$M$51</c:f>
              <c:numCache>
                <c:formatCode>General</c:formatCode>
                <c:ptCount val="4"/>
                <c:pt idx="0">
                  <c:v>0.106647058823529</c:v>
                </c:pt>
                <c:pt idx="1">
                  <c:v>0</c:v>
                </c:pt>
                <c:pt idx="2">
                  <c:v>0.50251102941176495</c:v>
                </c:pt>
                <c:pt idx="3">
                  <c:v>0.39084191176470606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бубликов'!$J$52:$M$52</c:f>
              <c:numCache>
                <c:formatCode>General</c:formatCode>
                <c:ptCount val="4"/>
                <c:pt idx="0">
                  <c:v>6.4310077519379893E-2</c:v>
                </c:pt>
                <c:pt idx="1">
                  <c:v>3.2155038759689905E-2</c:v>
                </c:pt>
                <c:pt idx="2">
                  <c:v>0.90353488372093016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бубликов'!$J$53:$M$53</c:f>
              <c:numCache>
                <c:formatCode>General</c:formatCode>
                <c:ptCount val="4"/>
                <c:pt idx="0">
                  <c:v>0.15983333333333299</c:v>
                </c:pt>
                <c:pt idx="1">
                  <c:v>0</c:v>
                </c:pt>
                <c:pt idx="2">
                  <c:v>0.76015079365079397</c:v>
                </c:pt>
                <c:pt idx="3">
                  <c:v>8.0015873015873012E-2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бубликов'!$J$54:$M$54</c:f>
              <c:numCache>
                <c:formatCode>General</c:formatCode>
                <c:ptCount val="4"/>
                <c:pt idx="0">
                  <c:v>3.6450000000000003E-2</c:v>
                </c:pt>
                <c:pt idx="1">
                  <c:v>0.10935</c:v>
                </c:pt>
                <c:pt idx="2">
                  <c:v>0.85419999999999996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бубликов'!$J$55:$M$55</c:f>
              <c:numCache>
                <c:formatCode>General</c:formatCode>
                <c:ptCount val="4"/>
                <c:pt idx="0">
                  <c:v>0.129165</c:v>
                </c:pt>
                <c:pt idx="1">
                  <c:v>0.21527500000000002</c:v>
                </c:pt>
                <c:pt idx="2">
                  <c:v>0.65555999999999992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бубликов'!$J$56:$M$56</c:f>
              <c:numCache>
                <c:formatCode>General</c:formatCode>
                <c:ptCount val="4"/>
                <c:pt idx="0">
                  <c:v>0</c:v>
                </c:pt>
                <c:pt idx="1">
                  <c:v>7.5769230769230797E-2</c:v>
                </c:pt>
                <c:pt idx="2">
                  <c:v>0.92423076923076919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бубликов'!$J$57:$M$57</c:f>
              <c:numCache>
                <c:formatCode>General</c:formatCode>
                <c:ptCount val="4"/>
                <c:pt idx="0">
                  <c:v>0.75275000000000003</c:v>
                </c:pt>
                <c:pt idx="1">
                  <c:v>0</c:v>
                </c:pt>
                <c:pt idx="2">
                  <c:v>0.12362499999999998</c:v>
                </c:pt>
                <c:pt idx="3">
                  <c:v>0.12362499999999998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бубликов'!$J$58:$M$58</c:f>
              <c:numCache>
                <c:formatCode>General</c:formatCode>
                <c:ptCount val="4"/>
                <c:pt idx="0">
                  <c:v>0</c:v>
                </c:pt>
                <c:pt idx="1">
                  <c:v>1.9E-2</c:v>
                </c:pt>
                <c:pt idx="2">
                  <c:v>0.98099999999999998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бубликов'!$J$59:$M$59</c:f>
              <c:numCache>
                <c:formatCode>General</c:formatCode>
                <c:ptCount val="4"/>
                <c:pt idx="0">
                  <c:v>0</c:v>
                </c:pt>
                <c:pt idx="1">
                  <c:v>1.7999999999999999E-2</c:v>
                </c:pt>
                <c:pt idx="2">
                  <c:v>0.98232558139534876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бубликов'!$J$60:$M$60</c:f>
              <c:numCache>
                <c:formatCode>General</c:formatCode>
                <c:ptCount val="4"/>
                <c:pt idx="0">
                  <c:v>0.35415641025641026</c:v>
                </c:pt>
                <c:pt idx="1">
                  <c:v>0.14357692307692271</c:v>
                </c:pt>
                <c:pt idx="2">
                  <c:v>0.41697610062893115</c:v>
                </c:pt>
                <c:pt idx="3">
                  <c:v>8.5290566037735924E-2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бубликов'!$J$61:$M$61</c:f>
              <c:numCache>
                <c:formatCode>General</c:formatCode>
                <c:ptCount val="4"/>
                <c:pt idx="0">
                  <c:v>0.46628088822816044</c:v>
                </c:pt>
                <c:pt idx="1">
                  <c:v>0.19727268320041053</c:v>
                </c:pt>
                <c:pt idx="2">
                  <c:v>0.17707706750980381</c:v>
                </c:pt>
                <c:pt idx="3">
                  <c:v>0.15936936106162522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бубликов'!$J$62:$M$62</c:f>
              <c:numCache>
                <c:formatCode>General</c:formatCode>
                <c:ptCount val="4"/>
                <c:pt idx="0">
                  <c:v>0.22603129241426503</c:v>
                </c:pt>
                <c:pt idx="1">
                  <c:v>8.2193197381652955E-2</c:v>
                </c:pt>
                <c:pt idx="2">
                  <c:v>0.69177551020408201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бубликов'!$J$63:$M$63</c:f>
              <c:numCache>
                <c:formatCode>General</c:formatCode>
                <c:ptCount val="4"/>
                <c:pt idx="0">
                  <c:v>0</c:v>
                </c:pt>
                <c:pt idx="1">
                  <c:v>5.3999999999999999E-2</c:v>
                </c:pt>
                <c:pt idx="2">
                  <c:v>0.94582758620689655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бубликов'!$J$64:$M$64</c:f>
              <c:numCache>
                <c:formatCode>General</c:formatCode>
                <c:ptCount val="4"/>
                <c:pt idx="0">
                  <c:v>3.4155038759689962E-2</c:v>
                </c:pt>
                <c:pt idx="1">
                  <c:v>6.8310077519380036E-2</c:v>
                </c:pt>
                <c:pt idx="2">
                  <c:v>0.71802790697674401</c:v>
                </c:pt>
                <c:pt idx="3">
                  <c:v>0.17950697674418603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бубликов'!$J$65:$M$65</c:f>
              <c:numCache>
                <c:formatCode>General</c:formatCode>
                <c:ptCount val="4"/>
                <c:pt idx="0">
                  <c:v>0</c:v>
                </c:pt>
                <c:pt idx="1">
                  <c:v>9.2153846153846197E-2</c:v>
                </c:pt>
                <c:pt idx="2">
                  <c:v>0.90784615384615375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бубликов'!$J$66:$M$66</c:f>
              <c:numCache>
                <c:formatCode>General</c:formatCode>
                <c:ptCount val="4"/>
                <c:pt idx="0">
                  <c:v>8.1651162790697701E-2</c:v>
                </c:pt>
                <c:pt idx="1">
                  <c:v>0</c:v>
                </c:pt>
                <c:pt idx="2">
                  <c:v>0.89595008508224616</c:v>
                </c:pt>
                <c:pt idx="3">
                  <c:v>2.239875212705613E-2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бубликов'!$J$67:$M$67</c:f>
              <c:numCache>
                <c:formatCode>General</c:formatCode>
                <c:ptCount val="4"/>
                <c:pt idx="0">
                  <c:v>0.13354037267080707</c:v>
                </c:pt>
                <c:pt idx="1">
                  <c:v>5.3416149068322927E-2</c:v>
                </c:pt>
                <c:pt idx="2">
                  <c:v>0.81304347826086998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бубликов'!$J$3:$M$3</c:f>
              <c:numCache>
                <c:formatCode>General</c:formatCode>
                <c:ptCount val="4"/>
                <c:pt idx="0">
                  <c:v>0.22837373737373745</c:v>
                </c:pt>
                <c:pt idx="1">
                  <c:v>0.11418686868686856</c:v>
                </c:pt>
                <c:pt idx="2">
                  <c:v>0.56978080808080833</c:v>
                </c:pt>
                <c:pt idx="3">
                  <c:v>8.7658585858585644E-2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бубликов'!$J$4:$M$4</c:f>
              <c:numCache>
                <c:formatCode>General</c:formatCode>
                <c:ptCount val="4"/>
                <c:pt idx="0">
                  <c:v>0.16012840909090895</c:v>
                </c:pt>
                <c:pt idx="1">
                  <c:v>0.12454431818181808</c:v>
                </c:pt>
                <c:pt idx="2">
                  <c:v>0.64196037296037289</c:v>
                </c:pt>
                <c:pt idx="3">
                  <c:v>7.3366899766900112E-2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бубликов'!$J$5:$M$5</c:f>
              <c:numCache>
                <c:formatCode>General</c:formatCode>
                <c:ptCount val="4"/>
                <c:pt idx="0">
                  <c:v>0.46927825311942961</c:v>
                </c:pt>
                <c:pt idx="1">
                  <c:v>0.28614527629233544</c:v>
                </c:pt>
                <c:pt idx="2">
                  <c:v>0.23170402476780155</c:v>
                </c:pt>
                <c:pt idx="3">
                  <c:v>1.2872445820433412E-2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бубликов'!$J$6:$M$6</c:f>
              <c:numCache>
                <c:formatCode>General</c:formatCode>
                <c:ptCount val="4"/>
                <c:pt idx="0">
                  <c:v>0.33088000000000006</c:v>
                </c:pt>
                <c:pt idx="1">
                  <c:v>4.1359999999999952E-2</c:v>
                </c:pt>
                <c:pt idx="2">
                  <c:v>0.54928999999999994</c:v>
                </c:pt>
                <c:pt idx="3">
                  <c:v>7.8469999999999998E-2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бубликов'!$J$8:$M$8</c:f>
              <c:numCache>
                <c:formatCode>General</c:formatCode>
                <c:ptCount val="4"/>
                <c:pt idx="0">
                  <c:v>0.75650457665903836</c:v>
                </c:pt>
                <c:pt idx="1">
                  <c:v>1.6811212814645593E-2</c:v>
                </c:pt>
                <c:pt idx="2">
                  <c:v>0.16486124401913888</c:v>
                </c:pt>
                <c:pt idx="3">
                  <c:v>6.1822966507177161E-2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бубликов'!$J$9:$M$9</c:f>
              <c:numCache>
                <c:formatCode>General</c:formatCode>
                <c:ptCount val="4"/>
                <c:pt idx="0">
                  <c:v>0.47046590909090924</c:v>
                </c:pt>
                <c:pt idx="1">
                  <c:v>7.4284090909090716E-2</c:v>
                </c:pt>
                <c:pt idx="2">
                  <c:v>2.5291666666666879E-2</c:v>
                </c:pt>
                <c:pt idx="3">
                  <c:v>0.42995833333333316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бубликов'!$J$10:$M$10</c:f>
              <c:numCache>
                <c:formatCode>General</c:formatCode>
                <c:ptCount val="4"/>
                <c:pt idx="0">
                  <c:v>0.46709629147690263</c:v>
                </c:pt>
                <c:pt idx="1">
                  <c:v>6.4111255692908375E-2</c:v>
                </c:pt>
                <c:pt idx="2">
                  <c:v>0.16603066037735875</c:v>
                </c:pt>
                <c:pt idx="3">
                  <c:v>0.30276179245283025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бубликов'!$J$11:$M$11</c:f>
              <c:numCache>
                <c:formatCode>General</c:formatCode>
                <c:ptCount val="4"/>
                <c:pt idx="0">
                  <c:v>0.56743562054148189</c:v>
                </c:pt>
                <c:pt idx="1">
                  <c:v>8.5975093744232067E-2</c:v>
                </c:pt>
                <c:pt idx="2">
                  <c:v>7.7019841192821514E-2</c:v>
                </c:pt>
                <c:pt idx="3">
                  <c:v>0.26956944452146453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бубликов'!$J$12:$M$12</c:f>
              <c:numCache>
                <c:formatCode>General</c:formatCode>
                <c:ptCount val="4"/>
                <c:pt idx="0">
                  <c:v>0.35490600000000005</c:v>
                </c:pt>
                <c:pt idx="1">
                  <c:v>3.9433999999999969E-2</c:v>
                </c:pt>
                <c:pt idx="2">
                  <c:v>0.26245266646477999</c:v>
                </c:pt>
                <c:pt idx="3">
                  <c:v>0.34320733353521998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бубликов'!$J$13:$M$13</c:f>
              <c:numCache>
                <c:formatCode>General</c:formatCode>
                <c:ptCount val="4"/>
                <c:pt idx="0">
                  <c:v>0.24405019902697953</c:v>
                </c:pt>
                <c:pt idx="1">
                  <c:v>7.5739716939407481E-2</c:v>
                </c:pt>
                <c:pt idx="2">
                  <c:v>0.30231559290382765</c:v>
                </c:pt>
                <c:pt idx="3">
                  <c:v>0.37789449112978529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бубликов'!$J$14:$M$14</c:f>
              <c:numCache>
                <c:formatCode>General</c:formatCode>
                <c:ptCount val="4"/>
                <c:pt idx="0">
                  <c:v>0.268125</c:v>
                </c:pt>
                <c:pt idx="1">
                  <c:v>1.7874999999999974E-2</c:v>
                </c:pt>
                <c:pt idx="2">
                  <c:v>0.22213333325399998</c:v>
                </c:pt>
                <c:pt idx="3">
                  <c:v>0.49186666674599999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бубликов'!$J$16:$M$16</c:f>
              <c:numCache>
                <c:formatCode>General</c:formatCode>
                <c:ptCount val="4"/>
                <c:pt idx="0">
                  <c:v>0.55799744897959158</c:v>
                </c:pt>
                <c:pt idx="1">
                  <c:v>1.0145408163265368E-2</c:v>
                </c:pt>
                <c:pt idx="2">
                  <c:v>4.1129251700680214E-2</c:v>
                </c:pt>
                <c:pt idx="3">
                  <c:v>0.39072789115646284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бубликов'!$J$17:$M$17</c:f>
              <c:numCache>
                <c:formatCode>General</c:formatCode>
                <c:ptCount val="4"/>
                <c:pt idx="0">
                  <c:v>0.59035259433962228</c:v>
                </c:pt>
                <c:pt idx="1">
                  <c:v>1.9043632075471661E-2</c:v>
                </c:pt>
                <c:pt idx="2">
                  <c:v>3.7200359296037766E-2</c:v>
                </c:pt>
                <c:pt idx="3">
                  <c:v>0.35340341428886829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бубликов'!$J$18:$M$18</c:f>
              <c:numCache>
                <c:formatCode>General</c:formatCode>
                <c:ptCount val="4"/>
                <c:pt idx="0">
                  <c:v>0.51955555555555599</c:v>
                </c:pt>
                <c:pt idx="1">
                  <c:v>0</c:v>
                </c:pt>
                <c:pt idx="2">
                  <c:v>4.5756613642222166E-2</c:v>
                </c:pt>
                <c:pt idx="3">
                  <c:v>0.43468783080222184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бубликов'!$J$19:$M$19</c:f>
              <c:numCache>
                <c:formatCode>General</c:formatCode>
                <c:ptCount val="4"/>
                <c:pt idx="0">
                  <c:v>0.3424267241379309</c:v>
                </c:pt>
                <c:pt idx="1">
                  <c:v>0.14926293103448307</c:v>
                </c:pt>
                <c:pt idx="2">
                  <c:v>0.16943678160919523</c:v>
                </c:pt>
                <c:pt idx="3">
                  <c:v>0.33887356321839085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бубликов'!$J$20:$M$20</c:f>
              <c:numCache>
                <c:formatCode>General</c:formatCode>
                <c:ptCount val="4"/>
                <c:pt idx="0">
                  <c:v>0.32199600214536245</c:v>
                </c:pt>
                <c:pt idx="1">
                  <c:v>0.10245327321695658</c:v>
                </c:pt>
                <c:pt idx="2">
                  <c:v>0.15827644927536227</c:v>
                </c:pt>
                <c:pt idx="3">
                  <c:v>0.4172742753623187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бубликов'!$J$21:$M$21</c:f>
              <c:numCache>
                <c:formatCode>General</c:formatCode>
                <c:ptCount val="4"/>
                <c:pt idx="0">
                  <c:v>0.37173601282702134</c:v>
                </c:pt>
                <c:pt idx="1">
                  <c:v>0.21866824249212763</c:v>
                </c:pt>
                <c:pt idx="2">
                  <c:v>0.18431808510638295</c:v>
                </c:pt>
                <c:pt idx="3">
                  <c:v>0.22527765957446808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бубликов'!$J$22:$M$22</c:f>
              <c:numCache>
                <c:formatCode>General</c:formatCode>
                <c:ptCount val="4"/>
                <c:pt idx="0">
                  <c:v>4.7254464285714372E-2</c:v>
                </c:pt>
                <c:pt idx="1">
                  <c:v>7.8757440476190627E-2</c:v>
                </c:pt>
                <c:pt idx="2">
                  <c:v>0.41399436090225572</c:v>
                </c:pt>
                <c:pt idx="3">
                  <c:v>0.45999373433583923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бубликов'!$J$23:$M$23</c:f>
              <c:numCache>
                <c:formatCode>General</c:formatCode>
                <c:ptCount val="4"/>
                <c:pt idx="0">
                  <c:v>7.4999999999999997E-2</c:v>
                </c:pt>
                <c:pt idx="1">
                  <c:v>0.05</c:v>
                </c:pt>
                <c:pt idx="2">
                  <c:v>0.303571429</c:v>
                </c:pt>
                <c:pt idx="3">
                  <c:v>0.571428571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бубликов'!$J$24:$M$24</c:f>
              <c:numCache>
                <c:formatCode>General</c:formatCode>
                <c:ptCount val="4"/>
                <c:pt idx="0">
                  <c:v>0</c:v>
                </c:pt>
                <c:pt idx="1">
                  <c:v>0.12783333333333299</c:v>
                </c:pt>
                <c:pt idx="2">
                  <c:v>0.61374691383866686</c:v>
                </c:pt>
                <c:pt idx="3">
                  <c:v>0.25841975282800012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бубликов'!$J$26:$M$26</c:f>
              <c:numCache>
                <c:formatCode>General</c:formatCode>
                <c:ptCount val="4"/>
                <c:pt idx="0">
                  <c:v>0.19850833333333337</c:v>
                </c:pt>
                <c:pt idx="1">
                  <c:v>5.671666666666661E-2</c:v>
                </c:pt>
                <c:pt idx="2">
                  <c:v>0.31232499999999969</c:v>
                </c:pt>
                <c:pt idx="3">
                  <c:v>0.43245000000000028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бубликов'!$J$27:$M$27</c:f>
              <c:numCache>
                <c:formatCode>General</c:formatCode>
                <c:ptCount val="4"/>
                <c:pt idx="0">
                  <c:v>0.11400000000000006</c:v>
                </c:pt>
                <c:pt idx="1">
                  <c:v>5.6999999999999953E-2</c:v>
                </c:pt>
                <c:pt idx="2">
                  <c:v>0.82899999999999996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бубликов'!$J$28:$M$28</c:f>
              <c:numCache>
                <c:formatCode>General</c:formatCode>
                <c:ptCount val="4"/>
                <c:pt idx="0">
                  <c:v>0.58397307692307698</c:v>
                </c:pt>
                <c:pt idx="1">
                  <c:v>0.12387307692307703</c:v>
                </c:pt>
                <c:pt idx="2">
                  <c:v>0.26780769230769219</c:v>
                </c:pt>
                <c:pt idx="3">
                  <c:v>2.4346153846153823E-2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бубликов'!$J$29:$M$29</c:f>
              <c:numCache>
                <c:formatCode>General</c:formatCode>
                <c:ptCount val="4"/>
                <c:pt idx="0">
                  <c:v>0.69504545454545497</c:v>
                </c:pt>
                <c:pt idx="1">
                  <c:v>0</c:v>
                </c:pt>
                <c:pt idx="2">
                  <c:v>0</c:v>
                </c:pt>
                <c:pt idx="3">
                  <c:v>0.30495454545454503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бубликов'!$J$30:$M$30</c:f>
              <c:numCache>
                <c:formatCode>General</c:formatCode>
                <c:ptCount val="4"/>
                <c:pt idx="0">
                  <c:v>0.18839583333333301</c:v>
                </c:pt>
                <c:pt idx="1">
                  <c:v>0</c:v>
                </c:pt>
                <c:pt idx="2">
                  <c:v>0.64928333333333366</c:v>
                </c:pt>
                <c:pt idx="3">
                  <c:v>0.16232083333333341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бубликов'!$J$31:$M$31</c:f>
              <c:numCache>
                <c:formatCode>General</c:formatCode>
                <c:ptCount val="4"/>
                <c:pt idx="0">
                  <c:v>0.12192329545454536</c:v>
                </c:pt>
                <c:pt idx="1">
                  <c:v>1.7417613636363627E-2</c:v>
                </c:pt>
                <c:pt idx="2">
                  <c:v>0.61321960227272732</c:v>
                </c:pt>
                <c:pt idx="3">
                  <c:v>0.24743948863636364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бубликов'!$J$32:$M$32</c:f>
              <c:numCache>
                <c:formatCode>General</c:formatCode>
                <c:ptCount val="4"/>
                <c:pt idx="0">
                  <c:v>0.176045454545455</c:v>
                </c:pt>
                <c:pt idx="1">
                  <c:v>0</c:v>
                </c:pt>
                <c:pt idx="2">
                  <c:v>0.65049043044854504</c:v>
                </c:pt>
                <c:pt idx="3">
                  <c:v>0.1734641150059999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бубликов'!$J$33:$M$33</c:f>
              <c:numCache>
                <c:formatCode>General</c:formatCode>
                <c:ptCount val="4"/>
                <c:pt idx="0">
                  <c:v>5.1318181818181999E-2</c:v>
                </c:pt>
                <c:pt idx="1">
                  <c:v>5.1318181818181999E-2</c:v>
                </c:pt>
                <c:pt idx="2">
                  <c:v>0.57687662350481794</c:v>
                </c:pt>
                <c:pt idx="3">
                  <c:v>0.32048701285881803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бубликов'!$J$34:$M$34</c:f>
              <c:numCache>
                <c:formatCode>General</c:formatCode>
                <c:ptCount val="4"/>
                <c:pt idx="0">
                  <c:v>6.6434456928838967E-2</c:v>
                </c:pt>
                <c:pt idx="1">
                  <c:v>3.3217228464419435E-2</c:v>
                </c:pt>
                <c:pt idx="2">
                  <c:v>0.42923582440553998</c:v>
                </c:pt>
                <c:pt idx="3">
                  <c:v>0.47111249020120161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бубликов'!$J$35:$M$35</c:f>
              <c:numCache>
                <c:formatCode>General</c:formatCode>
                <c:ptCount val="4"/>
                <c:pt idx="0">
                  <c:v>0.121466666666667</c:v>
                </c:pt>
                <c:pt idx="1">
                  <c:v>0</c:v>
                </c:pt>
                <c:pt idx="2">
                  <c:v>0.38818914718466646</c:v>
                </c:pt>
                <c:pt idx="3">
                  <c:v>0.49034418614866648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бубликов'!$J$36:$M$36</c:f>
              <c:numCache>
                <c:formatCode>General</c:formatCode>
                <c:ptCount val="4"/>
                <c:pt idx="0">
                  <c:v>0</c:v>
                </c:pt>
                <c:pt idx="1">
                  <c:v>7.7340909090909099E-2</c:v>
                </c:pt>
                <c:pt idx="2">
                  <c:v>0.47205813955634091</c:v>
                </c:pt>
                <c:pt idx="3">
                  <c:v>0.45060095135275002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бубликов'!$J$37:$M$37</c:f>
              <c:numCache>
                <c:formatCode>General</c:formatCode>
                <c:ptCount val="4"/>
                <c:pt idx="0">
                  <c:v>0.296739130434783</c:v>
                </c:pt>
                <c:pt idx="1">
                  <c:v>0</c:v>
                </c:pt>
                <c:pt idx="2">
                  <c:v>0.41368286445012759</c:v>
                </c:pt>
                <c:pt idx="3">
                  <c:v>0.28957800511508935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бубликов'!$J$38:$M$38</c:f>
              <c:numCache>
                <c:formatCode>General</c:formatCode>
                <c:ptCount val="4"/>
                <c:pt idx="0">
                  <c:v>0.75741781548250242</c:v>
                </c:pt>
                <c:pt idx="1">
                  <c:v>0.12984305408271457</c:v>
                </c:pt>
                <c:pt idx="2">
                  <c:v>2.2547826086956602E-2</c:v>
                </c:pt>
                <c:pt idx="3">
                  <c:v>9.0191304347826406E-2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бубликов'!$J$39:$M$39</c:f>
              <c:numCache>
                <c:formatCode>General</c:formatCode>
                <c:ptCount val="4"/>
                <c:pt idx="0">
                  <c:v>0.42432520325203293</c:v>
                </c:pt>
                <c:pt idx="1">
                  <c:v>5.3040650406504075E-2</c:v>
                </c:pt>
                <c:pt idx="2">
                  <c:v>0.36357158006362622</c:v>
                </c:pt>
                <c:pt idx="3">
                  <c:v>0.1590625662778368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бубликов'!$J$40:$M$40</c:f>
              <c:numCache>
                <c:formatCode>General</c:formatCode>
                <c:ptCount val="4"/>
                <c:pt idx="0">
                  <c:v>0.70714285714285696</c:v>
                </c:pt>
                <c:pt idx="1">
                  <c:v>0.11785714285714299</c:v>
                </c:pt>
                <c:pt idx="2">
                  <c:v>0.17500000000000004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бубликов'!$J$41:$M$41</c:f>
              <c:numCache>
                <c:formatCode>General</c:formatCode>
                <c:ptCount val="4"/>
                <c:pt idx="0">
                  <c:v>0.78706486486486538</c:v>
                </c:pt>
                <c:pt idx="1">
                  <c:v>0.10155675675675657</c:v>
                </c:pt>
                <c:pt idx="2">
                  <c:v>0.11137837837837805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бубликов'!$J$42:$M$42</c:f>
              <c:numCache>
                <c:formatCode>General</c:formatCode>
                <c:ptCount val="4"/>
                <c:pt idx="0">
                  <c:v>0.33512086359967747</c:v>
                </c:pt>
                <c:pt idx="1">
                  <c:v>0.34667675544794158</c:v>
                </c:pt>
                <c:pt idx="2">
                  <c:v>0.28001809523809523</c:v>
                </c:pt>
                <c:pt idx="3">
                  <c:v>3.8184285714285712E-2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бубликов'!$J$43:$M$43</c:f>
              <c:numCache>
                <c:formatCode>General</c:formatCode>
                <c:ptCount val="4"/>
                <c:pt idx="0">
                  <c:v>0.54260213731465123</c:v>
                </c:pt>
                <c:pt idx="1">
                  <c:v>0.29390949059232574</c:v>
                </c:pt>
                <c:pt idx="2">
                  <c:v>0.10899224811651148</c:v>
                </c:pt>
                <c:pt idx="3">
                  <c:v>5.4496123976511553E-2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бубликов'!$J$44:$M$44</c:f>
              <c:numCache>
                <c:formatCode>General</c:formatCode>
                <c:ptCount val="4"/>
                <c:pt idx="0">
                  <c:v>0.11807649653236593</c:v>
                </c:pt>
                <c:pt idx="1">
                  <c:v>0.40146008883348805</c:v>
                </c:pt>
                <c:pt idx="2">
                  <c:v>0.45517586647021918</c:v>
                </c:pt>
                <c:pt idx="3">
                  <c:v>2.528754816392681E-2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бубликов'!$J$45:$M$45</c:f>
              <c:numCache>
                <c:formatCode>General</c:formatCode>
                <c:ptCount val="4"/>
                <c:pt idx="0">
                  <c:v>9.9586956521739003E-2</c:v>
                </c:pt>
                <c:pt idx="1">
                  <c:v>3.3195652173913001E-2</c:v>
                </c:pt>
                <c:pt idx="2">
                  <c:v>0.86721739130434794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бубликов'!$J$46:$M$46</c:f>
              <c:numCache>
                <c:formatCode>General</c:formatCode>
                <c:ptCount val="4"/>
                <c:pt idx="0">
                  <c:v>0.14048437499999999</c:v>
                </c:pt>
                <c:pt idx="1">
                  <c:v>4.6828124999999998E-2</c:v>
                </c:pt>
                <c:pt idx="2">
                  <c:v>0.81268750000000001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бубликов'!$J$47:$M$47</c:f>
              <c:numCache>
                <c:formatCode>General</c:formatCode>
                <c:ptCount val="4"/>
                <c:pt idx="0">
                  <c:v>0</c:v>
                </c:pt>
                <c:pt idx="1">
                  <c:v>6.7833333333333301E-2</c:v>
                </c:pt>
                <c:pt idx="2">
                  <c:v>0.9321666666666667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бубликов'!$J$48:$M$48</c:f>
              <c:numCache>
                <c:formatCode>General</c:formatCode>
                <c:ptCount val="4"/>
                <c:pt idx="0">
                  <c:v>9.0504065040650714E-2</c:v>
                </c:pt>
                <c:pt idx="1">
                  <c:v>4.5252032520325294E-2</c:v>
                </c:pt>
                <c:pt idx="2">
                  <c:v>0.86424390243902405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бубликов'!$J$49:$M$49</c:f>
              <c:numCache>
                <c:formatCode>General</c:formatCode>
                <c:ptCount val="4"/>
                <c:pt idx="0">
                  <c:v>0.31932480694980658</c:v>
                </c:pt>
                <c:pt idx="1">
                  <c:v>6.9418436293436414E-2</c:v>
                </c:pt>
                <c:pt idx="2">
                  <c:v>0.37206933019976518</c:v>
                </c:pt>
                <c:pt idx="3">
                  <c:v>0.23918742655699191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бубликов'!$J$50:$M$50</c:f>
              <c:numCache>
                <c:formatCode>General</c:formatCode>
                <c:ptCount val="4"/>
                <c:pt idx="0">
                  <c:v>0.50765480788570005</c:v>
                </c:pt>
                <c:pt idx="1">
                  <c:v>0.12087019211429995</c:v>
                </c:pt>
                <c:pt idx="2">
                  <c:v>0.26533928560815001</c:v>
                </c:pt>
                <c:pt idx="3">
                  <c:v>0.10613571439184999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бубликов'!$J$51:$M$51</c:f>
              <c:numCache>
                <c:formatCode>General</c:formatCode>
                <c:ptCount val="4"/>
                <c:pt idx="0">
                  <c:v>0.106647058823529</c:v>
                </c:pt>
                <c:pt idx="1">
                  <c:v>0</c:v>
                </c:pt>
                <c:pt idx="2">
                  <c:v>0.50251102941176495</c:v>
                </c:pt>
                <c:pt idx="3">
                  <c:v>0.39084191176470606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бубликов'!$J$52:$M$52</c:f>
              <c:numCache>
                <c:formatCode>General</c:formatCode>
                <c:ptCount val="4"/>
                <c:pt idx="0">
                  <c:v>6.4310077519379893E-2</c:v>
                </c:pt>
                <c:pt idx="1">
                  <c:v>3.2155038759689905E-2</c:v>
                </c:pt>
                <c:pt idx="2">
                  <c:v>0.90353488372093016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бубликов'!$J$53:$M$53</c:f>
              <c:numCache>
                <c:formatCode>General</c:formatCode>
                <c:ptCount val="4"/>
                <c:pt idx="0">
                  <c:v>0.15983333333333299</c:v>
                </c:pt>
                <c:pt idx="1">
                  <c:v>0</c:v>
                </c:pt>
                <c:pt idx="2">
                  <c:v>0.76015079365079397</c:v>
                </c:pt>
                <c:pt idx="3">
                  <c:v>8.0015873015873012E-2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бубликов'!$J$54:$M$54</c:f>
              <c:numCache>
                <c:formatCode>General</c:formatCode>
                <c:ptCount val="4"/>
                <c:pt idx="0">
                  <c:v>3.6450000000000003E-2</c:v>
                </c:pt>
                <c:pt idx="1">
                  <c:v>0.10935</c:v>
                </c:pt>
                <c:pt idx="2">
                  <c:v>0.85419999999999996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бубликов'!$J$55:$M$55</c:f>
              <c:numCache>
                <c:formatCode>General</c:formatCode>
                <c:ptCount val="4"/>
                <c:pt idx="0">
                  <c:v>0.129165</c:v>
                </c:pt>
                <c:pt idx="1">
                  <c:v>0.21527500000000002</c:v>
                </c:pt>
                <c:pt idx="2">
                  <c:v>0.65555999999999992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бубликов'!$J$56:$M$56</c:f>
              <c:numCache>
                <c:formatCode>General</c:formatCode>
                <c:ptCount val="4"/>
                <c:pt idx="0">
                  <c:v>0</c:v>
                </c:pt>
                <c:pt idx="1">
                  <c:v>7.5769230769230797E-2</c:v>
                </c:pt>
                <c:pt idx="2">
                  <c:v>0.92423076923076919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бубликов'!$J$57:$M$57</c:f>
              <c:numCache>
                <c:formatCode>General</c:formatCode>
                <c:ptCount val="4"/>
                <c:pt idx="0">
                  <c:v>0.75275000000000003</c:v>
                </c:pt>
                <c:pt idx="1">
                  <c:v>0</c:v>
                </c:pt>
                <c:pt idx="2">
                  <c:v>0.12362499999999998</c:v>
                </c:pt>
                <c:pt idx="3">
                  <c:v>0.12362499999999998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бубликов'!$J$58:$M$58</c:f>
              <c:numCache>
                <c:formatCode>General</c:formatCode>
                <c:ptCount val="4"/>
                <c:pt idx="0">
                  <c:v>0</c:v>
                </c:pt>
                <c:pt idx="1">
                  <c:v>1.9E-2</c:v>
                </c:pt>
                <c:pt idx="2">
                  <c:v>0.98099999999999998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бубликов'!$J$59:$M$59</c:f>
              <c:numCache>
                <c:formatCode>General</c:formatCode>
                <c:ptCount val="4"/>
                <c:pt idx="0">
                  <c:v>0</c:v>
                </c:pt>
                <c:pt idx="1">
                  <c:v>1.7999999999999999E-2</c:v>
                </c:pt>
                <c:pt idx="2">
                  <c:v>0.98232558139534876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бубликов'!$J$60:$M$60</c:f>
              <c:numCache>
                <c:formatCode>General</c:formatCode>
                <c:ptCount val="4"/>
                <c:pt idx="0">
                  <c:v>0.35415641025641026</c:v>
                </c:pt>
                <c:pt idx="1">
                  <c:v>0.14357692307692271</c:v>
                </c:pt>
                <c:pt idx="2">
                  <c:v>0.41697610062893115</c:v>
                </c:pt>
                <c:pt idx="3">
                  <c:v>8.5290566037735924E-2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бубликов'!$J$61:$M$61</c:f>
              <c:numCache>
                <c:formatCode>General</c:formatCode>
                <c:ptCount val="4"/>
                <c:pt idx="0">
                  <c:v>0.46628088822816044</c:v>
                </c:pt>
                <c:pt idx="1">
                  <c:v>0.19727268320041053</c:v>
                </c:pt>
                <c:pt idx="2">
                  <c:v>0.17707706750980381</c:v>
                </c:pt>
                <c:pt idx="3">
                  <c:v>0.15936936106162522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бубликов'!$J$62:$M$62</c:f>
              <c:numCache>
                <c:formatCode>General</c:formatCode>
                <c:ptCount val="4"/>
                <c:pt idx="0">
                  <c:v>0.22603129241426503</c:v>
                </c:pt>
                <c:pt idx="1">
                  <c:v>8.2193197381652955E-2</c:v>
                </c:pt>
                <c:pt idx="2">
                  <c:v>0.69177551020408201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бубликов'!$J$63:$M$63</c:f>
              <c:numCache>
                <c:formatCode>General</c:formatCode>
                <c:ptCount val="4"/>
                <c:pt idx="0">
                  <c:v>0</c:v>
                </c:pt>
                <c:pt idx="1">
                  <c:v>5.3999999999999999E-2</c:v>
                </c:pt>
                <c:pt idx="2">
                  <c:v>0.94582758620689655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бубликов'!$J$64:$M$64</c:f>
              <c:numCache>
                <c:formatCode>General</c:formatCode>
                <c:ptCount val="4"/>
                <c:pt idx="0">
                  <c:v>3.4155038759689962E-2</c:v>
                </c:pt>
                <c:pt idx="1">
                  <c:v>6.8310077519380036E-2</c:v>
                </c:pt>
                <c:pt idx="2">
                  <c:v>0.71802790697674401</c:v>
                </c:pt>
                <c:pt idx="3">
                  <c:v>0.17950697674418603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бубликов'!$J$65:$M$65</c:f>
              <c:numCache>
                <c:formatCode>General</c:formatCode>
                <c:ptCount val="4"/>
                <c:pt idx="0">
                  <c:v>0</c:v>
                </c:pt>
                <c:pt idx="1">
                  <c:v>9.2153846153846197E-2</c:v>
                </c:pt>
                <c:pt idx="2">
                  <c:v>0.90784615384615375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бубликов'!$J$66:$M$66</c:f>
              <c:numCache>
                <c:formatCode>General</c:formatCode>
                <c:ptCount val="4"/>
                <c:pt idx="0">
                  <c:v>8.1651162790697701E-2</c:v>
                </c:pt>
                <c:pt idx="1">
                  <c:v>0</c:v>
                </c:pt>
                <c:pt idx="2">
                  <c:v>0.89595008508224616</c:v>
                </c:pt>
                <c:pt idx="3">
                  <c:v>2.239875212705613E-2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бубликов'!$J$67:$M$67</c:f>
              <c:numCache>
                <c:formatCode>General</c:formatCode>
                <c:ptCount val="4"/>
                <c:pt idx="0">
                  <c:v>0.13354037267080707</c:v>
                </c:pt>
                <c:pt idx="1">
                  <c:v>5.3416149068322927E-2</c:v>
                </c:pt>
                <c:pt idx="2">
                  <c:v>0.81304347826086998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бубликов'!$J$25:$L$25</c:f>
              <c:numCache>
                <c:formatCode>General</c:formatCode>
                <c:ptCount val="3"/>
                <c:pt idx="0">
                  <c:v>0.1152</c:v>
                </c:pt>
                <c:pt idx="1">
                  <c:v>7.6800000000000007E-2</c:v>
                </c:pt>
                <c:pt idx="2">
                  <c:v>0.80800000000000005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Лист1!$J$3:$J$9</c:f>
              <c:numCache>
                <c:formatCode>0.000</c:formatCode>
                <c:ptCount val="7"/>
                <c:pt idx="0">
                  <c:v>0.43808888888888903</c:v>
                </c:pt>
                <c:pt idx="1">
                  <c:v>0.34256060606060601</c:v>
                </c:pt>
                <c:pt idx="2">
                  <c:v>0.28467272727272702</c:v>
                </c:pt>
                <c:pt idx="3">
                  <c:v>0.75542352941176505</c:v>
                </c:pt>
                <c:pt idx="4">
                  <c:v>0.37224000000000002</c:v>
                </c:pt>
                <c:pt idx="5">
                  <c:v>0.520703703703704</c:v>
                </c:pt>
                <c:pt idx="6">
                  <c:v>0.77331578947368396</c:v>
                </c:pt>
              </c:numCache>
            </c:numRef>
          </c:xVal>
          <c:yVal>
            <c:numRef>
              <c:f>Лист1!$L$3:$L$9</c:f>
              <c:numCache>
                <c:formatCode>0.000</c:formatCode>
                <c:ptCount val="7"/>
                <c:pt idx="0">
                  <c:v>0.61111111111111105</c:v>
                </c:pt>
                <c:pt idx="1">
                  <c:v>0.66666666666666696</c:v>
                </c:pt>
                <c:pt idx="2">
                  <c:v>0.5625</c:v>
                </c:pt>
                <c:pt idx="3">
                  <c:v>0.62121212121212099</c:v>
                </c:pt>
                <c:pt idx="4">
                  <c:v>0.88888888888888895</c:v>
                </c:pt>
                <c:pt idx="5">
                  <c:v>0.72413793103448298</c:v>
                </c:pt>
                <c:pt idx="6">
                  <c:v>0.97826086956521696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Лист1!$J$3:$J$9</c:f>
              <c:numCache>
                <c:formatCode>0.000</c:formatCode>
                <c:ptCount val="7"/>
                <c:pt idx="0">
                  <c:v>0.43808888888888903</c:v>
                </c:pt>
                <c:pt idx="1">
                  <c:v>0.34256060606060601</c:v>
                </c:pt>
                <c:pt idx="2">
                  <c:v>0.28467272727272702</c:v>
                </c:pt>
                <c:pt idx="3">
                  <c:v>0.75542352941176505</c:v>
                </c:pt>
                <c:pt idx="4">
                  <c:v>0.37224000000000002</c:v>
                </c:pt>
                <c:pt idx="5">
                  <c:v>0.520703703703704</c:v>
                </c:pt>
                <c:pt idx="6">
                  <c:v>0.77331578947368396</c:v>
                </c:pt>
              </c:numCache>
            </c:numRef>
          </c:xVal>
          <c:yVal>
            <c:numRef>
              <c:f>Лист1!$M$3:$M$9</c:f>
              <c:numCache>
                <c:formatCode>0.000</c:formatCode>
                <c:ptCount val="7"/>
                <c:pt idx="0">
                  <c:v>7.4074074074074098E-2</c:v>
                </c:pt>
                <c:pt idx="1">
                  <c:v>0.133333333333333</c:v>
                </c:pt>
                <c:pt idx="2">
                  <c:v>0.102564102564103</c:v>
                </c:pt>
                <c:pt idx="3">
                  <c:v>5.2631578947368397E-2</c:v>
                </c:pt>
                <c:pt idx="4">
                  <c:v>0.125</c:v>
                </c:pt>
                <c:pt idx="5" formatCode="0">
                  <c:v>0</c:v>
                </c:pt>
                <c:pt idx="6">
                  <c:v>0.27272727272727298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Лист1!$J$18:$J$20</c:f>
              <c:strCache>
                <c:ptCount val="3"/>
                <c:pt idx="0">
                  <c:v>0.229</c:v>
                </c:pt>
                <c:pt idx="1">
                  <c:v>0.171</c:v>
                </c:pt>
                <c:pt idx="2">
                  <c:v>0.708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Лист1!$J$18:$J$20</c:f>
              <c:numCache>
                <c:formatCode>0.000</c:formatCode>
                <c:ptCount val="3"/>
                <c:pt idx="0">
                  <c:v>0.229203389830508</c:v>
                </c:pt>
                <c:pt idx="1">
                  <c:v>0.17100000000000001</c:v>
                </c:pt>
                <c:pt idx="2">
                  <c:v>0.70784615384615401</c:v>
                </c:pt>
              </c:numCache>
            </c:numRef>
          </c:xVal>
          <c:yVal>
            <c:numRef>
              <c:f>Лист1!$L$18:$L$20</c:f>
              <c:numCache>
                <c:formatCode>0.000</c:formatCode>
                <c:ptCount val="3"/>
                <c:pt idx="0">
                  <c:v>0.64285714299999996</c:v>
                </c:pt>
                <c:pt idx="1">
                  <c:v>0.66666666666666696</c:v>
                </c:pt>
                <c:pt idx="2">
                  <c:v>0.82499999999999996</c:v>
                </c:pt>
              </c:numCache>
            </c:numRef>
          </c:yVal>
          <c:smooth val="0"/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Лист1!$J$18:$J$20</c:f>
              <c:numCache>
                <c:formatCode>0.000</c:formatCode>
                <c:ptCount val="3"/>
                <c:pt idx="0">
                  <c:v>0.229203389830508</c:v>
                </c:pt>
                <c:pt idx="1">
                  <c:v>0.17100000000000001</c:v>
                </c:pt>
                <c:pt idx="2">
                  <c:v>0.70784615384615401</c:v>
                </c:pt>
              </c:numCache>
            </c:numRef>
          </c:xVal>
          <c:yVal>
            <c:numRef>
              <c:f>Лист1!$M$18:$M$20</c:f>
              <c:numCache>
                <c:formatCode>0</c:formatCode>
                <c:ptCount val="3"/>
                <c:pt idx="0" formatCode="0.000">
                  <c:v>2.2222222E-2</c:v>
                </c:pt>
                <c:pt idx="1">
                  <c:v>0</c:v>
                </c:pt>
                <c:pt idx="2" formatCode="0.000">
                  <c:v>8.3333333333333301E-2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165600"/>
        <c:axId val="561166776"/>
      </c:scatterChart>
      <c:valAx>
        <c:axId val="56116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1166776"/>
        <c:crosses val="autoZero"/>
        <c:crossBetween val="midCat"/>
      </c:valAx>
      <c:valAx>
        <c:axId val="56116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1165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Лист1!$J$10:$J$17</c:f>
              <c:numCache>
                <c:formatCode>0.000</c:formatCode>
                <c:ptCount val="8"/>
                <c:pt idx="0">
                  <c:v>0.54474999999999996</c:v>
                </c:pt>
                <c:pt idx="1">
                  <c:v>0.638507692307692</c:v>
                </c:pt>
                <c:pt idx="2">
                  <c:v>0.79495555555555597</c:v>
                </c:pt>
                <c:pt idx="3">
                  <c:v>0.531207547169811</c:v>
                </c:pt>
                <c:pt idx="4">
                  <c:v>0.31978991596638701</c:v>
                </c:pt>
                <c:pt idx="5">
                  <c:v>0.56814285714285695</c:v>
                </c:pt>
                <c:pt idx="6">
                  <c:v>0.49168965517241398</c:v>
                </c:pt>
                <c:pt idx="7">
                  <c:v>0.12601190476190499</c:v>
                </c:pt>
              </c:numCache>
            </c:numRef>
          </c:xVal>
          <c:yVal>
            <c:numRef>
              <c:f>Лист1!$L$10:$L$17</c:f>
              <c:numCache>
                <c:formatCode>0.000</c:formatCode>
                <c:ptCount val="8"/>
                <c:pt idx="0">
                  <c:v>0.90909090909090895</c:v>
                </c:pt>
                <c:pt idx="1">
                  <c:v>0.76190476190476197</c:v>
                </c:pt>
                <c:pt idx="2">
                  <c:v>0.97368421052631604</c:v>
                </c:pt>
                <c:pt idx="3">
                  <c:v>0.87931034482758597</c:v>
                </c:pt>
                <c:pt idx="4">
                  <c:v>0.72972972972973005</c:v>
                </c:pt>
                <c:pt idx="5">
                  <c:v>0.98214285714285698</c:v>
                </c:pt>
                <c:pt idx="6">
                  <c:v>0.69642857142857095</c:v>
                </c:pt>
                <c:pt idx="7">
                  <c:v>0.375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Лист1!$J$10:$J$17</c:f>
              <c:numCache>
                <c:formatCode>0.000</c:formatCode>
                <c:ptCount val="8"/>
                <c:pt idx="0">
                  <c:v>0.54474999999999996</c:v>
                </c:pt>
                <c:pt idx="1">
                  <c:v>0.638507692307692</c:v>
                </c:pt>
                <c:pt idx="2">
                  <c:v>0.79495555555555597</c:v>
                </c:pt>
                <c:pt idx="3">
                  <c:v>0.531207547169811</c:v>
                </c:pt>
                <c:pt idx="4">
                  <c:v>0.31978991596638701</c:v>
                </c:pt>
                <c:pt idx="5">
                  <c:v>0.56814285714285695</c:v>
                </c:pt>
                <c:pt idx="6">
                  <c:v>0.49168965517241398</c:v>
                </c:pt>
                <c:pt idx="7">
                  <c:v>0.12601190476190499</c:v>
                </c:pt>
              </c:numCache>
            </c:numRef>
          </c:xVal>
          <c:yVal>
            <c:numRef>
              <c:f>Лист1!$M$10:$M$17</c:f>
              <c:numCache>
                <c:formatCode>0.000</c:formatCode>
                <c:ptCount val="8"/>
                <c:pt idx="0">
                  <c:v>0.88888888888888895</c:v>
                </c:pt>
                <c:pt idx="1">
                  <c:v>0.434782608695652</c:v>
                </c:pt>
                <c:pt idx="2">
                  <c:v>0.57142857142857095</c:v>
                </c:pt>
                <c:pt idx="3">
                  <c:v>0.64583333333333304</c:v>
                </c:pt>
                <c:pt idx="4">
                  <c:v>0.52439024390243905</c:v>
                </c:pt>
                <c:pt idx="5">
                  <c:v>0.90476190476190499</c:v>
                </c:pt>
                <c:pt idx="6">
                  <c:v>0.66666666666666696</c:v>
                </c:pt>
                <c:pt idx="7">
                  <c:v>0.52631578947368396</c:v>
                </c:pt>
              </c:numCache>
            </c:numRef>
          </c:yVal>
          <c:smooth val="0"/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Лист1!$J$21:$J$26</c:f>
              <c:numCache>
                <c:formatCode>0.000</c:formatCode>
                <c:ptCount val="6"/>
                <c:pt idx="0">
                  <c:v>0.25522499999999998</c:v>
                </c:pt>
                <c:pt idx="1">
                  <c:v>0.69504545454545497</c:v>
                </c:pt>
                <c:pt idx="2">
                  <c:v>0.18839583333333301</c:v>
                </c:pt>
                <c:pt idx="3">
                  <c:v>0.13934090909090899</c:v>
                </c:pt>
                <c:pt idx="4" formatCode="0.0">
                  <c:v>9.9651685393258402E-2</c:v>
                </c:pt>
                <c:pt idx="5">
                  <c:v>0.296739130434783</c:v>
                </c:pt>
              </c:numCache>
            </c:numRef>
          </c:xVal>
          <c:yVal>
            <c:numRef>
              <c:f>Лист1!$M$21:$M$26</c:f>
              <c:numCache>
                <c:formatCode>0</c:formatCode>
                <c:ptCount val="6"/>
                <c:pt idx="0" formatCode="0.000">
                  <c:v>0.58064516129032295</c:v>
                </c:pt>
                <c:pt idx="1">
                  <c:v>1</c:v>
                </c:pt>
                <c:pt idx="2" formatCode="0.0">
                  <c:v>0.2</c:v>
                </c:pt>
                <c:pt idx="3" formatCode="0.000">
                  <c:v>0.28749999999999998</c:v>
                </c:pt>
                <c:pt idx="4" formatCode="0.000">
                  <c:v>0.52325581395348797</c:v>
                </c:pt>
                <c:pt idx="5" formatCode="0.000">
                  <c:v>0.41176470588235298</c:v>
                </c:pt>
              </c:numCache>
            </c:numRef>
          </c:yVal>
          <c:smooth val="0"/>
        </c:ser>
        <c:ser>
          <c:idx val="2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Лист1!$J$21:$J$26</c:f>
              <c:numCache>
                <c:formatCode>0.000</c:formatCode>
                <c:ptCount val="6"/>
                <c:pt idx="0">
                  <c:v>0.25522499999999998</c:v>
                </c:pt>
                <c:pt idx="1">
                  <c:v>0.69504545454545497</c:v>
                </c:pt>
                <c:pt idx="2">
                  <c:v>0.18839583333333301</c:v>
                </c:pt>
                <c:pt idx="3">
                  <c:v>0.13934090909090899</c:v>
                </c:pt>
                <c:pt idx="4" formatCode="0.0">
                  <c:v>9.9651685393258402E-2</c:v>
                </c:pt>
                <c:pt idx="5">
                  <c:v>0.296739130434783</c:v>
                </c:pt>
              </c:numCache>
            </c:numRef>
          </c:xVal>
          <c:yVal>
            <c:numRef>
              <c:f>Лист1!$L$21:$L$26</c:f>
              <c:numCache>
                <c:formatCode>0</c:formatCode>
                <c:ptCount val="6"/>
                <c:pt idx="0" formatCode="0.000">
                  <c:v>0.77777777777777801</c:v>
                </c:pt>
                <c:pt idx="1">
                  <c:v>1</c:v>
                </c:pt>
                <c:pt idx="2">
                  <c:v>1</c:v>
                </c:pt>
                <c:pt idx="3" formatCode="0.000">
                  <c:v>0.875</c:v>
                </c:pt>
                <c:pt idx="4" formatCode="0.000">
                  <c:v>0.66666666666666696</c:v>
                </c:pt>
                <c:pt idx="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162856"/>
        <c:axId val="561167560"/>
      </c:scatterChart>
      <c:valAx>
        <c:axId val="561162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1167560"/>
        <c:crosses val="autoZero"/>
        <c:crossBetween val="midCat"/>
      </c:valAx>
      <c:valAx>
        <c:axId val="56116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1162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бубликов'!$J$11:$M$11</c:f>
              <c:numCache>
                <c:formatCode>General</c:formatCode>
                <c:ptCount val="4"/>
                <c:pt idx="0">
                  <c:v>0.56743562054148189</c:v>
                </c:pt>
                <c:pt idx="1">
                  <c:v>8.5975093744232067E-2</c:v>
                </c:pt>
                <c:pt idx="2">
                  <c:v>7.7019841192821514E-2</c:v>
                </c:pt>
                <c:pt idx="3">
                  <c:v>0.26956944452146453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бубликов'!$J$12:$M$12</c:f>
              <c:numCache>
                <c:formatCode>General</c:formatCode>
                <c:ptCount val="4"/>
                <c:pt idx="0">
                  <c:v>0.35490600000000005</c:v>
                </c:pt>
                <c:pt idx="1">
                  <c:v>3.9433999999999969E-2</c:v>
                </c:pt>
                <c:pt idx="2">
                  <c:v>0.26245266646477999</c:v>
                </c:pt>
                <c:pt idx="3">
                  <c:v>0.34320733353521998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бубликов'!$J$11:$M$11</c:f>
              <c:numCache>
                <c:formatCode>General</c:formatCode>
                <c:ptCount val="4"/>
                <c:pt idx="0">
                  <c:v>0.56743562054148189</c:v>
                </c:pt>
                <c:pt idx="1">
                  <c:v>8.5975093744232067E-2</c:v>
                </c:pt>
                <c:pt idx="2">
                  <c:v>7.7019841192821514E-2</c:v>
                </c:pt>
                <c:pt idx="3">
                  <c:v>0.26956944452146453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бубликов'!$J$12:$M$12</c:f>
              <c:numCache>
                <c:formatCode>General</c:formatCode>
                <c:ptCount val="4"/>
                <c:pt idx="0">
                  <c:v>0.35490600000000005</c:v>
                </c:pt>
                <c:pt idx="1">
                  <c:v>3.9433999999999969E-2</c:v>
                </c:pt>
                <c:pt idx="2">
                  <c:v>0.26245266646477999</c:v>
                </c:pt>
                <c:pt idx="3">
                  <c:v>0.34320733353521998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бубликов'!$J$13:$M$13</c:f>
              <c:numCache>
                <c:formatCode>General</c:formatCode>
                <c:ptCount val="4"/>
                <c:pt idx="0">
                  <c:v>0.24405019902697953</c:v>
                </c:pt>
                <c:pt idx="1">
                  <c:v>7.5739716939407481E-2</c:v>
                </c:pt>
                <c:pt idx="2">
                  <c:v>0.30231559290382765</c:v>
                </c:pt>
                <c:pt idx="3">
                  <c:v>0.37789449112978529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бубликов'!$J$14:$M$14</c:f>
              <c:numCache>
                <c:formatCode>General</c:formatCode>
                <c:ptCount val="4"/>
                <c:pt idx="0">
                  <c:v>0.268125</c:v>
                </c:pt>
                <c:pt idx="1">
                  <c:v>1.7874999999999974E-2</c:v>
                </c:pt>
                <c:pt idx="2">
                  <c:v>0.22213333325399998</c:v>
                </c:pt>
                <c:pt idx="3">
                  <c:v>0.49186666674599999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бубликов'!$J$13:$M$13</c:f>
              <c:numCache>
                <c:formatCode>General</c:formatCode>
                <c:ptCount val="4"/>
                <c:pt idx="0">
                  <c:v>0.24405019902697953</c:v>
                </c:pt>
                <c:pt idx="1">
                  <c:v>7.5739716939407481E-2</c:v>
                </c:pt>
                <c:pt idx="2">
                  <c:v>0.30231559290382765</c:v>
                </c:pt>
                <c:pt idx="3">
                  <c:v>0.37789449112978529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бубликов'!$J$14:$M$14</c:f>
              <c:numCache>
                <c:formatCode>General</c:formatCode>
                <c:ptCount val="4"/>
                <c:pt idx="0">
                  <c:v>0.268125</c:v>
                </c:pt>
                <c:pt idx="1">
                  <c:v>1.7874999999999974E-2</c:v>
                </c:pt>
                <c:pt idx="2">
                  <c:v>0.22213333325399998</c:v>
                </c:pt>
                <c:pt idx="3">
                  <c:v>0.49186666674599999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бубликов'!$J$16:$M$16</c:f>
              <c:numCache>
                <c:formatCode>General</c:formatCode>
                <c:ptCount val="4"/>
                <c:pt idx="0">
                  <c:v>0.55799744897959158</c:v>
                </c:pt>
                <c:pt idx="1">
                  <c:v>1.0145408163265368E-2</c:v>
                </c:pt>
                <c:pt idx="2">
                  <c:v>4.1129251700680214E-2</c:v>
                </c:pt>
                <c:pt idx="3">
                  <c:v>0.39072789115646284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бубликов'!$J$17:$M$17</c:f>
              <c:numCache>
                <c:formatCode>General</c:formatCode>
                <c:ptCount val="4"/>
                <c:pt idx="0">
                  <c:v>0.59035259433962228</c:v>
                </c:pt>
                <c:pt idx="1">
                  <c:v>1.9043632075471661E-2</c:v>
                </c:pt>
                <c:pt idx="2">
                  <c:v>3.7200359296037766E-2</c:v>
                </c:pt>
                <c:pt idx="3">
                  <c:v>0.35340341428886829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бубликов'!$J$18:$M$18</c:f>
              <c:numCache>
                <c:formatCode>General</c:formatCode>
                <c:ptCount val="4"/>
                <c:pt idx="0">
                  <c:v>0.51955555555555599</c:v>
                </c:pt>
                <c:pt idx="1">
                  <c:v>0</c:v>
                </c:pt>
                <c:pt idx="2">
                  <c:v>4.5756613642222166E-2</c:v>
                </c:pt>
                <c:pt idx="3">
                  <c:v>0.43468783080222184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бубликов'!$J$16:$M$16</c:f>
              <c:numCache>
                <c:formatCode>General</c:formatCode>
                <c:ptCount val="4"/>
                <c:pt idx="0">
                  <c:v>0.55799744897959158</c:v>
                </c:pt>
                <c:pt idx="1">
                  <c:v>1.0145408163265368E-2</c:v>
                </c:pt>
                <c:pt idx="2">
                  <c:v>4.1129251700680214E-2</c:v>
                </c:pt>
                <c:pt idx="3">
                  <c:v>0.39072789115646284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бубликов'!$J$17:$M$17</c:f>
              <c:numCache>
                <c:formatCode>General</c:formatCode>
                <c:ptCount val="4"/>
                <c:pt idx="0">
                  <c:v>0.59035259433962228</c:v>
                </c:pt>
                <c:pt idx="1">
                  <c:v>1.9043632075471661E-2</c:v>
                </c:pt>
                <c:pt idx="2">
                  <c:v>3.7200359296037766E-2</c:v>
                </c:pt>
                <c:pt idx="3">
                  <c:v>0.35340341428886829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бубликов'!$J$18:$M$18</c:f>
              <c:numCache>
                <c:formatCode>General</c:formatCode>
                <c:ptCount val="4"/>
                <c:pt idx="0">
                  <c:v>0.51955555555555599</c:v>
                </c:pt>
                <c:pt idx="1">
                  <c:v>0</c:v>
                </c:pt>
                <c:pt idx="2">
                  <c:v>4.5756613642222166E-2</c:v>
                </c:pt>
                <c:pt idx="3">
                  <c:v>0.43468783080222184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бубликов'!$J$19:$M$19</c:f>
              <c:numCache>
                <c:formatCode>General</c:formatCode>
                <c:ptCount val="4"/>
                <c:pt idx="0">
                  <c:v>0.3424267241379309</c:v>
                </c:pt>
                <c:pt idx="1">
                  <c:v>0.14926293103448307</c:v>
                </c:pt>
                <c:pt idx="2">
                  <c:v>0.16943678160919523</c:v>
                </c:pt>
                <c:pt idx="3">
                  <c:v>0.33887356321839085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бубликов'!$J$20:$M$20</c:f>
              <c:numCache>
                <c:formatCode>General</c:formatCode>
                <c:ptCount val="4"/>
                <c:pt idx="0">
                  <c:v>0.32199600214536245</c:v>
                </c:pt>
                <c:pt idx="1">
                  <c:v>0.10245327321695658</c:v>
                </c:pt>
                <c:pt idx="2">
                  <c:v>0.15827644927536227</c:v>
                </c:pt>
                <c:pt idx="3">
                  <c:v>0.4172742753623187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бубликов'!$J$21:$M$21</c:f>
              <c:numCache>
                <c:formatCode>General</c:formatCode>
                <c:ptCount val="4"/>
                <c:pt idx="0">
                  <c:v>0.37173601282702134</c:v>
                </c:pt>
                <c:pt idx="1">
                  <c:v>0.21866824249212763</c:v>
                </c:pt>
                <c:pt idx="2">
                  <c:v>0.18431808510638295</c:v>
                </c:pt>
                <c:pt idx="3">
                  <c:v>0.22527765957446808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бубликов'!$J$19:$M$19</c:f>
              <c:numCache>
                <c:formatCode>General</c:formatCode>
                <c:ptCount val="4"/>
                <c:pt idx="0">
                  <c:v>0.3424267241379309</c:v>
                </c:pt>
                <c:pt idx="1">
                  <c:v>0.14926293103448307</c:v>
                </c:pt>
                <c:pt idx="2">
                  <c:v>0.16943678160919523</c:v>
                </c:pt>
                <c:pt idx="3">
                  <c:v>0.33887356321839085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бубликов'!$J$20:$M$20</c:f>
              <c:numCache>
                <c:formatCode>General</c:formatCode>
                <c:ptCount val="4"/>
                <c:pt idx="0">
                  <c:v>0.32199600214536245</c:v>
                </c:pt>
                <c:pt idx="1">
                  <c:v>0.10245327321695658</c:v>
                </c:pt>
                <c:pt idx="2">
                  <c:v>0.15827644927536227</c:v>
                </c:pt>
                <c:pt idx="3">
                  <c:v>0.4172742753623187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бубликов'!$J$21:$M$21</c:f>
              <c:numCache>
                <c:formatCode>General</c:formatCode>
                <c:ptCount val="4"/>
                <c:pt idx="0">
                  <c:v>0.37173601282702134</c:v>
                </c:pt>
                <c:pt idx="1">
                  <c:v>0.21866824249212763</c:v>
                </c:pt>
                <c:pt idx="2">
                  <c:v>0.18431808510638295</c:v>
                </c:pt>
                <c:pt idx="3">
                  <c:v>0.22527765957446808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бубликов'!$J$22:$M$22</c:f>
              <c:numCache>
                <c:formatCode>General</c:formatCode>
                <c:ptCount val="4"/>
                <c:pt idx="0">
                  <c:v>4.7254464285714372E-2</c:v>
                </c:pt>
                <c:pt idx="1">
                  <c:v>7.8757440476190627E-2</c:v>
                </c:pt>
                <c:pt idx="2">
                  <c:v>0.41399436090225572</c:v>
                </c:pt>
                <c:pt idx="3">
                  <c:v>0.45999373433583923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бубликов'!$J$23:$M$23</c:f>
              <c:numCache>
                <c:formatCode>General</c:formatCode>
                <c:ptCount val="4"/>
                <c:pt idx="0">
                  <c:v>7.4999999999999997E-2</c:v>
                </c:pt>
                <c:pt idx="1">
                  <c:v>0.05</c:v>
                </c:pt>
                <c:pt idx="2">
                  <c:v>0.303571429</c:v>
                </c:pt>
                <c:pt idx="3">
                  <c:v>0.571428571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бубликов'!$J$24:$M$24</c:f>
              <c:numCache>
                <c:formatCode>General</c:formatCode>
                <c:ptCount val="4"/>
                <c:pt idx="0">
                  <c:v>0</c:v>
                </c:pt>
                <c:pt idx="1">
                  <c:v>0.12783333333333299</c:v>
                </c:pt>
                <c:pt idx="2">
                  <c:v>0.61374691383866686</c:v>
                </c:pt>
                <c:pt idx="3">
                  <c:v>0.25841975282800012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бубликов'!$J$22:$M$22</c:f>
              <c:numCache>
                <c:formatCode>General</c:formatCode>
                <c:ptCount val="4"/>
                <c:pt idx="0">
                  <c:v>4.7254464285714372E-2</c:v>
                </c:pt>
                <c:pt idx="1">
                  <c:v>7.8757440476190627E-2</c:v>
                </c:pt>
                <c:pt idx="2">
                  <c:v>0.41399436090225572</c:v>
                </c:pt>
                <c:pt idx="3">
                  <c:v>0.45999373433583923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бубликов'!$J$23:$M$23</c:f>
              <c:numCache>
                <c:formatCode>General</c:formatCode>
                <c:ptCount val="4"/>
                <c:pt idx="0">
                  <c:v>7.4999999999999997E-2</c:v>
                </c:pt>
                <c:pt idx="1">
                  <c:v>0.05</c:v>
                </c:pt>
                <c:pt idx="2">
                  <c:v>0.303571429</c:v>
                </c:pt>
                <c:pt idx="3">
                  <c:v>0.571428571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бубликов'!$J$24:$M$24</c:f>
              <c:numCache>
                <c:formatCode>General</c:formatCode>
                <c:ptCount val="4"/>
                <c:pt idx="0">
                  <c:v>0</c:v>
                </c:pt>
                <c:pt idx="1">
                  <c:v>0.12783333333333299</c:v>
                </c:pt>
                <c:pt idx="2">
                  <c:v>0.61374691383866686</c:v>
                </c:pt>
                <c:pt idx="3">
                  <c:v>0.25841975282800012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бубликов'!$J$15:$M$15</c:f>
              <c:numCache>
                <c:formatCode>General</c:formatCode>
                <c:ptCount val="4"/>
                <c:pt idx="0">
                  <c:v>0.22611755472972442</c:v>
                </c:pt>
                <c:pt idx="1">
                  <c:v>0.12921003147717255</c:v>
                </c:pt>
                <c:pt idx="2">
                  <c:v>0.39396647502415488</c:v>
                </c:pt>
                <c:pt idx="3">
                  <c:v>0.25070593876894814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бубликов'!$J$7:$M$7</c:f>
              <c:numCache>
                <c:formatCode>General</c:formatCode>
                <c:ptCount val="4"/>
                <c:pt idx="0">
                  <c:v>0.32785048010973972</c:v>
                </c:pt>
                <c:pt idx="1">
                  <c:v>0.19285322359396428</c:v>
                </c:pt>
                <c:pt idx="2">
                  <c:v>0.44379286694101483</c:v>
                </c:pt>
                <c:pt idx="3">
                  <c:v>3.5503429355281196E-2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бубликов'!$J$34:$M$34</c:f>
              <c:numCache>
                <c:formatCode>General</c:formatCode>
                <c:ptCount val="4"/>
                <c:pt idx="0">
                  <c:v>6.6434456928838967E-2</c:v>
                </c:pt>
                <c:pt idx="1">
                  <c:v>3.3217228464419435E-2</c:v>
                </c:pt>
                <c:pt idx="2">
                  <c:v>0.42923582440553998</c:v>
                </c:pt>
                <c:pt idx="3">
                  <c:v>0.47111249020120161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бубликов'!$J$35:$M$35</c:f>
              <c:numCache>
                <c:formatCode>General</c:formatCode>
                <c:ptCount val="4"/>
                <c:pt idx="0">
                  <c:v>0.121466666666667</c:v>
                </c:pt>
                <c:pt idx="1">
                  <c:v>0</c:v>
                </c:pt>
                <c:pt idx="2">
                  <c:v>0.38818914718466646</c:v>
                </c:pt>
                <c:pt idx="3">
                  <c:v>0.49034418614866648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бубликов'!$J$36:$M$36</c:f>
              <c:numCache>
                <c:formatCode>General</c:formatCode>
                <c:ptCount val="4"/>
                <c:pt idx="0">
                  <c:v>0</c:v>
                </c:pt>
                <c:pt idx="1">
                  <c:v>7.7340909090909099E-2</c:v>
                </c:pt>
                <c:pt idx="2">
                  <c:v>0.47205813955634091</c:v>
                </c:pt>
                <c:pt idx="3">
                  <c:v>0.45060095135275002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бубликов'!$J$34:$M$34</c:f>
              <c:numCache>
                <c:formatCode>General</c:formatCode>
                <c:ptCount val="4"/>
                <c:pt idx="0">
                  <c:v>6.6434456928838967E-2</c:v>
                </c:pt>
                <c:pt idx="1">
                  <c:v>3.3217228464419435E-2</c:v>
                </c:pt>
                <c:pt idx="2">
                  <c:v>0.42923582440553998</c:v>
                </c:pt>
                <c:pt idx="3">
                  <c:v>0.47111249020120161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бубликов'!$J$35:$M$35</c:f>
              <c:numCache>
                <c:formatCode>General</c:formatCode>
                <c:ptCount val="4"/>
                <c:pt idx="0">
                  <c:v>0.121466666666667</c:v>
                </c:pt>
                <c:pt idx="1">
                  <c:v>0</c:v>
                </c:pt>
                <c:pt idx="2">
                  <c:v>0.38818914718466646</c:v>
                </c:pt>
                <c:pt idx="3">
                  <c:v>0.49034418614866648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бубликов'!$J$36:$M$36</c:f>
              <c:numCache>
                <c:formatCode>General</c:formatCode>
                <c:ptCount val="4"/>
                <c:pt idx="0">
                  <c:v>0</c:v>
                </c:pt>
                <c:pt idx="1">
                  <c:v>7.7340909090909099E-2</c:v>
                </c:pt>
                <c:pt idx="2">
                  <c:v>0.47205813955634091</c:v>
                </c:pt>
                <c:pt idx="3">
                  <c:v>0.45060095135275002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бубликов'!$J$32:$M$32</c:f>
              <c:numCache>
                <c:formatCode>General</c:formatCode>
                <c:ptCount val="4"/>
                <c:pt idx="0">
                  <c:v>0.176045454545455</c:v>
                </c:pt>
                <c:pt idx="1">
                  <c:v>0</c:v>
                </c:pt>
                <c:pt idx="2">
                  <c:v>0.65049043044854504</c:v>
                </c:pt>
                <c:pt idx="3">
                  <c:v>0.1734641150059999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бубликов'!$J$33:$M$33</c:f>
              <c:numCache>
                <c:formatCode>General</c:formatCode>
                <c:ptCount val="4"/>
                <c:pt idx="0">
                  <c:v>5.1318181818181999E-2</c:v>
                </c:pt>
                <c:pt idx="1">
                  <c:v>5.1318181818181999E-2</c:v>
                </c:pt>
                <c:pt idx="2">
                  <c:v>0.57687662350481794</c:v>
                </c:pt>
                <c:pt idx="3">
                  <c:v>0.32048701285881803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бубликов'!$J$32:$M$32</c:f>
              <c:numCache>
                <c:formatCode>General</c:formatCode>
                <c:ptCount val="4"/>
                <c:pt idx="0">
                  <c:v>0.176045454545455</c:v>
                </c:pt>
                <c:pt idx="1">
                  <c:v>0</c:v>
                </c:pt>
                <c:pt idx="2">
                  <c:v>0.65049043044854504</c:v>
                </c:pt>
                <c:pt idx="3">
                  <c:v>0.1734641150059999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бубликов'!$J$33:$M$33</c:f>
              <c:numCache>
                <c:formatCode>General</c:formatCode>
                <c:ptCount val="4"/>
                <c:pt idx="0">
                  <c:v>5.1318181818181999E-2</c:v>
                </c:pt>
                <c:pt idx="1">
                  <c:v>5.1318181818181999E-2</c:v>
                </c:pt>
                <c:pt idx="2">
                  <c:v>0.57687662350481794</c:v>
                </c:pt>
                <c:pt idx="3">
                  <c:v>0.32048701285881803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бубликов'!$J$43:$M$43</c:f>
              <c:numCache>
                <c:formatCode>General</c:formatCode>
                <c:ptCount val="4"/>
                <c:pt idx="0">
                  <c:v>0.54260213731465123</c:v>
                </c:pt>
                <c:pt idx="1">
                  <c:v>0.29390949059232574</c:v>
                </c:pt>
                <c:pt idx="2">
                  <c:v>0.10899224811651148</c:v>
                </c:pt>
                <c:pt idx="3">
                  <c:v>5.4496123976511553E-2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бубликов'!$J$44:$M$44</c:f>
              <c:numCache>
                <c:formatCode>General</c:formatCode>
                <c:ptCount val="4"/>
                <c:pt idx="0">
                  <c:v>0.11807649653236593</c:v>
                </c:pt>
                <c:pt idx="1">
                  <c:v>0.40146008883348805</c:v>
                </c:pt>
                <c:pt idx="2">
                  <c:v>0.45517586647021918</c:v>
                </c:pt>
                <c:pt idx="3">
                  <c:v>2.528754816392681E-2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бубликов'!$J$43:$M$43</c:f>
              <c:numCache>
                <c:formatCode>General</c:formatCode>
                <c:ptCount val="4"/>
                <c:pt idx="0">
                  <c:v>0.54260213731465123</c:v>
                </c:pt>
                <c:pt idx="1">
                  <c:v>0.29390949059232574</c:v>
                </c:pt>
                <c:pt idx="2">
                  <c:v>0.10899224811651148</c:v>
                </c:pt>
                <c:pt idx="3">
                  <c:v>5.4496123976511553E-2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бубликов'!$J$44:$M$44</c:f>
              <c:numCache>
                <c:formatCode>General</c:formatCode>
                <c:ptCount val="4"/>
                <c:pt idx="0">
                  <c:v>0.11807649653236593</c:v>
                </c:pt>
                <c:pt idx="1">
                  <c:v>0.40146008883348805</c:v>
                </c:pt>
                <c:pt idx="2">
                  <c:v>0.45517586647021918</c:v>
                </c:pt>
                <c:pt idx="3">
                  <c:v>2.528754816392681E-2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бубликов'!$J$50:$M$50</c:f>
              <c:numCache>
                <c:formatCode>General</c:formatCode>
                <c:ptCount val="4"/>
                <c:pt idx="0">
                  <c:v>0.50765480788570005</c:v>
                </c:pt>
                <c:pt idx="1">
                  <c:v>0.12087019211429995</c:v>
                </c:pt>
                <c:pt idx="2">
                  <c:v>0.26533928560815001</c:v>
                </c:pt>
                <c:pt idx="3">
                  <c:v>0.10613571439184999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бубликов'!$J$51:$M$51</c:f>
              <c:numCache>
                <c:formatCode>General</c:formatCode>
                <c:ptCount val="4"/>
                <c:pt idx="0">
                  <c:v>0.106647058823529</c:v>
                </c:pt>
                <c:pt idx="1">
                  <c:v>0</c:v>
                </c:pt>
                <c:pt idx="2">
                  <c:v>0.50251102941176495</c:v>
                </c:pt>
                <c:pt idx="3">
                  <c:v>0.39084191176470606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бубликов'!$J$50:$M$50</c:f>
              <c:numCache>
                <c:formatCode>General</c:formatCode>
                <c:ptCount val="4"/>
                <c:pt idx="0">
                  <c:v>0.50765480788570005</c:v>
                </c:pt>
                <c:pt idx="1">
                  <c:v>0.12087019211429995</c:v>
                </c:pt>
                <c:pt idx="2">
                  <c:v>0.26533928560815001</c:v>
                </c:pt>
                <c:pt idx="3">
                  <c:v>0.10613571439184999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бубликов'!$J$51:$M$51</c:f>
              <c:numCache>
                <c:formatCode>General</c:formatCode>
                <c:ptCount val="4"/>
                <c:pt idx="0">
                  <c:v>0.106647058823529</c:v>
                </c:pt>
                <c:pt idx="1">
                  <c:v>0</c:v>
                </c:pt>
                <c:pt idx="2">
                  <c:v>0.50251102941176495</c:v>
                </c:pt>
                <c:pt idx="3">
                  <c:v>0.39084191176470606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бубликов'!$J$61:$M$61</c:f>
              <c:numCache>
                <c:formatCode>General</c:formatCode>
                <c:ptCount val="4"/>
                <c:pt idx="0">
                  <c:v>0.46628088822816044</c:v>
                </c:pt>
                <c:pt idx="1">
                  <c:v>0.19727268320041053</c:v>
                </c:pt>
                <c:pt idx="2">
                  <c:v>0.17707706750980381</c:v>
                </c:pt>
                <c:pt idx="3">
                  <c:v>0.15936936106162522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бубликов'!$J$62:$M$62</c:f>
              <c:numCache>
                <c:formatCode>General</c:formatCode>
                <c:ptCount val="4"/>
                <c:pt idx="0">
                  <c:v>0.22603129241426503</c:v>
                </c:pt>
                <c:pt idx="1">
                  <c:v>8.2193197381652955E-2</c:v>
                </c:pt>
                <c:pt idx="2">
                  <c:v>0.69177551020408201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бубликов'!$J$61:$M$61</c:f>
              <c:numCache>
                <c:formatCode>General</c:formatCode>
                <c:ptCount val="4"/>
                <c:pt idx="0">
                  <c:v>0.46628088822816044</c:v>
                </c:pt>
                <c:pt idx="1">
                  <c:v>0.19727268320041053</c:v>
                </c:pt>
                <c:pt idx="2">
                  <c:v>0.17707706750980381</c:v>
                </c:pt>
                <c:pt idx="3">
                  <c:v>0.15936936106162522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бубликов'!$J$62:$M$62</c:f>
              <c:numCache>
                <c:formatCode>General</c:formatCode>
                <c:ptCount val="4"/>
                <c:pt idx="0">
                  <c:v>0.22603129241426503</c:v>
                </c:pt>
                <c:pt idx="1">
                  <c:v>8.2193197381652955E-2</c:v>
                </c:pt>
                <c:pt idx="2">
                  <c:v>0.69177551020408201</c:v>
                </c:pt>
                <c:pt idx="3">
                  <c:v>0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ser>
          <c:idx val="0"/>
          <c:order val="1"/>
          <c:spPr>
            <a:ln w="6350">
              <a:solidFill>
                <a:schemeClr val="tx1">
                  <a:alpha val="26000"/>
                </a:schemeClr>
              </a:solidFill>
            </a:ln>
          </c:spPr>
          <c:dPt>
            <c:idx val="0"/>
            <c:bubble3D val="0"/>
            <c:spPr>
              <a:pattFill prst="wdDnDiag">
                <a:fgClr>
                  <a:schemeClr val="tx1"/>
                </a:fgClr>
                <a:bgClr>
                  <a:srgbClr val="FF000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000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pattFill prst="wdUpDiag">
                <a:fgClr>
                  <a:schemeClr val="tx1"/>
                </a:fgClr>
                <a:bgClr>
                  <a:srgbClr val="0070C0"/>
                </a:bgClr>
              </a:pattFill>
              <a:ln w="6350">
                <a:solidFill>
                  <a:schemeClr val="tx1">
                    <a:alpha val="26000"/>
                  </a:schemeClr>
                </a:solidFill>
              </a:ln>
              <a:effectLst/>
            </c:spPr>
          </c:dPt>
          <c:val>
            <c:numRef>
              <c:f>'[1]для бубликов'!$J$2:$M$2</c:f>
              <c:numCache>
                <c:formatCode>General</c:formatCode>
                <c:ptCount val="4"/>
                <c:pt idx="0">
                  <c:v>0.26772098765432106</c:v>
                </c:pt>
                <c:pt idx="1">
                  <c:v>0.17036790123456796</c:v>
                </c:pt>
                <c:pt idx="2">
                  <c:v>0.52028806584362131</c:v>
                </c:pt>
                <c:pt idx="3">
                  <c:v>4.1623045267489722E-2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фукус-грунт доля МТ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chemeClr val="accent1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3"/>
            <c:marker>
              <c:symbol val="triangle"/>
              <c:size val="7"/>
              <c:spPr>
                <a:solidFill>
                  <a:schemeClr val="accent1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5"/>
            <c:marker>
              <c:symbol val="circle"/>
              <c:size val="5"/>
              <c:spPr>
                <a:solidFill>
                  <a:srgbClr val="00B05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6"/>
            <c:marker>
              <c:symbol val="circle"/>
              <c:size val="5"/>
              <c:spPr>
                <a:solidFill>
                  <a:srgbClr val="00B05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7"/>
            <c:marker>
              <c:symbol val="circle"/>
              <c:size val="5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8"/>
            <c:marker>
              <c:symbol val="circle"/>
              <c:size val="5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9"/>
            <c:marker>
              <c:symbol val="circle"/>
              <c:size val="5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xVal>
            <c:numRef>
              <c:f>субстраты!$Q$3:$Q$12</c:f>
              <c:numCache>
                <c:formatCode>0.000</c:formatCode>
                <c:ptCount val="10"/>
                <c:pt idx="0">
                  <c:v>0.65341071428571396</c:v>
                </c:pt>
                <c:pt idx="1">
                  <c:v>0.28599999999999998</c:v>
                </c:pt>
                <c:pt idx="2">
                  <c:v>0.60939622641509394</c:v>
                </c:pt>
                <c:pt idx="3">
                  <c:v>0.42444927536231902</c:v>
                </c:pt>
                <c:pt idx="4">
                  <c:v>0.125</c:v>
                </c:pt>
                <c:pt idx="5">
                  <c:v>0.121466666666667</c:v>
                </c:pt>
                <c:pt idx="6">
                  <c:v>0.176045454545455</c:v>
                </c:pt>
                <c:pt idx="7">
                  <c:v>0.83651162790697697</c:v>
                </c:pt>
                <c:pt idx="8">
                  <c:v>0.628525</c:v>
                </c:pt>
                <c:pt idx="9">
                  <c:v>0.66355357142857097</c:v>
                </c:pt>
              </c:numCache>
            </c:numRef>
          </c:xVal>
          <c:yVal>
            <c:numRef>
              <c:f>субстраты!$R$3:$R$12</c:f>
              <c:numCache>
                <c:formatCode>0.000</c:formatCode>
                <c:ptCount val="10"/>
                <c:pt idx="0">
                  <c:v>0.39434000000000002</c:v>
                </c:pt>
                <c:pt idx="1">
                  <c:v>0.35532758620689697</c:v>
                </c:pt>
                <c:pt idx="2">
                  <c:v>0.51955555555555599</c:v>
                </c:pt>
                <c:pt idx="3">
                  <c:v>0.59040425531914897</c:v>
                </c:pt>
                <c:pt idx="4">
                  <c:v>0.12783333333333299</c:v>
                </c:pt>
                <c:pt idx="5">
                  <c:v>7.7340909090909099E-2</c:v>
                </c:pt>
                <c:pt idx="6">
                  <c:v>0.102636363636364</c:v>
                </c:pt>
                <c:pt idx="7">
                  <c:v>0.51953658536585401</c:v>
                </c:pt>
                <c:pt idx="8">
                  <c:v>0.106647058823529</c:v>
                </c:pt>
                <c:pt idx="9">
                  <c:v>0.30822448979591799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субстраты!$S$3:$S$12</c:f>
              <c:numCache>
                <c:formatCode>General</c:formatCode>
                <c:ptCount val="1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субстраты!$T$3:$T$12</c:f>
              <c:numCache>
                <c:formatCode>General</c:formatCode>
                <c:ptCount val="1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077792"/>
        <c:axId val="561082496"/>
      </c:scatterChart>
      <c:valAx>
        <c:axId val="5610777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1082496"/>
        <c:crosses val="autoZero"/>
        <c:crossBetween val="midCat"/>
      </c:valAx>
      <c:valAx>
        <c:axId val="5610824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107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фукус-грунт доля 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chemeClr val="accent1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3"/>
            <c:marker>
              <c:symbol val="triangle"/>
              <c:size val="7"/>
              <c:spPr>
                <a:solidFill>
                  <a:schemeClr val="accent1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5"/>
            <c:marker>
              <c:symbol val="circle"/>
              <c:size val="5"/>
              <c:spPr>
                <a:solidFill>
                  <a:srgbClr val="00B05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6"/>
            <c:marker>
              <c:symbol val="circle"/>
              <c:size val="5"/>
              <c:spPr>
                <a:solidFill>
                  <a:srgbClr val="00B05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7"/>
            <c:marker>
              <c:symbol val="circle"/>
              <c:size val="5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8"/>
            <c:marker>
              <c:symbol val="circle"/>
              <c:size val="5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9"/>
            <c:marker>
              <c:symbol val="circle"/>
              <c:size val="5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</c:dPt>
          <c:xVal>
            <c:numRef>
              <c:f>субстраты!$Q$23:$Q$32</c:f>
              <c:numCache>
                <c:formatCode>General</c:formatCode>
                <c:ptCount val="10"/>
                <c:pt idx="0">
                  <c:v>0.83928571428571397</c:v>
                </c:pt>
                <c:pt idx="1">
                  <c:v>0.70491803278688503</c:v>
                </c:pt>
                <c:pt idx="2">
                  <c:v>0.94339622641509402</c:v>
                </c:pt>
                <c:pt idx="3">
                  <c:v>0.73913043478260898</c:v>
                </c:pt>
                <c:pt idx="4">
                  <c:v>0.62962962962962998</c:v>
                </c:pt>
                <c:pt idx="5">
                  <c:v>0.57777777777777795</c:v>
                </c:pt>
                <c:pt idx="6">
                  <c:v>0.31818181818181801</c:v>
                </c:pt>
                <c:pt idx="7">
                  <c:v>0.60465116279069797</c:v>
                </c:pt>
                <c:pt idx="8">
                  <c:v>0.625</c:v>
                </c:pt>
                <c:pt idx="9">
                  <c:v>0.625</c:v>
                </c:pt>
              </c:numCache>
            </c:numRef>
          </c:xVal>
          <c:yVal>
            <c:numRef>
              <c:f>субстраты!$R$23:$R$32</c:f>
              <c:numCache>
                <c:formatCode>General</c:formatCode>
                <c:ptCount val="10"/>
                <c:pt idx="0">
                  <c:v>0.7</c:v>
                </c:pt>
                <c:pt idx="1">
                  <c:v>0.46551724137931</c:v>
                </c:pt>
                <c:pt idx="2">
                  <c:v>0.95555555555555605</c:v>
                </c:pt>
                <c:pt idx="3">
                  <c:v>0.59574468085106402</c:v>
                </c:pt>
                <c:pt idx="4">
                  <c:v>0.3</c:v>
                </c:pt>
                <c:pt idx="5">
                  <c:v>0.47727272727272702</c:v>
                </c:pt>
                <c:pt idx="6">
                  <c:v>0.36363636363636398</c:v>
                </c:pt>
                <c:pt idx="7">
                  <c:v>0.146341463414634</c:v>
                </c:pt>
                <c:pt idx="8">
                  <c:v>0.47058823529411797</c:v>
                </c:pt>
                <c:pt idx="9">
                  <c:v>0.22448979591836701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субстраты!$S$3:$S$12</c:f>
              <c:numCache>
                <c:formatCode>General</c:formatCode>
                <c:ptCount val="1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субстраты!$T$3:$T$12</c:f>
              <c:numCache>
                <c:formatCode>General</c:formatCode>
                <c:ptCount val="1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082888"/>
        <c:axId val="561076616"/>
      </c:scatterChart>
      <c:valAx>
        <c:axId val="5610828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1076616"/>
        <c:crosses val="autoZero"/>
        <c:crossBetween val="midCat"/>
      </c:valAx>
      <c:valAx>
        <c:axId val="5610766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1082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17.xml"/><Relationship Id="rId299" Type="http://schemas.openxmlformats.org/officeDocument/2006/relationships/chart" Target="../charts/chart299.xml"/><Relationship Id="rId303" Type="http://schemas.openxmlformats.org/officeDocument/2006/relationships/chart" Target="../charts/chart303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63" Type="http://schemas.openxmlformats.org/officeDocument/2006/relationships/chart" Target="../charts/chart63.xml"/><Relationship Id="rId84" Type="http://schemas.openxmlformats.org/officeDocument/2006/relationships/chart" Target="../charts/chart84.xml"/><Relationship Id="rId138" Type="http://schemas.openxmlformats.org/officeDocument/2006/relationships/chart" Target="../charts/chart138.xml"/><Relationship Id="rId159" Type="http://schemas.openxmlformats.org/officeDocument/2006/relationships/chart" Target="../charts/chart159.xml"/><Relationship Id="rId324" Type="http://schemas.openxmlformats.org/officeDocument/2006/relationships/chart" Target="../charts/chart324.xml"/><Relationship Id="rId170" Type="http://schemas.openxmlformats.org/officeDocument/2006/relationships/chart" Target="../charts/chart170.xml"/><Relationship Id="rId191" Type="http://schemas.openxmlformats.org/officeDocument/2006/relationships/chart" Target="../charts/chart191.xml"/><Relationship Id="rId205" Type="http://schemas.openxmlformats.org/officeDocument/2006/relationships/chart" Target="../charts/chart205.xml"/><Relationship Id="rId226" Type="http://schemas.openxmlformats.org/officeDocument/2006/relationships/chart" Target="../charts/chart226.xml"/><Relationship Id="rId247" Type="http://schemas.openxmlformats.org/officeDocument/2006/relationships/chart" Target="../charts/chart247.xml"/><Relationship Id="rId107" Type="http://schemas.openxmlformats.org/officeDocument/2006/relationships/chart" Target="../charts/chart107.xml"/><Relationship Id="rId268" Type="http://schemas.openxmlformats.org/officeDocument/2006/relationships/chart" Target="../charts/chart268.xml"/><Relationship Id="rId289" Type="http://schemas.openxmlformats.org/officeDocument/2006/relationships/chart" Target="../charts/chart289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53" Type="http://schemas.openxmlformats.org/officeDocument/2006/relationships/chart" Target="../charts/chart53.xml"/><Relationship Id="rId74" Type="http://schemas.openxmlformats.org/officeDocument/2006/relationships/chart" Target="../charts/chart74.xml"/><Relationship Id="rId128" Type="http://schemas.openxmlformats.org/officeDocument/2006/relationships/chart" Target="../charts/chart128.xml"/><Relationship Id="rId149" Type="http://schemas.openxmlformats.org/officeDocument/2006/relationships/chart" Target="../charts/chart149.xml"/><Relationship Id="rId314" Type="http://schemas.openxmlformats.org/officeDocument/2006/relationships/chart" Target="../charts/chart314.xml"/><Relationship Id="rId5" Type="http://schemas.openxmlformats.org/officeDocument/2006/relationships/chart" Target="../charts/chart5.xml"/><Relationship Id="rId95" Type="http://schemas.openxmlformats.org/officeDocument/2006/relationships/chart" Target="../charts/chart95.xml"/><Relationship Id="rId160" Type="http://schemas.openxmlformats.org/officeDocument/2006/relationships/chart" Target="../charts/chart160.xml"/><Relationship Id="rId181" Type="http://schemas.openxmlformats.org/officeDocument/2006/relationships/chart" Target="../charts/chart181.xml"/><Relationship Id="rId216" Type="http://schemas.openxmlformats.org/officeDocument/2006/relationships/chart" Target="../charts/chart216.xml"/><Relationship Id="rId237" Type="http://schemas.openxmlformats.org/officeDocument/2006/relationships/chart" Target="../charts/chart237.xml"/><Relationship Id="rId258" Type="http://schemas.openxmlformats.org/officeDocument/2006/relationships/chart" Target="../charts/chart258.xml"/><Relationship Id="rId279" Type="http://schemas.openxmlformats.org/officeDocument/2006/relationships/chart" Target="../charts/chart279.xml"/><Relationship Id="rId22" Type="http://schemas.openxmlformats.org/officeDocument/2006/relationships/chart" Target="../charts/chart22.xml"/><Relationship Id="rId43" Type="http://schemas.openxmlformats.org/officeDocument/2006/relationships/chart" Target="../charts/chart43.xml"/><Relationship Id="rId64" Type="http://schemas.openxmlformats.org/officeDocument/2006/relationships/chart" Target="../charts/chart64.xml"/><Relationship Id="rId118" Type="http://schemas.openxmlformats.org/officeDocument/2006/relationships/chart" Target="../charts/chart118.xml"/><Relationship Id="rId139" Type="http://schemas.openxmlformats.org/officeDocument/2006/relationships/chart" Target="../charts/chart139.xml"/><Relationship Id="rId290" Type="http://schemas.openxmlformats.org/officeDocument/2006/relationships/chart" Target="../charts/chart290.xml"/><Relationship Id="rId304" Type="http://schemas.openxmlformats.org/officeDocument/2006/relationships/chart" Target="../charts/chart304.xml"/><Relationship Id="rId325" Type="http://schemas.openxmlformats.org/officeDocument/2006/relationships/chart" Target="../charts/chart325.xml"/><Relationship Id="rId85" Type="http://schemas.openxmlformats.org/officeDocument/2006/relationships/chart" Target="../charts/chart85.xml"/><Relationship Id="rId150" Type="http://schemas.openxmlformats.org/officeDocument/2006/relationships/chart" Target="../charts/chart150.xml"/><Relationship Id="rId171" Type="http://schemas.openxmlformats.org/officeDocument/2006/relationships/chart" Target="../charts/chart171.xml"/><Relationship Id="rId192" Type="http://schemas.openxmlformats.org/officeDocument/2006/relationships/chart" Target="../charts/chart192.xml"/><Relationship Id="rId206" Type="http://schemas.openxmlformats.org/officeDocument/2006/relationships/chart" Target="../charts/chart206.xml"/><Relationship Id="rId227" Type="http://schemas.openxmlformats.org/officeDocument/2006/relationships/chart" Target="../charts/chart227.xml"/><Relationship Id="rId248" Type="http://schemas.openxmlformats.org/officeDocument/2006/relationships/chart" Target="../charts/chart248.xml"/><Relationship Id="rId269" Type="http://schemas.openxmlformats.org/officeDocument/2006/relationships/chart" Target="../charts/chart269.xml"/><Relationship Id="rId12" Type="http://schemas.openxmlformats.org/officeDocument/2006/relationships/chart" Target="../charts/chart12.xml"/><Relationship Id="rId33" Type="http://schemas.openxmlformats.org/officeDocument/2006/relationships/chart" Target="../charts/chart33.xml"/><Relationship Id="rId108" Type="http://schemas.openxmlformats.org/officeDocument/2006/relationships/chart" Target="../charts/chart108.xml"/><Relationship Id="rId129" Type="http://schemas.openxmlformats.org/officeDocument/2006/relationships/chart" Target="../charts/chart129.xml"/><Relationship Id="rId280" Type="http://schemas.openxmlformats.org/officeDocument/2006/relationships/chart" Target="../charts/chart280.xml"/><Relationship Id="rId315" Type="http://schemas.openxmlformats.org/officeDocument/2006/relationships/chart" Target="../charts/chart315.xml"/><Relationship Id="rId54" Type="http://schemas.openxmlformats.org/officeDocument/2006/relationships/chart" Target="../charts/chart54.xml"/><Relationship Id="rId75" Type="http://schemas.openxmlformats.org/officeDocument/2006/relationships/chart" Target="../charts/chart75.xml"/><Relationship Id="rId96" Type="http://schemas.openxmlformats.org/officeDocument/2006/relationships/chart" Target="../charts/chart96.xml"/><Relationship Id="rId140" Type="http://schemas.openxmlformats.org/officeDocument/2006/relationships/chart" Target="../charts/chart140.xml"/><Relationship Id="rId161" Type="http://schemas.openxmlformats.org/officeDocument/2006/relationships/chart" Target="../charts/chart161.xml"/><Relationship Id="rId182" Type="http://schemas.openxmlformats.org/officeDocument/2006/relationships/chart" Target="../charts/chart182.xml"/><Relationship Id="rId217" Type="http://schemas.openxmlformats.org/officeDocument/2006/relationships/chart" Target="../charts/chart217.xml"/><Relationship Id="rId6" Type="http://schemas.openxmlformats.org/officeDocument/2006/relationships/chart" Target="../charts/chart6.xml"/><Relationship Id="rId238" Type="http://schemas.openxmlformats.org/officeDocument/2006/relationships/chart" Target="../charts/chart238.xml"/><Relationship Id="rId259" Type="http://schemas.openxmlformats.org/officeDocument/2006/relationships/chart" Target="../charts/chart259.xml"/><Relationship Id="rId23" Type="http://schemas.openxmlformats.org/officeDocument/2006/relationships/chart" Target="../charts/chart23.xml"/><Relationship Id="rId119" Type="http://schemas.openxmlformats.org/officeDocument/2006/relationships/chart" Target="../charts/chart119.xml"/><Relationship Id="rId270" Type="http://schemas.openxmlformats.org/officeDocument/2006/relationships/chart" Target="../charts/chart270.xml"/><Relationship Id="rId291" Type="http://schemas.openxmlformats.org/officeDocument/2006/relationships/chart" Target="../charts/chart291.xml"/><Relationship Id="rId305" Type="http://schemas.openxmlformats.org/officeDocument/2006/relationships/chart" Target="../charts/chart305.xml"/><Relationship Id="rId44" Type="http://schemas.openxmlformats.org/officeDocument/2006/relationships/chart" Target="../charts/chart44.xml"/><Relationship Id="rId65" Type="http://schemas.openxmlformats.org/officeDocument/2006/relationships/chart" Target="../charts/chart65.xml"/><Relationship Id="rId86" Type="http://schemas.openxmlformats.org/officeDocument/2006/relationships/chart" Target="../charts/chart86.xml"/><Relationship Id="rId130" Type="http://schemas.openxmlformats.org/officeDocument/2006/relationships/chart" Target="../charts/chart130.xml"/><Relationship Id="rId151" Type="http://schemas.openxmlformats.org/officeDocument/2006/relationships/chart" Target="../charts/chart151.xml"/><Relationship Id="rId172" Type="http://schemas.openxmlformats.org/officeDocument/2006/relationships/chart" Target="../charts/chart172.xml"/><Relationship Id="rId193" Type="http://schemas.openxmlformats.org/officeDocument/2006/relationships/chart" Target="../charts/chart193.xml"/><Relationship Id="rId207" Type="http://schemas.openxmlformats.org/officeDocument/2006/relationships/chart" Target="../charts/chart207.xml"/><Relationship Id="rId228" Type="http://schemas.openxmlformats.org/officeDocument/2006/relationships/chart" Target="../charts/chart228.xml"/><Relationship Id="rId249" Type="http://schemas.openxmlformats.org/officeDocument/2006/relationships/chart" Target="../charts/chart249.xml"/><Relationship Id="rId13" Type="http://schemas.openxmlformats.org/officeDocument/2006/relationships/chart" Target="../charts/chart13.xml"/><Relationship Id="rId109" Type="http://schemas.openxmlformats.org/officeDocument/2006/relationships/chart" Target="../charts/chart109.xml"/><Relationship Id="rId260" Type="http://schemas.openxmlformats.org/officeDocument/2006/relationships/chart" Target="../charts/chart260.xml"/><Relationship Id="rId281" Type="http://schemas.openxmlformats.org/officeDocument/2006/relationships/chart" Target="../charts/chart281.xml"/><Relationship Id="rId316" Type="http://schemas.openxmlformats.org/officeDocument/2006/relationships/chart" Target="../charts/chart316.xml"/><Relationship Id="rId34" Type="http://schemas.openxmlformats.org/officeDocument/2006/relationships/chart" Target="../charts/chart34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20" Type="http://schemas.openxmlformats.org/officeDocument/2006/relationships/chart" Target="../charts/chart120.xml"/><Relationship Id="rId141" Type="http://schemas.openxmlformats.org/officeDocument/2006/relationships/chart" Target="../charts/chart141.xml"/><Relationship Id="rId7" Type="http://schemas.openxmlformats.org/officeDocument/2006/relationships/chart" Target="../charts/chart7.xml"/><Relationship Id="rId162" Type="http://schemas.openxmlformats.org/officeDocument/2006/relationships/chart" Target="../charts/chart162.xml"/><Relationship Id="rId183" Type="http://schemas.openxmlformats.org/officeDocument/2006/relationships/chart" Target="../charts/chart183.xml"/><Relationship Id="rId218" Type="http://schemas.openxmlformats.org/officeDocument/2006/relationships/chart" Target="../charts/chart218.xml"/><Relationship Id="rId239" Type="http://schemas.openxmlformats.org/officeDocument/2006/relationships/chart" Target="../charts/chart239.xml"/><Relationship Id="rId250" Type="http://schemas.openxmlformats.org/officeDocument/2006/relationships/chart" Target="../charts/chart250.xml"/><Relationship Id="rId271" Type="http://schemas.openxmlformats.org/officeDocument/2006/relationships/chart" Target="../charts/chart271.xml"/><Relationship Id="rId292" Type="http://schemas.openxmlformats.org/officeDocument/2006/relationships/chart" Target="../charts/chart292.xml"/><Relationship Id="rId306" Type="http://schemas.openxmlformats.org/officeDocument/2006/relationships/chart" Target="../charts/chart306.xml"/><Relationship Id="rId24" Type="http://schemas.openxmlformats.org/officeDocument/2006/relationships/chart" Target="../charts/chart24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31" Type="http://schemas.openxmlformats.org/officeDocument/2006/relationships/chart" Target="../charts/chart131.xml"/><Relationship Id="rId152" Type="http://schemas.openxmlformats.org/officeDocument/2006/relationships/chart" Target="../charts/chart152.xml"/><Relationship Id="rId173" Type="http://schemas.openxmlformats.org/officeDocument/2006/relationships/chart" Target="../charts/chart173.xml"/><Relationship Id="rId194" Type="http://schemas.openxmlformats.org/officeDocument/2006/relationships/chart" Target="../charts/chart194.xml"/><Relationship Id="rId208" Type="http://schemas.openxmlformats.org/officeDocument/2006/relationships/chart" Target="../charts/chart208.xml"/><Relationship Id="rId229" Type="http://schemas.openxmlformats.org/officeDocument/2006/relationships/chart" Target="../charts/chart229.xml"/><Relationship Id="rId240" Type="http://schemas.openxmlformats.org/officeDocument/2006/relationships/chart" Target="../charts/chart240.xml"/><Relationship Id="rId261" Type="http://schemas.openxmlformats.org/officeDocument/2006/relationships/chart" Target="../charts/chart261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147" Type="http://schemas.openxmlformats.org/officeDocument/2006/relationships/chart" Target="../charts/chart147.xml"/><Relationship Id="rId168" Type="http://schemas.openxmlformats.org/officeDocument/2006/relationships/chart" Target="../charts/chart168.xml"/><Relationship Id="rId282" Type="http://schemas.openxmlformats.org/officeDocument/2006/relationships/chart" Target="../charts/chart282.xml"/><Relationship Id="rId312" Type="http://schemas.openxmlformats.org/officeDocument/2006/relationships/chart" Target="../charts/chart312.xml"/><Relationship Id="rId317" Type="http://schemas.openxmlformats.org/officeDocument/2006/relationships/chart" Target="../charts/chart31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142" Type="http://schemas.openxmlformats.org/officeDocument/2006/relationships/chart" Target="../charts/chart142.xml"/><Relationship Id="rId163" Type="http://schemas.openxmlformats.org/officeDocument/2006/relationships/chart" Target="../charts/chart163.xml"/><Relationship Id="rId184" Type="http://schemas.openxmlformats.org/officeDocument/2006/relationships/chart" Target="../charts/chart184.xml"/><Relationship Id="rId189" Type="http://schemas.openxmlformats.org/officeDocument/2006/relationships/chart" Target="../charts/chart189.xml"/><Relationship Id="rId219" Type="http://schemas.openxmlformats.org/officeDocument/2006/relationships/chart" Target="../charts/chart219.xml"/><Relationship Id="rId3" Type="http://schemas.openxmlformats.org/officeDocument/2006/relationships/chart" Target="../charts/chart3.xml"/><Relationship Id="rId214" Type="http://schemas.openxmlformats.org/officeDocument/2006/relationships/chart" Target="../charts/chart214.xml"/><Relationship Id="rId230" Type="http://schemas.openxmlformats.org/officeDocument/2006/relationships/chart" Target="../charts/chart230.xml"/><Relationship Id="rId235" Type="http://schemas.openxmlformats.org/officeDocument/2006/relationships/chart" Target="../charts/chart235.xml"/><Relationship Id="rId251" Type="http://schemas.openxmlformats.org/officeDocument/2006/relationships/chart" Target="../charts/chart251.xml"/><Relationship Id="rId256" Type="http://schemas.openxmlformats.org/officeDocument/2006/relationships/chart" Target="../charts/chart256.xml"/><Relationship Id="rId277" Type="http://schemas.openxmlformats.org/officeDocument/2006/relationships/chart" Target="../charts/chart277.xml"/><Relationship Id="rId298" Type="http://schemas.openxmlformats.org/officeDocument/2006/relationships/chart" Target="../charts/chart298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137" Type="http://schemas.openxmlformats.org/officeDocument/2006/relationships/chart" Target="../charts/chart137.xml"/><Relationship Id="rId158" Type="http://schemas.openxmlformats.org/officeDocument/2006/relationships/chart" Target="../charts/chart158.xml"/><Relationship Id="rId272" Type="http://schemas.openxmlformats.org/officeDocument/2006/relationships/chart" Target="../charts/chart272.xml"/><Relationship Id="rId293" Type="http://schemas.openxmlformats.org/officeDocument/2006/relationships/chart" Target="../charts/chart293.xml"/><Relationship Id="rId302" Type="http://schemas.openxmlformats.org/officeDocument/2006/relationships/chart" Target="../charts/chart302.xml"/><Relationship Id="rId307" Type="http://schemas.openxmlformats.org/officeDocument/2006/relationships/chart" Target="../charts/chart307.xml"/><Relationship Id="rId323" Type="http://schemas.openxmlformats.org/officeDocument/2006/relationships/chart" Target="../charts/chart323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32" Type="http://schemas.openxmlformats.org/officeDocument/2006/relationships/chart" Target="../charts/chart132.xml"/><Relationship Id="rId153" Type="http://schemas.openxmlformats.org/officeDocument/2006/relationships/chart" Target="../charts/chart153.xml"/><Relationship Id="rId174" Type="http://schemas.openxmlformats.org/officeDocument/2006/relationships/chart" Target="../charts/chart174.xml"/><Relationship Id="rId179" Type="http://schemas.openxmlformats.org/officeDocument/2006/relationships/chart" Target="../charts/chart179.xml"/><Relationship Id="rId195" Type="http://schemas.openxmlformats.org/officeDocument/2006/relationships/chart" Target="../charts/chart195.xml"/><Relationship Id="rId209" Type="http://schemas.openxmlformats.org/officeDocument/2006/relationships/chart" Target="../charts/chart209.xml"/><Relationship Id="rId190" Type="http://schemas.openxmlformats.org/officeDocument/2006/relationships/chart" Target="../charts/chart190.xml"/><Relationship Id="rId204" Type="http://schemas.openxmlformats.org/officeDocument/2006/relationships/chart" Target="../charts/chart204.xml"/><Relationship Id="rId220" Type="http://schemas.openxmlformats.org/officeDocument/2006/relationships/chart" Target="../charts/chart220.xml"/><Relationship Id="rId225" Type="http://schemas.openxmlformats.org/officeDocument/2006/relationships/chart" Target="../charts/chart225.xml"/><Relationship Id="rId241" Type="http://schemas.openxmlformats.org/officeDocument/2006/relationships/chart" Target="../charts/chart241.xml"/><Relationship Id="rId246" Type="http://schemas.openxmlformats.org/officeDocument/2006/relationships/chart" Target="../charts/chart246.xml"/><Relationship Id="rId267" Type="http://schemas.openxmlformats.org/officeDocument/2006/relationships/chart" Target="../charts/chart267.xml"/><Relationship Id="rId288" Type="http://schemas.openxmlformats.org/officeDocument/2006/relationships/chart" Target="../charts/chart288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27" Type="http://schemas.openxmlformats.org/officeDocument/2006/relationships/chart" Target="../charts/chart127.xml"/><Relationship Id="rId262" Type="http://schemas.openxmlformats.org/officeDocument/2006/relationships/chart" Target="../charts/chart262.xml"/><Relationship Id="rId283" Type="http://schemas.openxmlformats.org/officeDocument/2006/relationships/chart" Target="../charts/chart283.xml"/><Relationship Id="rId313" Type="http://schemas.openxmlformats.org/officeDocument/2006/relationships/chart" Target="../charts/chart313.xml"/><Relationship Id="rId318" Type="http://schemas.openxmlformats.org/officeDocument/2006/relationships/chart" Target="../charts/chart318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143" Type="http://schemas.openxmlformats.org/officeDocument/2006/relationships/chart" Target="../charts/chart143.xml"/><Relationship Id="rId148" Type="http://schemas.openxmlformats.org/officeDocument/2006/relationships/chart" Target="../charts/chart148.xml"/><Relationship Id="rId164" Type="http://schemas.openxmlformats.org/officeDocument/2006/relationships/chart" Target="../charts/chart164.xml"/><Relationship Id="rId169" Type="http://schemas.openxmlformats.org/officeDocument/2006/relationships/chart" Target="../charts/chart169.xml"/><Relationship Id="rId185" Type="http://schemas.openxmlformats.org/officeDocument/2006/relationships/chart" Target="../charts/chart18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80" Type="http://schemas.openxmlformats.org/officeDocument/2006/relationships/chart" Target="../charts/chart180.xml"/><Relationship Id="rId210" Type="http://schemas.openxmlformats.org/officeDocument/2006/relationships/chart" Target="../charts/chart210.xml"/><Relationship Id="rId215" Type="http://schemas.openxmlformats.org/officeDocument/2006/relationships/chart" Target="../charts/chart215.xml"/><Relationship Id="rId236" Type="http://schemas.openxmlformats.org/officeDocument/2006/relationships/chart" Target="../charts/chart236.xml"/><Relationship Id="rId257" Type="http://schemas.openxmlformats.org/officeDocument/2006/relationships/chart" Target="../charts/chart257.xml"/><Relationship Id="rId278" Type="http://schemas.openxmlformats.org/officeDocument/2006/relationships/chart" Target="../charts/chart278.xml"/><Relationship Id="rId26" Type="http://schemas.openxmlformats.org/officeDocument/2006/relationships/chart" Target="../charts/chart26.xml"/><Relationship Id="rId231" Type="http://schemas.openxmlformats.org/officeDocument/2006/relationships/chart" Target="../charts/chart231.xml"/><Relationship Id="rId252" Type="http://schemas.openxmlformats.org/officeDocument/2006/relationships/chart" Target="../charts/chart252.xml"/><Relationship Id="rId273" Type="http://schemas.openxmlformats.org/officeDocument/2006/relationships/chart" Target="../charts/chart273.xml"/><Relationship Id="rId294" Type="http://schemas.openxmlformats.org/officeDocument/2006/relationships/chart" Target="../charts/chart294.xml"/><Relationship Id="rId308" Type="http://schemas.openxmlformats.org/officeDocument/2006/relationships/chart" Target="../charts/chart308.xml"/><Relationship Id="rId47" Type="http://schemas.openxmlformats.org/officeDocument/2006/relationships/chart" Target="../charts/chart47.xml"/><Relationship Id="rId68" Type="http://schemas.openxmlformats.org/officeDocument/2006/relationships/chart" Target="../charts/chart68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33" Type="http://schemas.openxmlformats.org/officeDocument/2006/relationships/chart" Target="../charts/chart133.xml"/><Relationship Id="rId154" Type="http://schemas.openxmlformats.org/officeDocument/2006/relationships/chart" Target="../charts/chart154.xml"/><Relationship Id="rId175" Type="http://schemas.openxmlformats.org/officeDocument/2006/relationships/chart" Target="../charts/chart175.xml"/><Relationship Id="rId196" Type="http://schemas.openxmlformats.org/officeDocument/2006/relationships/chart" Target="../charts/chart196.xml"/><Relationship Id="rId200" Type="http://schemas.openxmlformats.org/officeDocument/2006/relationships/chart" Target="../charts/chart200.xml"/><Relationship Id="rId16" Type="http://schemas.openxmlformats.org/officeDocument/2006/relationships/chart" Target="../charts/chart16.xml"/><Relationship Id="rId221" Type="http://schemas.openxmlformats.org/officeDocument/2006/relationships/chart" Target="../charts/chart221.xml"/><Relationship Id="rId242" Type="http://schemas.openxmlformats.org/officeDocument/2006/relationships/chart" Target="../charts/chart242.xml"/><Relationship Id="rId263" Type="http://schemas.openxmlformats.org/officeDocument/2006/relationships/chart" Target="../charts/chart263.xml"/><Relationship Id="rId284" Type="http://schemas.openxmlformats.org/officeDocument/2006/relationships/chart" Target="../charts/chart284.xml"/><Relationship Id="rId319" Type="http://schemas.openxmlformats.org/officeDocument/2006/relationships/chart" Target="../charts/chart319.xml"/><Relationship Id="rId37" Type="http://schemas.openxmlformats.org/officeDocument/2006/relationships/chart" Target="../charts/chart37.xml"/><Relationship Id="rId58" Type="http://schemas.openxmlformats.org/officeDocument/2006/relationships/chart" Target="../charts/chart58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144" Type="http://schemas.openxmlformats.org/officeDocument/2006/relationships/chart" Target="../charts/chart144.xml"/><Relationship Id="rId90" Type="http://schemas.openxmlformats.org/officeDocument/2006/relationships/chart" Target="../charts/chart90.xml"/><Relationship Id="rId165" Type="http://schemas.openxmlformats.org/officeDocument/2006/relationships/chart" Target="../charts/chart165.xml"/><Relationship Id="rId186" Type="http://schemas.openxmlformats.org/officeDocument/2006/relationships/chart" Target="../charts/chart186.xml"/><Relationship Id="rId211" Type="http://schemas.openxmlformats.org/officeDocument/2006/relationships/chart" Target="../charts/chart211.xml"/><Relationship Id="rId232" Type="http://schemas.openxmlformats.org/officeDocument/2006/relationships/chart" Target="../charts/chart232.xml"/><Relationship Id="rId253" Type="http://schemas.openxmlformats.org/officeDocument/2006/relationships/chart" Target="../charts/chart253.xml"/><Relationship Id="rId274" Type="http://schemas.openxmlformats.org/officeDocument/2006/relationships/chart" Target="../charts/chart274.xml"/><Relationship Id="rId295" Type="http://schemas.openxmlformats.org/officeDocument/2006/relationships/chart" Target="../charts/chart295.xml"/><Relationship Id="rId309" Type="http://schemas.openxmlformats.org/officeDocument/2006/relationships/chart" Target="../charts/chart309.xml"/><Relationship Id="rId27" Type="http://schemas.openxmlformats.org/officeDocument/2006/relationships/chart" Target="../charts/chart27.xml"/><Relationship Id="rId48" Type="http://schemas.openxmlformats.org/officeDocument/2006/relationships/chart" Target="../charts/chart48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34" Type="http://schemas.openxmlformats.org/officeDocument/2006/relationships/chart" Target="../charts/chart134.xml"/><Relationship Id="rId320" Type="http://schemas.openxmlformats.org/officeDocument/2006/relationships/chart" Target="../charts/chart320.xml"/><Relationship Id="rId80" Type="http://schemas.openxmlformats.org/officeDocument/2006/relationships/chart" Target="../charts/chart80.xml"/><Relationship Id="rId155" Type="http://schemas.openxmlformats.org/officeDocument/2006/relationships/chart" Target="../charts/chart155.xml"/><Relationship Id="rId176" Type="http://schemas.openxmlformats.org/officeDocument/2006/relationships/chart" Target="../charts/chart176.xml"/><Relationship Id="rId197" Type="http://schemas.openxmlformats.org/officeDocument/2006/relationships/chart" Target="../charts/chart197.xml"/><Relationship Id="rId201" Type="http://schemas.openxmlformats.org/officeDocument/2006/relationships/chart" Target="../charts/chart201.xml"/><Relationship Id="rId222" Type="http://schemas.openxmlformats.org/officeDocument/2006/relationships/chart" Target="../charts/chart222.xml"/><Relationship Id="rId243" Type="http://schemas.openxmlformats.org/officeDocument/2006/relationships/chart" Target="../charts/chart243.xml"/><Relationship Id="rId264" Type="http://schemas.openxmlformats.org/officeDocument/2006/relationships/chart" Target="../charts/chart264.xml"/><Relationship Id="rId285" Type="http://schemas.openxmlformats.org/officeDocument/2006/relationships/chart" Target="../charts/chart285.xml"/><Relationship Id="rId17" Type="http://schemas.openxmlformats.org/officeDocument/2006/relationships/chart" Target="../charts/chart17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24" Type="http://schemas.openxmlformats.org/officeDocument/2006/relationships/chart" Target="../charts/chart124.xml"/><Relationship Id="rId310" Type="http://schemas.openxmlformats.org/officeDocument/2006/relationships/chart" Target="../charts/chart310.xml"/><Relationship Id="rId70" Type="http://schemas.openxmlformats.org/officeDocument/2006/relationships/chart" Target="../charts/chart70.xml"/><Relationship Id="rId91" Type="http://schemas.openxmlformats.org/officeDocument/2006/relationships/chart" Target="../charts/chart91.xml"/><Relationship Id="rId145" Type="http://schemas.openxmlformats.org/officeDocument/2006/relationships/chart" Target="../charts/chart145.xml"/><Relationship Id="rId166" Type="http://schemas.openxmlformats.org/officeDocument/2006/relationships/chart" Target="../charts/chart166.xml"/><Relationship Id="rId187" Type="http://schemas.openxmlformats.org/officeDocument/2006/relationships/chart" Target="../charts/chart187.xml"/><Relationship Id="rId1" Type="http://schemas.openxmlformats.org/officeDocument/2006/relationships/chart" Target="../charts/chart1.xml"/><Relationship Id="rId212" Type="http://schemas.openxmlformats.org/officeDocument/2006/relationships/chart" Target="../charts/chart212.xml"/><Relationship Id="rId233" Type="http://schemas.openxmlformats.org/officeDocument/2006/relationships/chart" Target="../charts/chart233.xml"/><Relationship Id="rId254" Type="http://schemas.openxmlformats.org/officeDocument/2006/relationships/chart" Target="../charts/chart254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275" Type="http://schemas.openxmlformats.org/officeDocument/2006/relationships/chart" Target="../charts/chart275.xml"/><Relationship Id="rId296" Type="http://schemas.openxmlformats.org/officeDocument/2006/relationships/chart" Target="../charts/chart296.xml"/><Relationship Id="rId300" Type="http://schemas.openxmlformats.org/officeDocument/2006/relationships/chart" Target="../charts/chart300.xml"/><Relationship Id="rId60" Type="http://schemas.openxmlformats.org/officeDocument/2006/relationships/chart" Target="../charts/chart60.xml"/><Relationship Id="rId81" Type="http://schemas.openxmlformats.org/officeDocument/2006/relationships/chart" Target="../charts/chart81.xml"/><Relationship Id="rId135" Type="http://schemas.openxmlformats.org/officeDocument/2006/relationships/chart" Target="../charts/chart135.xml"/><Relationship Id="rId156" Type="http://schemas.openxmlformats.org/officeDocument/2006/relationships/chart" Target="../charts/chart156.xml"/><Relationship Id="rId177" Type="http://schemas.openxmlformats.org/officeDocument/2006/relationships/chart" Target="../charts/chart177.xml"/><Relationship Id="rId198" Type="http://schemas.openxmlformats.org/officeDocument/2006/relationships/chart" Target="../charts/chart198.xml"/><Relationship Id="rId321" Type="http://schemas.openxmlformats.org/officeDocument/2006/relationships/chart" Target="../charts/chart321.xml"/><Relationship Id="rId202" Type="http://schemas.openxmlformats.org/officeDocument/2006/relationships/chart" Target="../charts/chart202.xml"/><Relationship Id="rId223" Type="http://schemas.openxmlformats.org/officeDocument/2006/relationships/chart" Target="../charts/chart223.xml"/><Relationship Id="rId244" Type="http://schemas.openxmlformats.org/officeDocument/2006/relationships/chart" Target="../charts/chart244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265" Type="http://schemas.openxmlformats.org/officeDocument/2006/relationships/chart" Target="../charts/chart265.xml"/><Relationship Id="rId286" Type="http://schemas.openxmlformats.org/officeDocument/2006/relationships/chart" Target="../charts/chart286.xml"/><Relationship Id="rId50" Type="http://schemas.openxmlformats.org/officeDocument/2006/relationships/chart" Target="../charts/chart50.xml"/><Relationship Id="rId104" Type="http://schemas.openxmlformats.org/officeDocument/2006/relationships/chart" Target="../charts/chart104.xml"/><Relationship Id="rId125" Type="http://schemas.openxmlformats.org/officeDocument/2006/relationships/chart" Target="../charts/chart125.xml"/><Relationship Id="rId146" Type="http://schemas.openxmlformats.org/officeDocument/2006/relationships/chart" Target="../charts/chart146.xml"/><Relationship Id="rId167" Type="http://schemas.openxmlformats.org/officeDocument/2006/relationships/chart" Target="../charts/chart167.xml"/><Relationship Id="rId188" Type="http://schemas.openxmlformats.org/officeDocument/2006/relationships/chart" Target="../charts/chart188.xml"/><Relationship Id="rId311" Type="http://schemas.openxmlformats.org/officeDocument/2006/relationships/chart" Target="../charts/chart311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13" Type="http://schemas.openxmlformats.org/officeDocument/2006/relationships/chart" Target="../charts/chart213.xml"/><Relationship Id="rId234" Type="http://schemas.openxmlformats.org/officeDocument/2006/relationships/chart" Target="../charts/chart234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55" Type="http://schemas.openxmlformats.org/officeDocument/2006/relationships/chart" Target="../charts/chart255.xml"/><Relationship Id="rId276" Type="http://schemas.openxmlformats.org/officeDocument/2006/relationships/chart" Target="../charts/chart276.xml"/><Relationship Id="rId297" Type="http://schemas.openxmlformats.org/officeDocument/2006/relationships/chart" Target="../charts/chart297.xml"/><Relationship Id="rId40" Type="http://schemas.openxmlformats.org/officeDocument/2006/relationships/chart" Target="../charts/chart40.xml"/><Relationship Id="rId115" Type="http://schemas.openxmlformats.org/officeDocument/2006/relationships/chart" Target="../charts/chart115.xml"/><Relationship Id="rId136" Type="http://schemas.openxmlformats.org/officeDocument/2006/relationships/chart" Target="../charts/chart136.xml"/><Relationship Id="rId157" Type="http://schemas.openxmlformats.org/officeDocument/2006/relationships/chart" Target="../charts/chart157.xml"/><Relationship Id="rId178" Type="http://schemas.openxmlformats.org/officeDocument/2006/relationships/chart" Target="../charts/chart178.xml"/><Relationship Id="rId301" Type="http://schemas.openxmlformats.org/officeDocument/2006/relationships/chart" Target="../charts/chart301.xml"/><Relationship Id="rId322" Type="http://schemas.openxmlformats.org/officeDocument/2006/relationships/chart" Target="../charts/chart322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9" Type="http://schemas.openxmlformats.org/officeDocument/2006/relationships/chart" Target="../charts/chart199.xml"/><Relationship Id="rId203" Type="http://schemas.openxmlformats.org/officeDocument/2006/relationships/chart" Target="../charts/chart203.xml"/><Relationship Id="rId19" Type="http://schemas.openxmlformats.org/officeDocument/2006/relationships/chart" Target="../charts/chart19.xml"/><Relationship Id="rId224" Type="http://schemas.openxmlformats.org/officeDocument/2006/relationships/chart" Target="../charts/chart224.xml"/><Relationship Id="rId245" Type="http://schemas.openxmlformats.org/officeDocument/2006/relationships/chart" Target="../charts/chart245.xml"/><Relationship Id="rId266" Type="http://schemas.openxmlformats.org/officeDocument/2006/relationships/chart" Target="../charts/chart266.xml"/><Relationship Id="rId287" Type="http://schemas.openxmlformats.org/officeDocument/2006/relationships/chart" Target="../charts/chart287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442.xml"/><Relationship Id="rId299" Type="http://schemas.openxmlformats.org/officeDocument/2006/relationships/chart" Target="../charts/chart624.xml"/><Relationship Id="rId303" Type="http://schemas.openxmlformats.org/officeDocument/2006/relationships/chart" Target="../charts/chart628.xml"/><Relationship Id="rId21" Type="http://schemas.openxmlformats.org/officeDocument/2006/relationships/chart" Target="../charts/chart346.xml"/><Relationship Id="rId42" Type="http://schemas.openxmlformats.org/officeDocument/2006/relationships/chart" Target="../charts/chart367.xml"/><Relationship Id="rId63" Type="http://schemas.openxmlformats.org/officeDocument/2006/relationships/chart" Target="../charts/chart388.xml"/><Relationship Id="rId84" Type="http://schemas.openxmlformats.org/officeDocument/2006/relationships/chart" Target="../charts/chart409.xml"/><Relationship Id="rId138" Type="http://schemas.openxmlformats.org/officeDocument/2006/relationships/chart" Target="../charts/chart463.xml"/><Relationship Id="rId159" Type="http://schemas.openxmlformats.org/officeDocument/2006/relationships/chart" Target="../charts/chart484.xml"/><Relationship Id="rId170" Type="http://schemas.openxmlformats.org/officeDocument/2006/relationships/chart" Target="../charts/chart495.xml"/><Relationship Id="rId191" Type="http://schemas.openxmlformats.org/officeDocument/2006/relationships/chart" Target="../charts/chart516.xml"/><Relationship Id="rId205" Type="http://schemas.openxmlformats.org/officeDocument/2006/relationships/chart" Target="../charts/chart530.xml"/><Relationship Id="rId226" Type="http://schemas.openxmlformats.org/officeDocument/2006/relationships/chart" Target="../charts/chart551.xml"/><Relationship Id="rId247" Type="http://schemas.openxmlformats.org/officeDocument/2006/relationships/chart" Target="../charts/chart572.xml"/><Relationship Id="rId107" Type="http://schemas.openxmlformats.org/officeDocument/2006/relationships/chart" Target="../charts/chart432.xml"/><Relationship Id="rId268" Type="http://schemas.openxmlformats.org/officeDocument/2006/relationships/chart" Target="../charts/chart593.xml"/><Relationship Id="rId289" Type="http://schemas.openxmlformats.org/officeDocument/2006/relationships/chart" Target="../charts/chart614.xml"/><Relationship Id="rId11" Type="http://schemas.openxmlformats.org/officeDocument/2006/relationships/chart" Target="../charts/chart336.xml"/><Relationship Id="rId32" Type="http://schemas.openxmlformats.org/officeDocument/2006/relationships/chart" Target="../charts/chart357.xml"/><Relationship Id="rId53" Type="http://schemas.openxmlformats.org/officeDocument/2006/relationships/chart" Target="../charts/chart378.xml"/><Relationship Id="rId74" Type="http://schemas.openxmlformats.org/officeDocument/2006/relationships/chart" Target="../charts/chart399.xml"/><Relationship Id="rId128" Type="http://schemas.openxmlformats.org/officeDocument/2006/relationships/chart" Target="../charts/chart453.xml"/><Relationship Id="rId149" Type="http://schemas.openxmlformats.org/officeDocument/2006/relationships/chart" Target="../charts/chart474.xml"/><Relationship Id="rId314" Type="http://schemas.openxmlformats.org/officeDocument/2006/relationships/chart" Target="../charts/chart639.xml"/><Relationship Id="rId5" Type="http://schemas.openxmlformats.org/officeDocument/2006/relationships/chart" Target="../charts/chart330.xml"/><Relationship Id="rId95" Type="http://schemas.openxmlformats.org/officeDocument/2006/relationships/chart" Target="../charts/chart420.xml"/><Relationship Id="rId160" Type="http://schemas.openxmlformats.org/officeDocument/2006/relationships/chart" Target="../charts/chart485.xml"/><Relationship Id="rId181" Type="http://schemas.openxmlformats.org/officeDocument/2006/relationships/chart" Target="../charts/chart506.xml"/><Relationship Id="rId216" Type="http://schemas.openxmlformats.org/officeDocument/2006/relationships/chart" Target="../charts/chart541.xml"/><Relationship Id="rId237" Type="http://schemas.openxmlformats.org/officeDocument/2006/relationships/chart" Target="../charts/chart562.xml"/><Relationship Id="rId258" Type="http://schemas.openxmlformats.org/officeDocument/2006/relationships/chart" Target="../charts/chart583.xml"/><Relationship Id="rId279" Type="http://schemas.openxmlformats.org/officeDocument/2006/relationships/chart" Target="../charts/chart604.xml"/><Relationship Id="rId22" Type="http://schemas.openxmlformats.org/officeDocument/2006/relationships/chart" Target="../charts/chart347.xml"/><Relationship Id="rId43" Type="http://schemas.openxmlformats.org/officeDocument/2006/relationships/chart" Target="../charts/chart368.xml"/><Relationship Id="rId64" Type="http://schemas.openxmlformats.org/officeDocument/2006/relationships/chart" Target="../charts/chart389.xml"/><Relationship Id="rId118" Type="http://schemas.openxmlformats.org/officeDocument/2006/relationships/chart" Target="../charts/chart443.xml"/><Relationship Id="rId139" Type="http://schemas.openxmlformats.org/officeDocument/2006/relationships/chart" Target="../charts/chart464.xml"/><Relationship Id="rId290" Type="http://schemas.openxmlformats.org/officeDocument/2006/relationships/chart" Target="../charts/chart615.xml"/><Relationship Id="rId304" Type="http://schemas.openxmlformats.org/officeDocument/2006/relationships/chart" Target="../charts/chart629.xml"/><Relationship Id="rId85" Type="http://schemas.openxmlformats.org/officeDocument/2006/relationships/chart" Target="../charts/chart410.xml"/><Relationship Id="rId150" Type="http://schemas.openxmlformats.org/officeDocument/2006/relationships/chart" Target="../charts/chart475.xml"/><Relationship Id="rId171" Type="http://schemas.openxmlformats.org/officeDocument/2006/relationships/chart" Target="../charts/chart496.xml"/><Relationship Id="rId192" Type="http://schemas.openxmlformats.org/officeDocument/2006/relationships/chart" Target="../charts/chart517.xml"/><Relationship Id="rId206" Type="http://schemas.openxmlformats.org/officeDocument/2006/relationships/chart" Target="../charts/chart531.xml"/><Relationship Id="rId227" Type="http://schemas.openxmlformats.org/officeDocument/2006/relationships/chart" Target="../charts/chart552.xml"/><Relationship Id="rId248" Type="http://schemas.openxmlformats.org/officeDocument/2006/relationships/chart" Target="../charts/chart573.xml"/><Relationship Id="rId269" Type="http://schemas.openxmlformats.org/officeDocument/2006/relationships/chart" Target="../charts/chart594.xml"/><Relationship Id="rId12" Type="http://schemas.openxmlformats.org/officeDocument/2006/relationships/chart" Target="../charts/chart337.xml"/><Relationship Id="rId33" Type="http://schemas.openxmlformats.org/officeDocument/2006/relationships/chart" Target="../charts/chart358.xml"/><Relationship Id="rId108" Type="http://schemas.openxmlformats.org/officeDocument/2006/relationships/chart" Target="../charts/chart433.xml"/><Relationship Id="rId129" Type="http://schemas.openxmlformats.org/officeDocument/2006/relationships/chart" Target="../charts/chart454.xml"/><Relationship Id="rId280" Type="http://schemas.openxmlformats.org/officeDocument/2006/relationships/chart" Target="../charts/chart605.xml"/><Relationship Id="rId315" Type="http://schemas.openxmlformats.org/officeDocument/2006/relationships/chart" Target="../charts/chart640.xml"/><Relationship Id="rId54" Type="http://schemas.openxmlformats.org/officeDocument/2006/relationships/chart" Target="../charts/chart379.xml"/><Relationship Id="rId75" Type="http://schemas.openxmlformats.org/officeDocument/2006/relationships/chart" Target="../charts/chart400.xml"/><Relationship Id="rId96" Type="http://schemas.openxmlformats.org/officeDocument/2006/relationships/chart" Target="../charts/chart421.xml"/><Relationship Id="rId140" Type="http://schemas.openxmlformats.org/officeDocument/2006/relationships/chart" Target="../charts/chart465.xml"/><Relationship Id="rId161" Type="http://schemas.openxmlformats.org/officeDocument/2006/relationships/chart" Target="../charts/chart486.xml"/><Relationship Id="rId182" Type="http://schemas.openxmlformats.org/officeDocument/2006/relationships/chart" Target="../charts/chart507.xml"/><Relationship Id="rId217" Type="http://schemas.openxmlformats.org/officeDocument/2006/relationships/chart" Target="../charts/chart542.xml"/><Relationship Id="rId6" Type="http://schemas.openxmlformats.org/officeDocument/2006/relationships/chart" Target="../charts/chart331.xml"/><Relationship Id="rId238" Type="http://schemas.openxmlformats.org/officeDocument/2006/relationships/chart" Target="../charts/chart563.xml"/><Relationship Id="rId259" Type="http://schemas.openxmlformats.org/officeDocument/2006/relationships/chart" Target="../charts/chart584.xml"/><Relationship Id="rId23" Type="http://schemas.openxmlformats.org/officeDocument/2006/relationships/chart" Target="../charts/chart348.xml"/><Relationship Id="rId119" Type="http://schemas.openxmlformats.org/officeDocument/2006/relationships/chart" Target="../charts/chart444.xml"/><Relationship Id="rId270" Type="http://schemas.openxmlformats.org/officeDocument/2006/relationships/chart" Target="../charts/chart595.xml"/><Relationship Id="rId291" Type="http://schemas.openxmlformats.org/officeDocument/2006/relationships/chart" Target="../charts/chart616.xml"/><Relationship Id="rId305" Type="http://schemas.openxmlformats.org/officeDocument/2006/relationships/chart" Target="../charts/chart630.xml"/><Relationship Id="rId44" Type="http://schemas.openxmlformats.org/officeDocument/2006/relationships/chart" Target="../charts/chart369.xml"/><Relationship Id="rId65" Type="http://schemas.openxmlformats.org/officeDocument/2006/relationships/chart" Target="../charts/chart390.xml"/><Relationship Id="rId86" Type="http://schemas.openxmlformats.org/officeDocument/2006/relationships/chart" Target="../charts/chart411.xml"/><Relationship Id="rId130" Type="http://schemas.openxmlformats.org/officeDocument/2006/relationships/chart" Target="../charts/chart455.xml"/><Relationship Id="rId151" Type="http://schemas.openxmlformats.org/officeDocument/2006/relationships/chart" Target="../charts/chart476.xml"/><Relationship Id="rId172" Type="http://schemas.openxmlformats.org/officeDocument/2006/relationships/chart" Target="../charts/chart497.xml"/><Relationship Id="rId193" Type="http://schemas.openxmlformats.org/officeDocument/2006/relationships/chart" Target="../charts/chart518.xml"/><Relationship Id="rId207" Type="http://schemas.openxmlformats.org/officeDocument/2006/relationships/chart" Target="../charts/chart532.xml"/><Relationship Id="rId228" Type="http://schemas.openxmlformats.org/officeDocument/2006/relationships/chart" Target="../charts/chart553.xml"/><Relationship Id="rId249" Type="http://schemas.openxmlformats.org/officeDocument/2006/relationships/chart" Target="../charts/chart574.xml"/><Relationship Id="rId13" Type="http://schemas.openxmlformats.org/officeDocument/2006/relationships/chart" Target="../charts/chart338.xml"/><Relationship Id="rId109" Type="http://schemas.openxmlformats.org/officeDocument/2006/relationships/chart" Target="../charts/chart434.xml"/><Relationship Id="rId260" Type="http://schemas.openxmlformats.org/officeDocument/2006/relationships/chart" Target="../charts/chart585.xml"/><Relationship Id="rId281" Type="http://schemas.openxmlformats.org/officeDocument/2006/relationships/chart" Target="../charts/chart606.xml"/><Relationship Id="rId316" Type="http://schemas.openxmlformats.org/officeDocument/2006/relationships/chart" Target="../charts/chart641.xml"/><Relationship Id="rId34" Type="http://schemas.openxmlformats.org/officeDocument/2006/relationships/chart" Target="../charts/chart359.xml"/><Relationship Id="rId55" Type="http://schemas.openxmlformats.org/officeDocument/2006/relationships/chart" Target="../charts/chart380.xml"/><Relationship Id="rId76" Type="http://schemas.openxmlformats.org/officeDocument/2006/relationships/chart" Target="../charts/chart401.xml"/><Relationship Id="rId97" Type="http://schemas.openxmlformats.org/officeDocument/2006/relationships/chart" Target="../charts/chart422.xml"/><Relationship Id="rId120" Type="http://schemas.openxmlformats.org/officeDocument/2006/relationships/chart" Target="../charts/chart445.xml"/><Relationship Id="rId141" Type="http://schemas.openxmlformats.org/officeDocument/2006/relationships/chart" Target="../charts/chart466.xml"/><Relationship Id="rId7" Type="http://schemas.openxmlformats.org/officeDocument/2006/relationships/chart" Target="../charts/chart332.xml"/><Relationship Id="rId162" Type="http://schemas.openxmlformats.org/officeDocument/2006/relationships/chart" Target="../charts/chart487.xml"/><Relationship Id="rId183" Type="http://schemas.openxmlformats.org/officeDocument/2006/relationships/chart" Target="../charts/chart508.xml"/><Relationship Id="rId218" Type="http://schemas.openxmlformats.org/officeDocument/2006/relationships/chart" Target="../charts/chart543.xml"/><Relationship Id="rId239" Type="http://schemas.openxmlformats.org/officeDocument/2006/relationships/chart" Target="../charts/chart564.xml"/><Relationship Id="rId250" Type="http://schemas.openxmlformats.org/officeDocument/2006/relationships/chart" Target="../charts/chart575.xml"/><Relationship Id="rId271" Type="http://schemas.openxmlformats.org/officeDocument/2006/relationships/chart" Target="../charts/chart596.xml"/><Relationship Id="rId292" Type="http://schemas.openxmlformats.org/officeDocument/2006/relationships/chart" Target="../charts/chart617.xml"/><Relationship Id="rId306" Type="http://schemas.openxmlformats.org/officeDocument/2006/relationships/chart" Target="../charts/chart631.xml"/><Relationship Id="rId24" Type="http://schemas.openxmlformats.org/officeDocument/2006/relationships/chart" Target="../charts/chart349.xml"/><Relationship Id="rId45" Type="http://schemas.openxmlformats.org/officeDocument/2006/relationships/chart" Target="../charts/chart370.xml"/><Relationship Id="rId66" Type="http://schemas.openxmlformats.org/officeDocument/2006/relationships/chart" Target="../charts/chart391.xml"/><Relationship Id="rId87" Type="http://schemas.openxmlformats.org/officeDocument/2006/relationships/chart" Target="../charts/chart412.xml"/><Relationship Id="rId110" Type="http://schemas.openxmlformats.org/officeDocument/2006/relationships/chart" Target="../charts/chart435.xml"/><Relationship Id="rId131" Type="http://schemas.openxmlformats.org/officeDocument/2006/relationships/chart" Target="../charts/chart456.xml"/><Relationship Id="rId152" Type="http://schemas.openxmlformats.org/officeDocument/2006/relationships/chart" Target="../charts/chart477.xml"/><Relationship Id="rId173" Type="http://schemas.openxmlformats.org/officeDocument/2006/relationships/chart" Target="../charts/chart498.xml"/><Relationship Id="rId194" Type="http://schemas.openxmlformats.org/officeDocument/2006/relationships/chart" Target="../charts/chart519.xml"/><Relationship Id="rId208" Type="http://schemas.openxmlformats.org/officeDocument/2006/relationships/chart" Target="../charts/chart533.xml"/><Relationship Id="rId229" Type="http://schemas.openxmlformats.org/officeDocument/2006/relationships/chart" Target="../charts/chart554.xml"/><Relationship Id="rId19" Type="http://schemas.openxmlformats.org/officeDocument/2006/relationships/chart" Target="../charts/chart344.xml"/><Relationship Id="rId224" Type="http://schemas.openxmlformats.org/officeDocument/2006/relationships/chart" Target="../charts/chart549.xml"/><Relationship Id="rId240" Type="http://schemas.openxmlformats.org/officeDocument/2006/relationships/chart" Target="../charts/chart565.xml"/><Relationship Id="rId245" Type="http://schemas.openxmlformats.org/officeDocument/2006/relationships/chart" Target="../charts/chart570.xml"/><Relationship Id="rId261" Type="http://schemas.openxmlformats.org/officeDocument/2006/relationships/chart" Target="../charts/chart586.xml"/><Relationship Id="rId266" Type="http://schemas.openxmlformats.org/officeDocument/2006/relationships/chart" Target="../charts/chart591.xml"/><Relationship Id="rId287" Type="http://schemas.openxmlformats.org/officeDocument/2006/relationships/chart" Target="../charts/chart612.xml"/><Relationship Id="rId14" Type="http://schemas.openxmlformats.org/officeDocument/2006/relationships/chart" Target="../charts/chart339.xml"/><Relationship Id="rId30" Type="http://schemas.openxmlformats.org/officeDocument/2006/relationships/chart" Target="../charts/chart355.xml"/><Relationship Id="rId35" Type="http://schemas.openxmlformats.org/officeDocument/2006/relationships/chart" Target="../charts/chart360.xml"/><Relationship Id="rId56" Type="http://schemas.openxmlformats.org/officeDocument/2006/relationships/chart" Target="../charts/chart381.xml"/><Relationship Id="rId77" Type="http://schemas.openxmlformats.org/officeDocument/2006/relationships/chart" Target="../charts/chart402.xml"/><Relationship Id="rId100" Type="http://schemas.openxmlformats.org/officeDocument/2006/relationships/chart" Target="../charts/chart425.xml"/><Relationship Id="rId105" Type="http://schemas.openxmlformats.org/officeDocument/2006/relationships/chart" Target="../charts/chart430.xml"/><Relationship Id="rId126" Type="http://schemas.openxmlformats.org/officeDocument/2006/relationships/chart" Target="../charts/chart451.xml"/><Relationship Id="rId147" Type="http://schemas.openxmlformats.org/officeDocument/2006/relationships/chart" Target="../charts/chart472.xml"/><Relationship Id="rId168" Type="http://schemas.openxmlformats.org/officeDocument/2006/relationships/chart" Target="../charts/chart493.xml"/><Relationship Id="rId282" Type="http://schemas.openxmlformats.org/officeDocument/2006/relationships/chart" Target="../charts/chart607.xml"/><Relationship Id="rId312" Type="http://schemas.openxmlformats.org/officeDocument/2006/relationships/chart" Target="../charts/chart637.xml"/><Relationship Id="rId317" Type="http://schemas.openxmlformats.org/officeDocument/2006/relationships/chart" Target="../charts/chart642.xml"/><Relationship Id="rId8" Type="http://schemas.openxmlformats.org/officeDocument/2006/relationships/chart" Target="../charts/chart333.xml"/><Relationship Id="rId51" Type="http://schemas.openxmlformats.org/officeDocument/2006/relationships/chart" Target="../charts/chart376.xml"/><Relationship Id="rId72" Type="http://schemas.openxmlformats.org/officeDocument/2006/relationships/chart" Target="../charts/chart397.xml"/><Relationship Id="rId93" Type="http://schemas.openxmlformats.org/officeDocument/2006/relationships/chart" Target="../charts/chart418.xml"/><Relationship Id="rId98" Type="http://schemas.openxmlformats.org/officeDocument/2006/relationships/chart" Target="../charts/chart423.xml"/><Relationship Id="rId121" Type="http://schemas.openxmlformats.org/officeDocument/2006/relationships/chart" Target="../charts/chart446.xml"/><Relationship Id="rId142" Type="http://schemas.openxmlformats.org/officeDocument/2006/relationships/chart" Target="../charts/chart467.xml"/><Relationship Id="rId163" Type="http://schemas.openxmlformats.org/officeDocument/2006/relationships/chart" Target="../charts/chart488.xml"/><Relationship Id="rId184" Type="http://schemas.openxmlformats.org/officeDocument/2006/relationships/chart" Target="../charts/chart509.xml"/><Relationship Id="rId189" Type="http://schemas.openxmlformats.org/officeDocument/2006/relationships/chart" Target="../charts/chart514.xml"/><Relationship Id="rId219" Type="http://schemas.openxmlformats.org/officeDocument/2006/relationships/chart" Target="../charts/chart544.xml"/><Relationship Id="rId3" Type="http://schemas.openxmlformats.org/officeDocument/2006/relationships/chart" Target="../charts/chart328.xml"/><Relationship Id="rId214" Type="http://schemas.openxmlformats.org/officeDocument/2006/relationships/chart" Target="../charts/chart539.xml"/><Relationship Id="rId230" Type="http://schemas.openxmlformats.org/officeDocument/2006/relationships/chart" Target="../charts/chart555.xml"/><Relationship Id="rId235" Type="http://schemas.openxmlformats.org/officeDocument/2006/relationships/chart" Target="../charts/chart560.xml"/><Relationship Id="rId251" Type="http://schemas.openxmlformats.org/officeDocument/2006/relationships/chart" Target="../charts/chart576.xml"/><Relationship Id="rId256" Type="http://schemas.openxmlformats.org/officeDocument/2006/relationships/chart" Target="../charts/chart581.xml"/><Relationship Id="rId277" Type="http://schemas.openxmlformats.org/officeDocument/2006/relationships/chart" Target="../charts/chart602.xml"/><Relationship Id="rId298" Type="http://schemas.openxmlformats.org/officeDocument/2006/relationships/chart" Target="../charts/chart623.xml"/><Relationship Id="rId25" Type="http://schemas.openxmlformats.org/officeDocument/2006/relationships/chart" Target="../charts/chart350.xml"/><Relationship Id="rId46" Type="http://schemas.openxmlformats.org/officeDocument/2006/relationships/chart" Target="../charts/chart371.xml"/><Relationship Id="rId67" Type="http://schemas.openxmlformats.org/officeDocument/2006/relationships/chart" Target="../charts/chart392.xml"/><Relationship Id="rId116" Type="http://schemas.openxmlformats.org/officeDocument/2006/relationships/chart" Target="../charts/chart441.xml"/><Relationship Id="rId137" Type="http://schemas.openxmlformats.org/officeDocument/2006/relationships/chart" Target="../charts/chart462.xml"/><Relationship Id="rId158" Type="http://schemas.openxmlformats.org/officeDocument/2006/relationships/chart" Target="../charts/chart483.xml"/><Relationship Id="rId272" Type="http://schemas.openxmlformats.org/officeDocument/2006/relationships/chart" Target="../charts/chart597.xml"/><Relationship Id="rId293" Type="http://schemas.openxmlformats.org/officeDocument/2006/relationships/chart" Target="../charts/chart618.xml"/><Relationship Id="rId302" Type="http://schemas.openxmlformats.org/officeDocument/2006/relationships/chart" Target="../charts/chart627.xml"/><Relationship Id="rId307" Type="http://schemas.openxmlformats.org/officeDocument/2006/relationships/chart" Target="../charts/chart632.xml"/><Relationship Id="rId20" Type="http://schemas.openxmlformats.org/officeDocument/2006/relationships/chart" Target="../charts/chart345.xml"/><Relationship Id="rId41" Type="http://schemas.openxmlformats.org/officeDocument/2006/relationships/chart" Target="../charts/chart366.xml"/><Relationship Id="rId62" Type="http://schemas.openxmlformats.org/officeDocument/2006/relationships/chart" Target="../charts/chart387.xml"/><Relationship Id="rId83" Type="http://schemas.openxmlformats.org/officeDocument/2006/relationships/chart" Target="../charts/chart408.xml"/><Relationship Id="rId88" Type="http://schemas.openxmlformats.org/officeDocument/2006/relationships/chart" Target="../charts/chart413.xml"/><Relationship Id="rId111" Type="http://schemas.openxmlformats.org/officeDocument/2006/relationships/chart" Target="../charts/chart436.xml"/><Relationship Id="rId132" Type="http://schemas.openxmlformats.org/officeDocument/2006/relationships/chart" Target="../charts/chart457.xml"/><Relationship Id="rId153" Type="http://schemas.openxmlformats.org/officeDocument/2006/relationships/chart" Target="../charts/chart478.xml"/><Relationship Id="rId174" Type="http://schemas.openxmlformats.org/officeDocument/2006/relationships/chart" Target="../charts/chart499.xml"/><Relationship Id="rId179" Type="http://schemas.openxmlformats.org/officeDocument/2006/relationships/chart" Target="../charts/chart504.xml"/><Relationship Id="rId195" Type="http://schemas.openxmlformats.org/officeDocument/2006/relationships/chart" Target="../charts/chart520.xml"/><Relationship Id="rId209" Type="http://schemas.openxmlformats.org/officeDocument/2006/relationships/chart" Target="../charts/chart534.xml"/><Relationship Id="rId190" Type="http://schemas.openxmlformats.org/officeDocument/2006/relationships/chart" Target="../charts/chart515.xml"/><Relationship Id="rId204" Type="http://schemas.openxmlformats.org/officeDocument/2006/relationships/chart" Target="../charts/chart529.xml"/><Relationship Id="rId220" Type="http://schemas.openxmlformats.org/officeDocument/2006/relationships/chart" Target="../charts/chart545.xml"/><Relationship Id="rId225" Type="http://schemas.openxmlformats.org/officeDocument/2006/relationships/chart" Target="../charts/chart550.xml"/><Relationship Id="rId241" Type="http://schemas.openxmlformats.org/officeDocument/2006/relationships/chart" Target="../charts/chart566.xml"/><Relationship Id="rId246" Type="http://schemas.openxmlformats.org/officeDocument/2006/relationships/chart" Target="../charts/chart571.xml"/><Relationship Id="rId267" Type="http://schemas.openxmlformats.org/officeDocument/2006/relationships/chart" Target="../charts/chart592.xml"/><Relationship Id="rId288" Type="http://schemas.openxmlformats.org/officeDocument/2006/relationships/chart" Target="../charts/chart613.xml"/><Relationship Id="rId15" Type="http://schemas.openxmlformats.org/officeDocument/2006/relationships/chart" Target="../charts/chart340.xml"/><Relationship Id="rId36" Type="http://schemas.openxmlformats.org/officeDocument/2006/relationships/chart" Target="../charts/chart361.xml"/><Relationship Id="rId57" Type="http://schemas.openxmlformats.org/officeDocument/2006/relationships/chart" Target="../charts/chart382.xml"/><Relationship Id="rId106" Type="http://schemas.openxmlformats.org/officeDocument/2006/relationships/chart" Target="../charts/chart431.xml"/><Relationship Id="rId127" Type="http://schemas.openxmlformats.org/officeDocument/2006/relationships/chart" Target="../charts/chart452.xml"/><Relationship Id="rId262" Type="http://schemas.openxmlformats.org/officeDocument/2006/relationships/chart" Target="../charts/chart587.xml"/><Relationship Id="rId283" Type="http://schemas.openxmlformats.org/officeDocument/2006/relationships/chart" Target="../charts/chart608.xml"/><Relationship Id="rId313" Type="http://schemas.openxmlformats.org/officeDocument/2006/relationships/chart" Target="../charts/chart638.xml"/><Relationship Id="rId318" Type="http://schemas.openxmlformats.org/officeDocument/2006/relationships/chart" Target="../charts/chart643.xml"/><Relationship Id="rId10" Type="http://schemas.openxmlformats.org/officeDocument/2006/relationships/chart" Target="../charts/chart335.xml"/><Relationship Id="rId31" Type="http://schemas.openxmlformats.org/officeDocument/2006/relationships/chart" Target="../charts/chart356.xml"/><Relationship Id="rId52" Type="http://schemas.openxmlformats.org/officeDocument/2006/relationships/chart" Target="../charts/chart377.xml"/><Relationship Id="rId73" Type="http://schemas.openxmlformats.org/officeDocument/2006/relationships/chart" Target="../charts/chart398.xml"/><Relationship Id="rId78" Type="http://schemas.openxmlformats.org/officeDocument/2006/relationships/chart" Target="../charts/chart403.xml"/><Relationship Id="rId94" Type="http://schemas.openxmlformats.org/officeDocument/2006/relationships/chart" Target="../charts/chart419.xml"/><Relationship Id="rId99" Type="http://schemas.openxmlformats.org/officeDocument/2006/relationships/chart" Target="../charts/chart424.xml"/><Relationship Id="rId101" Type="http://schemas.openxmlformats.org/officeDocument/2006/relationships/chart" Target="../charts/chart426.xml"/><Relationship Id="rId122" Type="http://schemas.openxmlformats.org/officeDocument/2006/relationships/chart" Target="../charts/chart447.xml"/><Relationship Id="rId143" Type="http://schemas.openxmlformats.org/officeDocument/2006/relationships/chart" Target="../charts/chart468.xml"/><Relationship Id="rId148" Type="http://schemas.openxmlformats.org/officeDocument/2006/relationships/chart" Target="../charts/chart473.xml"/><Relationship Id="rId164" Type="http://schemas.openxmlformats.org/officeDocument/2006/relationships/chart" Target="../charts/chart489.xml"/><Relationship Id="rId169" Type="http://schemas.openxmlformats.org/officeDocument/2006/relationships/chart" Target="../charts/chart494.xml"/><Relationship Id="rId185" Type="http://schemas.openxmlformats.org/officeDocument/2006/relationships/chart" Target="../charts/chart510.xml"/><Relationship Id="rId4" Type="http://schemas.openxmlformats.org/officeDocument/2006/relationships/chart" Target="../charts/chart329.xml"/><Relationship Id="rId9" Type="http://schemas.openxmlformats.org/officeDocument/2006/relationships/chart" Target="../charts/chart334.xml"/><Relationship Id="rId180" Type="http://schemas.openxmlformats.org/officeDocument/2006/relationships/chart" Target="../charts/chart505.xml"/><Relationship Id="rId210" Type="http://schemas.openxmlformats.org/officeDocument/2006/relationships/chart" Target="../charts/chart535.xml"/><Relationship Id="rId215" Type="http://schemas.openxmlformats.org/officeDocument/2006/relationships/chart" Target="../charts/chart540.xml"/><Relationship Id="rId236" Type="http://schemas.openxmlformats.org/officeDocument/2006/relationships/chart" Target="../charts/chart561.xml"/><Relationship Id="rId257" Type="http://schemas.openxmlformats.org/officeDocument/2006/relationships/chart" Target="../charts/chart582.xml"/><Relationship Id="rId278" Type="http://schemas.openxmlformats.org/officeDocument/2006/relationships/chart" Target="../charts/chart603.xml"/><Relationship Id="rId26" Type="http://schemas.openxmlformats.org/officeDocument/2006/relationships/chart" Target="../charts/chart351.xml"/><Relationship Id="rId231" Type="http://schemas.openxmlformats.org/officeDocument/2006/relationships/chart" Target="../charts/chart556.xml"/><Relationship Id="rId252" Type="http://schemas.openxmlformats.org/officeDocument/2006/relationships/chart" Target="../charts/chart577.xml"/><Relationship Id="rId273" Type="http://schemas.openxmlformats.org/officeDocument/2006/relationships/chart" Target="../charts/chart598.xml"/><Relationship Id="rId294" Type="http://schemas.openxmlformats.org/officeDocument/2006/relationships/chart" Target="../charts/chart619.xml"/><Relationship Id="rId308" Type="http://schemas.openxmlformats.org/officeDocument/2006/relationships/chart" Target="../charts/chart633.xml"/><Relationship Id="rId47" Type="http://schemas.openxmlformats.org/officeDocument/2006/relationships/chart" Target="../charts/chart372.xml"/><Relationship Id="rId68" Type="http://schemas.openxmlformats.org/officeDocument/2006/relationships/chart" Target="../charts/chart393.xml"/><Relationship Id="rId89" Type="http://schemas.openxmlformats.org/officeDocument/2006/relationships/chart" Target="../charts/chart414.xml"/><Relationship Id="rId112" Type="http://schemas.openxmlformats.org/officeDocument/2006/relationships/chart" Target="../charts/chart437.xml"/><Relationship Id="rId133" Type="http://schemas.openxmlformats.org/officeDocument/2006/relationships/chart" Target="../charts/chart458.xml"/><Relationship Id="rId154" Type="http://schemas.openxmlformats.org/officeDocument/2006/relationships/chart" Target="../charts/chart479.xml"/><Relationship Id="rId175" Type="http://schemas.openxmlformats.org/officeDocument/2006/relationships/chart" Target="../charts/chart500.xml"/><Relationship Id="rId196" Type="http://schemas.openxmlformats.org/officeDocument/2006/relationships/chart" Target="../charts/chart521.xml"/><Relationship Id="rId200" Type="http://schemas.openxmlformats.org/officeDocument/2006/relationships/chart" Target="../charts/chart525.xml"/><Relationship Id="rId16" Type="http://schemas.openxmlformats.org/officeDocument/2006/relationships/chart" Target="../charts/chart341.xml"/><Relationship Id="rId221" Type="http://schemas.openxmlformats.org/officeDocument/2006/relationships/chart" Target="../charts/chart546.xml"/><Relationship Id="rId242" Type="http://schemas.openxmlformats.org/officeDocument/2006/relationships/chart" Target="../charts/chart567.xml"/><Relationship Id="rId263" Type="http://schemas.openxmlformats.org/officeDocument/2006/relationships/chart" Target="../charts/chart588.xml"/><Relationship Id="rId284" Type="http://schemas.openxmlformats.org/officeDocument/2006/relationships/chart" Target="../charts/chart609.xml"/><Relationship Id="rId319" Type="http://schemas.openxmlformats.org/officeDocument/2006/relationships/chart" Target="../charts/chart644.xml"/><Relationship Id="rId37" Type="http://schemas.openxmlformats.org/officeDocument/2006/relationships/chart" Target="../charts/chart362.xml"/><Relationship Id="rId58" Type="http://schemas.openxmlformats.org/officeDocument/2006/relationships/chart" Target="../charts/chart383.xml"/><Relationship Id="rId79" Type="http://schemas.openxmlformats.org/officeDocument/2006/relationships/chart" Target="../charts/chart404.xml"/><Relationship Id="rId102" Type="http://schemas.openxmlformats.org/officeDocument/2006/relationships/chart" Target="../charts/chart427.xml"/><Relationship Id="rId123" Type="http://schemas.openxmlformats.org/officeDocument/2006/relationships/chart" Target="../charts/chart448.xml"/><Relationship Id="rId144" Type="http://schemas.openxmlformats.org/officeDocument/2006/relationships/chart" Target="../charts/chart469.xml"/><Relationship Id="rId90" Type="http://schemas.openxmlformats.org/officeDocument/2006/relationships/chart" Target="../charts/chart415.xml"/><Relationship Id="rId165" Type="http://schemas.openxmlformats.org/officeDocument/2006/relationships/chart" Target="../charts/chart490.xml"/><Relationship Id="rId186" Type="http://schemas.openxmlformats.org/officeDocument/2006/relationships/chart" Target="../charts/chart511.xml"/><Relationship Id="rId211" Type="http://schemas.openxmlformats.org/officeDocument/2006/relationships/chart" Target="../charts/chart536.xml"/><Relationship Id="rId232" Type="http://schemas.openxmlformats.org/officeDocument/2006/relationships/chart" Target="../charts/chart557.xml"/><Relationship Id="rId253" Type="http://schemas.openxmlformats.org/officeDocument/2006/relationships/chart" Target="../charts/chart578.xml"/><Relationship Id="rId274" Type="http://schemas.openxmlformats.org/officeDocument/2006/relationships/chart" Target="../charts/chart599.xml"/><Relationship Id="rId295" Type="http://schemas.openxmlformats.org/officeDocument/2006/relationships/chart" Target="../charts/chart620.xml"/><Relationship Id="rId309" Type="http://schemas.openxmlformats.org/officeDocument/2006/relationships/chart" Target="../charts/chart634.xml"/><Relationship Id="rId27" Type="http://schemas.openxmlformats.org/officeDocument/2006/relationships/chart" Target="../charts/chart352.xml"/><Relationship Id="rId48" Type="http://schemas.openxmlformats.org/officeDocument/2006/relationships/chart" Target="../charts/chart373.xml"/><Relationship Id="rId69" Type="http://schemas.openxmlformats.org/officeDocument/2006/relationships/chart" Target="../charts/chart394.xml"/><Relationship Id="rId113" Type="http://schemas.openxmlformats.org/officeDocument/2006/relationships/chart" Target="../charts/chart438.xml"/><Relationship Id="rId134" Type="http://schemas.openxmlformats.org/officeDocument/2006/relationships/chart" Target="../charts/chart459.xml"/><Relationship Id="rId320" Type="http://schemas.openxmlformats.org/officeDocument/2006/relationships/chart" Target="../charts/chart645.xml"/><Relationship Id="rId80" Type="http://schemas.openxmlformats.org/officeDocument/2006/relationships/chart" Target="../charts/chart405.xml"/><Relationship Id="rId155" Type="http://schemas.openxmlformats.org/officeDocument/2006/relationships/chart" Target="../charts/chart480.xml"/><Relationship Id="rId176" Type="http://schemas.openxmlformats.org/officeDocument/2006/relationships/chart" Target="../charts/chart501.xml"/><Relationship Id="rId197" Type="http://schemas.openxmlformats.org/officeDocument/2006/relationships/chart" Target="../charts/chart522.xml"/><Relationship Id="rId201" Type="http://schemas.openxmlformats.org/officeDocument/2006/relationships/chart" Target="../charts/chart526.xml"/><Relationship Id="rId222" Type="http://schemas.openxmlformats.org/officeDocument/2006/relationships/chart" Target="../charts/chart547.xml"/><Relationship Id="rId243" Type="http://schemas.openxmlformats.org/officeDocument/2006/relationships/chart" Target="../charts/chart568.xml"/><Relationship Id="rId264" Type="http://schemas.openxmlformats.org/officeDocument/2006/relationships/chart" Target="../charts/chart589.xml"/><Relationship Id="rId285" Type="http://schemas.openxmlformats.org/officeDocument/2006/relationships/chart" Target="../charts/chart610.xml"/><Relationship Id="rId17" Type="http://schemas.openxmlformats.org/officeDocument/2006/relationships/chart" Target="../charts/chart342.xml"/><Relationship Id="rId38" Type="http://schemas.openxmlformats.org/officeDocument/2006/relationships/chart" Target="../charts/chart363.xml"/><Relationship Id="rId59" Type="http://schemas.openxmlformats.org/officeDocument/2006/relationships/chart" Target="../charts/chart384.xml"/><Relationship Id="rId103" Type="http://schemas.openxmlformats.org/officeDocument/2006/relationships/chart" Target="../charts/chart428.xml"/><Relationship Id="rId124" Type="http://schemas.openxmlformats.org/officeDocument/2006/relationships/chart" Target="../charts/chart449.xml"/><Relationship Id="rId310" Type="http://schemas.openxmlformats.org/officeDocument/2006/relationships/chart" Target="../charts/chart635.xml"/><Relationship Id="rId70" Type="http://schemas.openxmlformats.org/officeDocument/2006/relationships/chart" Target="../charts/chart395.xml"/><Relationship Id="rId91" Type="http://schemas.openxmlformats.org/officeDocument/2006/relationships/chart" Target="../charts/chart416.xml"/><Relationship Id="rId145" Type="http://schemas.openxmlformats.org/officeDocument/2006/relationships/chart" Target="../charts/chart470.xml"/><Relationship Id="rId166" Type="http://schemas.openxmlformats.org/officeDocument/2006/relationships/chart" Target="../charts/chart491.xml"/><Relationship Id="rId187" Type="http://schemas.openxmlformats.org/officeDocument/2006/relationships/chart" Target="../charts/chart512.xml"/><Relationship Id="rId1" Type="http://schemas.openxmlformats.org/officeDocument/2006/relationships/chart" Target="../charts/chart326.xml"/><Relationship Id="rId212" Type="http://schemas.openxmlformats.org/officeDocument/2006/relationships/chart" Target="../charts/chart537.xml"/><Relationship Id="rId233" Type="http://schemas.openxmlformats.org/officeDocument/2006/relationships/chart" Target="../charts/chart558.xml"/><Relationship Id="rId254" Type="http://schemas.openxmlformats.org/officeDocument/2006/relationships/chart" Target="../charts/chart579.xml"/><Relationship Id="rId28" Type="http://schemas.openxmlformats.org/officeDocument/2006/relationships/chart" Target="../charts/chart353.xml"/><Relationship Id="rId49" Type="http://schemas.openxmlformats.org/officeDocument/2006/relationships/chart" Target="../charts/chart374.xml"/><Relationship Id="rId114" Type="http://schemas.openxmlformats.org/officeDocument/2006/relationships/chart" Target="../charts/chart439.xml"/><Relationship Id="rId275" Type="http://schemas.openxmlformats.org/officeDocument/2006/relationships/chart" Target="../charts/chart600.xml"/><Relationship Id="rId296" Type="http://schemas.openxmlformats.org/officeDocument/2006/relationships/chart" Target="../charts/chart621.xml"/><Relationship Id="rId300" Type="http://schemas.openxmlformats.org/officeDocument/2006/relationships/chart" Target="../charts/chart625.xml"/><Relationship Id="rId60" Type="http://schemas.openxmlformats.org/officeDocument/2006/relationships/chart" Target="../charts/chart385.xml"/><Relationship Id="rId81" Type="http://schemas.openxmlformats.org/officeDocument/2006/relationships/chart" Target="../charts/chart406.xml"/><Relationship Id="rId135" Type="http://schemas.openxmlformats.org/officeDocument/2006/relationships/chart" Target="../charts/chart460.xml"/><Relationship Id="rId156" Type="http://schemas.openxmlformats.org/officeDocument/2006/relationships/chart" Target="../charts/chart481.xml"/><Relationship Id="rId177" Type="http://schemas.openxmlformats.org/officeDocument/2006/relationships/chart" Target="../charts/chart502.xml"/><Relationship Id="rId198" Type="http://schemas.openxmlformats.org/officeDocument/2006/relationships/chart" Target="../charts/chart523.xml"/><Relationship Id="rId202" Type="http://schemas.openxmlformats.org/officeDocument/2006/relationships/chart" Target="../charts/chart527.xml"/><Relationship Id="rId223" Type="http://schemas.openxmlformats.org/officeDocument/2006/relationships/chart" Target="../charts/chart548.xml"/><Relationship Id="rId244" Type="http://schemas.openxmlformats.org/officeDocument/2006/relationships/chart" Target="../charts/chart569.xml"/><Relationship Id="rId18" Type="http://schemas.openxmlformats.org/officeDocument/2006/relationships/chart" Target="../charts/chart343.xml"/><Relationship Id="rId39" Type="http://schemas.openxmlformats.org/officeDocument/2006/relationships/chart" Target="../charts/chart364.xml"/><Relationship Id="rId265" Type="http://schemas.openxmlformats.org/officeDocument/2006/relationships/chart" Target="../charts/chart590.xml"/><Relationship Id="rId286" Type="http://schemas.openxmlformats.org/officeDocument/2006/relationships/chart" Target="../charts/chart611.xml"/><Relationship Id="rId50" Type="http://schemas.openxmlformats.org/officeDocument/2006/relationships/chart" Target="../charts/chart375.xml"/><Relationship Id="rId104" Type="http://schemas.openxmlformats.org/officeDocument/2006/relationships/chart" Target="../charts/chart429.xml"/><Relationship Id="rId125" Type="http://schemas.openxmlformats.org/officeDocument/2006/relationships/chart" Target="../charts/chart450.xml"/><Relationship Id="rId146" Type="http://schemas.openxmlformats.org/officeDocument/2006/relationships/chart" Target="../charts/chart471.xml"/><Relationship Id="rId167" Type="http://schemas.openxmlformats.org/officeDocument/2006/relationships/chart" Target="../charts/chart492.xml"/><Relationship Id="rId188" Type="http://schemas.openxmlformats.org/officeDocument/2006/relationships/chart" Target="../charts/chart513.xml"/><Relationship Id="rId311" Type="http://schemas.openxmlformats.org/officeDocument/2006/relationships/chart" Target="../charts/chart636.xml"/><Relationship Id="rId71" Type="http://schemas.openxmlformats.org/officeDocument/2006/relationships/chart" Target="../charts/chart396.xml"/><Relationship Id="rId92" Type="http://schemas.openxmlformats.org/officeDocument/2006/relationships/chart" Target="../charts/chart417.xml"/><Relationship Id="rId213" Type="http://schemas.openxmlformats.org/officeDocument/2006/relationships/chart" Target="../charts/chart538.xml"/><Relationship Id="rId234" Type="http://schemas.openxmlformats.org/officeDocument/2006/relationships/chart" Target="../charts/chart559.xml"/><Relationship Id="rId2" Type="http://schemas.openxmlformats.org/officeDocument/2006/relationships/chart" Target="../charts/chart327.xml"/><Relationship Id="rId29" Type="http://schemas.openxmlformats.org/officeDocument/2006/relationships/chart" Target="../charts/chart354.xml"/><Relationship Id="rId255" Type="http://schemas.openxmlformats.org/officeDocument/2006/relationships/chart" Target="../charts/chart580.xml"/><Relationship Id="rId276" Type="http://schemas.openxmlformats.org/officeDocument/2006/relationships/chart" Target="../charts/chart601.xml"/><Relationship Id="rId297" Type="http://schemas.openxmlformats.org/officeDocument/2006/relationships/chart" Target="../charts/chart622.xml"/><Relationship Id="rId40" Type="http://schemas.openxmlformats.org/officeDocument/2006/relationships/chart" Target="../charts/chart365.xml"/><Relationship Id="rId115" Type="http://schemas.openxmlformats.org/officeDocument/2006/relationships/chart" Target="../charts/chart440.xml"/><Relationship Id="rId136" Type="http://schemas.openxmlformats.org/officeDocument/2006/relationships/chart" Target="../charts/chart461.xml"/><Relationship Id="rId157" Type="http://schemas.openxmlformats.org/officeDocument/2006/relationships/chart" Target="../charts/chart482.xml"/><Relationship Id="rId178" Type="http://schemas.openxmlformats.org/officeDocument/2006/relationships/chart" Target="../charts/chart503.xml"/><Relationship Id="rId301" Type="http://schemas.openxmlformats.org/officeDocument/2006/relationships/chart" Target="../charts/chart626.xml"/><Relationship Id="rId61" Type="http://schemas.openxmlformats.org/officeDocument/2006/relationships/chart" Target="../charts/chart386.xml"/><Relationship Id="rId82" Type="http://schemas.openxmlformats.org/officeDocument/2006/relationships/chart" Target="../charts/chart407.xml"/><Relationship Id="rId199" Type="http://schemas.openxmlformats.org/officeDocument/2006/relationships/chart" Target="../charts/chart524.xml"/><Relationship Id="rId203" Type="http://schemas.openxmlformats.org/officeDocument/2006/relationships/chart" Target="../charts/chart528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671.xml"/><Relationship Id="rId117" Type="http://schemas.openxmlformats.org/officeDocument/2006/relationships/chart" Target="../charts/chart762.xml"/><Relationship Id="rId21" Type="http://schemas.openxmlformats.org/officeDocument/2006/relationships/chart" Target="../charts/chart666.xml"/><Relationship Id="rId42" Type="http://schemas.openxmlformats.org/officeDocument/2006/relationships/chart" Target="../charts/chart687.xml"/><Relationship Id="rId47" Type="http://schemas.openxmlformats.org/officeDocument/2006/relationships/chart" Target="../charts/chart692.xml"/><Relationship Id="rId63" Type="http://schemas.openxmlformats.org/officeDocument/2006/relationships/chart" Target="../charts/chart708.xml"/><Relationship Id="rId68" Type="http://schemas.openxmlformats.org/officeDocument/2006/relationships/chart" Target="../charts/chart713.xml"/><Relationship Id="rId84" Type="http://schemas.openxmlformats.org/officeDocument/2006/relationships/chart" Target="../charts/chart729.xml"/><Relationship Id="rId89" Type="http://schemas.openxmlformats.org/officeDocument/2006/relationships/chart" Target="../charts/chart734.xml"/><Relationship Id="rId112" Type="http://schemas.openxmlformats.org/officeDocument/2006/relationships/chart" Target="../charts/chart757.xml"/><Relationship Id="rId16" Type="http://schemas.openxmlformats.org/officeDocument/2006/relationships/chart" Target="../charts/chart661.xml"/><Relationship Id="rId107" Type="http://schemas.openxmlformats.org/officeDocument/2006/relationships/chart" Target="../charts/chart752.xml"/><Relationship Id="rId11" Type="http://schemas.openxmlformats.org/officeDocument/2006/relationships/chart" Target="../charts/chart656.xml"/><Relationship Id="rId32" Type="http://schemas.openxmlformats.org/officeDocument/2006/relationships/chart" Target="../charts/chart677.xml"/><Relationship Id="rId37" Type="http://schemas.openxmlformats.org/officeDocument/2006/relationships/chart" Target="../charts/chart682.xml"/><Relationship Id="rId53" Type="http://schemas.openxmlformats.org/officeDocument/2006/relationships/chart" Target="../charts/chart698.xml"/><Relationship Id="rId58" Type="http://schemas.openxmlformats.org/officeDocument/2006/relationships/chart" Target="../charts/chart703.xml"/><Relationship Id="rId74" Type="http://schemas.openxmlformats.org/officeDocument/2006/relationships/chart" Target="../charts/chart719.xml"/><Relationship Id="rId79" Type="http://schemas.openxmlformats.org/officeDocument/2006/relationships/chart" Target="../charts/chart724.xml"/><Relationship Id="rId102" Type="http://schemas.openxmlformats.org/officeDocument/2006/relationships/chart" Target="../charts/chart747.xml"/><Relationship Id="rId5" Type="http://schemas.openxmlformats.org/officeDocument/2006/relationships/chart" Target="../charts/chart650.xml"/><Relationship Id="rId61" Type="http://schemas.openxmlformats.org/officeDocument/2006/relationships/chart" Target="../charts/chart706.xml"/><Relationship Id="rId82" Type="http://schemas.openxmlformats.org/officeDocument/2006/relationships/chart" Target="../charts/chart727.xml"/><Relationship Id="rId90" Type="http://schemas.openxmlformats.org/officeDocument/2006/relationships/chart" Target="../charts/chart735.xml"/><Relationship Id="rId95" Type="http://schemas.openxmlformats.org/officeDocument/2006/relationships/chart" Target="../charts/chart740.xml"/><Relationship Id="rId19" Type="http://schemas.openxmlformats.org/officeDocument/2006/relationships/chart" Target="../charts/chart664.xml"/><Relationship Id="rId14" Type="http://schemas.openxmlformats.org/officeDocument/2006/relationships/chart" Target="../charts/chart659.xml"/><Relationship Id="rId22" Type="http://schemas.openxmlformats.org/officeDocument/2006/relationships/chart" Target="../charts/chart667.xml"/><Relationship Id="rId27" Type="http://schemas.openxmlformats.org/officeDocument/2006/relationships/chart" Target="../charts/chart672.xml"/><Relationship Id="rId30" Type="http://schemas.openxmlformats.org/officeDocument/2006/relationships/chart" Target="../charts/chart675.xml"/><Relationship Id="rId35" Type="http://schemas.openxmlformats.org/officeDocument/2006/relationships/chart" Target="../charts/chart680.xml"/><Relationship Id="rId43" Type="http://schemas.openxmlformats.org/officeDocument/2006/relationships/chart" Target="../charts/chart688.xml"/><Relationship Id="rId48" Type="http://schemas.openxmlformats.org/officeDocument/2006/relationships/chart" Target="../charts/chart693.xml"/><Relationship Id="rId56" Type="http://schemas.openxmlformats.org/officeDocument/2006/relationships/chart" Target="../charts/chart701.xml"/><Relationship Id="rId64" Type="http://schemas.openxmlformats.org/officeDocument/2006/relationships/chart" Target="../charts/chart709.xml"/><Relationship Id="rId69" Type="http://schemas.openxmlformats.org/officeDocument/2006/relationships/chart" Target="../charts/chart714.xml"/><Relationship Id="rId77" Type="http://schemas.openxmlformats.org/officeDocument/2006/relationships/chart" Target="../charts/chart722.xml"/><Relationship Id="rId100" Type="http://schemas.openxmlformats.org/officeDocument/2006/relationships/chart" Target="../charts/chart745.xml"/><Relationship Id="rId105" Type="http://schemas.openxmlformats.org/officeDocument/2006/relationships/chart" Target="../charts/chart750.xml"/><Relationship Id="rId113" Type="http://schemas.openxmlformats.org/officeDocument/2006/relationships/chart" Target="../charts/chart758.xml"/><Relationship Id="rId118" Type="http://schemas.openxmlformats.org/officeDocument/2006/relationships/chart" Target="../charts/chart763.xml"/><Relationship Id="rId8" Type="http://schemas.openxmlformats.org/officeDocument/2006/relationships/chart" Target="../charts/chart653.xml"/><Relationship Id="rId51" Type="http://schemas.openxmlformats.org/officeDocument/2006/relationships/chart" Target="../charts/chart696.xml"/><Relationship Id="rId72" Type="http://schemas.openxmlformats.org/officeDocument/2006/relationships/chart" Target="../charts/chart717.xml"/><Relationship Id="rId80" Type="http://schemas.openxmlformats.org/officeDocument/2006/relationships/chart" Target="../charts/chart725.xml"/><Relationship Id="rId85" Type="http://schemas.openxmlformats.org/officeDocument/2006/relationships/chart" Target="../charts/chart730.xml"/><Relationship Id="rId93" Type="http://schemas.openxmlformats.org/officeDocument/2006/relationships/chart" Target="../charts/chart738.xml"/><Relationship Id="rId98" Type="http://schemas.openxmlformats.org/officeDocument/2006/relationships/chart" Target="../charts/chart743.xml"/><Relationship Id="rId121" Type="http://schemas.openxmlformats.org/officeDocument/2006/relationships/chart" Target="../charts/chart766.xml"/><Relationship Id="rId3" Type="http://schemas.openxmlformats.org/officeDocument/2006/relationships/chart" Target="../charts/chart648.xml"/><Relationship Id="rId12" Type="http://schemas.openxmlformats.org/officeDocument/2006/relationships/chart" Target="../charts/chart657.xml"/><Relationship Id="rId17" Type="http://schemas.openxmlformats.org/officeDocument/2006/relationships/chart" Target="../charts/chart662.xml"/><Relationship Id="rId25" Type="http://schemas.openxmlformats.org/officeDocument/2006/relationships/chart" Target="../charts/chart670.xml"/><Relationship Id="rId33" Type="http://schemas.openxmlformats.org/officeDocument/2006/relationships/chart" Target="../charts/chart678.xml"/><Relationship Id="rId38" Type="http://schemas.openxmlformats.org/officeDocument/2006/relationships/chart" Target="../charts/chart683.xml"/><Relationship Id="rId46" Type="http://schemas.openxmlformats.org/officeDocument/2006/relationships/chart" Target="../charts/chart691.xml"/><Relationship Id="rId59" Type="http://schemas.openxmlformats.org/officeDocument/2006/relationships/chart" Target="../charts/chart704.xml"/><Relationship Id="rId67" Type="http://schemas.openxmlformats.org/officeDocument/2006/relationships/chart" Target="../charts/chart712.xml"/><Relationship Id="rId103" Type="http://schemas.openxmlformats.org/officeDocument/2006/relationships/chart" Target="../charts/chart748.xml"/><Relationship Id="rId108" Type="http://schemas.openxmlformats.org/officeDocument/2006/relationships/chart" Target="../charts/chart753.xml"/><Relationship Id="rId116" Type="http://schemas.openxmlformats.org/officeDocument/2006/relationships/chart" Target="../charts/chart761.xml"/><Relationship Id="rId20" Type="http://schemas.openxmlformats.org/officeDocument/2006/relationships/chart" Target="../charts/chart665.xml"/><Relationship Id="rId41" Type="http://schemas.openxmlformats.org/officeDocument/2006/relationships/chart" Target="../charts/chart686.xml"/><Relationship Id="rId54" Type="http://schemas.openxmlformats.org/officeDocument/2006/relationships/chart" Target="../charts/chart699.xml"/><Relationship Id="rId62" Type="http://schemas.openxmlformats.org/officeDocument/2006/relationships/chart" Target="../charts/chart707.xml"/><Relationship Id="rId70" Type="http://schemas.openxmlformats.org/officeDocument/2006/relationships/chart" Target="../charts/chart715.xml"/><Relationship Id="rId75" Type="http://schemas.openxmlformats.org/officeDocument/2006/relationships/chart" Target="../charts/chart720.xml"/><Relationship Id="rId83" Type="http://schemas.openxmlformats.org/officeDocument/2006/relationships/chart" Target="../charts/chart728.xml"/><Relationship Id="rId88" Type="http://schemas.openxmlformats.org/officeDocument/2006/relationships/chart" Target="../charts/chart733.xml"/><Relationship Id="rId91" Type="http://schemas.openxmlformats.org/officeDocument/2006/relationships/chart" Target="../charts/chart736.xml"/><Relationship Id="rId96" Type="http://schemas.openxmlformats.org/officeDocument/2006/relationships/chart" Target="../charts/chart741.xml"/><Relationship Id="rId111" Type="http://schemas.openxmlformats.org/officeDocument/2006/relationships/chart" Target="../charts/chart756.xml"/><Relationship Id="rId1" Type="http://schemas.openxmlformats.org/officeDocument/2006/relationships/chart" Target="../charts/chart646.xml"/><Relationship Id="rId6" Type="http://schemas.openxmlformats.org/officeDocument/2006/relationships/chart" Target="../charts/chart651.xml"/><Relationship Id="rId15" Type="http://schemas.openxmlformats.org/officeDocument/2006/relationships/chart" Target="../charts/chart660.xml"/><Relationship Id="rId23" Type="http://schemas.openxmlformats.org/officeDocument/2006/relationships/chart" Target="../charts/chart668.xml"/><Relationship Id="rId28" Type="http://schemas.openxmlformats.org/officeDocument/2006/relationships/chart" Target="../charts/chart673.xml"/><Relationship Id="rId36" Type="http://schemas.openxmlformats.org/officeDocument/2006/relationships/chart" Target="../charts/chart681.xml"/><Relationship Id="rId49" Type="http://schemas.openxmlformats.org/officeDocument/2006/relationships/chart" Target="../charts/chart694.xml"/><Relationship Id="rId57" Type="http://schemas.openxmlformats.org/officeDocument/2006/relationships/chart" Target="../charts/chart702.xml"/><Relationship Id="rId106" Type="http://schemas.openxmlformats.org/officeDocument/2006/relationships/chart" Target="../charts/chart751.xml"/><Relationship Id="rId114" Type="http://schemas.openxmlformats.org/officeDocument/2006/relationships/chart" Target="../charts/chart759.xml"/><Relationship Id="rId119" Type="http://schemas.openxmlformats.org/officeDocument/2006/relationships/chart" Target="../charts/chart764.xml"/><Relationship Id="rId10" Type="http://schemas.openxmlformats.org/officeDocument/2006/relationships/chart" Target="../charts/chart655.xml"/><Relationship Id="rId31" Type="http://schemas.openxmlformats.org/officeDocument/2006/relationships/chart" Target="../charts/chart676.xml"/><Relationship Id="rId44" Type="http://schemas.openxmlformats.org/officeDocument/2006/relationships/chart" Target="../charts/chart689.xml"/><Relationship Id="rId52" Type="http://schemas.openxmlformats.org/officeDocument/2006/relationships/chart" Target="../charts/chart697.xml"/><Relationship Id="rId60" Type="http://schemas.openxmlformats.org/officeDocument/2006/relationships/chart" Target="../charts/chart705.xml"/><Relationship Id="rId65" Type="http://schemas.openxmlformats.org/officeDocument/2006/relationships/chart" Target="../charts/chart710.xml"/><Relationship Id="rId73" Type="http://schemas.openxmlformats.org/officeDocument/2006/relationships/chart" Target="../charts/chart718.xml"/><Relationship Id="rId78" Type="http://schemas.openxmlformats.org/officeDocument/2006/relationships/chart" Target="../charts/chart723.xml"/><Relationship Id="rId81" Type="http://schemas.openxmlformats.org/officeDocument/2006/relationships/chart" Target="../charts/chart726.xml"/><Relationship Id="rId86" Type="http://schemas.openxmlformats.org/officeDocument/2006/relationships/chart" Target="../charts/chart731.xml"/><Relationship Id="rId94" Type="http://schemas.openxmlformats.org/officeDocument/2006/relationships/chart" Target="../charts/chart739.xml"/><Relationship Id="rId99" Type="http://schemas.openxmlformats.org/officeDocument/2006/relationships/chart" Target="../charts/chart744.xml"/><Relationship Id="rId101" Type="http://schemas.openxmlformats.org/officeDocument/2006/relationships/chart" Target="../charts/chart746.xml"/><Relationship Id="rId122" Type="http://schemas.openxmlformats.org/officeDocument/2006/relationships/chart" Target="../charts/chart767.xml"/><Relationship Id="rId4" Type="http://schemas.openxmlformats.org/officeDocument/2006/relationships/chart" Target="../charts/chart649.xml"/><Relationship Id="rId9" Type="http://schemas.openxmlformats.org/officeDocument/2006/relationships/chart" Target="../charts/chart654.xml"/><Relationship Id="rId13" Type="http://schemas.openxmlformats.org/officeDocument/2006/relationships/chart" Target="../charts/chart658.xml"/><Relationship Id="rId18" Type="http://schemas.openxmlformats.org/officeDocument/2006/relationships/chart" Target="../charts/chart663.xml"/><Relationship Id="rId39" Type="http://schemas.openxmlformats.org/officeDocument/2006/relationships/chart" Target="../charts/chart684.xml"/><Relationship Id="rId109" Type="http://schemas.openxmlformats.org/officeDocument/2006/relationships/chart" Target="../charts/chart754.xml"/><Relationship Id="rId34" Type="http://schemas.openxmlformats.org/officeDocument/2006/relationships/chart" Target="../charts/chart679.xml"/><Relationship Id="rId50" Type="http://schemas.openxmlformats.org/officeDocument/2006/relationships/chart" Target="../charts/chart695.xml"/><Relationship Id="rId55" Type="http://schemas.openxmlformats.org/officeDocument/2006/relationships/chart" Target="../charts/chart700.xml"/><Relationship Id="rId76" Type="http://schemas.openxmlformats.org/officeDocument/2006/relationships/chart" Target="../charts/chart721.xml"/><Relationship Id="rId97" Type="http://schemas.openxmlformats.org/officeDocument/2006/relationships/chart" Target="../charts/chart742.xml"/><Relationship Id="rId104" Type="http://schemas.openxmlformats.org/officeDocument/2006/relationships/chart" Target="../charts/chart749.xml"/><Relationship Id="rId120" Type="http://schemas.openxmlformats.org/officeDocument/2006/relationships/chart" Target="../charts/chart765.xml"/><Relationship Id="rId7" Type="http://schemas.openxmlformats.org/officeDocument/2006/relationships/chart" Target="../charts/chart652.xml"/><Relationship Id="rId71" Type="http://schemas.openxmlformats.org/officeDocument/2006/relationships/chart" Target="../charts/chart716.xml"/><Relationship Id="rId92" Type="http://schemas.openxmlformats.org/officeDocument/2006/relationships/chart" Target="../charts/chart737.xml"/><Relationship Id="rId2" Type="http://schemas.openxmlformats.org/officeDocument/2006/relationships/chart" Target="../charts/chart647.xml"/><Relationship Id="rId29" Type="http://schemas.openxmlformats.org/officeDocument/2006/relationships/chart" Target="../charts/chart674.xml"/><Relationship Id="rId24" Type="http://schemas.openxmlformats.org/officeDocument/2006/relationships/chart" Target="../charts/chart669.xml"/><Relationship Id="rId40" Type="http://schemas.openxmlformats.org/officeDocument/2006/relationships/chart" Target="../charts/chart685.xml"/><Relationship Id="rId45" Type="http://schemas.openxmlformats.org/officeDocument/2006/relationships/chart" Target="../charts/chart690.xml"/><Relationship Id="rId66" Type="http://schemas.openxmlformats.org/officeDocument/2006/relationships/chart" Target="../charts/chart711.xml"/><Relationship Id="rId87" Type="http://schemas.openxmlformats.org/officeDocument/2006/relationships/chart" Target="../charts/chart732.xml"/><Relationship Id="rId110" Type="http://schemas.openxmlformats.org/officeDocument/2006/relationships/chart" Target="../charts/chart755.xml"/><Relationship Id="rId115" Type="http://schemas.openxmlformats.org/officeDocument/2006/relationships/chart" Target="../charts/chart7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419100</xdr:colOff>
      <xdr:row>1</xdr:row>
      <xdr:rowOff>142876</xdr:rowOff>
    </xdr:from>
    <xdr:to>
      <xdr:col>19</xdr:col>
      <xdr:colOff>0</xdr:colOff>
      <xdr:row>3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447675</xdr:colOff>
      <xdr:row>2</xdr:row>
      <xdr:rowOff>485775</xdr:rowOff>
    </xdr:from>
    <xdr:to>
      <xdr:col>19</xdr:col>
      <xdr:colOff>0</xdr:colOff>
      <xdr:row>4</xdr:row>
      <xdr:rowOff>61911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438150</xdr:colOff>
      <xdr:row>3</xdr:row>
      <xdr:rowOff>476250</xdr:rowOff>
    </xdr:from>
    <xdr:to>
      <xdr:col>19</xdr:col>
      <xdr:colOff>0</xdr:colOff>
      <xdr:row>5</xdr:row>
      <xdr:rowOff>52386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447675</xdr:colOff>
      <xdr:row>4</xdr:row>
      <xdr:rowOff>533400</xdr:rowOff>
    </xdr:from>
    <xdr:to>
      <xdr:col>19</xdr:col>
      <xdr:colOff>0</xdr:colOff>
      <xdr:row>6</xdr:row>
      <xdr:rowOff>109536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419100</xdr:colOff>
      <xdr:row>5</xdr:row>
      <xdr:rowOff>523875</xdr:rowOff>
    </xdr:from>
    <xdr:to>
      <xdr:col>19</xdr:col>
      <xdr:colOff>0</xdr:colOff>
      <xdr:row>7</xdr:row>
      <xdr:rowOff>100011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428625</xdr:colOff>
      <xdr:row>6</xdr:row>
      <xdr:rowOff>504825</xdr:rowOff>
    </xdr:from>
    <xdr:to>
      <xdr:col>19</xdr:col>
      <xdr:colOff>0</xdr:colOff>
      <xdr:row>8</xdr:row>
      <xdr:rowOff>80961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428625</xdr:colOff>
      <xdr:row>7</xdr:row>
      <xdr:rowOff>523875</xdr:rowOff>
    </xdr:from>
    <xdr:to>
      <xdr:col>19</xdr:col>
      <xdr:colOff>0</xdr:colOff>
      <xdr:row>11</xdr:row>
      <xdr:rowOff>100011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438150</xdr:colOff>
      <xdr:row>8</xdr:row>
      <xdr:rowOff>523875</xdr:rowOff>
    </xdr:from>
    <xdr:to>
      <xdr:col>19</xdr:col>
      <xdr:colOff>0</xdr:colOff>
      <xdr:row>14</xdr:row>
      <xdr:rowOff>100011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438150</xdr:colOff>
      <xdr:row>11</xdr:row>
      <xdr:rowOff>514350</xdr:rowOff>
    </xdr:from>
    <xdr:to>
      <xdr:col>19</xdr:col>
      <xdr:colOff>0</xdr:colOff>
      <xdr:row>15</xdr:row>
      <xdr:rowOff>0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438150</xdr:colOff>
      <xdr:row>14</xdr:row>
      <xdr:rowOff>504825</xdr:rowOff>
    </xdr:from>
    <xdr:to>
      <xdr:col>19</xdr:col>
      <xdr:colOff>0</xdr:colOff>
      <xdr:row>15</xdr:row>
      <xdr:rowOff>0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438150</xdr:colOff>
      <xdr:row>15</xdr:row>
      <xdr:rowOff>0</xdr:rowOff>
    </xdr:from>
    <xdr:to>
      <xdr:col>19</xdr:col>
      <xdr:colOff>0</xdr:colOff>
      <xdr:row>15</xdr:row>
      <xdr:rowOff>52386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438150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428625</xdr:colOff>
      <xdr:row>15</xdr:row>
      <xdr:rowOff>495300</xdr:rowOff>
    </xdr:from>
    <xdr:to>
      <xdr:col>19</xdr:col>
      <xdr:colOff>0</xdr:colOff>
      <xdr:row>16</xdr:row>
      <xdr:rowOff>0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16</xdr:row>
      <xdr:rowOff>80961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428625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438150</xdr:colOff>
      <xdr:row>16</xdr:row>
      <xdr:rowOff>514350</xdr:rowOff>
    </xdr:from>
    <xdr:to>
      <xdr:col>19</xdr:col>
      <xdr:colOff>0</xdr:colOff>
      <xdr:row>17</xdr:row>
      <xdr:rowOff>0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</xdr:col>
      <xdr:colOff>409575</xdr:colOff>
      <xdr:row>17</xdr:row>
      <xdr:rowOff>0</xdr:rowOff>
    </xdr:from>
    <xdr:to>
      <xdr:col>19</xdr:col>
      <xdr:colOff>0</xdr:colOff>
      <xdr:row>17</xdr:row>
      <xdr:rowOff>90486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18</xdr:row>
      <xdr:rowOff>0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</xdr:col>
      <xdr:colOff>428625</xdr:colOff>
      <xdr:row>17</xdr:row>
      <xdr:rowOff>504825</xdr:rowOff>
    </xdr:from>
    <xdr:to>
      <xdr:col>19</xdr:col>
      <xdr:colOff>0</xdr:colOff>
      <xdr:row>18</xdr:row>
      <xdr:rowOff>0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428625</xdr:colOff>
      <xdr:row>18</xdr:row>
      <xdr:rowOff>0</xdr:rowOff>
    </xdr:from>
    <xdr:to>
      <xdr:col>19</xdr:col>
      <xdr:colOff>0</xdr:colOff>
      <xdr:row>18</xdr:row>
      <xdr:rowOff>42861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409575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419100</xdr:colOff>
      <xdr:row>18</xdr:row>
      <xdr:rowOff>523875</xdr:rowOff>
    </xdr:from>
    <xdr:to>
      <xdr:col>19</xdr:col>
      <xdr:colOff>0</xdr:colOff>
      <xdr:row>19</xdr:row>
      <xdr:rowOff>0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18</xdr:col>
      <xdr:colOff>447675</xdr:colOff>
      <xdr:row>19</xdr:row>
      <xdr:rowOff>0</xdr:rowOff>
    </xdr:from>
    <xdr:to>
      <xdr:col>19</xdr:col>
      <xdr:colOff>0</xdr:colOff>
      <xdr:row>19</xdr:row>
      <xdr:rowOff>52386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18</xdr:col>
      <xdr:colOff>419100</xdr:colOff>
      <xdr:row>21</xdr:row>
      <xdr:rowOff>0</xdr:rowOff>
    </xdr:from>
    <xdr:to>
      <xdr:col>19</xdr:col>
      <xdr:colOff>0</xdr:colOff>
      <xdr:row>22</xdr:row>
      <xdr:rowOff>71436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18</xdr:col>
      <xdr:colOff>428625</xdr:colOff>
      <xdr:row>21</xdr:row>
      <xdr:rowOff>485775</xdr:rowOff>
    </xdr:from>
    <xdr:to>
      <xdr:col>19</xdr:col>
      <xdr:colOff>0</xdr:colOff>
      <xdr:row>23</xdr:row>
      <xdr:rowOff>61911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400050</xdr:colOff>
      <xdr:row>20</xdr:row>
      <xdr:rowOff>0</xdr:rowOff>
    </xdr:from>
    <xdr:to>
      <xdr:col>19</xdr:col>
      <xdr:colOff>0</xdr:colOff>
      <xdr:row>21</xdr:row>
      <xdr:rowOff>71436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18</xdr:col>
      <xdr:colOff>419100</xdr:colOff>
      <xdr:row>20</xdr:row>
      <xdr:rowOff>504825</xdr:rowOff>
    </xdr:from>
    <xdr:to>
      <xdr:col>19</xdr:col>
      <xdr:colOff>0</xdr:colOff>
      <xdr:row>23</xdr:row>
      <xdr:rowOff>80961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18</xdr:col>
      <xdr:colOff>409575</xdr:colOff>
      <xdr:row>21</xdr:row>
      <xdr:rowOff>523875</xdr:rowOff>
    </xdr:from>
    <xdr:to>
      <xdr:col>19</xdr:col>
      <xdr:colOff>0</xdr:colOff>
      <xdr:row>24</xdr:row>
      <xdr:rowOff>100011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18</xdr:col>
      <xdr:colOff>438150</xdr:colOff>
      <xdr:row>23</xdr:row>
      <xdr:rowOff>533400</xdr:rowOff>
    </xdr:from>
    <xdr:to>
      <xdr:col>19</xdr:col>
      <xdr:colOff>0</xdr:colOff>
      <xdr:row>25</xdr:row>
      <xdr:rowOff>109536</xdr:rowOff>
    </xdr:to>
    <xdr:graphicFrame macro="">
      <xdr:nvGraphicFramePr>
        <xdr:cNvPr id="30" name="Диаграмма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419100</xdr:colOff>
      <xdr:row>24</xdr:row>
      <xdr:rowOff>485775</xdr:rowOff>
    </xdr:from>
    <xdr:to>
      <xdr:col>19</xdr:col>
      <xdr:colOff>0</xdr:colOff>
      <xdr:row>26</xdr:row>
      <xdr:rowOff>0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18</xdr:col>
      <xdr:colOff>428625</xdr:colOff>
      <xdr:row>25</xdr:row>
      <xdr:rowOff>495300</xdr:rowOff>
    </xdr:from>
    <xdr:to>
      <xdr:col>19</xdr:col>
      <xdr:colOff>0</xdr:colOff>
      <xdr:row>26</xdr:row>
      <xdr:rowOff>0</xdr:rowOff>
    </xdr:to>
    <xdr:graphicFrame macro="">
      <xdr:nvGraphicFramePr>
        <xdr:cNvPr id="32" name="Диаграмма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18</xdr:col>
      <xdr:colOff>447675</xdr:colOff>
      <xdr:row>26</xdr:row>
      <xdr:rowOff>0</xdr:rowOff>
    </xdr:from>
    <xdr:to>
      <xdr:col>19</xdr:col>
      <xdr:colOff>0</xdr:colOff>
      <xdr:row>26</xdr:row>
      <xdr:rowOff>61911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18</xdr:col>
      <xdr:colOff>447675</xdr:colOff>
      <xdr:row>26</xdr:row>
      <xdr:rowOff>0</xdr:rowOff>
    </xdr:from>
    <xdr:to>
      <xdr:col>19</xdr:col>
      <xdr:colOff>0</xdr:colOff>
      <xdr:row>27</xdr:row>
      <xdr:rowOff>0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18</xdr:col>
      <xdr:colOff>457200</xdr:colOff>
      <xdr:row>26</xdr:row>
      <xdr:rowOff>514350</xdr:rowOff>
    </xdr:from>
    <xdr:to>
      <xdr:col>19</xdr:col>
      <xdr:colOff>0</xdr:colOff>
      <xdr:row>27</xdr:row>
      <xdr:rowOff>0</xdr:rowOff>
    </xdr:to>
    <xdr:graphicFrame macro="">
      <xdr:nvGraphicFramePr>
        <xdr:cNvPr id="35" name="Диаграмма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18</xdr:col>
      <xdr:colOff>457200</xdr:colOff>
      <xdr:row>27</xdr:row>
      <xdr:rowOff>0</xdr:rowOff>
    </xdr:from>
    <xdr:to>
      <xdr:col>19</xdr:col>
      <xdr:colOff>0</xdr:colOff>
      <xdr:row>27</xdr:row>
      <xdr:rowOff>80961</xdr:rowOff>
    </xdr:to>
    <xdr:graphicFrame macro="">
      <xdr:nvGraphicFramePr>
        <xdr:cNvPr id="36" name="Диаграмма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18</xdr:col>
      <xdr:colOff>428625</xdr:colOff>
      <xdr:row>27</xdr:row>
      <xdr:rowOff>0</xdr:rowOff>
    </xdr:from>
    <xdr:to>
      <xdr:col>19</xdr:col>
      <xdr:colOff>0</xdr:colOff>
      <xdr:row>28</xdr:row>
      <xdr:rowOff>71436</xdr:rowOff>
    </xdr:to>
    <xdr:graphicFrame macro="">
      <xdr:nvGraphicFramePr>
        <xdr:cNvPr id="37" name="Диаграмма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18</xdr:col>
      <xdr:colOff>419100</xdr:colOff>
      <xdr:row>27</xdr:row>
      <xdr:rowOff>533400</xdr:rowOff>
    </xdr:from>
    <xdr:to>
      <xdr:col>19</xdr:col>
      <xdr:colOff>0</xdr:colOff>
      <xdr:row>29</xdr:row>
      <xdr:rowOff>109536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</xdr:col>
      <xdr:colOff>438150</xdr:colOff>
      <xdr:row>28</xdr:row>
      <xdr:rowOff>514350</xdr:rowOff>
    </xdr:from>
    <xdr:to>
      <xdr:col>19</xdr:col>
      <xdr:colOff>0</xdr:colOff>
      <xdr:row>30</xdr:row>
      <xdr:rowOff>90486</xdr:rowOff>
    </xdr:to>
    <xdr:graphicFrame macro="">
      <xdr:nvGraphicFramePr>
        <xdr:cNvPr id="39" name="Диаграмма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</xdr:col>
      <xdr:colOff>419100</xdr:colOff>
      <xdr:row>29</xdr:row>
      <xdr:rowOff>504825</xdr:rowOff>
    </xdr:from>
    <xdr:to>
      <xdr:col>19</xdr:col>
      <xdr:colOff>0</xdr:colOff>
      <xdr:row>31</xdr:row>
      <xdr:rowOff>80961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18</xdr:col>
      <xdr:colOff>419100</xdr:colOff>
      <xdr:row>30</xdr:row>
      <xdr:rowOff>495300</xdr:rowOff>
    </xdr:from>
    <xdr:to>
      <xdr:col>19</xdr:col>
      <xdr:colOff>0</xdr:colOff>
      <xdr:row>32</xdr:row>
      <xdr:rowOff>71436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18</xdr:col>
      <xdr:colOff>428625</xdr:colOff>
      <xdr:row>31</xdr:row>
      <xdr:rowOff>504825</xdr:rowOff>
    </xdr:from>
    <xdr:to>
      <xdr:col>19</xdr:col>
      <xdr:colOff>0</xdr:colOff>
      <xdr:row>33</xdr:row>
      <xdr:rowOff>0</xdr:rowOff>
    </xdr:to>
    <xdr:graphicFrame macro="">
      <xdr:nvGraphicFramePr>
        <xdr:cNvPr id="42" name="Диаграмма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18</xdr:col>
      <xdr:colOff>419100</xdr:colOff>
      <xdr:row>32</xdr:row>
      <xdr:rowOff>504825</xdr:rowOff>
    </xdr:from>
    <xdr:to>
      <xdr:col>19</xdr:col>
      <xdr:colOff>0</xdr:colOff>
      <xdr:row>33</xdr:row>
      <xdr:rowOff>0</xdr:rowOff>
    </xdr:to>
    <xdr:graphicFrame macro="">
      <xdr:nvGraphicFramePr>
        <xdr:cNvPr id="43" name="Диаграмма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18</xdr:col>
      <xdr:colOff>409575</xdr:colOff>
      <xdr:row>33</xdr:row>
      <xdr:rowOff>0</xdr:rowOff>
    </xdr:from>
    <xdr:to>
      <xdr:col>19</xdr:col>
      <xdr:colOff>0</xdr:colOff>
      <xdr:row>33</xdr:row>
      <xdr:rowOff>71436</xdr:rowOff>
    </xdr:to>
    <xdr:graphicFrame macro="">
      <xdr:nvGraphicFramePr>
        <xdr:cNvPr id="44" name="Диаграмма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428625</xdr:colOff>
      <xdr:row>33</xdr:row>
      <xdr:rowOff>0</xdr:rowOff>
    </xdr:from>
    <xdr:to>
      <xdr:col>19</xdr:col>
      <xdr:colOff>0</xdr:colOff>
      <xdr:row>34</xdr:row>
      <xdr:rowOff>100011</xdr:rowOff>
    </xdr:to>
    <xdr:graphicFrame macro="">
      <xdr:nvGraphicFramePr>
        <xdr:cNvPr id="45" name="Диаграмма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18</xdr:col>
      <xdr:colOff>419100</xdr:colOff>
      <xdr:row>33</xdr:row>
      <xdr:rowOff>514350</xdr:rowOff>
    </xdr:from>
    <xdr:to>
      <xdr:col>19</xdr:col>
      <xdr:colOff>0</xdr:colOff>
      <xdr:row>35</xdr:row>
      <xdr:rowOff>90486</xdr:rowOff>
    </xdr:to>
    <xdr:graphicFrame macro="">
      <xdr:nvGraphicFramePr>
        <xdr:cNvPr id="46" name="Диаграмма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</xdr:col>
      <xdr:colOff>428625</xdr:colOff>
      <xdr:row>34</xdr:row>
      <xdr:rowOff>504825</xdr:rowOff>
    </xdr:from>
    <xdr:to>
      <xdr:col>19</xdr:col>
      <xdr:colOff>0</xdr:colOff>
      <xdr:row>36</xdr:row>
      <xdr:rowOff>80961</xdr:rowOff>
    </xdr:to>
    <xdr:graphicFrame macro="">
      <xdr:nvGraphicFramePr>
        <xdr:cNvPr id="47" name="Диаграмма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18</xdr:col>
      <xdr:colOff>419100</xdr:colOff>
      <xdr:row>35</xdr:row>
      <xdr:rowOff>495300</xdr:rowOff>
    </xdr:from>
    <xdr:to>
      <xdr:col>19</xdr:col>
      <xdr:colOff>0</xdr:colOff>
      <xdr:row>37</xdr:row>
      <xdr:rowOff>71436</xdr:rowOff>
    </xdr:to>
    <xdr:graphicFrame macro="">
      <xdr:nvGraphicFramePr>
        <xdr:cNvPr id="48" name="Диаграмма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</xdr:col>
      <xdr:colOff>409575</xdr:colOff>
      <xdr:row>36</xdr:row>
      <xdr:rowOff>495300</xdr:rowOff>
    </xdr:from>
    <xdr:to>
      <xdr:col>19</xdr:col>
      <xdr:colOff>0</xdr:colOff>
      <xdr:row>38</xdr:row>
      <xdr:rowOff>0</xdr:rowOff>
    </xdr:to>
    <xdr:graphicFrame macro="">
      <xdr:nvGraphicFramePr>
        <xdr:cNvPr id="49" name="Диаграмма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18</xdr:col>
      <xdr:colOff>428625</xdr:colOff>
      <xdr:row>37</xdr:row>
      <xdr:rowOff>504825</xdr:rowOff>
    </xdr:from>
    <xdr:to>
      <xdr:col>19</xdr:col>
      <xdr:colOff>0</xdr:colOff>
      <xdr:row>38</xdr:row>
      <xdr:rowOff>0</xdr:rowOff>
    </xdr:to>
    <xdr:graphicFrame macro="">
      <xdr:nvGraphicFramePr>
        <xdr:cNvPr id="50" name="Диаграмма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18</xdr:col>
      <xdr:colOff>438150</xdr:colOff>
      <xdr:row>38</xdr:row>
      <xdr:rowOff>0</xdr:rowOff>
    </xdr:from>
    <xdr:to>
      <xdr:col>19</xdr:col>
      <xdr:colOff>0</xdr:colOff>
      <xdr:row>38</xdr:row>
      <xdr:rowOff>90486</xdr:rowOff>
    </xdr:to>
    <xdr:graphicFrame macro="">
      <xdr:nvGraphicFramePr>
        <xdr:cNvPr id="51" name="Диаграмма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18</xdr:col>
      <xdr:colOff>419100</xdr:colOff>
      <xdr:row>38</xdr:row>
      <xdr:rowOff>0</xdr:rowOff>
    </xdr:from>
    <xdr:to>
      <xdr:col>19</xdr:col>
      <xdr:colOff>0</xdr:colOff>
      <xdr:row>39</xdr:row>
      <xdr:rowOff>71436</xdr:rowOff>
    </xdr:to>
    <xdr:graphicFrame macro="">
      <xdr:nvGraphicFramePr>
        <xdr:cNvPr id="52" name="Диаграмма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18</xdr:col>
      <xdr:colOff>419100</xdr:colOff>
      <xdr:row>38</xdr:row>
      <xdr:rowOff>533400</xdr:rowOff>
    </xdr:from>
    <xdr:to>
      <xdr:col>19</xdr:col>
      <xdr:colOff>0</xdr:colOff>
      <xdr:row>40</xdr:row>
      <xdr:rowOff>109536</xdr:rowOff>
    </xdr:to>
    <xdr:graphicFrame macro="">
      <xdr:nvGraphicFramePr>
        <xdr:cNvPr id="53" name="Диаграмма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18</xdr:col>
      <xdr:colOff>409575</xdr:colOff>
      <xdr:row>39</xdr:row>
      <xdr:rowOff>485775</xdr:rowOff>
    </xdr:from>
    <xdr:to>
      <xdr:col>19</xdr:col>
      <xdr:colOff>0</xdr:colOff>
      <xdr:row>41</xdr:row>
      <xdr:rowOff>61911</xdr:rowOff>
    </xdr:to>
    <xdr:graphicFrame macro="">
      <xdr:nvGraphicFramePr>
        <xdr:cNvPr id="54" name="Диаграмма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18</xdr:col>
      <xdr:colOff>409575</xdr:colOff>
      <xdr:row>40</xdr:row>
      <xdr:rowOff>495300</xdr:rowOff>
    </xdr:from>
    <xdr:to>
      <xdr:col>19</xdr:col>
      <xdr:colOff>0</xdr:colOff>
      <xdr:row>42</xdr:row>
      <xdr:rowOff>71436</xdr:rowOff>
    </xdr:to>
    <xdr:graphicFrame macro="">
      <xdr:nvGraphicFramePr>
        <xdr:cNvPr id="55" name="Диаграмма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18</xdr:col>
      <xdr:colOff>409575</xdr:colOff>
      <xdr:row>41</xdr:row>
      <xdr:rowOff>495300</xdr:rowOff>
    </xdr:from>
    <xdr:to>
      <xdr:col>19</xdr:col>
      <xdr:colOff>0</xdr:colOff>
      <xdr:row>43</xdr:row>
      <xdr:rowOff>71436</xdr:rowOff>
    </xdr:to>
    <xdr:graphicFrame macro="">
      <xdr:nvGraphicFramePr>
        <xdr:cNvPr id="56" name="Диаграмма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18</xdr:col>
      <xdr:colOff>419100</xdr:colOff>
      <xdr:row>47</xdr:row>
      <xdr:rowOff>514350</xdr:rowOff>
    </xdr:from>
    <xdr:to>
      <xdr:col>19</xdr:col>
      <xdr:colOff>0</xdr:colOff>
      <xdr:row>49</xdr:row>
      <xdr:rowOff>90486</xdr:rowOff>
    </xdr:to>
    <xdr:graphicFrame macro="">
      <xdr:nvGraphicFramePr>
        <xdr:cNvPr id="57" name="Диаграмма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438150</xdr:colOff>
      <xdr:row>48</xdr:row>
      <xdr:rowOff>514350</xdr:rowOff>
    </xdr:from>
    <xdr:to>
      <xdr:col>19</xdr:col>
      <xdr:colOff>0</xdr:colOff>
      <xdr:row>50</xdr:row>
      <xdr:rowOff>90486</xdr:rowOff>
    </xdr:to>
    <xdr:graphicFrame macro="">
      <xdr:nvGraphicFramePr>
        <xdr:cNvPr id="58" name="Диаграмма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18</xdr:col>
      <xdr:colOff>428625</xdr:colOff>
      <xdr:row>49</xdr:row>
      <xdr:rowOff>495300</xdr:rowOff>
    </xdr:from>
    <xdr:to>
      <xdr:col>19</xdr:col>
      <xdr:colOff>0</xdr:colOff>
      <xdr:row>51</xdr:row>
      <xdr:rowOff>71436</xdr:rowOff>
    </xdr:to>
    <xdr:graphicFrame macro="">
      <xdr:nvGraphicFramePr>
        <xdr:cNvPr id="59" name="Диаграмма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18</xdr:col>
      <xdr:colOff>400050</xdr:colOff>
      <xdr:row>44</xdr:row>
      <xdr:rowOff>0</xdr:rowOff>
    </xdr:from>
    <xdr:to>
      <xdr:col>19</xdr:col>
      <xdr:colOff>0</xdr:colOff>
      <xdr:row>45</xdr:row>
      <xdr:rowOff>0</xdr:rowOff>
    </xdr:to>
    <xdr:graphicFrame macro="">
      <xdr:nvGraphicFramePr>
        <xdr:cNvPr id="60" name="Диаграмма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18</xdr:col>
      <xdr:colOff>419100</xdr:colOff>
      <xdr:row>44</xdr:row>
      <xdr:rowOff>514350</xdr:rowOff>
    </xdr:from>
    <xdr:to>
      <xdr:col>19</xdr:col>
      <xdr:colOff>0</xdr:colOff>
      <xdr:row>45</xdr:row>
      <xdr:rowOff>0</xdr:rowOff>
    </xdr:to>
    <xdr:graphicFrame macro="">
      <xdr:nvGraphicFramePr>
        <xdr:cNvPr id="61" name="Диаграмма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18</xdr:col>
      <xdr:colOff>400050</xdr:colOff>
      <xdr:row>51</xdr:row>
      <xdr:rowOff>0</xdr:rowOff>
    </xdr:from>
    <xdr:to>
      <xdr:col>19</xdr:col>
      <xdr:colOff>0</xdr:colOff>
      <xdr:row>51</xdr:row>
      <xdr:rowOff>100011</xdr:rowOff>
    </xdr:to>
    <xdr:graphicFrame macro="">
      <xdr:nvGraphicFramePr>
        <xdr:cNvPr id="62" name="Диаграмма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18</xdr:col>
      <xdr:colOff>457200</xdr:colOff>
      <xdr:row>51</xdr:row>
      <xdr:rowOff>0</xdr:rowOff>
    </xdr:from>
    <xdr:to>
      <xdr:col>19</xdr:col>
      <xdr:colOff>0</xdr:colOff>
      <xdr:row>52</xdr:row>
      <xdr:rowOff>80961</xdr:rowOff>
    </xdr:to>
    <xdr:graphicFrame macro="">
      <xdr:nvGraphicFramePr>
        <xdr:cNvPr id="63" name="Диаграмма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18</xdr:col>
      <xdr:colOff>400050</xdr:colOff>
      <xdr:row>45</xdr:row>
      <xdr:rowOff>0</xdr:rowOff>
    </xdr:from>
    <xdr:to>
      <xdr:col>19</xdr:col>
      <xdr:colOff>0</xdr:colOff>
      <xdr:row>46</xdr:row>
      <xdr:rowOff>90486</xdr:rowOff>
    </xdr:to>
    <xdr:graphicFrame macro="">
      <xdr:nvGraphicFramePr>
        <xdr:cNvPr id="64" name="Диаграмма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18</xdr:col>
      <xdr:colOff>438150</xdr:colOff>
      <xdr:row>45</xdr:row>
      <xdr:rowOff>495300</xdr:rowOff>
    </xdr:from>
    <xdr:to>
      <xdr:col>19</xdr:col>
      <xdr:colOff>0</xdr:colOff>
      <xdr:row>47</xdr:row>
      <xdr:rowOff>71436</xdr:rowOff>
    </xdr:to>
    <xdr:graphicFrame macro="">
      <xdr:nvGraphicFramePr>
        <xdr:cNvPr id="65" name="Диаграмма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18</xdr:col>
      <xdr:colOff>419100</xdr:colOff>
      <xdr:row>46</xdr:row>
      <xdr:rowOff>514350</xdr:rowOff>
    </xdr:from>
    <xdr:to>
      <xdr:col>19</xdr:col>
      <xdr:colOff>0</xdr:colOff>
      <xdr:row>48</xdr:row>
      <xdr:rowOff>90486</xdr:rowOff>
    </xdr:to>
    <xdr:graphicFrame macro="">
      <xdr:nvGraphicFramePr>
        <xdr:cNvPr id="66" name="Диаграмма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400050</xdr:colOff>
      <xdr:row>47</xdr:row>
      <xdr:rowOff>514350</xdr:rowOff>
    </xdr:from>
    <xdr:to>
      <xdr:col>19</xdr:col>
      <xdr:colOff>0</xdr:colOff>
      <xdr:row>49</xdr:row>
      <xdr:rowOff>90486</xdr:rowOff>
    </xdr:to>
    <xdr:graphicFrame macro="">
      <xdr:nvGraphicFramePr>
        <xdr:cNvPr id="67" name="Диаграмма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18</xdr:col>
      <xdr:colOff>419100</xdr:colOff>
      <xdr:row>2</xdr:row>
      <xdr:rowOff>142876</xdr:rowOff>
    </xdr:from>
    <xdr:to>
      <xdr:col>19</xdr:col>
      <xdr:colOff>0</xdr:colOff>
      <xdr:row>4</xdr:row>
      <xdr:rowOff>71437</xdr:rowOff>
    </xdr:to>
    <xdr:graphicFrame macro="">
      <xdr:nvGraphicFramePr>
        <xdr:cNvPr id="68" name="Диаграмма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419100</xdr:colOff>
      <xdr:row>3</xdr:row>
      <xdr:rowOff>142876</xdr:rowOff>
    </xdr:from>
    <xdr:to>
      <xdr:col>19</xdr:col>
      <xdr:colOff>0</xdr:colOff>
      <xdr:row>5</xdr:row>
      <xdr:rowOff>71437</xdr:rowOff>
    </xdr:to>
    <xdr:graphicFrame macro="">
      <xdr:nvGraphicFramePr>
        <xdr:cNvPr id="69" name="Диаграмма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419100</xdr:colOff>
      <xdr:row>4</xdr:row>
      <xdr:rowOff>142876</xdr:rowOff>
    </xdr:from>
    <xdr:to>
      <xdr:col>19</xdr:col>
      <xdr:colOff>0</xdr:colOff>
      <xdr:row>6</xdr:row>
      <xdr:rowOff>71437</xdr:rowOff>
    </xdr:to>
    <xdr:graphicFrame macro="">
      <xdr:nvGraphicFramePr>
        <xdr:cNvPr id="70" name="Диаграмма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18</xdr:col>
      <xdr:colOff>419100</xdr:colOff>
      <xdr:row>5</xdr:row>
      <xdr:rowOff>142876</xdr:rowOff>
    </xdr:from>
    <xdr:to>
      <xdr:col>19</xdr:col>
      <xdr:colOff>0</xdr:colOff>
      <xdr:row>7</xdr:row>
      <xdr:rowOff>71437</xdr:rowOff>
    </xdr:to>
    <xdr:graphicFrame macro="">
      <xdr:nvGraphicFramePr>
        <xdr:cNvPr id="71" name="Диаграмма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18</xdr:col>
      <xdr:colOff>419100</xdr:colOff>
      <xdr:row>6</xdr:row>
      <xdr:rowOff>142876</xdr:rowOff>
    </xdr:from>
    <xdr:to>
      <xdr:col>19</xdr:col>
      <xdr:colOff>0</xdr:colOff>
      <xdr:row>8</xdr:row>
      <xdr:rowOff>71437</xdr:rowOff>
    </xdr:to>
    <xdr:graphicFrame macro="">
      <xdr:nvGraphicFramePr>
        <xdr:cNvPr id="72" name="Диаграмма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18</xdr:col>
      <xdr:colOff>419100</xdr:colOff>
      <xdr:row>7</xdr:row>
      <xdr:rowOff>142876</xdr:rowOff>
    </xdr:from>
    <xdr:to>
      <xdr:col>19</xdr:col>
      <xdr:colOff>0</xdr:colOff>
      <xdr:row>11</xdr:row>
      <xdr:rowOff>71437</xdr:rowOff>
    </xdr:to>
    <xdr:graphicFrame macro="">
      <xdr:nvGraphicFramePr>
        <xdr:cNvPr id="73" name="Диаграмма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18</xdr:col>
      <xdr:colOff>419100</xdr:colOff>
      <xdr:row>8</xdr:row>
      <xdr:rowOff>142876</xdr:rowOff>
    </xdr:from>
    <xdr:to>
      <xdr:col>19</xdr:col>
      <xdr:colOff>0</xdr:colOff>
      <xdr:row>14</xdr:row>
      <xdr:rowOff>71437</xdr:rowOff>
    </xdr:to>
    <xdr:graphicFrame macro="">
      <xdr:nvGraphicFramePr>
        <xdr:cNvPr id="74" name="Диаграмма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18</xdr:col>
      <xdr:colOff>419100</xdr:colOff>
      <xdr:row>11</xdr:row>
      <xdr:rowOff>142876</xdr:rowOff>
    </xdr:from>
    <xdr:to>
      <xdr:col>19</xdr:col>
      <xdr:colOff>0</xdr:colOff>
      <xdr:row>15</xdr:row>
      <xdr:rowOff>0</xdr:rowOff>
    </xdr:to>
    <xdr:graphicFrame macro="">
      <xdr:nvGraphicFramePr>
        <xdr:cNvPr id="75" name="Диаграмма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18</xdr:col>
      <xdr:colOff>419100</xdr:colOff>
      <xdr:row>14</xdr:row>
      <xdr:rowOff>142876</xdr:rowOff>
    </xdr:from>
    <xdr:to>
      <xdr:col>19</xdr:col>
      <xdr:colOff>0</xdr:colOff>
      <xdr:row>15</xdr:row>
      <xdr:rowOff>0</xdr:rowOff>
    </xdr:to>
    <xdr:graphicFrame macro="">
      <xdr:nvGraphicFramePr>
        <xdr:cNvPr id="76" name="Диаграмма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15</xdr:row>
      <xdr:rowOff>71437</xdr:rowOff>
    </xdr:to>
    <xdr:graphicFrame macro="">
      <xdr:nvGraphicFramePr>
        <xdr:cNvPr id="77" name="Диаграмма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78" name="Диаграмма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18</xdr:col>
      <xdr:colOff>419100</xdr:colOff>
      <xdr:row>15</xdr:row>
      <xdr:rowOff>142876</xdr:rowOff>
    </xdr:from>
    <xdr:to>
      <xdr:col>19</xdr:col>
      <xdr:colOff>0</xdr:colOff>
      <xdr:row>16</xdr:row>
      <xdr:rowOff>0</xdr:rowOff>
    </xdr:to>
    <xdr:graphicFrame macro="">
      <xdr:nvGraphicFramePr>
        <xdr:cNvPr id="79" name="Диаграмма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16</xdr:row>
      <xdr:rowOff>71437</xdr:rowOff>
    </xdr:to>
    <xdr:graphicFrame macro="">
      <xdr:nvGraphicFramePr>
        <xdr:cNvPr id="80" name="Диаграмма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81" name="Диаграмма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17</xdr:row>
      <xdr:rowOff>0</xdr:rowOff>
    </xdr:to>
    <xdr:graphicFrame macro="">
      <xdr:nvGraphicFramePr>
        <xdr:cNvPr id="82" name="Диаграмма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17</xdr:row>
      <xdr:rowOff>71437</xdr:rowOff>
    </xdr:to>
    <xdr:graphicFrame macro="">
      <xdr:nvGraphicFramePr>
        <xdr:cNvPr id="83" name="Диаграмма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18</xdr:row>
      <xdr:rowOff>0</xdr:rowOff>
    </xdr:to>
    <xdr:graphicFrame macro="">
      <xdr:nvGraphicFramePr>
        <xdr:cNvPr id="84" name="Диаграмма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18</xdr:col>
      <xdr:colOff>419100</xdr:colOff>
      <xdr:row>17</xdr:row>
      <xdr:rowOff>142876</xdr:rowOff>
    </xdr:from>
    <xdr:to>
      <xdr:col>19</xdr:col>
      <xdr:colOff>0</xdr:colOff>
      <xdr:row>18</xdr:row>
      <xdr:rowOff>0</xdr:rowOff>
    </xdr:to>
    <xdr:graphicFrame macro="">
      <xdr:nvGraphicFramePr>
        <xdr:cNvPr id="85" name="Диаграмма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18</xdr:row>
      <xdr:rowOff>71437</xdr:rowOff>
    </xdr:to>
    <xdr:graphicFrame macro="">
      <xdr:nvGraphicFramePr>
        <xdr:cNvPr id="86" name="Диаграмма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87" name="Диаграмма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19</xdr:row>
      <xdr:rowOff>0</xdr:rowOff>
    </xdr:to>
    <xdr:graphicFrame macro="">
      <xdr:nvGraphicFramePr>
        <xdr:cNvPr id="88" name="Диаграмма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19</xdr:row>
      <xdr:rowOff>71437</xdr:rowOff>
    </xdr:to>
    <xdr:graphicFrame macro="">
      <xdr:nvGraphicFramePr>
        <xdr:cNvPr id="89" name="Диаграмма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18</xdr:col>
      <xdr:colOff>419100</xdr:colOff>
      <xdr:row>21</xdr:row>
      <xdr:rowOff>0</xdr:rowOff>
    </xdr:from>
    <xdr:to>
      <xdr:col>19</xdr:col>
      <xdr:colOff>0</xdr:colOff>
      <xdr:row>22</xdr:row>
      <xdr:rowOff>71437</xdr:rowOff>
    </xdr:to>
    <xdr:graphicFrame macro="">
      <xdr:nvGraphicFramePr>
        <xdr:cNvPr id="90" name="Диаграмма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18</xdr:col>
      <xdr:colOff>419100</xdr:colOff>
      <xdr:row>21</xdr:row>
      <xdr:rowOff>142876</xdr:rowOff>
    </xdr:from>
    <xdr:to>
      <xdr:col>19</xdr:col>
      <xdr:colOff>0</xdr:colOff>
      <xdr:row>23</xdr:row>
      <xdr:rowOff>71437</xdr:rowOff>
    </xdr:to>
    <xdr:graphicFrame macro="">
      <xdr:nvGraphicFramePr>
        <xdr:cNvPr id="91" name="Диаграмма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18</xdr:col>
      <xdr:colOff>419100</xdr:colOff>
      <xdr:row>20</xdr:row>
      <xdr:rowOff>0</xdr:rowOff>
    </xdr:from>
    <xdr:to>
      <xdr:col>19</xdr:col>
      <xdr:colOff>0</xdr:colOff>
      <xdr:row>21</xdr:row>
      <xdr:rowOff>71437</xdr:rowOff>
    </xdr:to>
    <xdr:graphicFrame macro="">
      <xdr:nvGraphicFramePr>
        <xdr:cNvPr id="92" name="Диаграмма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18</xdr:col>
      <xdr:colOff>419100</xdr:colOff>
      <xdr:row>20</xdr:row>
      <xdr:rowOff>142876</xdr:rowOff>
    </xdr:from>
    <xdr:to>
      <xdr:col>19</xdr:col>
      <xdr:colOff>0</xdr:colOff>
      <xdr:row>23</xdr:row>
      <xdr:rowOff>71437</xdr:rowOff>
    </xdr:to>
    <xdr:graphicFrame macro="">
      <xdr:nvGraphicFramePr>
        <xdr:cNvPr id="93" name="Диаграмма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18</xdr:col>
      <xdr:colOff>419100</xdr:colOff>
      <xdr:row>21</xdr:row>
      <xdr:rowOff>142876</xdr:rowOff>
    </xdr:from>
    <xdr:to>
      <xdr:col>19</xdr:col>
      <xdr:colOff>0</xdr:colOff>
      <xdr:row>24</xdr:row>
      <xdr:rowOff>71437</xdr:rowOff>
    </xdr:to>
    <xdr:graphicFrame macro="">
      <xdr:nvGraphicFramePr>
        <xdr:cNvPr id="94" name="Диаграмма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18</xdr:col>
      <xdr:colOff>419100</xdr:colOff>
      <xdr:row>23</xdr:row>
      <xdr:rowOff>142876</xdr:rowOff>
    </xdr:from>
    <xdr:to>
      <xdr:col>19</xdr:col>
      <xdr:colOff>0</xdr:colOff>
      <xdr:row>25</xdr:row>
      <xdr:rowOff>71437</xdr:rowOff>
    </xdr:to>
    <xdr:graphicFrame macro="">
      <xdr:nvGraphicFramePr>
        <xdr:cNvPr id="95" name="Диаграмма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18</xdr:col>
      <xdr:colOff>419100</xdr:colOff>
      <xdr:row>24</xdr:row>
      <xdr:rowOff>142876</xdr:rowOff>
    </xdr:from>
    <xdr:to>
      <xdr:col>19</xdr:col>
      <xdr:colOff>0</xdr:colOff>
      <xdr:row>26</xdr:row>
      <xdr:rowOff>0</xdr:rowOff>
    </xdr:to>
    <xdr:graphicFrame macro="">
      <xdr:nvGraphicFramePr>
        <xdr:cNvPr id="96" name="Диаграмма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18</xdr:col>
      <xdr:colOff>419100</xdr:colOff>
      <xdr:row>25</xdr:row>
      <xdr:rowOff>142876</xdr:rowOff>
    </xdr:from>
    <xdr:to>
      <xdr:col>19</xdr:col>
      <xdr:colOff>0</xdr:colOff>
      <xdr:row>26</xdr:row>
      <xdr:rowOff>0</xdr:rowOff>
    </xdr:to>
    <xdr:graphicFrame macro="">
      <xdr:nvGraphicFramePr>
        <xdr:cNvPr id="97" name="Диаграмма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18</xdr:col>
      <xdr:colOff>419100</xdr:colOff>
      <xdr:row>26</xdr:row>
      <xdr:rowOff>0</xdr:rowOff>
    </xdr:from>
    <xdr:to>
      <xdr:col>19</xdr:col>
      <xdr:colOff>0</xdr:colOff>
      <xdr:row>26</xdr:row>
      <xdr:rowOff>71437</xdr:rowOff>
    </xdr:to>
    <xdr:graphicFrame macro="">
      <xdr:nvGraphicFramePr>
        <xdr:cNvPr id="98" name="Диаграмма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18</xdr:col>
      <xdr:colOff>419100</xdr:colOff>
      <xdr:row>26</xdr:row>
      <xdr:rowOff>0</xdr:rowOff>
    </xdr:from>
    <xdr:to>
      <xdr:col>19</xdr:col>
      <xdr:colOff>0</xdr:colOff>
      <xdr:row>27</xdr:row>
      <xdr:rowOff>0</xdr:rowOff>
    </xdr:to>
    <xdr:graphicFrame macro="">
      <xdr:nvGraphicFramePr>
        <xdr:cNvPr id="99" name="Диаграмма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18</xdr:col>
      <xdr:colOff>419100</xdr:colOff>
      <xdr:row>26</xdr:row>
      <xdr:rowOff>142876</xdr:rowOff>
    </xdr:from>
    <xdr:to>
      <xdr:col>19</xdr:col>
      <xdr:colOff>0</xdr:colOff>
      <xdr:row>27</xdr:row>
      <xdr:rowOff>0</xdr:rowOff>
    </xdr:to>
    <xdr:graphicFrame macro="">
      <xdr:nvGraphicFramePr>
        <xdr:cNvPr id="100" name="Диаграмма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18</xdr:col>
      <xdr:colOff>419100</xdr:colOff>
      <xdr:row>27</xdr:row>
      <xdr:rowOff>0</xdr:rowOff>
    </xdr:from>
    <xdr:to>
      <xdr:col>19</xdr:col>
      <xdr:colOff>0</xdr:colOff>
      <xdr:row>27</xdr:row>
      <xdr:rowOff>71437</xdr:rowOff>
    </xdr:to>
    <xdr:graphicFrame macro="">
      <xdr:nvGraphicFramePr>
        <xdr:cNvPr id="101" name="Диаграмма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18</xdr:col>
      <xdr:colOff>419100</xdr:colOff>
      <xdr:row>27</xdr:row>
      <xdr:rowOff>0</xdr:rowOff>
    </xdr:from>
    <xdr:to>
      <xdr:col>19</xdr:col>
      <xdr:colOff>0</xdr:colOff>
      <xdr:row>28</xdr:row>
      <xdr:rowOff>71437</xdr:rowOff>
    </xdr:to>
    <xdr:graphicFrame macro="">
      <xdr:nvGraphicFramePr>
        <xdr:cNvPr id="102" name="Диаграмма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18</xdr:col>
      <xdr:colOff>419100</xdr:colOff>
      <xdr:row>27</xdr:row>
      <xdr:rowOff>142876</xdr:rowOff>
    </xdr:from>
    <xdr:to>
      <xdr:col>19</xdr:col>
      <xdr:colOff>0</xdr:colOff>
      <xdr:row>29</xdr:row>
      <xdr:rowOff>71437</xdr:rowOff>
    </xdr:to>
    <xdr:graphicFrame macro="">
      <xdr:nvGraphicFramePr>
        <xdr:cNvPr id="103" name="Диаграмма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18</xdr:col>
      <xdr:colOff>419100</xdr:colOff>
      <xdr:row>28</xdr:row>
      <xdr:rowOff>142876</xdr:rowOff>
    </xdr:from>
    <xdr:to>
      <xdr:col>19</xdr:col>
      <xdr:colOff>0</xdr:colOff>
      <xdr:row>30</xdr:row>
      <xdr:rowOff>71437</xdr:rowOff>
    </xdr:to>
    <xdr:graphicFrame macro="">
      <xdr:nvGraphicFramePr>
        <xdr:cNvPr id="104" name="Диаграмма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18</xdr:col>
      <xdr:colOff>419100</xdr:colOff>
      <xdr:row>29</xdr:row>
      <xdr:rowOff>142876</xdr:rowOff>
    </xdr:from>
    <xdr:to>
      <xdr:col>19</xdr:col>
      <xdr:colOff>0</xdr:colOff>
      <xdr:row>31</xdr:row>
      <xdr:rowOff>71437</xdr:rowOff>
    </xdr:to>
    <xdr:graphicFrame macro="">
      <xdr:nvGraphicFramePr>
        <xdr:cNvPr id="105" name="Диаграмма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18</xdr:col>
      <xdr:colOff>419100</xdr:colOff>
      <xdr:row>30</xdr:row>
      <xdr:rowOff>142876</xdr:rowOff>
    </xdr:from>
    <xdr:to>
      <xdr:col>19</xdr:col>
      <xdr:colOff>0</xdr:colOff>
      <xdr:row>32</xdr:row>
      <xdr:rowOff>71437</xdr:rowOff>
    </xdr:to>
    <xdr:graphicFrame macro="">
      <xdr:nvGraphicFramePr>
        <xdr:cNvPr id="106" name="Диаграмма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18</xdr:col>
      <xdr:colOff>419100</xdr:colOff>
      <xdr:row>31</xdr:row>
      <xdr:rowOff>142876</xdr:rowOff>
    </xdr:from>
    <xdr:to>
      <xdr:col>19</xdr:col>
      <xdr:colOff>0</xdr:colOff>
      <xdr:row>33</xdr:row>
      <xdr:rowOff>0</xdr:rowOff>
    </xdr:to>
    <xdr:graphicFrame macro="">
      <xdr:nvGraphicFramePr>
        <xdr:cNvPr id="107" name="Диаграмма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18</xdr:col>
      <xdr:colOff>419100</xdr:colOff>
      <xdr:row>32</xdr:row>
      <xdr:rowOff>142876</xdr:rowOff>
    </xdr:from>
    <xdr:to>
      <xdr:col>19</xdr:col>
      <xdr:colOff>0</xdr:colOff>
      <xdr:row>33</xdr:row>
      <xdr:rowOff>0</xdr:rowOff>
    </xdr:to>
    <xdr:graphicFrame macro="">
      <xdr:nvGraphicFramePr>
        <xdr:cNvPr id="108" name="Диаграмма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18</xdr:col>
      <xdr:colOff>419100</xdr:colOff>
      <xdr:row>33</xdr:row>
      <xdr:rowOff>0</xdr:rowOff>
    </xdr:from>
    <xdr:to>
      <xdr:col>19</xdr:col>
      <xdr:colOff>0</xdr:colOff>
      <xdr:row>33</xdr:row>
      <xdr:rowOff>71437</xdr:rowOff>
    </xdr:to>
    <xdr:graphicFrame macro="">
      <xdr:nvGraphicFramePr>
        <xdr:cNvPr id="109" name="Диаграмма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18</xdr:col>
      <xdr:colOff>419100</xdr:colOff>
      <xdr:row>33</xdr:row>
      <xdr:rowOff>0</xdr:rowOff>
    </xdr:from>
    <xdr:to>
      <xdr:col>19</xdr:col>
      <xdr:colOff>0</xdr:colOff>
      <xdr:row>34</xdr:row>
      <xdr:rowOff>71437</xdr:rowOff>
    </xdr:to>
    <xdr:graphicFrame macro="">
      <xdr:nvGraphicFramePr>
        <xdr:cNvPr id="110" name="Диаграмма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18</xdr:col>
      <xdr:colOff>419100</xdr:colOff>
      <xdr:row>33</xdr:row>
      <xdr:rowOff>142876</xdr:rowOff>
    </xdr:from>
    <xdr:to>
      <xdr:col>19</xdr:col>
      <xdr:colOff>0</xdr:colOff>
      <xdr:row>35</xdr:row>
      <xdr:rowOff>71437</xdr:rowOff>
    </xdr:to>
    <xdr:graphicFrame macro="">
      <xdr:nvGraphicFramePr>
        <xdr:cNvPr id="111" name="Диаграмма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18</xdr:col>
      <xdr:colOff>419100</xdr:colOff>
      <xdr:row>34</xdr:row>
      <xdr:rowOff>142876</xdr:rowOff>
    </xdr:from>
    <xdr:to>
      <xdr:col>19</xdr:col>
      <xdr:colOff>0</xdr:colOff>
      <xdr:row>36</xdr:row>
      <xdr:rowOff>71437</xdr:rowOff>
    </xdr:to>
    <xdr:graphicFrame macro="">
      <xdr:nvGraphicFramePr>
        <xdr:cNvPr id="112" name="Диаграмма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18</xdr:col>
      <xdr:colOff>419100</xdr:colOff>
      <xdr:row>35</xdr:row>
      <xdr:rowOff>142876</xdr:rowOff>
    </xdr:from>
    <xdr:to>
      <xdr:col>19</xdr:col>
      <xdr:colOff>0</xdr:colOff>
      <xdr:row>37</xdr:row>
      <xdr:rowOff>71437</xdr:rowOff>
    </xdr:to>
    <xdr:graphicFrame macro="">
      <xdr:nvGraphicFramePr>
        <xdr:cNvPr id="113" name="Диаграмма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18</xdr:col>
      <xdr:colOff>419100</xdr:colOff>
      <xdr:row>36</xdr:row>
      <xdr:rowOff>142876</xdr:rowOff>
    </xdr:from>
    <xdr:to>
      <xdr:col>19</xdr:col>
      <xdr:colOff>0</xdr:colOff>
      <xdr:row>38</xdr:row>
      <xdr:rowOff>0</xdr:rowOff>
    </xdr:to>
    <xdr:graphicFrame macro="">
      <xdr:nvGraphicFramePr>
        <xdr:cNvPr id="114" name="Диаграмма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18</xdr:col>
      <xdr:colOff>419100</xdr:colOff>
      <xdr:row>37</xdr:row>
      <xdr:rowOff>142876</xdr:rowOff>
    </xdr:from>
    <xdr:to>
      <xdr:col>19</xdr:col>
      <xdr:colOff>0</xdr:colOff>
      <xdr:row>38</xdr:row>
      <xdr:rowOff>0</xdr:rowOff>
    </xdr:to>
    <xdr:graphicFrame macro="">
      <xdr:nvGraphicFramePr>
        <xdr:cNvPr id="115" name="Диаграмма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18</xdr:col>
      <xdr:colOff>419100</xdr:colOff>
      <xdr:row>38</xdr:row>
      <xdr:rowOff>0</xdr:rowOff>
    </xdr:from>
    <xdr:to>
      <xdr:col>19</xdr:col>
      <xdr:colOff>0</xdr:colOff>
      <xdr:row>38</xdr:row>
      <xdr:rowOff>71437</xdr:rowOff>
    </xdr:to>
    <xdr:graphicFrame macro="">
      <xdr:nvGraphicFramePr>
        <xdr:cNvPr id="116" name="Диаграмма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18</xdr:col>
      <xdr:colOff>419100</xdr:colOff>
      <xdr:row>38</xdr:row>
      <xdr:rowOff>0</xdr:rowOff>
    </xdr:from>
    <xdr:to>
      <xdr:col>19</xdr:col>
      <xdr:colOff>0</xdr:colOff>
      <xdr:row>39</xdr:row>
      <xdr:rowOff>71437</xdr:rowOff>
    </xdr:to>
    <xdr:graphicFrame macro="">
      <xdr:nvGraphicFramePr>
        <xdr:cNvPr id="117" name="Диаграмма 1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18</xdr:col>
      <xdr:colOff>419100</xdr:colOff>
      <xdr:row>38</xdr:row>
      <xdr:rowOff>142876</xdr:rowOff>
    </xdr:from>
    <xdr:to>
      <xdr:col>19</xdr:col>
      <xdr:colOff>0</xdr:colOff>
      <xdr:row>40</xdr:row>
      <xdr:rowOff>71437</xdr:rowOff>
    </xdr:to>
    <xdr:graphicFrame macro="">
      <xdr:nvGraphicFramePr>
        <xdr:cNvPr id="118" name="Диаграмма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18</xdr:col>
      <xdr:colOff>419100</xdr:colOff>
      <xdr:row>39</xdr:row>
      <xdr:rowOff>142876</xdr:rowOff>
    </xdr:from>
    <xdr:to>
      <xdr:col>19</xdr:col>
      <xdr:colOff>0</xdr:colOff>
      <xdr:row>41</xdr:row>
      <xdr:rowOff>71437</xdr:rowOff>
    </xdr:to>
    <xdr:graphicFrame macro="">
      <xdr:nvGraphicFramePr>
        <xdr:cNvPr id="119" name="Диаграмма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18</xdr:col>
      <xdr:colOff>419100</xdr:colOff>
      <xdr:row>40</xdr:row>
      <xdr:rowOff>142876</xdr:rowOff>
    </xdr:from>
    <xdr:to>
      <xdr:col>19</xdr:col>
      <xdr:colOff>0</xdr:colOff>
      <xdr:row>42</xdr:row>
      <xdr:rowOff>71437</xdr:rowOff>
    </xdr:to>
    <xdr:graphicFrame macro="">
      <xdr:nvGraphicFramePr>
        <xdr:cNvPr id="120" name="Диаграмма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18</xdr:col>
      <xdr:colOff>419100</xdr:colOff>
      <xdr:row>41</xdr:row>
      <xdr:rowOff>142876</xdr:rowOff>
    </xdr:from>
    <xdr:to>
      <xdr:col>19</xdr:col>
      <xdr:colOff>0</xdr:colOff>
      <xdr:row>43</xdr:row>
      <xdr:rowOff>71437</xdr:rowOff>
    </xdr:to>
    <xdr:graphicFrame macro="">
      <xdr:nvGraphicFramePr>
        <xdr:cNvPr id="121" name="Диаграмма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18</xdr:col>
      <xdr:colOff>419100</xdr:colOff>
      <xdr:row>42</xdr:row>
      <xdr:rowOff>142876</xdr:rowOff>
    </xdr:from>
    <xdr:to>
      <xdr:col>19</xdr:col>
      <xdr:colOff>0</xdr:colOff>
      <xdr:row>44</xdr:row>
      <xdr:rowOff>0</xdr:rowOff>
    </xdr:to>
    <xdr:graphicFrame macro="">
      <xdr:nvGraphicFramePr>
        <xdr:cNvPr id="122" name="Диаграмма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18</xdr:col>
      <xdr:colOff>419100</xdr:colOff>
      <xdr:row>48</xdr:row>
      <xdr:rowOff>142876</xdr:rowOff>
    </xdr:from>
    <xdr:to>
      <xdr:col>19</xdr:col>
      <xdr:colOff>0</xdr:colOff>
      <xdr:row>50</xdr:row>
      <xdr:rowOff>71437</xdr:rowOff>
    </xdr:to>
    <xdr:graphicFrame macro="">
      <xdr:nvGraphicFramePr>
        <xdr:cNvPr id="123" name="Диаграмма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18</xdr:col>
      <xdr:colOff>419100</xdr:colOff>
      <xdr:row>49</xdr:row>
      <xdr:rowOff>142876</xdr:rowOff>
    </xdr:from>
    <xdr:to>
      <xdr:col>19</xdr:col>
      <xdr:colOff>0</xdr:colOff>
      <xdr:row>51</xdr:row>
      <xdr:rowOff>71437</xdr:rowOff>
    </xdr:to>
    <xdr:graphicFrame macro="">
      <xdr:nvGraphicFramePr>
        <xdr:cNvPr id="124" name="Диаграмма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18</xdr:col>
      <xdr:colOff>419100</xdr:colOff>
      <xdr:row>50</xdr:row>
      <xdr:rowOff>142876</xdr:rowOff>
    </xdr:from>
    <xdr:to>
      <xdr:col>19</xdr:col>
      <xdr:colOff>0</xdr:colOff>
      <xdr:row>52</xdr:row>
      <xdr:rowOff>0</xdr:rowOff>
    </xdr:to>
    <xdr:graphicFrame macro="">
      <xdr:nvGraphicFramePr>
        <xdr:cNvPr id="125" name="Диаграмма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18</xdr:col>
      <xdr:colOff>419100</xdr:colOff>
      <xdr:row>44</xdr:row>
      <xdr:rowOff>142876</xdr:rowOff>
    </xdr:from>
    <xdr:to>
      <xdr:col>19</xdr:col>
      <xdr:colOff>0</xdr:colOff>
      <xdr:row>45</xdr:row>
      <xdr:rowOff>0</xdr:rowOff>
    </xdr:to>
    <xdr:graphicFrame macro="">
      <xdr:nvGraphicFramePr>
        <xdr:cNvPr id="126" name="Диаграмма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18</xdr:col>
      <xdr:colOff>419100</xdr:colOff>
      <xdr:row>51</xdr:row>
      <xdr:rowOff>0</xdr:rowOff>
    </xdr:from>
    <xdr:to>
      <xdr:col>19</xdr:col>
      <xdr:colOff>0</xdr:colOff>
      <xdr:row>51</xdr:row>
      <xdr:rowOff>71437</xdr:rowOff>
    </xdr:to>
    <xdr:graphicFrame macro="">
      <xdr:nvGraphicFramePr>
        <xdr:cNvPr id="127" name="Диаграмма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18</xdr:col>
      <xdr:colOff>419100</xdr:colOff>
      <xdr:row>51</xdr:row>
      <xdr:rowOff>0</xdr:rowOff>
    </xdr:from>
    <xdr:to>
      <xdr:col>19</xdr:col>
      <xdr:colOff>0</xdr:colOff>
      <xdr:row>52</xdr:row>
      <xdr:rowOff>71437</xdr:rowOff>
    </xdr:to>
    <xdr:graphicFrame macro="">
      <xdr:nvGraphicFramePr>
        <xdr:cNvPr id="128" name="Диаграмма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18</xdr:col>
      <xdr:colOff>419100</xdr:colOff>
      <xdr:row>45</xdr:row>
      <xdr:rowOff>0</xdr:rowOff>
    </xdr:from>
    <xdr:to>
      <xdr:col>19</xdr:col>
      <xdr:colOff>0</xdr:colOff>
      <xdr:row>46</xdr:row>
      <xdr:rowOff>71437</xdr:rowOff>
    </xdr:to>
    <xdr:graphicFrame macro="">
      <xdr:nvGraphicFramePr>
        <xdr:cNvPr id="129" name="Диаграмма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18</xdr:col>
      <xdr:colOff>419100</xdr:colOff>
      <xdr:row>45</xdr:row>
      <xdr:rowOff>142876</xdr:rowOff>
    </xdr:from>
    <xdr:to>
      <xdr:col>19</xdr:col>
      <xdr:colOff>0</xdr:colOff>
      <xdr:row>47</xdr:row>
      <xdr:rowOff>71437</xdr:rowOff>
    </xdr:to>
    <xdr:graphicFrame macro="">
      <xdr:nvGraphicFramePr>
        <xdr:cNvPr id="130" name="Диаграмма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18</xdr:col>
      <xdr:colOff>419100</xdr:colOff>
      <xdr:row>46</xdr:row>
      <xdr:rowOff>142876</xdr:rowOff>
    </xdr:from>
    <xdr:to>
      <xdr:col>19</xdr:col>
      <xdr:colOff>0</xdr:colOff>
      <xdr:row>48</xdr:row>
      <xdr:rowOff>71437</xdr:rowOff>
    </xdr:to>
    <xdr:graphicFrame macro="">
      <xdr:nvGraphicFramePr>
        <xdr:cNvPr id="131" name="Диаграмма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18</xdr:col>
      <xdr:colOff>419100</xdr:colOff>
      <xdr:row>47</xdr:row>
      <xdr:rowOff>142876</xdr:rowOff>
    </xdr:from>
    <xdr:to>
      <xdr:col>19</xdr:col>
      <xdr:colOff>0</xdr:colOff>
      <xdr:row>49</xdr:row>
      <xdr:rowOff>71437</xdr:rowOff>
    </xdr:to>
    <xdr:graphicFrame macro="">
      <xdr:nvGraphicFramePr>
        <xdr:cNvPr id="132" name="Диаграмма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18</xdr:col>
      <xdr:colOff>419100</xdr:colOff>
      <xdr:row>1</xdr:row>
      <xdr:rowOff>142876</xdr:rowOff>
    </xdr:from>
    <xdr:to>
      <xdr:col>19</xdr:col>
      <xdr:colOff>0</xdr:colOff>
      <xdr:row>3</xdr:row>
      <xdr:rowOff>71437</xdr:rowOff>
    </xdr:to>
    <xdr:graphicFrame macro="">
      <xdr:nvGraphicFramePr>
        <xdr:cNvPr id="133" name="Диаграмма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18</xdr:col>
      <xdr:colOff>447675</xdr:colOff>
      <xdr:row>2</xdr:row>
      <xdr:rowOff>485775</xdr:rowOff>
    </xdr:from>
    <xdr:to>
      <xdr:col>19</xdr:col>
      <xdr:colOff>0</xdr:colOff>
      <xdr:row>4</xdr:row>
      <xdr:rowOff>61911</xdr:rowOff>
    </xdr:to>
    <xdr:graphicFrame macro="">
      <xdr:nvGraphicFramePr>
        <xdr:cNvPr id="134" name="Диаграмма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18</xdr:col>
      <xdr:colOff>438150</xdr:colOff>
      <xdr:row>3</xdr:row>
      <xdr:rowOff>476250</xdr:rowOff>
    </xdr:from>
    <xdr:to>
      <xdr:col>19</xdr:col>
      <xdr:colOff>0</xdr:colOff>
      <xdr:row>5</xdr:row>
      <xdr:rowOff>52386</xdr:rowOff>
    </xdr:to>
    <xdr:graphicFrame macro="">
      <xdr:nvGraphicFramePr>
        <xdr:cNvPr id="135" name="Диаграмма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18</xdr:col>
      <xdr:colOff>447675</xdr:colOff>
      <xdr:row>4</xdr:row>
      <xdr:rowOff>533400</xdr:rowOff>
    </xdr:from>
    <xdr:to>
      <xdr:col>19</xdr:col>
      <xdr:colOff>0</xdr:colOff>
      <xdr:row>6</xdr:row>
      <xdr:rowOff>109536</xdr:rowOff>
    </xdr:to>
    <xdr:graphicFrame macro="">
      <xdr:nvGraphicFramePr>
        <xdr:cNvPr id="136" name="Диаграмма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18</xdr:col>
      <xdr:colOff>419100</xdr:colOff>
      <xdr:row>5</xdr:row>
      <xdr:rowOff>523875</xdr:rowOff>
    </xdr:from>
    <xdr:to>
      <xdr:col>19</xdr:col>
      <xdr:colOff>0</xdr:colOff>
      <xdr:row>7</xdr:row>
      <xdr:rowOff>100011</xdr:rowOff>
    </xdr:to>
    <xdr:graphicFrame macro="">
      <xdr:nvGraphicFramePr>
        <xdr:cNvPr id="137" name="Диаграмма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18</xdr:col>
      <xdr:colOff>428625</xdr:colOff>
      <xdr:row>6</xdr:row>
      <xdr:rowOff>504825</xdr:rowOff>
    </xdr:from>
    <xdr:to>
      <xdr:col>19</xdr:col>
      <xdr:colOff>0</xdr:colOff>
      <xdr:row>8</xdr:row>
      <xdr:rowOff>80961</xdr:rowOff>
    </xdr:to>
    <xdr:graphicFrame macro="">
      <xdr:nvGraphicFramePr>
        <xdr:cNvPr id="138" name="Диаграмма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18</xdr:col>
      <xdr:colOff>428625</xdr:colOff>
      <xdr:row>7</xdr:row>
      <xdr:rowOff>523875</xdr:rowOff>
    </xdr:from>
    <xdr:to>
      <xdr:col>19</xdr:col>
      <xdr:colOff>0</xdr:colOff>
      <xdr:row>11</xdr:row>
      <xdr:rowOff>100011</xdr:rowOff>
    </xdr:to>
    <xdr:graphicFrame macro="">
      <xdr:nvGraphicFramePr>
        <xdr:cNvPr id="139" name="Диаграмма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18</xdr:col>
      <xdr:colOff>438150</xdr:colOff>
      <xdr:row>8</xdr:row>
      <xdr:rowOff>523875</xdr:rowOff>
    </xdr:from>
    <xdr:to>
      <xdr:col>19</xdr:col>
      <xdr:colOff>0</xdr:colOff>
      <xdr:row>14</xdr:row>
      <xdr:rowOff>100011</xdr:rowOff>
    </xdr:to>
    <xdr:graphicFrame macro="">
      <xdr:nvGraphicFramePr>
        <xdr:cNvPr id="140" name="Диаграмма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18</xdr:col>
      <xdr:colOff>438150</xdr:colOff>
      <xdr:row>11</xdr:row>
      <xdr:rowOff>514350</xdr:rowOff>
    </xdr:from>
    <xdr:to>
      <xdr:col>19</xdr:col>
      <xdr:colOff>0</xdr:colOff>
      <xdr:row>15</xdr:row>
      <xdr:rowOff>0</xdr:rowOff>
    </xdr:to>
    <xdr:graphicFrame macro="">
      <xdr:nvGraphicFramePr>
        <xdr:cNvPr id="141" name="Диаграмма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18</xdr:col>
      <xdr:colOff>438150</xdr:colOff>
      <xdr:row>14</xdr:row>
      <xdr:rowOff>504825</xdr:rowOff>
    </xdr:from>
    <xdr:to>
      <xdr:col>19</xdr:col>
      <xdr:colOff>0</xdr:colOff>
      <xdr:row>15</xdr:row>
      <xdr:rowOff>0</xdr:rowOff>
    </xdr:to>
    <xdr:graphicFrame macro="">
      <xdr:nvGraphicFramePr>
        <xdr:cNvPr id="142" name="Диаграмма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18</xdr:col>
      <xdr:colOff>438150</xdr:colOff>
      <xdr:row>15</xdr:row>
      <xdr:rowOff>0</xdr:rowOff>
    </xdr:from>
    <xdr:to>
      <xdr:col>19</xdr:col>
      <xdr:colOff>0</xdr:colOff>
      <xdr:row>15</xdr:row>
      <xdr:rowOff>52386</xdr:rowOff>
    </xdr:to>
    <xdr:graphicFrame macro="">
      <xdr:nvGraphicFramePr>
        <xdr:cNvPr id="143" name="Диаграмма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18</xdr:col>
      <xdr:colOff>438150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144" name="Диаграмма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18</xdr:col>
      <xdr:colOff>428625</xdr:colOff>
      <xdr:row>15</xdr:row>
      <xdr:rowOff>495300</xdr:rowOff>
    </xdr:from>
    <xdr:to>
      <xdr:col>19</xdr:col>
      <xdr:colOff>0</xdr:colOff>
      <xdr:row>16</xdr:row>
      <xdr:rowOff>0</xdr:rowOff>
    </xdr:to>
    <xdr:graphicFrame macro="">
      <xdr:nvGraphicFramePr>
        <xdr:cNvPr id="145" name="Диаграмма 1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16</xdr:row>
      <xdr:rowOff>80961</xdr:rowOff>
    </xdr:to>
    <xdr:graphicFrame macro="">
      <xdr:nvGraphicFramePr>
        <xdr:cNvPr id="146" name="Диаграмма 1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18</xdr:col>
      <xdr:colOff>428625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147" name="Диаграмма 1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18</xdr:col>
      <xdr:colOff>438150</xdr:colOff>
      <xdr:row>16</xdr:row>
      <xdr:rowOff>514350</xdr:rowOff>
    </xdr:from>
    <xdr:to>
      <xdr:col>19</xdr:col>
      <xdr:colOff>0</xdr:colOff>
      <xdr:row>17</xdr:row>
      <xdr:rowOff>0</xdr:rowOff>
    </xdr:to>
    <xdr:graphicFrame macro="">
      <xdr:nvGraphicFramePr>
        <xdr:cNvPr id="148" name="Диаграмма 1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18</xdr:col>
      <xdr:colOff>409575</xdr:colOff>
      <xdr:row>17</xdr:row>
      <xdr:rowOff>0</xdr:rowOff>
    </xdr:from>
    <xdr:to>
      <xdr:col>19</xdr:col>
      <xdr:colOff>0</xdr:colOff>
      <xdr:row>17</xdr:row>
      <xdr:rowOff>90486</xdr:rowOff>
    </xdr:to>
    <xdr:graphicFrame macro="">
      <xdr:nvGraphicFramePr>
        <xdr:cNvPr id="149" name="Диаграмма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18</xdr:row>
      <xdr:rowOff>0</xdr:rowOff>
    </xdr:to>
    <xdr:graphicFrame macro="">
      <xdr:nvGraphicFramePr>
        <xdr:cNvPr id="150" name="Диаграмма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18</xdr:col>
      <xdr:colOff>428625</xdr:colOff>
      <xdr:row>17</xdr:row>
      <xdr:rowOff>504825</xdr:rowOff>
    </xdr:from>
    <xdr:to>
      <xdr:col>19</xdr:col>
      <xdr:colOff>0</xdr:colOff>
      <xdr:row>18</xdr:row>
      <xdr:rowOff>0</xdr:rowOff>
    </xdr:to>
    <xdr:graphicFrame macro="">
      <xdr:nvGraphicFramePr>
        <xdr:cNvPr id="151" name="Диаграмма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18</xdr:col>
      <xdr:colOff>428625</xdr:colOff>
      <xdr:row>18</xdr:row>
      <xdr:rowOff>0</xdr:rowOff>
    </xdr:from>
    <xdr:to>
      <xdr:col>19</xdr:col>
      <xdr:colOff>0</xdr:colOff>
      <xdr:row>18</xdr:row>
      <xdr:rowOff>42861</xdr:rowOff>
    </xdr:to>
    <xdr:graphicFrame macro="">
      <xdr:nvGraphicFramePr>
        <xdr:cNvPr id="152" name="Диаграмма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18</xdr:col>
      <xdr:colOff>409575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153" name="Диаграмма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18</xdr:col>
      <xdr:colOff>419100</xdr:colOff>
      <xdr:row>18</xdr:row>
      <xdr:rowOff>523875</xdr:rowOff>
    </xdr:from>
    <xdr:to>
      <xdr:col>19</xdr:col>
      <xdr:colOff>0</xdr:colOff>
      <xdr:row>19</xdr:row>
      <xdr:rowOff>0</xdr:rowOff>
    </xdr:to>
    <xdr:graphicFrame macro="">
      <xdr:nvGraphicFramePr>
        <xdr:cNvPr id="154" name="Диаграмма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18</xdr:col>
      <xdr:colOff>447675</xdr:colOff>
      <xdr:row>19</xdr:row>
      <xdr:rowOff>0</xdr:rowOff>
    </xdr:from>
    <xdr:to>
      <xdr:col>19</xdr:col>
      <xdr:colOff>0</xdr:colOff>
      <xdr:row>19</xdr:row>
      <xdr:rowOff>52386</xdr:rowOff>
    </xdr:to>
    <xdr:graphicFrame macro="">
      <xdr:nvGraphicFramePr>
        <xdr:cNvPr id="155" name="Диаграмма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18</xdr:col>
      <xdr:colOff>419100</xdr:colOff>
      <xdr:row>21</xdr:row>
      <xdr:rowOff>0</xdr:rowOff>
    </xdr:from>
    <xdr:to>
      <xdr:col>19</xdr:col>
      <xdr:colOff>0</xdr:colOff>
      <xdr:row>22</xdr:row>
      <xdr:rowOff>71436</xdr:rowOff>
    </xdr:to>
    <xdr:graphicFrame macro="">
      <xdr:nvGraphicFramePr>
        <xdr:cNvPr id="156" name="Диаграмма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18</xdr:col>
      <xdr:colOff>428625</xdr:colOff>
      <xdr:row>21</xdr:row>
      <xdr:rowOff>485775</xdr:rowOff>
    </xdr:from>
    <xdr:to>
      <xdr:col>19</xdr:col>
      <xdr:colOff>0</xdr:colOff>
      <xdr:row>23</xdr:row>
      <xdr:rowOff>61911</xdr:rowOff>
    </xdr:to>
    <xdr:graphicFrame macro="">
      <xdr:nvGraphicFramePr>
        <xdr:cNvPr id="157" name="Диаграмма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18</xdr:col>
      <xdr:colOff>400050</xdr:colOff>
      <xdr:row>20</xdr:row>
      <xdr:rowOff>0</xdr:rowOff>
    </xdr:from>
    <xdr:to>
      <xdr:col>19</xdr:col>
      <xdr:colOff>0</xdr:colOff>
      <xdr:row>21</xdr:row>
      <xdr:rowOff>71436</xdr:rowOff>
    </xdr:to>
    <xdr:graphicFrame macro="">
      <xdr:nvGraphicFramePr>
        <xdr:cNvPr id="158" name="Диаграмма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18</xdr:col>
      <xdr:colOff>419100</xdr:colOff>
      <xdr:row>20</xdr:row>
      <xdr:rowOff>504825</xdr:rowOff>
    </xdr:from>
    <xdr:to>
      <xdr:col>19</xdr:col>
      <xdr:colOff>0</xdr:colOff>
      <xdr:row>23</xdr:row>
      <xdr:rowOff>80961</xdr:rowOff>
    </xdr:to>
    <xdr:graphicFrame macro="">
      <xdr:nvGraphicFramePr>
        <xdr:cNvPr id="159" name="Диаграмма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18</xdr:col>
      <xdr:colOff>409575</xdr:colOff>
      <xdr:row>21</xdr:row>
      <xdr:rowOff>523875</xdr:rowOff>
    </xdr:from>
    <xdr:to>
      <xdr:col>19</xdr:col>
      <xdr:colOff>0</xdr:colOff>
      <xdr:row>24</xdr:row>
      <xdr:rowOff>100011</xdr:rowOff>
    </xdr:to>
    <xdr:graphicFrame macro="">
      <xdr:nvGraphicFramePr>
        <xdr:cNvPr id="160" name="Диаграмма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18</xdr:col>
      <xdr:colOff>438150</xdr:colOff>
      <xdr:row>23</xdr:row>
      <xdr:rowOff>533400</xdr:rowOff>
    </xdr:from>
    <xdr:to>
      <xdr:col>19</xdr:col>
      <xdr:colOff>0</xdr:colOff>
      <xdr:row>25</xdr:row>
      <xdr:rowOff>109536</xdr:rowOff>
    </xdr:to>
    <xdr:graphicFrame macro="">
      <xdr:nvGraphicFramePr>
        <xdr:cNvPr id="161" name="Диаграмма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18</xdr:col>
      <xdr:colOff>419100</xdr:colOff>
      <xdr:row>24</xdr:row>
      <xdr:rowOff>485775</xdr:rowOff>
    </xdr:from>
    <xdr:to>
      <xdr:col>19</xdr:col>
      <xdr:colOff>0</xdr:colOff>
      <xdr:row>26</xdr:row>
      <xdr:rowOff>0</xdr:rowOff>
    </xdr:to>
    <xdr:graphicFrame macro="">
      <xdr:nvGraphicFramePr>
        <xdr:cNvPr id="162" name="Диаграмма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18</xdr:col>
      <xdr:colOff>428625</xdr:colOff>
      <xdr:row>25</xdr:row>
      <xdr:rowOff>495300</xdr:rowOff>
    </xdr:from>
    <xdr:to>
      <xdr:col>19</xdr:col>
      <xdr:colOff>0</xdr:colOff>
      <xdr:row>26</xdr:row>
      <xdr:rowOff>0</xdr:rowOff>
    </xdr:to>
    <xdr:graphicFrame macro="">
      <xdr:nvGraphicFramePr>
        <xdr:cNvPr id="163" name="Диаграмма 1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18</xdr:col>
      <xdr:colOff>447675</xdr:colOff>
      <xdr:row>26</xdr:row>
      <xdr:rowOff>0</xdr:rowOff>
    </xdr:from>
    <xdr:to>
      <xdr:col>19</xdr:col>
      <xdr:colOff>0</xdr:colOff>
      <xdr:row>26</xdr:row>
      <xdr:rowOff>61911</xdr:rowOff>
    </xdr:to>
    <xdr:graphicFrame macro="">
      <xdr:nvGraphicFramePr>
        <xdr:cNvPr id="164" name="Диаграмма 1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18</xdr:col>
      <xdr:colOff>447675</xdr:colOff>
      <xdr:row>26</xdr:row>
      <xdr:rowOff>0</xdr:rowOff>
    </xdr:from>
    <xdr:to>
      <xdr:col>19</xdr:col>
      <xdr:colOff>0</xdr:colOff>
      <xdr:row>27</xdr:row>
      <xdr:rowOff>0</xdr:rowOff>
    </xdr:to>
    <xdr:graphicFrame macro="">
      <xdr:nvGraphicFramePr>
        <xdr:cNvPr id="165" name="Диаграмма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18</xdr:col>
      <xdr:colOff>457200</xdr:colOff>
      <xdr:row>26</xdr:row>
      <xdr:rowOff>514350</xdr:rowOff>
    </xdr:from>
    <xdr:to>
      <xdr:col>19</xdr:col>
      <xdr:colOff>0</xdr:colOff>
      <xdr:row>27</xdr:row>
      <xdr:rowOff>0</xdr:rowOff>
    </xdr:to>
    <xdr:graphicFrame macro="">
      <xdr:nvGraphicFramePr>
        <xdr:cNvPr id="166" name="Диаграмма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18</xdr:col>
      <xdr:colOff>457200</xdr:colOff>
      <xdr:row>27</xdr:row>
      <xdr:rowOff>0</xdr:rowOff>
    </xdr:from>
    <xdr:to>
      <xdr:col>19</xdr:col>
      <xdr:colOff>0</xdr:colOff>
      <xdr:row>27</xdr:row>
      <xdr:rowOff>80961</xdr:rowOff>
    </xdr:to>
    <xdr:graphicFrame macro="">
      <xdr:nvGraphicFramePr>
        <xdr:cNvPr id="167" name="Диаграмма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18</xdr:col>
      <xdr:colOff>428625</xdr:colOff>
      <xdr:row>27</xdr:row>
      <xdr:rowOff>0</xdr:rowOff>
    </xdr:from>
    <xdr:to>
      <xdr:col>19</xdr:col>
      <xdr:colOff>0</xdr:colOff>
      <xdr:row>28</xdr:row>
      <xdr:rowOff>71436</xdr:rowOff>
    </xdr:to>
    <xdr:graphicFrame macro="">
      <xdr:nvGraphicFramePr>
        <xdr:cNvPr id="168" name="Диаграмма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18</xdr:col>
      <xdr:colOff>419100</xdr:colOff>
      <xdr:row>27</xdr:row>
      <xdr:rowOff>533400</xdr:rowOff>
    </xdr:from>
    <xdr:to>
      <xdr:col>19</xdr:col>
      <xdr:colOff>0</xdr:colOff>
      <xdr:row>29</xdr:row>
      <xdr:rowOff>109536</xdr:rowOff>
    </xdr:to>
    <xdr:graphicFrame macro="">
      <xdr:nvGraphicFramePr>
        <xdr:cNvPr id="169" name="Диаграмма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18</xdr:col>
      <xdr:colOff>438150</xdr:colOff>
      <xdr:row>28</xdr:row>
      <xdr:rowOff>514350</xdr:rowOff>
    </xdr:from>
    <xdr:to>
      <xdr:col>19</xdr:col>
      <xdr:colOff>0</xdr:colOff>
      <xdr:row>30</xdr:row>
      <xdr:rowOff>90486</xdr:rowOff>
    </xdr:to>
    <xdr:graphicFrame macro="">
      <xdr:nvGraphicFramePr>
        <xdr:cNvPr id="170" name="Диаграмма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18</xdr:col>
      <xdr:colOff>419100</xdr:colOff>
      <xdr:row>29</xdr:row>
      <xdr:rowOff>504825</xdr:rowOff>
    </xdr:from>
    <xdr:to>
      <xdr:col>19</xdr:col>
      <xdr:colOff>0</xdr:colOff>
      <xdr:row>31</xdr:row>
      <xdr:rowOff>80961</xdr:rowOff>
    </xdr:to>
    <xdr:graphicFrame macro="">
      <xdr:nvGraphicFramePr>
        <xdr:cNvPr id="171" name="Диаграмма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18</xdr:col>
      <xdr:colOff>419100</xdr:colOff>
      <xdr:row>30</xdr:row>
      <xdr:rowOff>495300</xdr:rowOff>
    </xdr:from>
    <xdr:to>
      <xdr:col>19</xdr:col>
      <xdr:colOff>0</xdr:colOff>
      <xdr:row>32</xdr:row>
      <xdr:rowOff>71436</xdr:rowOff>
    </xdr:to>
    <xdr:graphicFrame macro="">
      <xdr:nvGraphicFramePr>
        <xdr:cNvPr id="172" name="Диаграмма 1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18</xdr:col>
      <xdr:colOff>428625</xdr:colOff>
      <xdr:row>31</xdr:row>
      <xdr:rowOff>504825</xdr:rowOff>
    </xdr:from>
    <xdr:to>
      <xdr:col>19</xdr:col>
      <xdr:colOff>0</xdr:colOff>
      <xdr:row>33</xdr:row>
      <xdr:rowOff>0</xdr:rowOff>
    </xdr:to>
    <xdr:graphicFrame macro="">
      <xdr:nvGraphicFramePr>
        <xdr:cNvPr id="173" name="Диаграмма 1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18</xdr:col>
      <xdr:colOff>419100</xdr:colOff>
      <xdr:row>32</xdr:row>
      <xdr:rowOff>504825</xdr:rowOff>
    </xdr:from>
    <xdr:to>
      <xdr:col>19</xdr:col>
      <xdr:colOff>0</xdr:colOff>
      <xdr:row>33</xdr:row>
      <xdr:rowOff>0</xdr:rowOff>
    </xdr:to>
    <xdr:graphicFrame macro="">
      <xdr:nvGraphicFramePr>
        <xdr:cNvPr id="174" name="Диаграмма 1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18</xdr:col>
      <xdr:colOff>409575</xdr:colOff>
      <xdr:row>33</xdr:row>
      <xdr:rowOff>0</xdr:rowOff>
    </xdr:from>
    <xdr:to>
      <xdr:col>19</xdr:col>
      <xdr:colOff>0</xdr:colOff>
      <xdr:row>33</xdr:row>
      <xdr:rowOff>71436</xdr:rowOff>
    </xdr:to>
    <xdr:graphicFrame macro="">
      <xdr:nvGraphicFramePr>
        <xdr:cNvPr id="175" name="Диаграмма 1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18</xdr:col>
      <xdr:colOff>428625</xdr:colOff>
      <xdr:row>33</xdr:row>
      <xdr:rowOff>0</xdr:rowOff>
    </xdr:from>
    <xdr:to>
      <xdr:col>19</xdr:col>
      <xdr:colOff>0</xdr:colOff>
      <xdr:row>34</xdr:row>
      <xdr:rowOff>100011</xdr:rowOff>
    </xdr:to>
    <xdr:graphicFrame macro="">
      <xdr:nvGraphicFramePr>
        <xdr:cNvPr id="176" name="Диаграмма 1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18</xdr:col>
      <xdr:colOff>419100</xdr:colOff>
      <xdr:row>33</xdr:row>
      <xdr:rowOff>514350</xdr:rowOff>
    </xdr:from>
    <xdr:to>
      <xdr:col>19</xdr:col>
      <xdr:colOff>0</xdr:colOff>
      <xdr:row>35</xdr:row>
      <xdr:rowOff>90486</xdr:rowOff>
    </xdr:to>
    <xdr:graphicFrame macro="">
      <xdr:nvGraphicFramePr>
        <xdr:cNvPr id="177" name="Диаграмма 1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18</xdr:col>
      <xdr:colOff>428625</xdr:colOff>
      <xdr:row>34</xdr:row>
      <xdr:rowOff>504825</xdr:rowOff>
    </xdr:from>
    <xdr:to>
      <xdr:col>19</xdr:col>
      <xdr:colOff>0</xdr:colOff>
      <xdr:row>36</xdr:row>
      <xdr:rowOff>80961</xdr:rowOff>
    </xdr:to>
    <xdr:graphicFrame macro="">
      <xdr:nvGraphicFramePr>
        <xdr:cNvPr id="178" name="Диаграмма 1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18</xdr:col>
      <xdr:colOff>419100</xdr:colOff>
      <xdr:row>35</xdr:row>
      <xdr:rowOff>495300</xdr:rowOff>
    </xdr:from>
    <xdr:to>
      <xdr:col>19</xdr:col>
      <xdr:colOff>0</xdr:colOff>
      <xdr:row>37</xdr:row>
      <xdr:rowOff>71436</xdr:rowOff>
    </xdr:to>
    <xdr:graphicFrame macro="">
      <xdr:nvGraphicFramePr>
        <xdr:cNvPr id="179" name="Диаграмма 1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18</xdr:col>
      <xdr:colOff>409575</xdr:colOff>
      <xdr:row>36</xdr:row>
      <xdr:rowOff>495300</xdr:rowOff>
    </xdr:from>
    <xdr:to>
      <xdr:col>19</xdr:col>
      <xdr:colOff>0</xdr:colOff>
      <xdr:row>38</xdr:row>
      <xdr:rowOff>0</xdr:rowOff>
    </xdr:to>
    <xdr:graphicFrame macro="">
      <xdr:nvGraphicFramePr>
        <xdr:cNvPr id="180" name="Диаграмма 1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18</xdr:col>
      <xdr:colOff>428625</xdr:colOff>
      <xdr:row>37</xdr:row>
      <xdr:rowOff>504825</xdr:rowOff>
    </xdr:from>
    <xdr:to>
      <xdr:col>19</xdr:col>
      <xdr:colOff>0</xdr:colOff>
      <xdr:row>38</xdr:row>
      <xdr:rowOff>0</xdr:rowOff>
    </xdr:to>
    <xdr:graphicFrame macro="">
      <xdr:nvGraphicFramePr>
        <xdr:cNvPr id="181" name="Диаграмма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18</xdr:col>
      <xdr:colOff>438150</xdr:colOff>
      <xdr:row>38</xdr:row>
      <xdr:rowOff>0</xdr:rowOff>
    </xdr:from>
    <xdr:to>
      <xdr:col>19</xdr:col>
      <xdr:colOff>0</xdr:colOff>
      <xdr:row>38</xdr:row>
      <xdr:rowOff>90486</xdr:rowOff>
    </xdr:to>
    <xdr:graphicFrame macro="">
      <xdr:nvGraphicFramePr>
        <xdr:cNvPr id="182" name="Диаграмма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18</xdr:col>
      <xdr:colOff>419100</xdr:colOff>
      <xdr:row>38</xdr:row>
      <xdr:rowOff>0</xdr:rowOff>
    </xdr:from>
    <xdr:to>
      <xdr:col>19</xdr:col>
      <xdr:colOff>0</xdr:colOff>
      <xdr:row>39</xdr:row>
      <xdr:rowOff>71436</xdr:rowOff>
    </xdr:to>
    <xdr:graphicFrame macro="">
      <xdr:nvGraphicFramePr>
        <xdr:cNvPr id="183" name="Диаграмма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18</xdr:col>
      <xdr:colOff>419100</xdr:colOff>
      <xdr:row>38</xdr:row>
      <xdr:rowOff>533400</xdr:rowOff>
    </xdr:from>
    <xdr:to>
      <xdr:col>19</xdr:col>
      <xdr:colOff>0</xdr:colOff>
      <xdr:row>40</xdr:row>
      <xdr:rowOff>109536</xdr:rowOff>
    </xdr:to>
    <xdr:graphicFrame macro="">
      <xdr:nvGraphicFramePr>
        <xdr:cNvPr id="184" name="Диаграмма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18</xdr:col>
      <xdr:colOff>409575</xdr:colOff>
      <xdr:row>39</xdr:row>
      <xdr:rowOff>485775</xdr:rowOff>
    </xdr:from>
    <xdr:to>
      <xdr:col>19</xdr:col>
      <xdr:colOff>0</xdr:colOff>
      <xdr:row>41</xdr:row>
      <xdr:rowOff>61911</xdr:rowOff>
    </xdr:to>
    <xdr:graphicFrame macro="">
      <xdr:nvGraphicFramePr>
        <xdr:cNvPr id="185" name="Диаграмма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18</xdr:col>
      <xdr:colOff>409575</xdr:colOff>
      <xdr:row>40</xdr:row>
      <xdr:rowOff>495300</xdr:rowOff>
    </xdr:from>
    <xdr:to>
      <xdr:col>19</xdr:col>
      <xdr:colOff>0</xdr:colOff>
      <xdr:row>42</xdr:row>
      <xdr:rowOff>71436</xdr:rowOff>
    </xdr:to>
    <xdr:graphicFrame macro="">
      <xdr:nvGraphicFramePr>
        <xdr:cNvPr id="186" name="Диаграмма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18</xdr:col>
      <xdr:colOff>409575</xdr:colOff>
      <xdr:row>41</xdr:row>
      <xdr:rowOff>495300</xdr:rowOff>
    </xdr:from>
    <xdr:to>
      <xdr:col>19</xdr:col>
      <xdr:colOff>0</xdr:colOff>
      <xdr:row>43</xdr:row>
      <xdr:rowOff>71436</xdr:rowOff>
    </xdr:to>
    <xdr:graphicFrame macro="">
      <xdr:nvGraphicFramePr>
        <xdr:cNvPr id="187" name="Диаграмма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18</xdr:col>
      <xdr:colOff>419100</xdr:colOff>
      <xdr:row>47</xdr:row>
      <xdr:rowOff>514350</xdr:rowOff>
    </xdr:from>
    <xdr:to>
      <xdr:col>19</xdr:col>
      <xdr:colOff>0</xdr:colOff>
      <xdr:row>49</xdr:row>
      <xdr:rowOff>90486</xdr:rowOff>
    </xdr:to>
    <xdr:graphicFrame macro="">
      <xdr:nvGraphicFramePr>
        <xdr:cNvPr id="188" name="Диаграмма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18</xdr:col>
      <xdr:colOff>438150</xdr:colOff>
      <xdr:row>48</xdr:row>
      <xdr:rowOff>514350</xdr:rowOff>
    </xdr:from>
    <xdr:to>
      <xdr:col>19</xdr:col>
      <xdr:colOff>0</xdr:colOff>
      <xdr:row>50</xdr:row>
      <xdr:rowOff>90486</xdr:rowOff>
    </xdr:to>
    <xdr:graphicFrame macro="">
      <xdr:nvGraphicFramePr>
        <xdr:cNvPr id="189" name="Диаграмма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18</xdr:col>
      <xdr:colOff>428625</xdr:colOff>
      <xdr:row>49</xdr:row>
      <xdr:rowOff>495300</xdr:rowOff>
    </xdr:from>
    <xdr:to>
      <xdr:col>19</xdr:col>
      <xdr:colOff>0</xdr:colOff>
      <xdr:row>51</xdr:row>
      <xdr:rowOff>71436</xdr:rowOff>
    </xdr:to>
    <xdr:graphicFrame macro="">
      <xdr:nvGraphicFramePr>
        <xdr:cNvPr id="190" name="Диаграмма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18</xdr:col>
      <xdr:colOff>400050</xdr:colOff>
      <xdr:row>44</xdr:row>
      <xdr:rowOff>0</xdr:rowOff>
    </xdr:from>
    <xdr:to>
      <xdr:col>19</xdr:col>
      <xdr:colOff>0</xdr:colOff>
      <xdr:row>45</xdr:row>
      <xdr:rowOff>0</xdr:rowOff>
    </xdr:to>
    <xdr:graphicFrame macro="">
      <xdr:nvGraphicFramePr>
        <xdr:cNvPr id="191" name="Диаграмма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18</xdr:col>
      <xdr:colOff>419100</xdr:colOff>
      <xdr:row>44</xdr:row>
      <xdr:rowOff>514350</xdr:rowOff>
    </xdr:from>
    <xdr:to>
      <xdr:col>19</xdr:col>
      <xdr:colOff>0</xdr:colOff>
      <xdr:row>45</xdr:row>
      <xdr:rowOff>0</xdr:rowOff>
    </xdr:to>
    <xdr:graphicFrame macro="">
      <xdr:nvGraphicFramePr>
        <xdr:cNvPr id="192" name="Диаграмма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18</xdr:col>
      <xdr:colOff>400050</xdr:colOff>
      <xdr:row>51</xdr:row>
      <xdr:rowOff>0</xdr:rowOff>
    </xdr:from>
    <xdr:to>
      <xdr:col>19</xdr:col>
      <xdr:colOff>0</xdr:colOff>
      <xdr:row>51</xdr:row>
      <xdr:rowOff>100011</xdr:rowOff>
    </xdr:to>
    <xdr:graphicFrame macro="">
      <xdr:nvGraphicFramePr>
        <xdr:cNvPr id="193" name="Диаграмма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18</xdr:col>
      <xdr:colOff>457200</xdr:colOff>
      <xdr:row>51</xdr:row>
      <xdr:rowOff>0</xdr:rowOff>
    </xdr:from>
    <xdr:to>
      <xdr:col>19</xdr:col>
      <xdr:colOff>0</xdr:colOff>
      <xdr:row>52</xdr:row>
      <xdr:rowOff>80961</xdr:rowOff>
    </xdr:to>
    <xdr:graphicFrame macro="">
      <xdr:nvGraphicFramePr>
        <xdr:cNvPr id="194" name="Диаграмма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18</xdr:col>
      <xdr:colOff>400050</xdr:colOff>
      <xdr:row>45</xdr:row>
      <xdr:rowOff>0</xdr:rowOff>
    </xdr:from>
    <xdr:to>
      <xdr:col>19</xdr:col>
      <xdr:colOff>0</xdr:colOff>
      <xdr:row>46</xdr:row>
      <xdr:rowOff>90486</xdr:rowOff>
    </xdr:to>
    <xdr:graphicFrame macro="">
      <xdr:nvGraphicFramePr>
        <xdr:cNvPr id="195" name="Диаграмма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18</xdr:col>
      <xdr:colOff>438150</xdr:colOff>
      <xdr:row>45</xdr:row>
      <xdr:rowOff>495300</xdr:rowOff>
    </xdr:from>
    <xdr:to>
      <xdr:col>19</xdr:col>
      <xdr:colOff>0</xdr:colOff>
      <xdr:row>47</xdr:row>
      <xdr:rowOff>71436</xdr:rowOff>
    </xdr:to>
    <xdr:graphicFrame macro="">
      <xdr:nvGraphicFramePr>
        <xdr:cNvPr id="196" name="Диаграмма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18</xdr:col>
      <xdr:colOff>419100</xdr:colOff>
      <xdr:row>46</xdr:row>
      <xdr:rowOff>514350</xdr:rowOff>
    </xdr:from>
    <xdr:to>
      <xdr:col>19</xdr:col>
      <xdr:colOff>0</xdr:colOff>
      <xdr:row>48</xdr:row>
      <xdr:rowOff>90486</xdr:rowOff>
    </xdr:to>
    <xdr:graphicFrame macro="">
      <xdr:nvGraphicFramePr>
        <xdr:cNvPr id="197" name="Диаграмма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18</xdr:col>
      <xdr:colOff>400050</xdr:colOff>
      <xdr:row>47</xdr:row>
      <xdr:rowOff>514350</xdr:rowOff>
    </xdr:from>
    <xdr:to>
      <xdr:col>19</xdr:col>
      <xdr:colOff>0</xdr:colOff>
      <xdr:row>49</xdr:row>
      <xdr:rowOff>90486</xdr:rowOff>
    </xdr:to>
    <xdr:graphicFrame macro="">
      <xdr:nvGraphicFramePr>
        <xdr:cNvPr id="198" name="Диаграмма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18</xdr:col>
      <xdr:colOff>419100</xdr:colOff>
      <xdr:row>2</xdr:row>
      <xdr:rowOff>142876</xdr:rowOff>
    </xdr:from>
    <xdr:to>
      <xdr:col>19</xdr:col>
      <xdr:colOff>0</xdr:colOff>
      <xdr:row>4</xdr:row>
      <xdr:rowOff>71437</xdr:rowOff>
    </xdr:to>
    <xdr:graphicFrame macro="">
      <xdr:nvGraphicFramePr>
        <xdr:cNvPr id="199" name="Диаграмма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18</xdr:col>
      <xdr:colOff>419100</xdr:colOff>
      <xdr:row>3</xdr:row>
      <xdr:rowOff>142876</xdr:rowOff>
    </xdr:from>
    <xdr:to>
      <xdr:col>19</xdr:col>
      <xdr:colOff>0</xdr:colOff>
      <xdr:row>5</xdr:row>
      <xdr:rowOff>71437</xdr:rowOff>
    </xdr:to>
    <xdr:graphicFrame macro="">
      <xdr:nvGraphicFramePr>
        <xdr:cNvPr id="200" name="Диаграмма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18</xdr:col>
      <xdr:colOff>419100</xdr:colOff>
      <xdr:row>4</xdr:row>
      <xdr:rowOff>142876</xdr:rowOff>
    </xdr:from>
    <xdr:to>
      <xdr:col>19</xdr:col>
      <xdr:colOff>0</xdr:colOff>
      <xdr:row>6</xdr:row>
      <xdr:rowOff>71437</xdr:rowOff>
    </xdr:to>
    <xdr:graphicFrame macro="">
      <xdr:nvGraphicFramePr>
        <xdr:cNvPr id="201" name="Диаграмма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18</xdr:col>
      <xdr:colOff>419100</xdr:colOff>
      <xdr:row>5</xdr:row>
      <xdr:rowOff>142876</xdr:rowOff>
    </xdr:from>
    <xdr:to>
      <xdr:col>19</xdr:col>
      <xdr:colOff>0</xdr:colOff>
      <xdr:row>7</xdr:row>
      <xdr:rowOff>71437</xdr:rowOff>
    </xdr:to>
    <xdr:graphicFrame macro="">
      <xdr:nvGraphicFramePr>
        <xdr:cNvPr id="202" name="Диаграмма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18</xdr:col>
      <xdr:colOff>419100</xdr:colOff>
      <xdr:row>6</xdr:row>
      <xdr:rowOff>142876</xdr:rowOff>
    </xdr:from>
    <xdr:to>
      <xdr:col>19</xdr:col>
      <xdr:colOff>0</xdr:colOff>
      <xdr:row>8</xdr:row>
      <xdr:rowOff>71437</xdr:rowOff>
    </xdr:to>
    <xdr:graphicFrame macro="">
      <xdr:nvGraphicFramePr>
        <xdr:cNvPr id="203" name="Диаграмма 2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18</xdr:col>
      <xdr:colOff>419100</xdr:colOff>
      <xdr:row>7</xdr:row>
      <xdr:rowOff>142876</xdr:rowOff>
    </xdr:from>
    <xdr:to>
      <xdr:col>19</xdr:col>
      <xdr:colOff>0</xdr:colOff>
      <xdr:row>11</xdr:row>
      <xdr:rowOff>71437</xdr:rowOff>
    </xdr:to>
    <xdr:graphicFrame macro="">
      <xdr:nvGraphicFramePr>
        <xdr:cNvPr id="204" name="Диаграмма 2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18</xdr:col>
      <xdr:colOff>419100</xdr:colOff>
      <xdr:row>8</xdr:row>
      <xdr:rowOff>142876</xdr:rowOff>
    </xdr:from>
    <xdr:to>
      <xdr:col>19</xdr:col>
      <xdr:colOff>0</xdr:colOff>
      <xdr:row>14</xdr:row>
      <xdr:rowOff>71437</xdr:rowOff>
    </xdr:to>
    <xdr:graphicFrame macro="">
      <xdr:nvGraphicFramePr>
        <xdr:cNvPr id="205" name="Диаграмма 2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18</xdr:col>
      <xdr:colOff>419100</xdr:colOff>
      <xdr:row>11</xdr:row>
      <xdr:rowOff>142876</xdr:rowOff>
    </xdr:from>
    <xdr:to>
      <xdr:col>19</xdr:col>
      <xdr:colOff>0</xdr:colOff>
      <xdr:row>15</xdr:row>
      <xdr:rowOff>0</xdr:rowOff>
    </xdr:to>
    <xdr:graphicFrame macro="">
      <xdr:nvGraphicFramePr>
        <xdr:cNvPr id="206" name="Диаграмма 2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18</xdr:col>
      <xdr:colOff>419100</xdr:colOff>
      <xdr:row>14</xdr:row>
      <xdr:rowOff>142876</xdr:rowOff>
    </xdr:from>
    <xdr:to>
      <xdr:col>19</xdr:col>
      <xdr:colOff>0</xdr:colOff>
      <xdr:row>15</xdr:row>
      <xdr:rowOff>0</xdr:rowOff>
    </xdr:to>
    <xdr:graphicFrame macro="">
      <xdr:nvGraphicFramePr>
        <xdr:cNvPr id="207" name="Диаграмма 2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15</xdr:row>
      <xdr:rowOff>71437</xdr:rowOff>
    </xdr:to>
    <xdr:graphicFrame macro="">
      <xdr:nvGraphicFramePr>
        <xdr:cNvPr id="208" name="Диаграмма 2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209" name="Диаграмма 2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18</xdr:col>
      <xdr:colOff>419100</xdr:colOff>
      <xdr:row>15</xdr:row>
      <xdr:rowOff>142876</xdr:rowOff>
    </xdr:from>
    <xdr:to>
      <xdr:col>19</xdr:col>
      <xdr:colOff>0</xdr:colOff>
      <xdr:row>16</xdr:row>
      <xdr:rowOff>0</xdr:rowOff>
    </xdr:to>
    <xdr:graphicFrame macro="">
      <xdr:nvGraphicFramePr>
        <xdr:cNvPr id="210" name="Диаграмма 2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16</xdr:row>
      <xdr:rowOff>71437</xdr:rowOff>
    </xdr:to>
    <xdr:graphicFrame macro="">
      <xdr:nvGraphicFramePr>
        <xdr:cNvPr id="211" name="Диаграмма 2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12" name="Диаграмма 2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17</xdr:row>
      <xdr:rowOff>0</xdr:rowOff>
    </xdr:to>
    <xdr:graphicFrame macro="">
      <xdr:nvGraphicFramePr>
        <xdr:cNvPr id="213" name="Диаграмма 2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17</xdr:row>
      <xdr:rowOff>71437</xdr:rowOff>
    </xdr:to>
    <xdr:graphicFrame macro="">
      <xdr:nvGraphicFramePr>
        <xdr:cNvPr id="214" name="Диаграмма 2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18</xdr:row>
      <xdr:rowOff>0</xdr:rowOff>
    </xdr:to>
    <xdr:graphicFrame macro="">
      <xdr:nvGraphicFramePr>
        <xdr:cNvPr id="215" name="Диаграмма 2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18</xdr:col>
      <xdr:colOff>419100</xdr:colOff>
      <xdr:row>17</xdr:row>
      <xdr:rowOff>142876</xdr:rowOff>
    </xdr:from>
    <xdr:to>
      <xdr:col>19</xdr:col>
      <xdr:colOff>0</xdr:colOff>
      <xdr:row>18</xdr:row>
      <xdr:rowOff>0</xdr:rowOff>
    </xdr:to>
    <xdr:graphicFrame macro="">
      <xdr:nvGraphicFramePr>
        <xdr:cNvPr id="216" name="Диаграмма 2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18</xdr:row>
      <xdr:rowOff>71437</xdr:rowOff>
    </xdr:to>
    <xdr:graphicFrame macro="">
      <xdr:nvGraphicFramePr>
        <xdr:cNvPr id="217" name="Диаграмма 2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18" name="Диаграмма 2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19</xdr:row>
      <xdr:rowOff>0</xdr:rowOff>
    </xdr:to>
    <xdr:graphicFrame macro="">
      <xdr:nvGraphicFramePr>
        <xdr:cNvPr id="219" name="Диаграмма 2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19</xdr:row>
      <xdr:rowOff>71437</xdr:rowOff>
    </xdr:to>
    <xdr:graphicFrame macro="">
      <xdr:nvGraphicFramePr>
        <xdr:cNvPr id="220" name="Диаграмма 2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18</xdr:col>
      <xdr:colOff>419100</xdr:colOff>
      <xdr:row>21</xdr:row>
      <xdr:rowOff>0</xdr:rowOff>
    </xdr:from>
    <xdr:to>
      <xdr:col>19</xdr:col>
      <xdr:colOff>0</xdr:colOff>
      <xdr:row>22</xdr:row>
      <xdr:rowOff>71437</xdr:rowOff>
    </xdr:to>
    <xdr:graphicFrame macro="">
      <xdr:nvGraphicFramePr>
        <xdr:cNvPr id="221" name="Диаграмма 2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18</xdr:col>
      <xdr:colOff>419100</xdr:colOff>
      <xdr:row>21</xdr:row>
      <xdr:rowOff>142876</xdr:rowOff>
    </xdr:from>
    <xdr:to>
      <xdr:col>19</xdr:col>
      <xdr:colOff>0</xdr:colOff>
      <xdr:row>23</xdr:row>
      <xdr:rowOff>71437</xdr:rowOff>
    </xdr:to>
    <xdr:graphicFrame macro="">
      <xdr:nvGraphicFramePr>
        <xdr:cNvPr id="222" name="Диаграмма 2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18</xdr:col>
      <xdr:colOff>419100</xdr:colOff>
      <xdr:row>20</xdr:row>
      <xdr:rowOff>0</xdr:rowOff>
    </xdr:from>
    <xdr:to>
      <xdr:col>19</xdr:col>
      <xdr:colOff>0</xdr:colOff>
      <xdr:row>21</xdr:row>
      <xdr:rowOff>71437</xdr:rowOff>
    </xdr:to>
    <xdr:graphicFrame macro="">
      <xdr:nvGraphicFramePr>
        <xdr:cNvPr id="223" name="Диаграмма 2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18</xdr:col>
      <xdr:colOff>419100</xdr:colOff>
      <xdr:row>20</xdr:row>
      <xdr:rowOff>142876</xdr:rowOff>
    </xdr:from>
    <xdr:to>
      <xdr:col>19</xdr:col>
      <xdr:colOff>0</xdr:colOff>
      <xdr:row>23</xdr:row>
      <xdr:rowOff>71437</xdr:rowOff>
    </xdr:to>
    <xdr:graphicFrame macro="">
      <xdr:nvGraphicFramePr>
        <xdr:cNvPr id="224" name="Диаграмма 2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18</xdr:col>
      <xdr:colOff>419100</xdr:colOff>
      <xdr:row>21</xdr:row>
      <xdr:rowOff>142876</xdr:rowOff>
    </xdr:from>
    <xdr:to>
      <xdr:col>19</xdr:col>
      <xdr:colOff>0</xdr:colOff>
      <xdr:row>24</xdr:row>
      <xdr:rowOff>71437</xdr:rowOff>
    </xdr:to>
    <xdr:graphicFrame macro="">
      <xdr:nvGraphicFramePr>
        <xdr:cNvPr id="225" name="Диаграмма 2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18</xdr:col>
      <xdr:colOff>419100</xdr:colOff>
      <xdr:row>23</xdr:row>
      <xdr:rowOff>142876</xdr:rowOff>
    </xdr:from>
    <xdr:to>
      <xdr:col>19</xdr:col>
      <xdr:colOff>0</xdr:colOff>
      <xdr:row>25</xdr:row>
      <xdr:rowOff>71437</xdr:rowOff>
    </xdr:to>
    <xdr:graphicFrame macro="">
      <xdr:nvGraphicFramePr>
        <xdr:cNvPr id="226" name="Диаграмма 2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18</xdr:col>
      <xdr:colOff>419100</xdr:colOff>
      <xdr:row>24</xdr:row>
      <xdr:rowOff>142876</xdr:rowOff>
    </xdr:from>
    <xdr:to>
      <xdr:col>19</xdr:col>
      <xdr:colOff>0</xdr:colOff>
      <xdr:row>26</xdr:row>
      <xdr:rowOff>0</xdr:rowOff>
    </xdr:to>
    <xdr:graphicFrame macro="">
      <xdr:nvGraphicFramePr>
        <xdr:cNvPr id="227" name="Диаграмма 2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18</xdr:col>
      <xdr:colOff>419100</xdr:colOff>
      <xdr:row>25</xdr:row>
      <xdr:rowOff>142876</xdr:rowOff>
    </xdr:from>
    <xdr:to>
      <xdr:col>19</xdr:col>
      <xdr:colOff>0</xdr:colOff>
      <xdr:row>26</xdr:row>
      <xdr:rowOff>0</xdr:rowOff>
    </xdr:to>
    <xdr:graphicFrame macro="">
      <xdr:nvGraphicFramePr>
        <xdr:cNvPr id="228" name="Диаграмма 2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18</xdr:col>
      <xdr:colOff>419100</xdr:colOff>
      <xdr:row>26</xdr:row>
      <xdr:rowOff>0</xdr:rowOff>
    </xdr:from>
    <xdr:to>
      <xdr:col>19</xdr:col>
      <xdr:colOff>0</xdr:colOff>
      <xdr:row>26</xdr:row>
      <xdr:rowOff>71437</xdr:rowOff>
    </xdr:to>
    <xdr:graphicFrame macro="">
      <xdr:nvGraphicFramePr>
        <xdr:cNvPr id="229" name="Диаграмма 2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18</xdr:col>
      <xdr:colOff>419100</xdr:colOff>
      <xdr:row>26</xdr:row>
      <xdr:rowOff>0</xdr:rowOff>
    </xdr:from>
    <xdr:to>
      <xdr:col>19</xdr:col>
      <xdr:colOff>0</xdr:colOff>
      <xdr:row>27</xdr:row>
      <xdr:rowOff>0</xdr:rowOff>
    </xdr:to>
    <xdr:graphicFrame macro="">
      <xdr:nvGraphicFramePr>
        <xdr:cNvPr id="230" name="Диаграмма 2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18</xdr:col>
      <xdr:colOff>419100</xdr:colOff>
      <xdr:row>26</xdr:row>
      <xdr:rowOff>142876</xdr:rowOff>
    </xdr:from>
    <xdr:to>
      <xdr:col>19</xdr:col>
      <xdr:colOff>0</xdr:colOff>
      <xdr:row>27</xdr:row>
      <xdr:rowOff>0</xdr:rowOff>
    </xdr:to>
    <xdr:graphicFrame macro="">
      <xdr:nvGraphicFramePr>
        <xdr:cNvPr id="231" name="Диаграмма 2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18</xdr:col>
      <xdr:colOff>419100</xdr:colOff>
      <xdr:row>27</xdr:row>
      <xdr:rowOff>0</xdr:rowOff>
    </xdr:from>
    <xdr:to>
      <xdr:col>19</xdr:col>
      <xdr:colOff>0</xdr:colOff>
      <xdr:row>27</xdr:row>
      <xdr:rowOff>71437</xdr:rowOff>
    </xdr:to>
    <xdr:graphicFrame macro="">
      <xdr:nvGraphicFramePr>
        <xdr:cNvPr id="232" name="Диаграмма 2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18</xdr:col>
      <xdr:colOff>419100</xdr:colOff>
      <xdr:row>27</xdr:row>
      <xdr:rowOff>0</xdr:rowOff>
    </xdr:from>
    <xdr:to>
      <xdr:col>19</xdr:col>
      <xdr:colOff>0</xdr:colOff>
      <xdr:row>28</xdr:row>
      <xdr:rowOff>71437</xdr:rowOff>
    </xdr:to>
    <xdr:graphicFrame macro="">
      <xdr:nvGraphicFramePr>
        <xdr:cNvPr id="233" name="Диаграмма 2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18</xdr:col>
      <xdr:colOff>419100</xdr:colOff>
      <xdr:row>27</xdr:row>
      <xdr:rowOff>142876</xdr:rowOff>
    </xdr:from>
    <xdr:to>
      <xdr:col>19</xdr:col>
      <xdr:colOff>0</xdr:colOff>
      <xdr:row>29</xdr:row>
      <xdr:rowOff>71437</xdr:rowOff>
    </xdr:to>
    <xdr:graphicFrame macro="">
      <xdr:nvGraphicFramePr>
        <xdr:cNvPr id="234" name="Диаграмма 2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18</xdr:col>
      <xdr:colOff>419100</xdr:colOff>
      <xdr:row>28</xdr:row>
      <xdr:rowOff>142876</xdr:rowOff>
    </xdr:from>
    <xdr:to>
      <xdr:col>19</xdr:col>
      <xdr:colOff>0</xdr:colOff>
      <xdr:row>30</xdr:row>
      <xdr:rowOff>71437</xdr:rowOff>
    </xdr:to>
    <xdr:graphicFrame macro="">
      <xdr:nvGraphicFramePr>
        <xdr:cNvPr id="235" name="Диаграмма 2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18</xdr:col>
      <xdr:colOff>419100</xdr:colOff>
      <xdr:row>29</xdr:row>
      <xdr:rowOff>142876</xdr:rowOff>
    </xdr:from>
    <xdr:to>
      <xdr:col>19</xdr:col>
      <xdr:colOff>0</xdr:colOff>
      <xdr:row>31</xdr:row>
      <xdr:rowOff>71437</xdr:rowOff>
    </xdr:to>
    <xdr:graphicFrame macro="">
      <xdr:nvGraphicFramePr>
        <xdr:cNvPr id="236" name="Диаграмма 2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18</xdr:col>
      <xdr:colOff>419100</xdr:colOff>
      <xdr:row>30</xdr:row>
      <xdr:rowOff>142876</xdr:rowOff>
    </xdr:from>
    <xdr:to>
      <xdr:col>19</xdr:col>
      <xdr:colOff>0</xdr:colOff>
      <xdr:row>32</xdr:row>
      <xdr:rowOff>71437</xdr:rowOff>
    </xdr:to>
    <xdr:graphicFrame macro="">
      <xdr:nvGraphicFramePr>
        <xdr:cNvPr id="237" name="Диаграмма 2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18</xdr:col>
      <xdr:colOff>419100</xdr:colOff>
      <xdr:row>31</xdr:row>
      <xdr:rowOff>142876</xdr:rowOff>
    </xdr:from>
    <xdr:to>
      <xdr:col>19</xdr:col>
      <xdr:colOff>0</xdr:colOff>
      <xdr:row>33</xdr:row>
      <xdr:rowOff>0</xdr:rowOff>
    </xdr:to>
    <xdr:graphicFrame macro="">
      <xdr:nvGraphicFramePr>
        <xdr:cNvPr id="238" name="Диаграмма 2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18</xdr:col>
      <xdr:colOff>419100</xdr:colOff>
      <xdr:row>32</xdr:row>
      <xdr:rowOff>142876</xdr:rowOff>
    </xdr:from>
    <xdr:to>
      <xdr:col>19</xdr:col>
      <xdr:colOff>0</xdr:colOff>
      <xdr:row>33</xdr:row>
      <xdr:rowOff>0</xdr:rowOff>
    </xdr:to>
    <xdr:graphicFrame macro="">
      <xdr:nvGraphicFramePr>
        <xdr:cNvPr id="239" name="Диаграмма 2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18</xdr:col>
      <xdr:colOff>419100</xdr:colOff>
      <xdr:row>33</xdr:row>
      <xdr:rowOff>0</xdr:rowOff>
    </xdr:from>
    <xdr:to>
      <xdr:col>19</xdr:col>
      <xdr:colOff>0</xdr:colOff>
      <xdr:row>33</xdr:row>
      <xdr:rowOff>71437</xdr:rowOff>
    </xdr:to>
    <xdr:graphicFrame macro="">
      <xdr:nvGraphicFramePr>
        <xdr:cNvPr id="240" name="Диаграмма 2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18</xdr:col>
      <xdr:colOff>419100</xdr:colOff>
      <xdr:row>33</xdr:row>
      <xdr:rowOff>0</xdr:rowOff>
    </xdr:from>
    <xdr:to>
      <xdr:col>19</xdr:col>
      <xdr:colOff>0</xdr:colOff>
      <xdr:row>34</xdr:row>
      <xdr:rowOff>71437</xdr:rowOff>
    </xdr:to>
    <xdr:graphicFrame macro="">
      <xdr:nvGraphicFramePr>
        <xdr:cNvPr id="241" name="Диаграмма 2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18</xdr:col>
      <xdr:colOff>419100</xdr:colOff>
      <xdr:row>33</xdr:row>
      <xdr:rowOff>142876</xdr:rowOff>
    </xdr:from>
    <xdr:to>
      <xdr:col>19</xdr:col>
      <xdr:colOff>0</xdr:colOff>
      <xdr:row>35</xdr:row>
      <xdr:rowOff>71437</xdr:rowOff>
    </xdr:to>
    <xdr:graphicFrame macro="">
      <xdr:nvGraphicFramePr>
        <xdr:cNvPr id="242" name="Диаграмма 2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18</xdr:col>
      <xdr:colOff>419100</xdr:colOff>
      <xdr:row>34</xdr:row>
      <xdr:rowOff>142876</xdr:rowOff>
    </xdr:from>
    <xdr:to>
      <xdr:col>19</xdr:col>
      <xdr:colOff>0</xdr:colOff>
      <xdr:row>36</xdr:row>
      <xdr:rowOff>71437</xdr:rowOff>
    </xdr:to>
    <xdr:graphicFrame macro="">
      <xdr:nvGraphicFramePr>
        <xdr:cNvPr id="243" name="Диаграмма 2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18</xdr:col>
      <xdr:colOff>419100</xdr:colOff>
      <xdr:row>35</xdr:row>
      <xdr:rowOff>142876</xdr:rowOff>
    </xdr:from>
    <xdr:to>
      <xdr:col>19</xdr:col>
      <xdr:colOff>0</xdr:colOff>
      <xdr:row>37</xdr:row>
      <xdr:rowOff>71437</xdr:rowOff>
    </xdr:to>
    <xdr:graphicFrame macro="">
      <xdr:nvGraphicFramePr>
        <xdr:cNvPr id="244" name="Диаграмма 2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18</xdr:col>
      <xdr:colOff>419100</xdr:colOff>
      <xdr:row>36</xdr:row>
      <xdr:rowOff>142876</xdr:rowOff>
    </xdr:from>
    <xdr:to>
      <xdr:col>19</xdr:col>
      <xdr:colOff>0</xdr:colOff>
      <xdr:row>38</xdr:row>
      <xdr:rowOff>0</xdr:rowOff>
    </xdr:to>
    <xdr:graphicFrame macro="">
      <xdr:nvGraphicFramePr>
        <xdr:cNvPr id="245" name="Диаграмма 2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18</xdr:col>
      <xdr:colOff>419100</xdr:colOff>
      <xdr:row>37</xdr:row>
      <xdr:rowOff>142876</xdr:rowOff>
    </xdr:from>
    <xdr:to>
      <xdr:col>19</xdr:col>
      <xdr:colOff>0</xdr:colOff>
      <xdr:row>38</xdr:row>
      <xdr:rowOff>0</xdr:rowOff>
    </xdr:to>
    <xdr:graphicFrame macro="">
      <xdr:nvGraphicFramePr>
        <xdr:cNvPr id="246" name="Диаграмма 2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18</xdr:col>
      <xdr:colOff>419100</xdr:colOff>
      <xdr:row>38</xdr:row>
      <xdr:rowOff>0</xdr:rowOff>
    </xdr:from>
    <xdr:to>
      <xdr:col>19</xdr:col>
      <xdr:colOff>0</xdr:colOff>
      <xdr:row>38</xdr:row>
      <xdr:rowOff>71437</xdr:rowOff>
    </xdr:to>
    <xdr:graphicFrame macro="">
      <xdr:nvGraphicFramePr>
        <xdr:cNvPr id="247" name="Диаграмма 2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18</xdr:col>
      <xdr:colOff>419100</xdr:colOff>
      <xdr:row>38</xdr:row>
      <xdr:rowOff>0</xdr:rowOff>
    </xdr:from>
    <xdr:to>
      <xdr:col>19</xdr:col>
      <xdr:colOff>0</xdr:colOff>
      <xdr:row>39</xdr:row>
      <xdr:rowOff>71437</xdr:rowOff>
    </xdr:to>
    <xdr:graphicFrame macro="">
      <xdr:nvGraphicFramePr>
        <xdr:cNvPr id="248" name="Диаграмма 2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18</xdr:col>
      <xdr:colOff>419100</xdr:colOff>
      <xdr:row>38</xdr:row>
      <xdr:rowOff>142876</xdr:rowOff>
    </xdr:from>
    <xdr:to>
      <xdr:col>19</xdr:col>
      <xdr:colOff>0</xdr:colOff>
      <xdr:row>40</xdr:row>
      <xdr:rowOff>71437</xdr:rowOff>
    </xdr:to>
    <xdr:graphicFrame macro="">
      <xdr:nvGraphicFramePr>
        <xdr:cNvPr id="249" name="Диаграмма 2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18</xdr:col>
      <xdr:colOff>419100</xdr:colOff>
      <xdr:row>39</xdr:row>
      <xdr:rowOff>142876</xdr:rowOff>
    </xdr:from>
    <xdr:to>
      <xdr:col>19</xdr:col>
      <xdr:colOff>0</xdr:colOff>
      <xdr:row>41</xdr:row>
      <xdr:rowOff>71437</xdr:rowOff>
    </xdr:to>
    <xdr:graphicFrame macro="">
      <xdr:nvGraphicFramePr>
        <xdr:cNvPr id="250" name="Диаграмма 2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18</xdr:col>
      <xdr:colOff>419100</xdr:colOff>
      <xdr:row>40</xdr:row>
      <xdr:rowOff>142876</xdr:rowOff>
    </xdr:from>
    <xdr:to>
      <xdr:col>19</xdr:col>
      <xdr:colOff>0</xdr:colOff>
      <xdr:row>42</xdr:row>
      <xdr:rowOff>71437</xdr:rowOff>
    </xdr:to>
    <xdr:graphicFrame macro="">
      <xdr:nvGraphicFramePr>
        <xdr:cNvPr id="251" name="Диаграмма 2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18</xdr:col>
      <xdr:colOff>419100</xdr:colOff>
      <xdr:row>41</xdr:row>
      <xdr:rowOff>142876</xdr:rowOff>
    </xdr:from>
    <xdr:to>
      <xdr:col>19</xdr:col>
      <xdr:colOff>0</xdr:colOff>
      <xdr:row>43</xdr:row>
      <xdr:rowOff>71437</xdr:rowOff>
    </xdr:to>
    <xdr:graphicFrame macro="">
      <xdr:nvGraphicFramePr>
        <xdr:cNvPr id="252" name="Диаграмма 2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18</xdr:col>
      <xdr:colOff>419100</xdr:colOff>
      <xdr:row>42</xdr:row>
      <xdr:rowOff>142876</xdr:rowOff>
    </xdr:from>
    <xdr:to>
      <xdr:col>19</xdr:col>
      <xdr:colOff>0</xdr:colOff>
      <xdr:row>44</xdr:row>
      <xdr:rowOff>0</xdr:rowOff>
    </xdr:to>
    <xdr:graphicFrame macro="">
      <xdr:nvGraphicFramePr>
        <xdr:cNvPr id="253" name="Диаграмма 2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18</xdr:col>
      <xdr:colOff>419100</xdr:colOff>
      <xdr:row>48</xdr:row>
      <xdr:rowOff>142876</xdr:rowOff>
    </xdr:from>
    <xdr:to>
      <xdr:col>19</xdr:col>
      <xdr:colOff>0</xdr:colOff>
      <xdr:row>50</xdr:row>
      <xdr:rowOff>71437</xdr:rowOff>
    </xdr:to>
    <xdr:graphicFrame macro="">
      <xdr:nvGraphicFramePr>
        <xdr:cNvPr id="254" name="Диаграмма 2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18</xdr:col>
      <xdr:colOff>419100</xdr:colOff>
      <xdr:row>49</xdr:row>
      <xdr:rowOff>142876</xdr:rowOff>
    </xdr:from>
    <xdr:to>
      <xdr:col>19</xdr:col>
      <xdr:colOff>0</xdr:colOff>
      <xdr:row>51</xdr:row>
      <xdr:rowOff>71437</xdr:rowOff>
    </xdr:to>
    <xdr:graphicFrame macro="">
      <xdr:nvGraphicFramePr>
        <xdr:cNvPr id="255" name="Диаграмма 2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18</xdr:col>
      <xdr:colOff>419100</xdr:colOff>
      <xdr:row>50</xdr:row>
      <xdr:rowOff>142876</xdr:rowOff>
    </xdr:from>
    <xdr:to>
      <xdr:col>19</xdr:col>
      <xdr:colOff>0</xdr:colOff>
      <xdr:row>52</xdr:row>
      <xdr:rowOff>0</xdr:rowOff>
    </xdr:to>
    <xdr:graphicFrame macro="">
      <xdr:nvGraphicFramePr>
        <xdr:cNvPr id="256" name="Диаграмма 2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18</xdr:col>
      <xdr:colOff>419100</xdr:colOff>
      <xdr:row>44</xdr:row>
      <xdr:rowOff>142876</xdr:rowOff>
    </xdr:from>
    <xdr:to>
      <xdr:col>19</xdr:col>
      <xdr:colOff>0</xdr:colOff>
      <xdr:row>45</xdr:row>
      <xdr:rowOff>0</xdr:rowOff>
    </xdr:to>
    <xdr:graphicFrame macro="">
      <xdr:nvGraphicFramePr>
        <xdr:cNvPr id="257" name="Диаграмма 2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18</xdr:col>
      <xdr:colOff>419100</xdr:colOff>
      <xdr:row>51</xdr:row>
      <xdr:rowOff>0</xdr:rowOff>
    </xdr:from>
    <xdr:to>
      <xdr:col>19</xdr:col>
      <xdr:colOff>0</xdr:colOff>
      <xdr:row>51</xdr:row>
      <xdr:rowOff>71437</xdr:rowOff>
    </xdr:to>
    <xdr:graphicFrame macro="">
      <xdr:nvGraphicFramePr>
        <xdr:cNvPr id="258" name="Диаграмма 2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18</xdr:col>
      <xdr:colOff>419100</xdr:colOff>
      <xdr:row>51</xdr:row>
      <xdr:rowOff>0</xdr:rowOff>
    </xdr:from>
    <xdr:to>
      <xdr:col>19</xdr:col>
      <xdr:colOff>0</xdr:colOff>
      <xdr:row>52</xdr:row>
      <xdr:rowOff>71437</xdr:rowOff>
    </xdr:to>
    <xdr:graphicFrame macro="">
      <xdr:nvGraphicFramePr>
        <xdr:cNvPr id="259" name="Диаграмма 2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18</xdr:col>
      <xdr:colOff>419100</xdr:colOff>
      <xdr:row>45</xdr:row>
      <xdr:rowOff>0</xdr:rowOff>
    </xdr:from>
    <xdr:to>
      <xdr:col>19</xdr:col>
      <xdr:colOff>0</xdr:colOff>
      <xdr:row>46</xdr:row>
      <xdr:rowOff>71437</xdr:rowOff>
    </xdr:to>
    <xdr:graphicFrame macro="">
      <xdr:nvGraphicFramePr>
        <xdr:cNvPr id="260" name="Диаграмма 2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18</xdr:col>
      <xdr:colOff>419100</xdr:colOff>
      <xdr:row>45</xdr:row>
      <xdr:rowOff>142876</xdr:rowOff>
    </xdr:from>
    <xdr:to>
      <xdr:col>19</xdr:col>
      <xdr:colOff>0</xdr:colOff>
      <xdr:row>47</xdr:row>
      <xdr:rowOff>71437</xdr:rowOff>
    </xdr:to>
    <xdr:graphicFrame macro="">
      <xdr:nvGraphicFramePr>
        <xdr:cNvPr id="261" name="Диаграмма 2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18</xdr:col>
      <xdr:colOff>419100</xdr:colOff>
      <xdr:row>46</xdr:row>
      <xdr:rowOff>142876</xdr:rowOff>
    </xdr:from>
    <xdr:to>
      <xdr:col>19</xdr:col>
      <xdr:colOff>0</xdr:colOff>
      <xdr:row>48</xdr:row>
      <xdr:rowOff>71437</xdr:rowOff>
    </xdr:to>
    <xdr:graphicFrame macro="">
      <xdr:nvGraphicFramePr>
        <xdr:cNvPr id="262" name="Диаграмма 2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18</xdr:col>
      <xdr:colOff>419100</xdr:colOff>
      <xdr:row>47</xdr:row>
      <xdr:rowOff>142876</xdr:rowOff>
    </xdr:from>
    <xdr:to>
      <xdr:col>19</xdr:col>
      <xdr:colOff>0</xdr:colOff>
      <xdr:row>49</xdr:row>
      <xdr:rowOff>71437</xdr:rowOff>
    </xdr:to>
    <xdr:graphicFrame macro="">
      <xdr:nvGraphicFramePr>
        <xdr:cNvPr id="263" name="Диаграмма 2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18</xdr:col>
      <xdr:colOff>428625</xdr:colOff>
      <xdr:row>8</xdr:row>
      <xdr:rowOff>504825</xdr:rowOff>
    </xdr:from>
    <xdr:to>
      <xdr:col>19</xdr:col>
      <xdr:colOff>0</xdr:colOff>
      <xdr:row>12</xdr:row>
      <xdr:rowOff>80961</xdr:rowOff>
    </xdr:to>
    <xdr:graphicFrame macro="">
      <xdr:nvGraphicFramePr>
        <xdr:cNvPr id="264" name="Диаграмма 2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18</xdr:col>
      <xdr:colOff>419100</xdr:colOff>
      <xdr:row>8</xdr:row>
      <xdr:rowOff>142876</xdr:rowOff>
    </xdr:from>
    <xdr:to>
      <xdr:col>19</xdr:col>
      <xdr:colOff>0</xdr:colOff>
      <xdr:row>12</xdr:row>
      <xdr:rowOff>71437</xdr:rowOff>
    </xdr:to>
    <xdr:graphicFrame macro="">
      <xdr:nvGraphicFramePr>
        <xdr:cNvPr id="265" name="Диаграмма 2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18</xdr:col>
      <xdr:colOff>428625</xdr:colOff>
      <xdr:row>8</xdr:row>
      <xdr:rowOff>504825</xdr:rowOff>
    </xdr:from>
    <xdr:to>
      <xdr:col>19</xdr:col>
      <xdr:colOff>0</xdr:colOff>
      <xdr:row>12</xdr:row>
      <xdr:rowOff>80961</xdr:rowOff>
    </xdr:to>
    <xdr:graphicFrame macro="">
      <xdr:nvGraphicFramePr>
        <xdr:cNvPr id="266" name="Диаграмма 2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18</xdr:col>
      <xdr:colOff>419100</xdr:colOff>
      <xdr:row>8</xdr:row>
      <xdr:rowOff>142876</xdr:rowOff>
    </xdr:from>
    <xdr:to>
      <xdr:col>19</xdr:col>
      <xdr:colOff>0</xdr:colOff>
      <xdr:row>12</xdr:row>
      <xdr:rowOff>71437</xdr:rowOff>
    </xdr:to>
    <xdr:graphicFrame macro="">
      <xdr:nvGraphicFramePr>
        <xdr:cNvPr id="267" name="Диаграмма 2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18</xdr:col>
      <xdr:colOff>428625</xdr:colOff>
      <xdr:row>11</xdr:row>
      <xdr:rowOff>504825</xdr:rowOff>
    </xdr:from>
    <xdr:to>
      <xdr:col>19</xdr:col>
      <xdr:colOff>0</xdr:colOff>
      <xdr:row>13</xdr:row>
      <xdr:rowOff>80961</xdr:rowOff>
    </xdr:to>
    <xdr:graphicFrame macro="">
      <xdr:nvGraphicFramePr>
        <xdr:cNvPr id="268" name="Диаграмма 2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18</xdr:col>
      <xdr:colOff>419100</xdr:colOff>
      <xdr:row>11</xdr:row>
      <xdr:rowOff>142876</xdr:rowOff>
    </xdr:from>
    <xdr:to>
      <xdr:col>19</xdr:col>
      <xdr:colOff>0</xdr:colOff>
      <xdr:row>13</xdr:row>
      <xdr:rowOff>71437</xdr:rowOff>
    </xdr:to>
    <xdr:graphicFrame macro="">
      <xdr:nvGraphicFramePr>
        <xdr:cNvPr id="269" name="Диаграмма 2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18</xdr:col>
      <xdr:colOff>428625</xdr:colOff>
      <xdr:row>11</xdr:row>
      <xdr:rowOff>504825</xdr:rowOff>
    </xdr:from>
    <xdr:to>
      <xdr:col>19</xdr:col>
      <xdr:colOff>0</xdr:colOff>
      <xdr:row>13</xdr:row>
      <xdr:rowOff>80961</xdr:rowOff>
    </xdr:to>
    <xdr:graphicFrame macro="">
      <xdr:nvGraphicFramePr>
        <xdr:cNvPr id="270" name="Диаграмма 2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18</xdr:col>
      <xdr:colOff>419100</xdr:colOff>
      <xdr:row>11</xdr:row>
      <xdr:rowOff>142876</xdr:rowOff>
    </xdr:from>
    <xdr:to>
      <xdr:col>19</xdr:col>
      <xdr:colOff>0</xdr:colOff>
      <xdr:row>13</xdr:row>
      <xdr:rowOff>71437</xdr:rowOff>
    </xdr:to>
    <xdr:graphicFrame macro="">
      <xdr:nvGraphicFramePr>
        <xdr:cNvPr id="271" name="Диаграмма 2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18</xdr:col>
      <xdr:colOff>428625</xdr:colOff>
      <xdr:row>12</xdr:row>
      <xdr:rowOff>504825</xdr:rowOff>
    </xdr:from>
    <xdr:to>
      <xdr:col>19</xdr:col>
      <xdr:colOff>0</xdr:colOff>
      <xdr:row>14</xdr:row>
      <xdr:rowOff>80961</xdr:rowOff>
    </xdr:to>
    <xdr:graphicFrame macro="">
      <xdr:nvGraphicFramePr>
        <xdr:cNvPr id="272" name="Диаграмма 2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18</xdr:col>
      <xdr:colOff>419100</xdr:colOff>
      <xdr:row>12</xdr:row>
      <xdr:rowOff>142876</xdr:rowOff>
    </xdr:from>
    <xdr:to>
      <xdr:col>19</xdr:col>
      <xdr:colOff>0</xdr:colOff>
      <xdr:row>14</xdr:row>
      <xdr:rowOff>71437</xdr:rowOff>
    </xdr:to>
    <xdr:graphicFrame macro="">
      <xdr:nvGraphicFramePr>
        <xdr:cNvPr id="273" name="Диаграмма 2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18</xdr:col>
      <xdr:colOff>428625</xdr:colOff>
      <xdr:row>12</xdr:row>
      <xdr:rowOff>504825</xdr:rowOff>
    </xdr:from>
    <xdr:to>
      <xdr:col>19</xdr:col>
      <xdr:colOff>0</xdr:colOff>
      <xdr:row>14</xdr:row>
      <xdr:rowOff>80961</xdr:rowOff>
    </xdr:to>
    <xdr:graphicFrame macro="">
      <xdr:nvGraphicFramePr>
        <xdr:cNvPr id="274" name="Диаграмма 2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18</xdr:col>
      <xdr:colOff>419100</xdr:colOff>
      <xdr:row>12</xdr:row>
      <xdr:rowOff>142876</xdr:rowOff>
    </xdr:from>
    <xdr:to>
      <xdr:col>19</xdr:col>
      <xdr:colOff>0</xdr:colOff>
      <xdr:row>14</xdr:row>
      <xdr:rowOff>71437</xdr:rowOff>
    </xdr:to>
    <xdr:graphicFrame macro="">
      <xdr:nvGraphicFramePr>
        <xdr:cNvPr id="275" name="Диаграмма 2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18</xdr:col>
      <xdr:colOff>428625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276" name="Диаграмма 2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277" name="Диаграмма 2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18</xdr:col>
      <xdr:colOff>428625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278" name="Диаграмма 2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279" name="Диаграмма 2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18</xdr:col>
      <xdr:colOff>428625</xdr:colOff>
      <xdr:row>15</xdr:row>
      <xdr:rowOff>504825</xdr:rowOff>
    </xdr:from>
    <xdr:to>
      <xdr:col>19</xdr:col>
      <xdr:colOff>0</xdr:colOff>
      <xdr:row>16</xdr:row>
      <xdr:rowOff>0</xdr:rowOff>
    </xdr:to>
    <xdr:graphicFrame macro="">
      <xdr:nvGraphicFramePr>
        <xdr:cNvPr id="280" name="Диаграмма 2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18</xdr:col>
      <xdr:colOff>419100</xdr:colOff>
      <xdr:row>15</xdr:row>
      <xdr:rowOff>142876</xdr:rowOff>
    </xdr:from>
    <xdr:to>
      <xdr:col>19</xdr:col>
      <xdr:colOff>0</xdr:colOff>
      <xdr:row>16</xdr:row>
      <xdr:rowOff>0</xdr:rowOff>
    </xdr:to>
    <xdr:graphicFrame macro="">
      <xdr:nvGraphicFramePr>
        <xdr:cNvPr id="281" name="Диаграмма 2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18</xdr:col>
      <xdr:colOff>428625</xdr:colOff>
      <xdr:row>15</xdr:row>
      <xdr:rowOff>504825</xdr:rowOff>
    </xdr:from>
    <xdr:to>
      <xdr:col>19</xdr:col>
      <xdr:colOff>0</xdr:colOff>
      <xdr:row>16</xdr:row>
      <xdr:rowOff>0</xdr:rowOff>
    </xdr:to>
    <xdr:graphicFrame macro="">
      <xdr:nvGraphicFramePr>
        <xdr:cNvPr id="282" name="Диаграмма 2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18</xdr:col>
      <xdr:colOff>419100</xdr:colOff>
      <xdr:row>15</xdr:row>
      <xdr:rowOff>142876</xdr:rowOff>
    </xdr:from>
    <xdr:to>
      <xdr:col>19</xdr:col>
      <xdr:colOff>0</xdr:colOff>
      <xdr:row>16</xdr:row>
      <xdr:rowOff>0</xdr:rowOff>
    </xdr:to>
    <xdr:graphicFrame macro="">
      <xdr:nvGraphicFramePr>
        <xdr:cNvPr id="283" name="Диаграмма 2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18</xdr:col>
      <xdr:colOff>428625</xdr:colOff>
      <xdr:row>16</xdr:row>
      <xdr:rowOff>0</xdr:rowOff>
    </xdr:from>
    <xdr:to>
      <xdr:col>19</xdr:col>
      <xdr:colOff>0</xdr:colOff>
      <xdr:row>16</xdr:row>
      <xdr:rowOff>80961</xdr:rowOff>
    </xdr:to>
    <xdr:graphicFrame macro="">
      <xdr:nvGraphicFramePr>
        <xdr:cNvPr id="284" name="Диаграмма 2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16</xdr:row>
      <xdr:rowOff>71437</xdr:rowOff>
    </xdr:to>
    <xdr:graphicFrame macro="">
      <xdr:nvGraphicFramePr>
        <xdr:cNvPr id="285" name="Диаграмма 2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18</xdr:col>
      <xdr:colOff>428625</xdr:colOff>
      <xdr:row>16</xdr:row>
      <xdr:rowOff>0</xdr:rowOff>
    </xdr:from>
    <xdr:to>
      <xdr:col>19</xdr:col>
      <xdr:colOff>0</xdr:colOff>
      <xdr:row>16</xdr:row>
      <xdr:rowOff>80961</xdr:rowOff>
    </xdr:to>
    <xdr:graphicFrame macro="">
      <xdr:nvGraphicFramePr>
        <xdr:cNvPr id="286" name="Диаграмма 2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16</xdr:row>
      <xdr:rowOff>71437</xdr:rowOff>
    </xdr:to>
    <xdr:graphicFrame macro="">
      <xdr:nvGraphicFramePr>
        <xdr:cNvPr id="287" name="Диаграмма 2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88" name="Диаграмма 2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89" name="Диаграмма 2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90" name="Диаграмма 2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91" name="Диаграмма 2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18</xdr:col>
      <xdr:colOff>428625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92" name="Диаграмма 2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93" name="Диаграмма 2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18</xdr:col>
      <xdr:colOff>428625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94" name="Диаграмма 2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95" name="Диаграмма 2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18</xdr:col>
      <xdr:colOff>419100</xdr:colOff>
      <xdr:row>18</xdr:row>
      <xdr:rowOff>504825</xdr:rowOff>
    </xdr:from>
    <xdr:to>
      <xdr:col>19</xdr:col>
      <xdr:colOff>0</xdr:colOff>
      <xdr:row>19</xdr:row>
      <xdr:rowOff>0</xdr:rowOff>
    </xdr:to>
    <xdr:graphicFrame macro="">
      <xdr:nvGraphicFramePr>
        <xdr:cNvPr id="296" name="Диаграмма 2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19</xdr:row>
      <xdr:rowOff>0</xdr:rowOff>
    </xdr:to>
    <xdr:graphicFrame macro="">
      <xdr:nvGraphicFramePr>
        <xdr:cNvPr id="297" name="Диаграмма 2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18</xdr:col>
      <xdr:colOff>419100</xdr:colOff>
      <xdr:row>18</xdr:row>
      <xdr:rowOff>504825</xdr:rowOff>
    </xdr:from>
    <xdr:to>
      <xdr:col>19</xdr:col>
      <xdr:colOff>0</xdr:colOff>
      <xdr:row>19</xdr:row>
      <xdr:rowOff>0</xdr:rowOff>
    </xdr:to>
    <xdr:graphicFrame macro="">
      <xdr:nvGraphicFramePr>
        <xdr:cNvPr id="298" name="Диаграмма 2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19</xdr:row>
      <xdr:rowOff>0</xdr:rowOff>
    </xdr:to>
    <xdr:graphicFrame macro="">
      <xdr:nvGraphicFramePr>
        <xdr:cNvPr id="299" name="Диаграмма 2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18</xdr:col>
      <xdr:colOff>428625</xdr:colOff>
      <xdr:row>18</xdr:row>
      <xdr:rowOff>504825</xdr:rowOff>
    </xdr:from>
    <xdr:to>
      <xdr:col>19</xdr:col>
      <xdr:colOff>0</xdr:colOff>
      <xdr:row>19</xdr:row>
      <xdr:rowOff>0</xdr:rowOff>
    </xdr:to>
    <xdr:graphicFrame macro="">
      <xdr:nvGraphicFramePr>
        <xdr:cNvPr id="300" name="Диаграмма 2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19</xdr:row>
      <xdr:rowOff>0</xdr:rowOff>
    </xdr:to>
    <xdr:graphicFrame macro="">
      <xdr:nvGraphicFramePr>
        <xdr:cNvPr id="301" name="Диаграмма 3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18</xdr:col>
      <xdr:colOff>428625</xdr:colOff>
      <xdr:row>18</xdr:row>
      <xdr:rowOff>504825</xdr:rowOff>
    </xdr:from>
    <xdr:to>
      <xdr:col>19</xdr:col>
      <xdr:colOff>0</xdr:colOff>
      <xdr:row>19</xdr:row>
      <xdr:rowOff>0</xdr:rowOff>
    </xdr:to>
    <xdr:graphicFrame macro="">
      <xdr:nvGraphicFramePr>
        <xdr:cNvPr id="302" name="Диаграмма 3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19</xdr:row>
      <xdr:rowOff>0</xdr:rowOff>
    </xdr:to>
    <xdr:graphicFrame macro="">
      <xdr:nvGraphicFramePr>
        <xdr:cNvPr id="303" name="Диаграмма 3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19</xdr:row>
      <xdr:rowOff>80961</xdr:rowOff>
    </xdr:to>
    <xdr:graphicFrame macro="">
      <xdr:nvGraphicFramePr>
        <xdr:cNvPr id="304" name="Диаграмма 3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19</xdr:row>
      <xdr:rowOff>71437</xdr:rowOff>
    </xdr:to>
    <xdr:graphicFrame macro="">
      <xdr:nvGraphicFramePr>
        <xdr:cNvPr id="305" name="Диаграмма 3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19</xdr:row>
      <xdr:rowOff>80961</xdr:rowOff>
    </xdr:to>
    <xdr:graphicFrame macro="">
      <xdr:nvGraphicFramePr>
        <xdr:cNvPr id="306" name="Диаграмма 3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19</xdr:row>
      <xdr:rowOff>71437</xdr:rowOff>
    </xdr:to>
    <xdr:graphicFrame macro="">
      <xdr:nvGraphicFramePr>
        <xdr:cNvPr id="307" name="Диаграмма 3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18</xdr:col>
      <xdr:colOff>428625</xdr:colOff>
      <xdr:row>19</xdr:row>
      <xdr:rowOff>0</xdr:rowOff>
    </xdr:from>
    <xdr:to>
      <xdr:col>19</xdr:col>
      <xdr:colOff>0</xdr:colOff>
      <xdr:row>19</xdr:row>
      <xdr:rowOff>80961</xdr:rowOff>
    </xdr:to>
    <xdr:graphicFrame macro="">
      <xdr:nvGraphicFramePr>
        <xdr:cNvPr id="308" name="Диаграмма 3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19</xdr:row>
      <xdr:rowOff>71437</xdr:rowOff>
    </xdr:to>
    <xdr:graphicFrame macro="">
      <xdr:nvGraphicFramePr>
        <xdr:cNvPr id="309" name="Диаграмма 3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18</xdr:col>
      <xdr:colOff>428625</xdr:colOff>
      <xdr:row>19</xdr:row>
      <xdr:rowOff>0</xdr:rowOff>
    </xdr:from>
    <xdr:to>
      <xdr:col>19</xdr:col>
      <xdr:colOff>0</xdr:colOff>
      <xdr:row>19</xdr:row>
      <xdr:rowOff>80961</xdr:rowOff>
    </xdr:to>
    <xdr:graphicFrame macro="">
      <xdr:nvGraphicFramePr>
        <xdr:cNvPr id="310" name="Диаграмма 3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19</xdr:row>
      <xdr:rowOff>71437</xdr:rowOff>
    </xdr:to>
    <xdr:graphicFrame macro="">
      <xdr:nvGraphicFramePr>
        <xdr:cNvPr id="311" name="Диаграмма 3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18</xdr:col>
      <xdr:colOff>419100</xdr:colOff>
      <xdr:row>20</xdr:row>
      <xdr:rowOff>495300</xdr:rowOff>
    </xdr:from>
    <xdr:to>
      <xdr:col>19</xdr:col>
      <xdr:colOff>0</xdr:colOff>
      <xdr:row>22</xdr:row>
      <xdr:rowOff>71436</xdr:rowOff>
    </xdr:to>
    <xdr:graphicFrame macro="">
      <xdr:nvGraphicFramePr>
        <xdr:cNvPr id="312" name="Диаграмма 3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20</xdr:row>
      <xdr:rowOff>0</xdr:rowOff>
    </xdr:to>
    <xdr:graphicFrame macro="">
      <xdr:nvGraphicFramePr>
        <xdr:cNvPr id="313" name="Диаграмма 3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18</xdr:col>
      <xdr:colOff>419100</xdr:colOff>
      <xdr:row>20</xdr:row>
      <xdr:rowOff>495300</xdr:rowOff>
    </xdr:from>
    <xdr:to>
      <xdr:col>19</xdr:col>
      <xdr:colOff>0</xdr:colOff>
      <xdr:row>22</xdr:row>
      <xdr:rowOff>71436</xdr:rowOff>
    </xdr:to>
    <xdr:graphicFrame macro="">
      <xdr:nvGraphicFramePr>
        <xdr:cNvPr id="314" name="Диаграмма 3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20</xdr:row>
      <xdr:rowOff>0</xdr:rowOff>
    </xdr:to>
    <xdr:graphicFrame macro="">
      <xdr:nvGraphicFramePr>
        <xdr:cNvPr id="315" name="Диаграмма 3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18</xdr:col>
      <xdr:colOff>419100</xdr:colOff>
      <xdr:row>20</xdr:row>
      <xdr:rowOff>495300</xdr:rowOff>
    </xdr:from>
    <xdr:to>
      <xdr:col>19</xdr:col>
      <xdr:colOff>0</xdr:colOff>
      <xdr:row>22</xdr:row>
      <xdr:rowOff>71436</xdr:rowOff>
    </xdr:to>
    <xdr:graphicFrame macro="">
      <xdr:nvGraphicFramePr>
        <xdr:cNvPr id="316" name="Диаграмма 3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20</xdr:row>
      <xdr:rowOff>0</xdr:rowOff>
    </xdr:to>
    <xdr:graphicFrame macro="">
      <xdr:nvGraphicFramePr>
        <xdr:cNvPr id="317" name="Диаграмма 3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18</xdr:col>
      <xdr:colOff>419100</xdr:colOff>
      <xdr:row>20</xdr:row>
      <xdr:rowOff>495300</xdr:rowOff>
    </xdr:from>
    <xdr:to>
      <xdr:col>19</xdr:col>
      <xdr:colOff>0</xdr:colOff>
      <xdr:row>22</xdr:row>
      <xdr:rowOff>71436</xdr:rowOff>
    </xdr:to>
    <xdr:graphicFrame macro="">
      <xdr:nvGraphicFramePr>
        <xdr:cNvPr id="318" name="Диаграмма 3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20</xdr:row>
      <xdr:rowOff>0</xdr:rowOff>
    </xdr:to>
    <xdr:graphicFrame macro="">
      <xdr:nvGraphicFramePr>
        <xdr:cNvPr id="319" name="Диаграмма 3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40</xdr:col>
      <xdr:colOff>9525</xdr:colOff>
      <xdr:row>0</xdr:row>
      <xdr:rowOff>14286</xdr:rowOff>
    </xdr:from>
    <xdr:to>
      <xdr:col>46</xdr:col>
      <xdr:colOff>257174</xdr:colOff>
      <xdr:row>15</xdr:row>
      <xdr:rowOff>142875</xdr:rowOff>
    </xdr:to>
    <xdr:graphicFrame macro="">
      <xdr:nvGraphicFramePr>
        <xdr:cNvPr id="320" name="Диаграмма 3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47</xdr:col>
      <xdr:colOff>0</xdr:colOff>
      <xdr:row>0</xdr:row>
      <xdr:rowOff>0</xdr:rowOff>
    </xdr:from>
    <xdr:to>
      <xdr:col>53</xdr:col>
      <xdr:colOff>247649</xdr:colOff>
      <xdr:row>15</xdr:row>
      <xdr:rowOff>128589</xdr:rowOff>
    </xdr:to>
    <xdr:graphicFrame macro="">
      <xdr:nvGraphicFramePr>
        <xdr:cNvPr id="321" name="Диаграмма 3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40</xdr:col>
      <xdr:colOff>0</xdr:colOff>
      <xdr:row>16</xdr:row>
      <xdr:rowOff>0</xdr:rowOff>
    </xdr:from>
    <xdr:to>
      <xdr:col>46</xdr:col>
      <xdr:colOff>247649</xdr:colOff>
      <xdr:row>27</xdr:row>
      <xdr:rowOff>61914</xdr:rowOff>
    </xdr:to>
    <xdr:graphicFrame macro="">
      <xdr:nvGraphicFramePr>
        <xdr:cNvPr id="322" name="Диаграмма 3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47</xdr:col>
      <xdr:colOff>0</xdr:colOff>
      <xdr:row>16</xdr:row>
      <xdr:rowOff>0</xdr:rowOff>
    </xdr:from>
    <xdr:to>
      <xdr:col>53</xdr:col>
      <xdr:colOff>247649</xdr:colOff>
      <xdr:row>27</xdr:row>
      <xdr:rowOff>61914</xdr:rowOff>
    </xdr:to>
    <xdr:graphicFrame macro="">
      <xdr:nvGraphicFramePr>
        <xdr:cNvPr id="324" name="Диаграмма 3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18</xdr:col>
      <xdr:colOff>514351</xdr:colOff>
      <xdr:row>20</xdr:row>
      <xdr:rowOff>300037</xdr:rowOff>
    </xdr:from>
    <xdr:to>
      <xdr:col>23</xdr:col>
      <xdr:colOff>220351</xdr:colOff>
      <xdr:row>28</xdr:row>
      <xdr:rowOff>52387</xdr:rowOff>
    </xdr:to>
    <xdr:graphicFrame macro="">
      <xdr:nvGraphicFramePr>
        <xdr:cNvPr id="325" name="Диаграмма 3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24</xdr:col>
      <xdr:colOff>19050</xdr:colOff>
      <xdr:row>20</xdr:row>
      <xdr:rowOff>247650</xdr:rowOff>
    </xdr:from>
    <xdr:to>
      <xdr:col>28</xdr:col>
      <xdr:colOff>334650</xdr:colOff>
      <xdr:row>28</xdr:row>
      <xdr:rowOff>0</xdr:rowOff>
    </xdr:to>
    <xdr:graphicFrame macro="">
      <xdr:nvGraphicFramePr>
        <xdr:cNvPr id="326" name="Диаграмма 3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29</xdr:col>
      <xdr:colOff>19050</xdr:colOff>
      <xdr:row>20</xdr:row>
      <xdr:rowOff>247650</xdr:rowOff>
    </xdr:from>
    <xdr:to>
      <xdr:col>32</xdr:col>
      <xdr:colOff>525150</xdr:colOff>
      <xdr:row>28</xdr:row>
      <xdr:rowOff>0</xdr:rowOff>
    </xdr:to>
    <xdr:graphicFrame macro="">
      <xdr:nvGraphicFramePr>
        <xdr:cNvPr id="327" name="Диаграмма 3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419100</xdr:colOff>
      <xdr:row>1</xdr:row>
      <xdr:rowOff>142876</xdr:rowOff>
    </xdr:from>
    <xdr:to>
      <xdr:col>19</xdr:col>
      <xdr:colOff>0</xdr:colOff>
      <xdr:row>3</xdr:row>
      <xdr:rowOff>71437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447675</xdr:colOff>
      <xdr:row>2</xdr:row>
      <xdr:rowOff>485775</xdr:rowOff>
    </xdr:from>
    <xdr:to>
      <xdr:col>19</xdr:col>
      <xdr:colOff>0</xdr:colOff>
      <xdr:row>4</xdr:row>
      <xdr:rowOff>61911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438150</xdr:colOff>
      <xdr:row>3</xdr:row>
      <xdr:rowOff>476250</xdr:rowOff>
    </xdr:from>
    <xdr:to>
      <xdr:col>19</xdr:col>
      <xdr:colOff>0</xdr:colOff>
      <xdr:row>5</xdr:row>
      <xdr:rowOff>52386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447675</xdr:colOff>
      <xdr:row>4</xdr:row>
      <xdr:rowOff>533400</xdr:rowOff>
    </xdr:from>
    <xdr:to>
      <xdr:col>19</xdr:col>
      <xdr:colOff>0</xdr:colOff>
      <xdr:row>6</xdr:row>
      <xdr:rowOff>109536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419100</xdr:colOff>
      <xdr:row>5</xdr:row>
      <xdr:rowOff>523875</xdr:rowOff>
    </xdr:from>
    <xdr:to>
      <xdr:col>19</xdr:col>
      <xdr:colOff>0</xdr:colOff>
      <xdr:row>7</xdr:row>
      <xdr:rowOff>100011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428625</xdr:colOff>
      <xdr:row>6</xdr:row>
      <xdr:rowOff>504825</xdr:rowOff>
    </xdr:from>
    <xdr:to>
      <xdr:col>19</xdr:col>
      <xdr:colOff>0</xdr:colOff>
      <xdr:row>8</xdr:row>
      <xdr:rowOff>80961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428625</xdr:colOff>
      <xdr:row>7</xdr:row>
      <xdr:rowOff>523875</xdr:rowOff>
    </xdr:from>
    <xdr:to>
      <xdr:col>19</xdr:col>
      <xdr:colOff>0</xdr:colOff>
      <xdr:row>9</xdr:row>
      <xdr:rowOff>100011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438150</xdr:colOff>
      <xdr:row>8</xdr:row>
      <xdr:rowOff>523875</xdr:rowOff>
    </xdr:from>
    <xdr:to>
      <xdr:col>19</xdr:col>
      <xdr:colOff>0</xdr:colOff>
      <xdr:row>12</xdr:row>
      <xdr:rowOff>100011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438150</xdr:colOff>
      <xdr:row>9</xdr:row>
      <xdr:rowOff>514350</xdr:rowOff>
    </xdr:from>
    <xdr:to>
      <xdr:col>19</xdr:col>
      <xdr:colOff>0</xdr:colOff>
      <xdr:row>13</xdr:row>
      <xdr:rowOff>0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438150</xdr:colOff>
      <xdr:row>12</xdr:row>
      <xdr:rowOff>504825</xdr:rowOff>
    </xdr:from>
    <xdr:to>
      <xdr:col>19</xdr:col>
      <xdr:colOff>0</xdr:colOff>
      <xdr:row>13</xdr:row>
      <xdr:rowOff>0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438150</xdr:colOff>
      <xdr:row>13</xdr:row>
      <xdr:rowOff>0</xdr:rowOff>
    </xdr:from>
    <xdr:to>
      <xdr:col>19</xdr:col>
      <xdr:colOff>0</xdr:colOff>
      <xdr:row>13</xdr:row>
      <xdr:rowOff>52386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438150</xdr:colOff>
      <xdr:row>13</xdr:row>
      <xdr:rowOff>0</xdr:rowOff>
    </xdr:from>
    <xdr:to>
      <xdr:col>19</xdr:col>
      <xdr:colOff>0</xdr:colOff>
      <xdr:row>14</xdr:row>
      <xdr:rowOff>0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428625</xdr:colOff>
      <xdr:row>13</xdr:row>
      <xdr:rowOff>495300</xdr:rowOff>
    </xdr:from>
    <xdr:to>
      <xdr:col>19</xdr:col>
      <xdr:colOff>0</xdr:colOff>
      <xdr:row>14</xdr:row>
      <xdr:rowOff>0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419100</xdr:colOff>
      <xdr:row>14</xdr:row>
      <xdr:rowOff>0</xdr:rowOff>
    </xdr:from>
    <xdr:to>
      <xdr:col>19</xdr:col>
      <xdr:colOff>0</xdr:colOff>
      <xdr:row>14</xdr:row>
      <xdr:rowOff>80961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428625</xdr:colOff>
      <xdr:row>14</xdr:row>
      <xdr:rowOff>0</xdr:rowOff>
    </xdr:from>
    <xdr:to>
      <xdr:col>19</xdr:col>
      <xdr:colOff>0</xdr:colOff>
      <xdr:row>15</xdr:row>
      <xdr:rowOff>0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438150</xdr:colOff>
      <xdr:row>14</xdr:row>
      <xdr:rowOff>514350</xdr:rowOff>
    </xdr:from>
    <xdr:to>
      <xdr:col>19</xdr:col>
      <xdr:colOff>0</xdr:colOff>
      <xdr:row>15</xdr:row>
      <xdr:rowOff>0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18</xdr:col>
      <xdr:colOff>409575</xdr:colOff>
      <xdr:row>15</xdr:row>
      <xdr:rowOff>0</xdr:rowOff>
    </xdr:from>
    <xdr:to>
      <xdr:col>19</xdr:col>
      <xdr:colOff>0</xdr:colOff>
      <xdr:row>15</xdr:row>
      <xdr:rowOff>90486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</xdr:col>
      <xdr:colOff>428625</xdr:colOff>
      <xdr:row>15</xdr:row>
      <xdr:rowOff>504825</xdr:rowOff>
    </xdr:from>
    <xdr:to>
      <xdr:col>19</xdr:col>
      <xdr:colOff>0</xdr:colOff>
      <xdr:row>16</xdr:row>
      <xdr:rowOff>0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428625</xdr:colOff>
      <xdr:row>16</xdr:row>
      <xdr:rowOff>0</xdr:rowOff>
    </xdr:from>
    <xdr:to>
      <xdr:col>19</xdr:col>
      <xdr:colOff>0</xdr:colOff>
      <xdr:row>16</xdr:row>
      <xdr:rowOff>42861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409575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419100</xdr:colOff>
      <xdr:row>16</xdr:row>
      <xdr:rowOff>523875</xdr:rowOff>
    </xdr:from>
    <xdr:to>
      <xdr:col>19</xdr:col>
      <xdr:colOff>0</xdr:colOff>
      <xdr:row>17</xdr:row>
      <xdr:rowOff>0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18</xdr:col>
      <xdr:colOff>447675</xdr:colOff>
      <xdr:row>17</xdr:row>
      <xdr:rowOff>0</xdr:rowOff>
    </xdr:from>
    <xdr:to>
      <xdr:col>19</xdr:col>
      <xdr:colOff>0</xdr:colOff>
      <xdr:row>17</xdr:row>
      <xdr:rowOff>52386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20</xdr:row>
      <xdr:rowOff>71436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18</xdr:col>
      <xdr:colOff>428625</xdr:colOff>
      <xdr:row>19</xdr:row>
      <xdr:rowOff>485775</xdr:rowOff>
    </xdr:from>
    <xdr:to>
      <xdr:col>19</xdr:col>
      <xdr:colOff>0</xdr:colOff>
      <xdr:row>21</xdr:row>
      <xdr:rowOff>61911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400050</xdr:colOff>
      <xdr:row>18</xdr:row>
      <xdr:rowOff>0</xdr:rowOff>
    </xdr:from>
    <xdr:to>
      <xdr:col>19</xdr:col>
      <xdr:colOff>0</xdr:colOff>
      <xdr:row>19</xdr:row>
      <xdr:rowOff>71436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18</xdr:col>
      <xdr:colOff>419100</xdr:colOff>
      <xdr:row>18</xdr:row>
      <xdr:rowOff>504825</xdr:rowOff>
    </xdr:from>
    <xdr:to>
      <xdr:col>19</xdr:col>
      <xdr:colOff>0</xdr:colOff>
      <xdr:row>21</xdr:row>
      <xdr:rowOff>80961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18</xdr:col>
      <xdr:colOff>409575</xdr:colOff>
      <xdr:row>19</xdr:row>
      <xdr:rowOff>523875</xdr:rowOff>
    </xdr:from>
    <xdr:to>
      <xdr:col>19</xdr:col>
      <xdr:colOff>0</xdr:colOff>
      <xdr:row>22</xdr:row>
      <xdr:rowOff>100011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18</xdr:col>
      <xdr:colOff>438150</xdr:colOff>
      <xdr:row>21</xdr:row>
      <xdr:rowOff>533400</xdr:rowOff>
    </xdr:from>
    <xdr:to>
      <xdr:col>19</xdr:col>
      <xdr:colOff>0</xdr:colOff>
      <xdr:row>23</xdr:row>
      <xdr:rowOff>109536</xdr:rowOff>
    </xdr:to>
    <xdr:graphicFrame macro="">
      <xdr:nvGraphicFramePr>
        <xdr:cNvPr id="30" name="Диаграмма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419100</xdr:colOff>
      <xdr:row>22</xdr:row>
      <xdr:rowOff>485775</xdr:rowOff>
    </xdr:from>
    <xdr:to>
      <xdr:col>19</xdr:col>
      <xdr:colOff>0</xdr:colOff>
      <xdr:row>24</xdr:row>
      <xdr:rowOff>0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18</xdr:col>
      <xdr:colOff>428625</xdr:colOff>
      <xdr:row>23</xdr:row>
      <xdr:rowOff>495300</xdr:rowOff>
    </xdr:from>
    <xdr:to>
      <xdr:col>19</xdr:col>
      <xdr:colOff>0</xdr:colOff>
      <xdr:row>24</xdr:row>
      <xdr:rowOff>0</xdr:rowOff>
    </xdr:to>
    <xdr:graphicFrame macro="">
      <xdr:nvGraphicFramePr>
        <xdr:cNvPr id="32" name="Диаграмма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18</xdr:col>
      <xdr:colOff>447675</xdr:colOff>
      <xdr:row>24</xdr:row>
      <xdr:rowOff>0</xdr:rowOff>
    </xdr:from>
    <xdr:to>
      <xdr:col>19</xdr:col>
      <xdr:colOff>0</xdr:colOff>
      <xdr:row>24</xdr:row>
      <xdr:rowOff>61911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18</xdr:col>
      <xdr:colOff>447675</xdr:colOff>
      <xdr:row>24</xdr:row>
      <xdr:rowOff>0</xdr:rowOff>
    </xdr:from>
    <xdr:to>
      <xdr:col>19</xdr:col>
      <xdr:colOff>0</xdr:colOff>
      <xdr:row>25</xdr:row>
      <xdr:rowOff>0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18</xdr:col>
      <xdr:colOff>457200</xdr:colOff>
      <xdr:row>24</xdr:row>
      <xdr:rowOff>514350</xdr:rowOff>
    </xdr:from>
    <xdr:to>
      <xdr:col>19</xdr:col>
      <xdr:colOff>0</xdr:colOff>
      <xdr:row>25</xdr:row>
      <xdr:rowOff>0</xdr:rowOff>
    </xdr:to>
    <xdr:graphicFrame macro="">
      <xdr:nvGraphicFramePr>
        <xdr:cNvPr id="35" name="Диаграмма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18</xdr:col>
      <xdr:colOff>457200</xdr:colOff>
      <xdr:row>25</xdr:row>
      <xdr:rowOff>0</xdr:rowOff>
    </xdr:from>
    <xdr:to>
      <xdr:col>19</xdr:col>
      <xdr:colOff>0</xdr:colOff>
      <xdr:row>25</xdr:row>
      <xdr:rowOff>80961</xdr:rowOff>
    </xdr:to>
    <xdr:graphicFrame macro="">
      <xdr:nvGraphicFramePr>
        <xdr:cNvPr id="36" name="Диаграмма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18</xdr:col>
      <xdr:colOff>428625</xdr:colOff>
      <xdr:row>25</xdr:row>
      <xdr:rowOff>0</xdr:rowOff>
    </xdr:from>
    <xdr:to>
      <xdr:col>19</xdr:col>
      <xdr:colOff>0</xdr:colOff>
      <xdr:row>26</xdr:row>
      <xdr:rowOff>71436</xdr:rowOff>
    </xdr:to>
    <xdr:graphicFrame macro="">
      <xdr:nvGraphicFramePr>
        <xdr:cNvPr id="37" name="Диаграмма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18</xdr:col>
      <xdr:colOff>419100</xdr:colOff>
      <xdr:row>25</xdr:row>
      <xdr:rowOff>533400</xdr:rowOff>
    </xdr:from>
    <xdr:to>
      <xdr:col>19</xdr:col>
      <xdr:colOff>0</xdr:colOff>
      <xdr:row>27</xdr:row>
      <xdr:rowOff>109536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</xdr:col>
      <xdr:colOff>438150</xdr:colOff>
      <xdr:row>26</xdr:row>
      <xdr:rowOff>514350</xdr:rowOff>
    </xdr:from>
    <xdr:to>
      <xdr:col>19</xdr:col>
      <xdr:colOff>0</xdr:colOff>
      <xdr:row>28</xdr:row>
      <xdr:rowOff>90486</xdr:rowOff>
    </xdr:to>
    <xdr:graphicFrame macro="">
      <xdr:nvGraphicFramePr>
        <xdr:cNvPr id="39" name="Диаграмма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18</xdr:col>
      <xdr:colOff>419100</xdr:colOff>
      <xdr:row>27</xdr:row>
      <xdr:rowOff>504825</xdr:rowOff>
    </xdr:from>
    <xdr:to>
      <xdr:col>19</xdr:col>
      <xdr:colOff>0</xdr:colOff>
      <xdr:row>29</xdr:row>
      <xdr:rowOff>80961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18</xdr:col>
      <xdr:colOff>419100</xdr:colOff>
      <xdr:row>28</xdr:row>
      <xdr:rowOff>495300</xdr:rowOff>
    </xdr:from>
    <xdr:to>
      <xdr:col>19</xdr:col>
      <xdr:colOff>0</xdr:colOff>
      <xdr:row>30</xdr:row>
      <xdr:rowOff>71436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18</xdr:col>
      <xdr:colOff>428625</xdr:colOff>
      <xdr:row>29</xdr:row>
      <xdr:rowOff>504825</xdr:rowOff>
    </xdr:from>
    <xdr:to>
      <xdr:col>19</xdr:col>
      <xdr:colOff>0</xdr:colOff>
      <xdr:row>31</xdr:row>
      <xdr:rowOff>0</xdr:rowOff>
    </xdr:to>
    <xdr:graphicFrame macro="">
      <xdr:nvGraphicFramePr>
        <xdr:cNvPr id="42" name="Диаграмма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18</xdr:col>
      <xdr:colOff>419100</xdr:colOff>
      <xdr:row>30</xdr:row>
      <xdr:rowOff>504825</xdr:rowOff>
    </xdr:from>
    <xdr:to>
      <xdr:col>19</xdr:col>
      <xdr:colOff>0</xdr:colOff>
      <xdr:row>31</xdr:row>
      <xdr:rowOff>0</xdr:rowOff>
    </xdr:to>
    <xdr:graphicFrame macro="">
      <xdr:nvGraphicFramePr>
        <xdr:cNvPr id="43" name="Диаграмма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18</xdr:col>
      <xdr:colOff>409575</xdr:colOff>
      <xdr:row>31</xdr:row>
      <xdr:rowOff>0</xdr:rowOff>
    </xdr:from>
    <xdr:to>
      <xdr:col>19</xdr:col>
      <xdr:colOff>0</xdr:colOff>
      <xdr:row>31</xdr:row>
      <xdr:rowOff>71436</xdr:rowOff>
    </xdr:to>
    <xdr:graphicFrame macro="">
      <xdr:nvGraphicFramePr>
        <xdr:cNvPr id="44" name="Диаграмма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428625</xdr:colOff>
      <xdr:row>31</xdr:row>
      <xdr:rowOff>0</xdr:rowOff>
    </xdr:from>
    <xdr:to>
      <xdr:col>19</xdr:col>
      <xdr:colOff>0</xdr:colOff>
      <xdr:row>32</xdr:row>
      <xdr:rowOff>100011</xdr:rowOff>
    </xdr:to>
    <xdr:graphicFrame macro="">
      <xdr:nvGraphicFramePr>
        <xdr:cNvPr id="45" name="Диаграмма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18</xdr:col>
      <xdr:colOff>419100</xdr:colOff>
      <xdr:row>31</xdr:row>
      <xdr:rowOff>514350</xdr:rowOff>
    </xdr:from>
    <xdr:to>
      <xdr:col>19</xdr:col>
      <xdr:colOff>0</xdr:colOff>
      <xdr:row>33</xdr:row>
      <xdr:rowOff>90486</xdr:rowOff>
    </xdr:to>
    <xdr:graphicFrame macro="">
      <xdr:nvGraphicFramePr>
        <xdr:cNvPr id="46" name="Диаграмма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</xdr:col>
      <xdr:colOff>428625</xdr:colOff>
      <xdr:row>32</xdr:row>
      <xdr:rowOff>504825</xdr:rowOff>
    </xdr:from>
    <xdr:to>
      <xdr:col>19</xdr:col>
      <xdr:colOff>0</xdr:colOff>
      <xdr:row>34</xdr:row>
      <xdr:rowOff>80961</xdr:rowOff>
    </xdr:to>
    <xdr:graphicFrame macro="">
      <xdr:nvGraphicFramePr>
        <xdr:cNvPr id="47" name="Диаграмма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18</xdr:col>
      <xdr:colOff>419100</xdr:colOff>
      <xdr:row>33</xdr:row>
      <xdr:rowOff>495300</xdr:rowOff>
    </xdr:from>
    <xdr:to>
      <xdr:col>19</xdr:col>
      <xdr:colOff>0</xdr:colOff>
      <xdr:row>35</xdr:row>
      <xdr:rowOff>71436</xdr:rowOff>
    </xdr:to>
    <xdr:graphicFrame macro="">
      <xdr:nvGraphicFramePr>
        <xdr:cNvPr id="48" name="Диаграмма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</xdr:col>
      <xdr:colOff>409575</xdr:colOff>
      <xdr:row>34</xdr:row>
      <xdr:rowOff>495300</xdr:rowOff>
    </xdr:from>
    <xdr:to>
      <xdr:col>19</xdr:col>
      <xdr:colOff>0</xdr:colOff>
      <xdr:row>36</xdr:row>
      <xdr:rowOff>0</xdr:rowOff>
    </xdr:to>
    <xdr:graphicFrame macro="">
      <xdr:nvGraphicFramePr>
        <xdr:cNvPr id="49" name="Диаграмма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18</xdr:col>
      <xdr:colOff>428625</xdr:colOff>
      <xdr:row>35</xdr:row>
      <xdr:rowOff>504825</xdr:rowOff>
    </xdr:from>
    <xdr:to>
      <xdr:col>19</xdr:col>
      <xdr:colOff>0</xdr:colOff>
      <xdr:row>36</xdr:row>
      <xdr:rowOff>0</xdr:rowOff>
    </xdr:to>
    <xdr:graphicFrame macro="">
      <xdr:nvGraphicFramePr>
        <xdr:cNvPr id="50" name="Диаграмма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18</xdr:col>
      <xdr:colOff>438150</xdr:colOff>
      <xdr:row>36</xdr:row>
      <xdr:rowOff>0</xdr:rowOff>
    </xdr:from>
    <xdr:to>
      <xdr:col>19</xdr:col>
      <xdr:colOff>0</xdr:colOff>
      <xdr:row>36</xdr:row>
      <xdr:rowOff>90486</xdr:rowOff>
    </xdr:to>
    <xdr:graphicFrame macro="">
      <xdr:nvGraphicFramePr>
        <xdr:cNvPr id="51" name="Диаграмма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18</xdr:col>
      <xdr:colOff>419100</xdr:colOff>
      <xdr:row>36</xdr:row>
      <xdr:rowOff>0</xdr:rowOff>
    </xdr:from>
    <xdr:to>
      <xdr:col>19</xdr:col>
      <xdr:colOff>0</xdr:colOff>
      <xdr:row>37</xdr:row>
      <xdr:rowOff>71436</xdr:rowOff>
    </xdr:to>
    <xdr:graphicFrame macro="">
      <xdr:nvGraphicFramePr>
        <xdr:cNvPr id="52" name="Диаграмма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18</xdr:col>
      <xdr:colOff>419100</xdr:colOff>
      <xdr:row>36</xdr:row>
      <xdr:rowOff>533400</xdr:rowOff>
    </xdr:from>
    <xdr:to>
      <xdr:col>19</xdr:col>
      <xdr:colOff>0</xdr:colOff>
      <xdr:row>38</xdr:row>
      <xdr:rowOff>109536</xdr:rowOff>
    </xdr:to>
    <xdr:graphicFrame macro="">
      <xdr:nvGraphicFramePr>
        <xdr:cNvPr id="53" name="Диаграмма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18</xdr:col>
      <xdr:colOff>409575</xdr:colOff>
      <xdr:row>37</xdr:row>
      <xdr:rowOff>485775</xdr:rowOff>
    </xdr:from>
    <xdr:to>
      <xdr:col>19</xdr:col>
      <xdr:colOff>0</xdr:colOff>
      <xdr:row>39</xdr:row>
      <xdr:rowOff>61911</xdr:rowOff>
    </xdr:to>
    <xdr:graphicFrame macro="">
      <xdr:nvGraphicFramePr>
        <xdr:cNvPr id="54" name="Диаграмма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18</xdr:col>
      <xdr:colOff>409575</xdr:colOff>
      <xdr:row>38</xdr:row>
      <xdr:rowOff>495300</xdr:rowOff>
    </xdr:from>
    <xdr:to>
      <xdr:col>19</xdr:col>
      <xdr:colOff>0</xdr:colOff>
      <xdr:row>40</xdr:row>
      <xdr:rowOff>71436</xdr:rowOff>
    </xdr:to>
    <xdr:graphicFrame macro="">
      <xdr:nvGraphicFramePr>
        <xdr:cNvPr id="55" name="Диаграмма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18</xdr:col>
      <xdr:colOff>409575</xdr:colOff>
      <xdr:row>39</xdr:row>
      <xdr:rowOff>495300</xdr:rowOff>
    </xdr:from>
    <xdr:to>
      <xdr:col>19</xdr:col>
      <xdr:colOff>0</xdr:colOff>
      <xdr:row>41</xdr:row>
      <xdr:rowOff>71436</xdr:rowOff>
    </xdr:to>
    <xdr:graphicFrame macro="">
      <xdr:nvGraphicFramePr>
        <xdr:cNvPr id="56" name="Диаграмма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18</xdr:col>
      <xdr:colOff>419100</xdr:colOff>
      <xdr:row>45</xdr:row>
      <xdr:rowOff>514350</xdr:rowOff>
    </xdr:from>
    <xdr:to>
      <xdr:col>19</xdr:col>
      <xdr:colOff>0</xdr:colOff>
      <xdr:row>47</xdr:row>
      <xdr:rowOff>90486</xdr:rowOff>
    </xdr:to>
    <xdr:graphicFrame macro="">
      <xdr:nvGraphicFramePr>
        <xdr:cNvPr id="57" name="Диаграмма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18</xdr:col>
      <xdr:colOff>438150</xdr:colOff>
      <xdr:row>46</xdr:row>
      <xdr:rowOff>514350</xdr:rowOff>
    </xdr:from>
    <xdr:to>
      <xdr:col>19</xdr:col>
      <xdr:colOff>0</xdr:colOff>
      <xdr:row>48</xdr:row>
      <xdr:rowOff>90486</xdr:rowOff>
    </xdr:to>
    <xdr:graphicFrame macro="">
      <xdr:nvGraphicFramePr>
        <xdr:cNvPr id="58" name="Диаграмма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18</xdr:col>
      <xdr:colOff>428625</xdr:colOff>
      <xdr:row>47</xdr:row>
      <xdr:rowOff>495300</xdr:rowOff>
    </xdr:from>
    <xdr:to>
      <xdr:col>19</xdr:col>
      <xdr:colOff>0</xdr:colOff>
      <xdr:row>49</xdr:row>
      <xdr:rowOff>71436</xdr:rowOff>
    </xdr:to>
    <xdr:graphicFrame macro="">
      <xdr:nvGraphicFramePr>
        <xdr:cNvPr id="59" name="Диаграмма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18</xdr:col>
      <xdr:colOff>400050</xdr:colOff>
      <xdr:row>42</xdr:row>
      <xdr:rowOff>0</xdr:rowOff>
    </xdr:from>
    <xdr:to>
      <xdr:col>19</xdr:col>
      <xdr:colOff>0</xdr:colOff>
      <xdr:row>43</xdr:row>
      <xdr:rowOff>0</xdr:rowOff>
    </xdr:to>
    <xdr:graphicFrame macro="">
      <xdr:nvGraphicFramePr>
        <xdr:cNvPr id="60" name="Диаграмма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18</xdr:col>
      <xdr:colOff>419100</xdr:colOff>
      <xdr:row>42</xdr:row>
      <xdr:rowOff>514350</xdr:rowOff>
    </xdr:from>
    <xdr:to>
      <xdr:col>19</xdr:col>
      <xdr:colOff>0</xdr:colOff>
      <xdr:row>43</xdr:row>
      <xdr:rowOff>0</xdr:rowOff>
    </xdr:to>
    <xdr:graphicFrame macro="">
      <xdr:nvGraphicFramePr>
        <xdr:cNvPr id="61" name="Диаграмма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18</xdr:col>
      <xdr:colOff>400050</xdr:colOff>
      <xdr:row>49</xdr:row>
      <xdr:rowOff>0</xdr:rowOff>
    </xdr:from>
    <xdr:to>
      <xdr:col>19</xdr:col>
      <xdr:colOff>0</xdr:colOff>
      <xdr:row>49</xdr:row>
      <xdr:rowOff>100011</xdr:rowOff>
    </xdr:to>
    <xdr:graphicFrame macro="">
      <xdr:nvGraphicFramePr>
        <xdr:cNvPr id="62" name="Диаграмма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18</xdr:col>
      <xdr:colOff>457200</xdr:colOff>
      <xdr:row>49</xdr:row>
      <xdr:rowOff>0</xdr:rowOff>
    </xdr:from>
    <xdr:to>
      <xdr:col>19</xdr:col>
      <xdr:colOff>0</xdr:colOff>
      <xdr:row>50</xdr:row>
      <xdr:rowOff>80961</xdr:rowOff>
    </xdr:to>
    <xdr:graphicFrame macro="">
      <xdr:nvGraphicFramePr>
        <xdr:cNvPr id="63" name="Диаграмма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18</xdr:col>
      <xdr:colOff>400050</xdr:colOff>
      <xdr:row>43</xdr:row>
      <xdr:rowOff>0</xdr:rowOff>
    </xdr:from>
    <xdr:to>
      <xdr:col>19</xdr:col>
      <xdr:colOff>0</xdr:colOff>
      <xdr:row>44</xdr:row>
      <xdr:rowOff>90486</xdr:rowOff>
    </xdr:to>
    <xdr:graphicFrame macro="">
      <xdr:nvGraphicFramePr>
        <xdr:cNvPr id="64" name="Диаграмма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18</xdr:col>
      <xdr:colOff>438150</xdr:colOff>
      <xdr:row>43</xdr:row>
      <xdr:rowOff>495300</xdr:rowOff>
    </xdr:from>
    <xdr:to>
      <xdr:col>19</xdr:col>
      <xdr:colOff>0</xdr:colOff>
      <xdr:row>45</xdr:row>
      <xdr:rowOff>71436</xdr:rowOff>
    </xdr:to>
    <xdr:graphicFrame macro="">
      <xdr:nvGraphicFramePr>
        <xdr:cNvPr id="65" name="Диаграмма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18</xdr:col>
      <xdr:colOff>419100</xdr:colOff>
      <xdr:row>44</xdr:row>
      <xdr:rowOff>514350</xdr:rowOff>
    </xdr:from>
    <xdr:to>
      <xdr:col>19</xdr:col>
      <xdr:colOff>0</xdr:colOff>
      <xdr:row>46</xdr:row>
      <xdr:rowOff>90486</xdr:rowOff>
    </xdr:to>
    <xdr:graphicFrame macro="">
      <xdr:nvGraphicFramePr>
        <xdr:cNvPr id="66" name="Диаграмма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18</xdr:col>
      <xdr:colOff>400050</xdr:colOff>
      <xdr:row>45</xdr:row>
      <xdr:rowOff>514350</xdr:rowOff>
    </xdr:from>
    <xdr:to>
      <xdr:col>19</xdr:col>
      <xdr:colOff>0</xdr:colOff>
      <xdr:row>47</xdr:row>
      <xdr:rowOff>90486</xdr:rowOff>
    </xdr:to>
    <xdr:graphicFrame macro="">
      <xdr:nvGraphicFramePr>
        <xdr:cNvPr id="67" name="Диаграмма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18</xdr:col>
      <xdr:colOff>419100</xdr:colOff>
      <xdr:row>2</xdr:row>
      <xdr:rowOff>142876</xdr:rowOff>
    </xdr:from>
    <xdr:to>
      <xdr:col>19</xdr:col>
      <xdr:colOff>0</xdr:colOff>
      <xdr:row>4</xdr:row>
      <xdr:rowOff>71437</xdr:rowOff>
    </xdr:to>
    <xdr:graphicFrame macro="">
      <xdr:nvGraphicFramePr>
        <xdr:cNvPr id="68" name="Диаграмма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419100</xdr:colOff>
      <xdr:row>3</xdr:row>
      <xdr:rowOff>142876</xdr:rowOff>
    </xdr:from>
    <xdr:to>
      <xdr:col>19</xdr:col>
      <xdr:colOff>0</xdr:colOff>
      <xdr:row>5</xdr:row>
      <xdr:rowOff>71437</xdr:rowOff>
    </xdr:to>
    <xdr:graphicFrame macro="">
      <xdr:nvGraphicFramePr>
        <xdr:cNvPr id="69" name="Диаграмма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419100</xdr:colOff>
      <xdr:row>4</xdr:row>
      <xdr:rowOff>142876</xdr:rowOff>
    </xdr:from>
    <xdr:to>
      <xdr:col>19</xdr:col>
      <xdr:colOff>0</xdr:colOff>
      <xdr:row>6</xdr:row>
      <xdr:rowOff>71437</xdr:rowOff>
    </xdr:to>
    <xdr:graphicFrame macro="">
      <xdr:nvGraphicFramePr>
        <xdr:cNvPr id="70" name="Диаграмма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18</xdr:col>
      <xdr:colOff>419100</xdr:colOff>
      <xdr:row>5</xdr:row>
      <xdr:rowOff>142876</xdr:rowOff>
    </xdr:from>
    <xdr:to>
      <xdr:col>19</xdr:col>
      <xdr:colOff>0</xdr:colOff>
      <xdr:row>7</xdr:row>
      <xdr:rowOff>71437</xdr:rowOff>
    </xdr:to>
    <xdr:graphicFrame macro="">
      <xdr:nvGraphicFramePr>
        <xdr:cNvPr id="71" name="Диаграмма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18</xdr:col>
      <xdr:colOff>419100</xdr:colOff>
      <xdr:row>6</xdr:row>
      <xdr:rowOff>142876</xdr:rowOff>
    </xdr:from>
    <xdr:to>
      <xdr:col>19</xdr:col>
      <xdr:colOff>0</xdr:colOff>
      <xdr:row>8</xdr:row>
      <xdr:rowOff>71437</xdr:rowOff>
    </xdr:to>
    <xdr:graphicFrame macro="">
      <xdr:nvGraphicFramePr>
        <xdr:cNvPr id="72" name="Диаграмма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18</xdr:col>
      <xdr:colOff>419100</xdr:colOff>
      <xdr:row>7</xdr:row>
      <xdr:rowOff>142876</xdr:rowOff>
    </xdr:from>
    <xdr:to>
      <xdr:col>19</xdr:col>
      <xdr:colOff>0</xdr:colOff>
      <xdr:row>9</xdr:row>
      <xdr:rowOff>71437</xdr:rowOff>
    </xdr:to>
    <xdr:graphicFrame macro="">
      <xdr:nvGraphicFramePr>
        <xdr:cNvPr id="73" name="Диаграмма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18</xdr:col>
      <xdr:colOff>419100</xdr:colOff>
      <xdr:row>8</xdr:row>
      <xdr:rowOff>142876</xdr:rowOff>
    </xdr:from>
    <xdr:to>
      <xdr:col>19</xdr:col>
      <xdr:colOff>0</xdr:colOff>
      <xdr:row>12</xdr:row>
      <xdr:rowOff>71437</xdr:rowOff>
    </xdr:to>
    <xdr:graphicFrame macro="">
      <xdr:nvGraphicFramePr>
        <xdr:cNvPr id="74" name="Диаграмма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18</xdr:col>
      <xdr:colOff>419100</xdr:colOff>
      <xdr:row>9</xdr:row>
      <xdr:rowOff>142876</xdr:rowOff>
    </xdr:from>
    <xdr:to>
      <xdr:col>19</xdr:col>
      <xdr:colOff>0</xdr:colOff>
      <xdr:row>13</xdr:row>
      <xdr:rowOff>0</xdr:rowOff>
    </xdr:to>
    <xdr:graphicFrame macro="">
      <xdr:nvGraphicFramePr>
        <xdr:cNvPr id="75" name="Диаграмма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18</xdr:col>
      <xdr:colOff>419100</xdr:colOff>
      <xdr:row>12</xdr:row>
      <xdr:rowOff>142876</xdr:rowOff>
    </xdr:from>
    <xdr:to>
      <xdr:col>19</xdr:col>
      <xdr:colOff>0</xdr:colOff>
      <xdr:row>13</xdr:row>
      <xdr:rowOff>0</xdr:rowOff>
    </xdr:to>
    <xdr:graphicFrame macro="">
      <xdr:nvGraphicFramePr>
        <xdr:cNvPr id="76" name="Диаграмма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18</xdr:col>
      <xdr:colOff>419100</xdr:colOff>
      <xdr:row>13</xdr:row>
      <xdr:rowOff>0</xdr:rowOff>
    </xdr:from>
    <xdr:to>
      <xdr:col>19</xdr:col>
      <xdr:colOff>0</xdr:colOff>
      <xdr:row>13</xdr:row>
      <xdr:rowOff>71437</xdr:rowOff>
    </xdr:to>
    <xdr:graphicFrame macro="">
      <xdr:nvGraphicFramePr>
        <xdr:cNvPr id="77" name="Диаграмма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18</xdr:col>
      <xdr:colOff>419100</xdr:colOff>
      <xdr:row>13</xdr:row>
      <xdr:rowOff>0</xdr:rowOff>
    </xdr:from>
    <xdr:to>
      <xdr:col>19</xdr:col>
      <xdr:colOff>0</xdr:colOff>
      <xdr:row>14</xdr:row>
      <xdr:rowOff>0</xdr:rowOff>
    </xdr:to>
    <xdr:graphicFrame macro="">
      <xdr:nvGraphicFramePr>
        <xdr:cNvPr id="78" name="Диаграмма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18</xdr:col>
      <xdr:colOff>419100</xdr:colOff>
      <xdr:row>13</xdr:row>
      <xdr:rowOff>142876</xdr:rowOff>
    </xdr:from>
    <xdr:to>
      <xdr:col>19</xdr:col>
      <xdr:colOff>0</xdr:colOff>
      <xdr:row>14</xdr:row>
      <xdr:rowOff>0</xdr:rowOff>
    </xdr:to>
    <xdr:graphicFrame macro="">
      <xdr:nvGraphicFramePr>
        <xdr:cNvPr id="79" name="Диаграмма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18</xdr:col>
      <xdr:colOff>419100</xdr:colOff>
      <xdr:row>14</xdr:row>
      <xdr:rowOff>0</xdr:rowOff>
    </xdr:from>
    <xdr:to>
      <xdr:col>19</xdr:col>
      <xdr:colOff>0</xdr:colOff>
      <xdr:row>14</xdr:row>
      <xdr:rowOff>71437</xdr:rowOff>
    </xdr:to>
    <xdr:graphicFrame macro="">
      <xdr:nvGraphicFramePr>
        <xdr:cNvPr id="80" name="Диаграмма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18</xdr:col>
      <xdr:colOff>419100</xdr:colOff>
      <xdr:row>14</xdr:row>
      <xdr:rowOff>0</xdr:rowOff>
    </xdr:from>
    <xdr:to>
      <xdr:col>19</xdr:col>
      <xdr:colOff>0</xdr:colOff>
      <xdr:row>15</xdr:row>
      <xdr:rowOff>0</xdr:rowOff>
    </xdr:to>
    <xdr:graphicFrame macro="">
      <xdr:nvGraphicFramePr>
        <xdr:cNvPr id="81" name="Диаграмма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18</xdr:col>
      <xdr:colOff>419100</xdr:colOff>
      <xdr:row>14</xdr:row>
      <xdr:rowOff>142876</xdr:rowOff>
    </xdr:from>
    <xdr:to>
      <xdr:col>19</xdr:col>
      <xdr:colOff>0</xdr:colOff>
      <xdr:row>15</xdr:row>
      <xdr:rowOff>0</xdr:rowOff>
    </xdr:to>
    <xdr:graphicFrame macro="">
      <xdr:nvGraphicFramePr>
        <xdr:cNvPr id="82" name="Диаграмма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15</xdr:row>
      <xdr:rowOff>71437</xdr:rowOff>
    </xdr:to>
    <xdr:graphicFrame macro="">
      <xdr:nvGraphicFramePr>
        <xdr:cNvPr id="83" name="Диаграмма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84" name="Диаграмма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18</xdr:col>
      <xdr:colOff>419100</xdr:colOff>
      <xdr:row>15</xdr:row>
      <xdr:rowOff>142876</xdr:rowOff>
    </xdr:from>
    <xdr:to>
      <xdr:col>19</xdr:col>
      <xdr:colOff>0</xdr:colOff>
      <xdr:row>16</xdr:row>
      <xdr:rowOff>0</xdr:rowOff>
    </xdr:to>
    <xdr:graphicFrame macro="">
      <xdr:nvGraphicFramePr>
        <xdr:cNvPr id="85" name="Диаграмма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16</xdr:row>
      <xdr:rowOff>71437</xdr:rowOff>
    </xdr:to>
    <xdr:graphicFrame macro="">
      <xdr:nvGraphicFramePr>
        <xdr:cNvPr id="86" name="Диаграмма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87" name="Диаграмма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17</xdr:row>
      <xdr:rowOff>0</xdr:rowOff>
    </xdr:to>
    <xdr:graphicFrame macro="">
      <xdr:nvGraphicFramePr>
        <xdr:cNvPr id="88" name="Диаграмма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17</xdr:row>
      <xdr:rowOff>71437</xdr:rowOff>
    </xdr:to>
    <xdr:graphicFrame macro="">
      <xdr:nvGraphicFramePr>
        <xdr:cNvPr id="89" name="Диаграмма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20</xdr:row>
      <xdr:rowOff>71437</xdr:rowOff>
    </xdr:to>
    <xdr:graphicFrame macro="">
      <xdr:nvGraphicFramePr>
        <xdr:cNvPr id="90" name="Диаграмма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18</xdr:col>
      <xdr:colOff>419100</xdr:colOff>
      <xdr:row>19</xdr:row>
      <xdr:rowOff>142876</xdr:rowOff>
    </xdr:from>
    <xdr:to>
      <xdr:col>19</xdr:col>
      <xdr:colOff>0</xdr:colOff>
      <xdr:row>21</xdr:row>
      <xdr:rowOff>71437</xdr:rowOff>
    </xdr:to>
    <xdr:graphicFrame macro="">
      <xdr:nvGraphicFramePr>
        <xdr:cNvPr id="91" name="Диаграмма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19</xdr:row>
      <xdr:rowOff>71437</xdr:rowOff>
    </xdr:to>
    <xdr:graphicFrame macro="">
      <xdr:nvGraphicFramePr>
        <xdr:cNvPr id="92" name="Диаграмма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21</xdr:row>
      <xdr:rowOff>71437</xdr:rowOff>
    </xdr:to>
    <xdr:graphicFrame macro="">
      <xdr:nvGraphicFramePr>
        <xdr:cNvPr id="93" name="Диаграмма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18</xdr:col>
      <xdr:colOff>419100</xdr:colOff>
      <xdr:row>19</xdr:row>
      <xdr:rowOff>142876</xdr:rowOff>
    </xdr:from>
    <xdr:to>
      <xdr:col>19</xdr:col>
      <xdr:colOff>0</xdr:colOff>
      <xdr:row>22</xdr:row>
      <xdr:rowOff>71437</xdr:rowOff>
    </xdr:to>
    <xdr:graphicFrame macro="">
      <xdr:nvGraphicFramePr>
        <xdr:cNvPr id="94" name="Диаграмма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18</xdr:col>
      <xdr:colOff>419100</xdr:colOff>
      <xdr:row>21</xdr:row>
      <xdr:rowOff>142876</xdr:rowOff>
    </xdr:from>
    <xdr:to>
      <xdr:col>19</xdr:col>
      <xdr:colOff>0</xdr:colOff>
      <xdr:row>23</xdr:row>
      <xdr:rowOff>71437</xdr:rowOff>
    </xdr:to>
    <xdr:graphicFrame macro="">
      <xdr:nvGraphicFramePr>
        <xdr:cNvPr id="95" name="Диаграмма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18</xdr:col>
      <xdr:colOff>419100</xdr:colOff>
      <xdr:row>22</xdr:row>
      <xdr:rowOff>142876</xdr:rowOff>
    </xdr:from>
    <xdr:to>
      <xdr:col>19</xdr:col>
      <xdr:colOff>0</xdr:colOff>
      <xdr:row>24</xdr:row>
      <xdr:rowOff>0</xdr:rowOff>
    </xdr:to>
    <xdr:graphicFrame macro="">
      <xdr:nvGraphicFramePr>
        <xdr:cNvPr id="96" name="Диаграмма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18</xdr:col>
      <xdr:colOff>419100</xdr:colOff>
      <xdr:row>23</xdr:row>
      <xdr:rowOff>142876</xdr:rowOff>
    </xdr:from>
    <xdr:to>
      <xdr:col>19</xdr:col>
      <xdr:colOff>0</xdr:colOff>
      <xdr:row>24</xdr:row>
      <xdr:rowOff>0</xdr:rowOff>
    </xdr:to>
    <xdr:graphicFrame macro="">
      <xdr:nvGraphicFramePr>
        <xdr:cNvPr id="97" name="Диаграмма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18</xdr:col>
      <xdr:colOff>419100</xdr:colOff>
      <xdr:row>24</xdr:row>
      <xdr:rowOff>0</xdr:rowOff>
    </xdr:from>
    <xdr:to>
      <xdr:col>19</xdr:col>
      <xdr:colOff>0</xdr:colOff>
      <xdr:row>24</xdr:row>
      <xdr:rowOff>71437</xdr:rowOff>
    </xdr:to>
    <xdr:graphicFrame macro="">
      <xdr:nvGraphicFramePr>
        <xdr:cNvPr id="98" name="Диаграмма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18</xdr:col>
      <xdr:colOff>419100</xdr:colOff>
      <xdr:row>24</xdr:row>
      <xdr:rowOff>0</xdr:rowOff>
    </xdr:from>
    <xdr:to>
      <xdr:col>19</xdr:col>
      <xdr:colOff>0</xdr:colOff>
      <xdr:row>25</xdr:row>
      <xdr:rowOff>0</xdr:rowOff>
    </xdr:to>
    <xdr:graphicFrame macro="">
      <xdr:nvGraphicFramePr>
        <xdr:cNvPr id="99" name="Диаграмма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18</xdr:col>
      <xdr:colOff>419100</xdr:colOff>
      <xdr:row>24</xdr:row>
      <xdr:rowOff>142876</xdr:rowOff>
    </xdr:from>
    <xdr:to>
      <xdr:col>19</xdr:col>
      <xdr:colOff>0</xdr:colOff>
      <xdr:row>25</xdr:row>
      <xdr:rowOff>0</xdr:rowOff>
    </xdr:to>
    <xdr:graphicFrame macro="">
      <xdr:nvGraphicFramePr>
        <xdr:cNvPr id="100" name="Диаграмма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18</xdr:col>
      <xdr:colOff>419100</xdr:colOff>
      <xdr:row>25</xdr:row>
      <xdr:rowOff>0</xdr:rowOff>
    </xdr:from>
    <xdr:to>
      <xdr:col>19</xdr:col>
      <xdr:colOff>0</xdr:colOff>
      <xdr:row>25</xdr:row>
      <xdr:rowOff>71437</xdr:rowOff>
    </xdr:to>
    <xdr:graphicFrame macro="">
      <xdr:nvGraphicFramePr>
        <xdr:cNvPr id="101" name="Диаграмма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18</xdr:col>
      <xdr:colOff>419100</xdr:colOff>
      <xdr:row>25</xdr:row>
      <xdr:rowOff>0</xdr:rowOff>
    </xdr:from>
    <xdr:to>
      <xdr:col>19</xdr:col>
      <xdr:colOff>0</xdr:colOff>
      <xdr:row>26</xdr:row>
      <xdr:rowOff>71437</xdr:rowOff>
    </xdr:to>
    <xdr:graphicFrame macro="">
      <xdr:nvGraphicFramePr>
        <xdr:cNvPr id="102" name="Диаграмма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18</xdr:col>
      <xdr:colOff>419100</xdr:colOff>
      <xdr:row>25</xdr:row>
      <xdr:rowOff>142876</xdr:rowOff>
    </xdr:from>
    <xdr:to>
      <xdr:col>19</xdr:col>
      <xdr:colOff>0</xdr:colOff>
      <xdr:row>27</xdr:row>
      <xdr:rowOff>71437</xdr:rowOff>
    </xdr:to>
    <xdr:graphicFrame macro="">
      <xdr:nvGraphicFramePr>
        <xdr:cNvPr id="103" name="Диаграмма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18</xdr:col>
      <xdr:colOff>419100</xdr:colOff>
      <xdr:row>26</xdr:row>
      <xdr:rowOff>142876</xdr:rowOff>
    </xdr:from>
    <xdr:to>
      <xdr:col>19</xdr:col>
      <xdr:colOff>0</xdr:colOff>
      <xdr:row>28</xdr:row>
      <xdr:rowOff>71437</xdr:rowOff>
    </xdr:to>
    <xdr:graphicFrame macro="">
      <xdr:nvGraphicFramePr>
        <xdr:cNvPr id="104" name="Диаграмма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18</xdr:col>
      <xdr:colOff>419100</xdr:colOff>
      <xdr:row>27</xdr:row>
      <xdr:rowOff>142876</xdr:rowOff>
    </xdr:from>
    <xdr:to>
      <xdr:col>19</xdr:col>
      <xdr:colOff>0</xdr:colOff>
      <xdr:row>29</xdr:row>
      <xdr:rowOff>71437</xdr:rowOff>
    </xdr:to>
    <xdr:graphicFrame macro="">
      <xdr:nvGraphicFramePr>
        <xdr:cNvPr id="105" name="Диаграмма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18</xdr:col>
      <xdr:colOff>419100</xdr:colOff>
      <xdr:row>28</xdr:row>
      <xdr:rowOff>142876</xdr:rowOff>
    </xdr:from>
    <xdr:to>
      <xdr:col>19</xdr:col>
      <xdr:colOff>0</xdr:colOff>
      <xdr:row>30</xdr:row>
      <xdr:rowOff>71437</xdr:rowOff>
    </xdr:to>
    <xdr:graphicFrame macro="">
      <xdr:nvGraphicFramePr>
        <xdr:cNvPr id="106" name="Диаграмма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18</xdr:col>
      <xdr:colOff>419100</xdr:colOff>
      <xdr:row>29</xdr:row>
      <xdr:rowOff>142876</xdr:rowOff>
    </xdr:from>
    <xdr:to>
      <xdr:col>19</xdr:col>
      <xdr:colOff>0</xdr:colOff>
      <xdr:row>31</xdr:row>
      <xdr:rowOff>0</xdr:rowOff>
    </xdr:to>
    <xdr:graphicFrame macro="">
      <xdr:nvGraphicFramePr>
        <xdr:cNvPr id="107" name="Диаграмма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18</xdr:col>
      <xdr:colOff>419100</xdr:colOff>
      <xdr:row>30</xdr:row>
      <xdr:rowOff>142876</xdr:rowOff>
    </xdr:from>
    <xdr:to>
      <xdr:col>19</xdr:col>
      <xdr:colOff>0</xdr:colOff>
      <xdr:row>31</xdr:row>
      <xdr:rowOff>0</xdr:rowOff>
    </xdr:to>
    <xdr:graphicFrame macro="">
      <xdr:nvGraphicFramePr>
        <xdr:cNvPr id="108" name="Диаграмма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18</xdr:col>
      <xdr:colOff>419100</xdr:colOff>
      <xdr:row>31</xdr:row>
      <xdr:rowOff>0</xdr:rowOff>
    </xdr:from>
    <xdr:to>
      <xdr:col>19</xdr:col>
      <xdr:colOff>0</xdr:colOff>
      <xdr:row>31</xdr:row>
      <xdr:rowOff>71437</xdr:rowOff>
    </xdr:to>
    <xdr:graphicFrame macro="">
      <xdr:nvGraphicFramePr>
        <xdr:cNvPr id="109" name="Диаграмма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18</xdr:col>
      <xdr:colOff>419100</xdr:colOff>
      <xdr:row>31</xdr:row>
      <xdr:rowOff>0</xdr:rowOff>
    </xdr:from>
    <xdr:to>
      <xdr:col>19</xdr:col>
      <xdr:colOff>0</xdr:colOff>
      <xdr:row>32</xdr:row>
      <xdr:rowOff>71437</xdr:rowOff>
    </xdr:to>
    <xdr:graphicFrame macro="">
      <xdr:nvGraphicFramePr>
        <xdr:cNvPr id="110" name="Диаграмма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18</xdr:col>
      <xdr:colOff>419100</xdr:colOff>
      <xdr:row>31</xdr:row>
      <xdr:rowOff>142876</xdr:rowOff>
    </xdr:from>
    <xdr:to>
      <xdr:col>19</xdr:col>
      <xdr:colOff>0</xdr:colOff>
      <xdr:row>33</xdr:row>
      <xdr:rowOff>71437</xdr:rowOff>
    </xdr:to>
    <xdr:graphicFrame macro="">
      <xdr:nvGraphicFramePr>
        <xdr:cNvPr id="111" name="Диаграмма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18</xdr:col>
      <xdr:colOff>419100</xdr:colOff>
      <xdr:row>32</xdr:row>
      <xdr:rowOff>142876</xdr:rowOff>
    </xdr:from>
    <xdr:to>
      <xdr:col>19</xdr:col>
      <xdr:colOff>0</xdr:colOff>
      <xdr:row>34</xdr:row>
      <xdr:rowOff>71437</xdr:rowOff>
    </xdr:to>
    <xdr:graphicFrame macro="">
      <xdr:nvGraphicFramePr>
        <xdr:cNvPr id="112" name="Диаграмма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18</xdr:col>
      <xdr:colOff>419100</xdr:colOff>
      <xdr:row>33</xdr:row>
      <xdr:rowOff>142876</xdr:rowOff>
    </xdr:from>
    <xdr:to>
      <xdr:col>19</xdr:col>
      <xdr:colOff>0</xdr:colOff>
      <xdr:row>35</xdr:row>
      <xdr:rowOff>71437</xdr:rowOff>
    </xdr:to>
    <xdr:graphicFrame macro="">
      <xdr:nvGraphicFramePr>
        <xdr:cNvPr id="113" name="Диаграмма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18</xdr:col>
      <xdr:colOff>419100</xdr:colOff>
      <xdr:row>34</xdr:row>
      <xdr:rowOff>142876</xdr:rowOff>
    </xdr:from>
    <xdr:to>
      <xdr:col>19</xdr:col>
      <xdr:colOff>0</xdr:colOff>
      <xdr:row>36</xdr:row>
      <xdr:rowOff>0</xdr:rowOff>
    </xdr:to>
    <xdr:graphicFrame macro="">
      <xdr:nvGraphicFramePr>
        <xdr:cNvPr id="114" name="Диаграмма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18</xdr:col>
      <xdr:colOff>419100</xdr:colOff>
      <xdr:row>35</xdr:row>
      <xdr:rowOff>142876</xdr:rowOff>
    </xdr:from>
    <xdr:to>
      <xdr:col>19</xdr:col>
      <xdr:colOff>0</xdr:colOff>
      <xdr:row>36</xdr:row>
      <xdr:rowOff>0</xdr:rowOff>
    </xdr:to>
    <xdr:graphicFrame macro="">
      <xdr:nvGraphicFramePr>
        <xdr:cNvPr id="115" name="Диаграмма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18</xdr:col>
      <xdr:colOff>419100</xdr:colOff>
      <xdr:row>36</xdr:row>
      <xdr:rowOff>0</xdr:rowOff>
    </xdr:from>
    <xdr:to>
      <xdr:col>19</xdr:col>
      <xdr:colOff>0</xdr:colOff>
      <xdr:row>36</xdr:row>
      <xdr:rowOff>71437</xdr:rowOff>
    </xdr:to>
    <xdr:graphicFrame macro="">
      <xdr:nvGraphicFramePr>
        <xdr:cNvPr id="116" name="Диаграмма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18</xdr:col>
      <xdr:colOff>419100</xdr:colOff>
      <xdr:row>36</xdr:row>
      <xdr:rowOff>0</xdr:rowOff>
    </xdr:from>
    <xdr:to>
      <xdr:col>19</xdr:col>
      <xdr:colOff>0</xdr:colOff>
      <xdr:row>37</xdr:row>
      <xdr:rowOff>71437</xdr:rowOff>
    </xdr:to>
    <xdr:graphicFrame macro="">
      <xdr:nvGraphicFramePr>
        <xdr:cNvPr id="117" name="Диаграмма 1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18</xdr:col>
      <xdr:colOff>419100</xdr:colOff>
      <xdr:row>36</xdr:row>
      <xdr:rowOff>142876</xdr:rowOff>
    </xdr:from>
    <xdr:to>
      <xdr:col>19</xdr:col>
      <xdr:colOff>0</xdr:colOff>
      <xdr:row>38</xdr:row>
      <xdr:rowOff>71437</xdr:rowOff>
    </xdr:to>
    <xdr:graphicFrame macro="">
      <xdr:nvGraphicFramePr>
        <xdr:cNvPr id="118" name="Диаграмма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18</xdr:col>
      <xdr:colOff>419100</xdr:colOff>
      <xdr:row>37</xdr:row>
      <xdr:rowOff>142876</xdr:rowOff>
    </xdr:from>
    <xdr:to>
      <xdr:col>19</xdr:col>
      <xdr:colOff>0</xdr:colOff>
      <xdr:row>39</xdr:row>
      <xdr:rowOff>71437</xdr:rowOff>
    </xdr:to>
    <xdr:graphicFrame macro="">
      <xdr:nvGraphicFramePr>
        <xdr:cNvPr id="119" name="Диаграмма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18</xdr:col>
      <xdr:colOff>419100</xdr:colOff>
      <xdr:row>38</xdr:row>
      <xdr:rowOff>142876</xdr:rowOff>
    </xdr:from>
    <xdr:to>
      <xdr:col>19</xdr:col>
      <xdr:colOff>0</xdr:colOff>
      <xdr:row>40</xdr:row>
      <xdr:rowOff>71437</xdr:rowOff>
    </xdr:to>
    <xdr:graphicFrame macro="">
      <xdr:nvGraphicFramePr>
        <xdr:cNvPr id="120" name="Диаграмма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18</xdr:col>
      <xdr:colOff>419100</xdr:colOff>
      <xdr:row>39</xdr:row>
      <xdr:rowOff>142876</xdr:rowOff>
    </xdr:from>
    <xdr:to>
      <xdr:col>19</xdr:col>
      <xdr:colOff>0</xdr:colOff>
      <xdr:row>41</xdr:row>
      <xdr:rowOff>71437</xdr:rowOff>
    </xdr:to>
    <xdr:graphicFrame macro="">
      <xdr:nvGraphicFramePr>
        <xdr:cNvPr id="121" name="Диаграмма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18</xdr:col>
      <xdr:colOff>419100</xdr:colOff>
      <xdr:row>40</xdr:row>
      <xdr:rowOff>142876</xdr:rowOff>
    </xdr:from>
    <xdr:to>
      <xdr:col>19</xdr:col>
      <xdr:colOff>0</xdr:colOff>
      <xdr:row>42</xdr:row>
      <xdr:rowOff>0</xdr:rowOff>
    </xdr:to>
    <xdr:graphicFrame macro="">
      <xdr:nvGraphicFramePr>
        <xdr:cNvPr id="122" name="Диаграмма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18</xdr:col>
      <xdr:colOff>419100</xdr:colOff>
      <xdr:row>46</xdr:row>
      <xdr:rowOff>142876</xdr:rowOff>
    </xdr:from>
    <xdr:to>
      <xdr:col>19</xdr:col>
      <xdr:colOff>0</xdr:colOff>
      <xdr:row>48</xdr:row>
      <xdr:rowOff>71437</xdr:rowOff>
    </xdr:to>
    <xdr:graphicFrame macro="">
      <xdr:nvGraphicFramePr>
        <xdr:cNvPr id="123" name="Диаграмма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18</xdr:col>
      <xdr:colOff>419100</xdr:colOff>
      <xdr:row>47</xdr:row>
      <xdr:rowOff>142876</xdr:rowOff>
    </xdr:from>
    <xdr:to>
      <xdr:col>19</xdr:col>
      <xdr:colOff>0</xdr:colOff>
      <xdr:row>49</xdr:row>
      <xdr:rowOff>71437</xdr:rowOff>
    </xdr:to>
    <xdr:graphicFrame macro="">
      <xdr:nvGraphicFramePr>
        <xdr:cNvPr id="124" name="Диаграмма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18</xdr:col>
      <xdr:colOff>419100</xdr:colOff>
      <xdr:row>48</xdr:row>
      <xdr:rowOff>142876</xdr:rowOff>
    </xdr:from>
    <xdr:to>
      <xdr:col>19</xdr:col>
      <xdr:colOff>0</xdr:colOff>
      <xdr:row>50</xdr:row>
      <xdr:rowOff>0</xdr:rowOff>
    </xdr:to>
    <xdr:graphicFrame macro="">
      <xdr:nvGraphicFramePr>
        <xdr:cNvPr id="125" name="Диаграмма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18</xdr:col>
      <xdr:colOff>419100</xdr:colOff>
      <xdr:row>42</xdr:row>
      <xdr:rowOff>142876</xdr:rowOff>
    </xdr:from>
    <xdr:to>
      <xdr:col>19</xdr:col>
      <xdr:colOff>0</xdr:colOff>
      <xdr:row>43</xdr:row>
      <xdr:rowOff>0</xdr:rowOff>
    </xdr:to>
    <xdr:graphicFrame macro="">
      <xdr:nvGraphicFramePr>
        <xdr:cNvPr id="126" name="Диаграмма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18</xdr:col>
      <xdr:colOff>419100</xdr:colOff>
      <xdr:row>49</xdr:row>
      <xdr:rowOff>0</xdr:rowOff>
    </xdr:from>
    <xdr:to>
      <xdr:col>19</xdr:col>
      <xdr:colOff>0</xdr:colOff>
      <xdr:row>49</xdr:row>
      <xdr:rowOff>71437</xdr:rowOff>
    </xdr:to>
    <xdr:graphicFrame macro="">
      <xdr:nvGraphicFramePr>
        <xdr:cNvPr id="127" name="Диаграмма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18</xdr:col>
      <xdr:colOff>419100</xdr:colOff>
      <xdr:row>49</xdr:row>
      <xdr:rowOff>0</xdr:rowOff>
    </xdr:from>
    <xdr:to>
      <xdr:col>19</xdr:col>
      <xdr:colOff>0</xdr:colOff>
      <xdr:row>50</xdr:row>
      <xdr:rowOff>71437</xdr:rowOff>
    </xdr:to>
    <xdr:graphicFrame macro="">
      <xdr:nvGraphicFramePr>
        <xdr:cNvPr id="128" name="Диаграмма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18</xdr:col>
      <xdr:colOff>419100</xdr:colOff>
      <xdr:row>43</xdr:row>
      <xdr:rowOff>0</xdr:rowOff>
    </xdr:from>
    <xdr:to>
      <xdr:col>19</xdr:col>
      <xdr:colOff>0</xdr:colOff>
      <xdr:row>44</xdr:row>
      <xdr:rowOff>71437</xdr:rowOff>
    </xdr:to>
    <xdr:graphicFrame macro="">
      <xdr:nvGraphicFramePr>
        <xdr:cNvPr id="129" name="Диаграмма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18</xdr:col>
      <xdr:colOff>419100</xdr:colOff>
      <xdr:row>43</xdr:row>
      <xdr:rowOff>142876</xdr:rowOff>
    </xdr:from>
    <xdr:to>
      <xdr:col>19</xdr:col>
      <xdr:colOff>0</xdr:colOff>
      <xdr:row>45</xdr:row>
      <xdr:rowOff>71437</xdr:rowOff>
    </xdr:to>
    <xdr:graphicFrame macro="">
      <xdr:nvGraphicFramePr>
        <xdr:cNvPr id="130" name="Диаграмма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18</xdr:col>
      <xdr:colOff>419100</xdr:colOff>
      <xdr:row>44</xdr:row>
      <xdr:rowOff>142876</xdr:rowOff>
    </xdr:from>
    <xdr:to>
      <xdr:col>19</xdr:col>
      <xdr:colOff>0</xdr:colOff>
      <xdr:row>46</xdr:row>
      <xdr:rowOff>71437</xdr:rowOff>
    </xdr:to>
    <xdr:graphicFrame macro="">
      <xdr:nvGraphicFramePr>
        <xdr:cNvPr id="131" name="Диаграмма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18</xdr:col>
      <xdr:colOff>419100</xdr:colOff>
      <xdr:row>45</xdr:row>
      <xdr:rowOff>142876</xdr:rowOff>
    </xdr:from>
    <xdr:to>
      <xdr:col>19</xdr:col>
      <xdr:colOff>0</xdr:colOff>
      <xdr:row>47</xdr:row>
      <xdr:rowOff>71437</xdr:rowOff>
    </xdr:to>
    <xdr:graphicFrame macro="">
      <xdr:nvGraphicFramePr>
        <xdr:cNvPr id="132" name="Диаграмма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18</xdr:col>
      <xdr:colOff>419100</xdr:colOff>
      <xdr:row>1</xdr:row>
      <xdr:rowOff>142876</xdr:rowOff>
    </xdr:from>
    <xdr:to>
      <xdr:col>19</xdr:col>
      <xdr:colOff>0</xdr:colOff>
      <xdr:row>3</xdr:row>
      <xdr:rowOff>71437</xdr:rowOff>
    </xdr:to>
    <xdr:graphicFrame macro="">
      <xdr:nvGraphicFramePr>
        <xdr:cNvPr id="133" name="Диаграмма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18</xdr:col>
      <xdr:colOff>447675</xdr:colOff>
      <xdr:row>2</xdr:row>
      <xdr:rowOff>485775</xdr:rowOff>
    </xdr:from>
    <xdr:to>
      <xdr:col>19</xdr:col>
      <xdr:colOff>0</xdr:colOff>
      <xdr:row>4</xdr:row>
      <xdr:rowOff>61911</xdr:rowOff>
    </xdr:to>
    <xdr:graphicFrame macro="">
      <xdr:nvGraphicFramePr>
        <xdr:cNvPr id="134" name="Диаграмма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18</xdr:col>
      <xdr:colOff>438150</xdr:colOff>
      <xdr:row>3</xdr:row>
      <xdr:rowOff>476250</xdr:rowOff>
    </xdr:from>
    <xdr:to>
      <xdr:col>19</xdr:col>
      <xdr:colOff>0</xdr:colOff>
      <xdr:row>5</xdr:row>
      <xdr:rowOff>52386</xdr:rowOff>
    </xdr:to>
    <xdr:graphicFrame macro="">
      <xdr:nvGraphicFramePr>
        <xdr:cNvPr id="135" name="Диаграмма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18</xdr:col>
      <xdr:colOff>447675</xdr:colOff>
      <xdr:row>4</xdr:row>
      <xdr:rowOff>533400</xdr:rowOff>
    </xdr:from>
    <xdr:to>
      <xdr:col>19</xdr:col>
      <xdr:colOff>0</xdr:colOff>
      <xdr:row>6</xdr:row>
      <xdr:rowOff>109536</xdr:rowOff>
    </xdr:to>
    <xdr:graphicFrame macro="">
      <xdr:nvGraphicFramePr>
        <xdr:cNvPr id="136" name="Диаграмма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18</xdr:col>
      <xdr:colOff>419100</xdr:colOff>
      <xdr:row>5</xdr:row>
      <xdr:rowOff>523875</xdr:rowOff>
    </xdr:from>
    <xdr:to>
      <xdr:col>19</xdr:col>
      <xdr:colOff>0</xdr:colOff>
      <xdr:row>7</xdr:row>
      <xdr:rowOff>100011</xdr:rowOff>
    </xdr:to>
    <xdr:graphicFrame macro="">
      <xdr:nvGraphicFramePr>
        <xdr:cNvPr id="137" name="Диаграмма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18</xdr:col>
      <xdr:colOff>428625</xdr:colOff>
      <xdr:row>6</xdr:row>
      <xdr:rowOff>504825</xdr:rowOff>
    </xdr:from>
    <xdr:to>
      <xdr:col>19</xdr:col>
      <xdr:colOff>0</xdr:colOff>
      <xdr:row>8</xdr:row>
      <xdr:rowOff>80961</xdr:rowOff>
    </xdr:to>
    <xdr:graphicFrame macro="">
      <xdr:nvGraphicFramePr>
        <xdr:cNvPr id="138" name="Диаграмма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18</xdr:col>
      <xdr:colOff>428625</xdr:colOff>
      <xdr:row>7</xdr:row>
      <xdr:rowOff>523875</xdr:rowOff>
    </xdr:from>
    <xdr:to>
      <xdr:col>19</xdr:col>
      <xdr:colOff>0</xdr:colOff>
      <xdr:row>9</xdr:row>
      <xdr:rowOff>100011</xdr:rowOff>
    </xdr:to>
    <xdr:graphicFrame macro="">
      <xdr:nvGraphicFramePr>
        <xdr:cNvPr id="139" name="Диаграмма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18</xdr:col>
      <xdr:colOff>438150</xdr:colOff>
      <xdr:row>8</xdr:row>
      <xdr:rowOff>523875</xdr:rowOff>
    </xdr:from>
    <xdr:to>
      <xdr:col>19</xdr:col>
      <xdr:colOff>0</xdr:colOff>
      <xdr:row>12</xdr:row>
      <xdr:rowOff>100011</xdr:rowOff>
    </xdr:to>
    <xdr:graphicFrame macro="">
      <xdr:nvGraphicFramePr>
        <xdr:cNvPr id="140" name="Диаграмма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18</xdr:col>
      <xdr:colOff>438150</xdr:colOff>
      <xdr:row>9</xdr:row>
      <xdr:rowOff>514350</xdr:rowOff>
    </xdr:from>
    <xdr:to>
      <xdr:col>19</xdr:col>
      <xdr:colOff>0</xdr:colOff>
      <xdr:row>13</xdr:row>
      <xdr:rowOff>0</xdr:rowOff>
    </xdr:to>
    <xdr:graphicFrame macro="">
      <xdr:nvGraphicFramePr>
        <xdr:cNvPr id="141" name="Диаграмма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18</xdr:col>
      <xdr:colOff>438150</xdr:colOff>
      <xdr:row>12</xdr:row>
      <xdr:rowOff>504825</xdr:rowOff>
    </xdr:from>
    <xdr:to>
      <xdr:col>19</xdr:col>
      <xdr:colOff>0</xdr:colOff>
      <xdr:row>13</xdr:row>
      <xdr:rowOff>0</xdr:rowOff>
    </xdr:to>
    <xdr:graphicFrame macro="">
      <xdr:nvGraphicFramePr>
        <xdr:cNvPr id="142" name="Диаграмма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18</xdr:col>
      <xdr:colOff>438150</xdr:colOff>
      <xdr:row>13</xdr:row>
      <xdr:rowOff>0</xdr:rowOff>
    </xdr:from>
    <xdr:to>
      <xdr:col>19</xdr:col>
      <xdr:colOff>0</xdr:colOff>
      <xdr:row>13</xdr:row>
      <xdr:rowOff>52386</xdr:rowOff>
    </xdr:to>
    <xdr:graphicFrame macro="">
      <xdr:nvGraphicFramePr>
        <xdr:cNvPr id="143" name="Диаграмма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18</xdr:col>
      <xdr:colOff>438150</xdr:colOff>
      <xdr:row>13</xdr:row>
      <xdr:rowOff>0</xdr:rowOff>
    </xdr:from>
    <xdr:to>
      <xdr:col>19</xdr:col>
      <xdr:colOff>0</xdr:colOff>
      <xdr:row>14</xdr:row>
      <xdr:rowOff>0</xdr:rowOff>
    </xdr:to>
    <xdr:graphicFrame macro="">
      <xdr:nvGraphicFramePr>
        <xdr:cNvPr id="144" name="Диаграмма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18</xdr:col>
      <xdr:colOff>428625</xdr:colOff>
      <xdr:row>13</xdr:row>
      <xdr:rowOff>495300</xdr:rowOff>
    </xdr:from>
    <xdr:to>
      <xdr:col>19</xdr:col>
      <xdr:colOff>0</xdr:colOff>
      <xdr:row>14</xdr:row>
      <xdr:rowOff>0</xdr:rowOff>
    </xdr:to>
    <xdr:graphicFrame macro="">
      <xdr:nvGraphicFramePr>
        <xdr:cNvPr id="145" name="Диаграмма 1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18</xdr:col>
      <xdr:colOff>419100</xdr:colOff>
      <xdr:row>14</xdr:row>
      <xdr:rowOff>0</xdr:rowOff>
    </xdr:from>
    <xdr:to>
      <xdr:col>19</xdr:col>
      <xdr:colOff>0</xdr:colOff>
      <xdr:row>14</xdr:row>
      <xdr:rowOff>80961</xdr:rowOff>
    </xdr:to>
    <xdr:graphicFrame macro="">
      <xdr:nvGraphicFramePr>
        <xdr:cNvPr id="146" name="Диаграмма 1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18</xdr:col>
      <xdr:colOff>428625</xdr:colOff>
      <xdr:row>14</xdr:row>
      <xdr:rowOff>0</xdr:rowOff>
    </xdr:from>
    <xdr:to>
      <xdr:col>19</xdr:col>
      <xdr:colOff>0</xdr:colOff>
      <xdr:row>15</xdr:row>
      <xdr:rowOff>0</xdr:rowOff>
    </xdr:to>
    <xdr:graphicFrame macro="">
      <xdr:nvGraphicFramePr>
        <xdr:cNvPr id="147" name="Диаграмма 1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18</xdr:col>
      <xdr:colOff>438150</xdr:colOff>
      <xdr:row>14</xdr:row>
      <xdr:rowOff>514350</xdr:rowOff>
    </xdr:from>
    <xdr:to>
      <xdr:col>19</xdr:col>
      <xdr:colOff>0</xdr:colOff>
      <xdr:row>15</xdr:row>
      <xdr:rowOff>0</xdr:rowOff>
    </xdr:to>
    <xdr:graphicFrame macro="">
      <xdr:nvGraphicFramePr>
        <xdr:cNvPr id="148" name="Диаграмма 1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18</xdr:col>
      <xdr:colOff>409575</xdr:colOff>
      <xdr:row>15</xdr:row>
      <xdr:rowOff>0</xdr:rowOff>
    </xdr:from>
    <xdr:to>
      <xdr:col>19</xdr:col>
      <xdr:colOff>0</xdr:colOff>
      <xdr:row>15</xdr:row>
      <xdr:rowOff>90486</xdr:rowOff>
    </xdr:to>
    <xdr:graphicFrame macro="">
      <xdr:nvGraphicFramePr>
        <xdr:cNvPr id="149" name="Диаграмма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150" name="Диаграмма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18</xdr:col>
      <xdr:colOff>428625</xdr:colOff>
      <xdr:row>15</xdr:row>
      <xdr:rowOff>504825</xdr:rowOff>
    </xdr:from>
    <xdr:to>
      <xdr:col>19</xdr:col>
      <xdr:colOff>0</xdr:colOff>
      <xdr:row>16</xdr:row>
      <xdr:rowOff>0</xdr:rowOff>
    </xdr:to>
    <xdr:graphicFrame macro="">
      <xdr:nvGraphicFramePr>
        <xdr:cNvPr id="151" name="Диаграмма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18</xdr:col>
      <xdr:colOff>428625</xdr:colOff>
      <xdr:row>16</xdr:row>
      <xdr:rowOff>0</xdr:rowOff>
    </xdr:from>
    <xdr:to>
      <xdr:col>19</xdr:col>
      <xdr:colOff>0</xdr:colOff>
      <xdr:row>16</xdr:row>
      <xdr:rowOff>42861</xdr:rowOff>
    </xdr:to>
    <xdr:graphicFrame macro="">
      <xdr:nvGraphicFramePr>
        <xdr:cNvPr id="152" name="Диаграмма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18</xdr:col>
      <xdr:colOff>409575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153" name="Диаграмма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18</xdr:col>
      <xdr:colOff>419100</xdr:colOff>
      <xdr:row>16</xdr:row>
      <xdr:rowOff>523875</xdr:rowOff>
    </xdr:from>
    <xdr:to>
      <xdr:col>19</xdr:col>
      <xdr:colOff>0</xdr:colOff>
      <xdr:row>17</xdr:row>
      <xdr:rowOff>0</xdr:rowOff>
    </xdr:to>
    <xdr:graphicFrame macro="">
      <xdr:nvGraphicFramePr>
        <xdr:cNvPr id="154" name="Диаграмма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18</xdr:col>
      <xdr:colOff>447675</xdr:colOff>
      <xdr:row>17</xdr:row>
      <xdr:rowOff>0</xdr:rowOff>
    </xdr:from>
    <xdr:to>
      <xdr:col>19</xdr:col>
      <xdr:colOff>0</xdr:colOff>
      <xdr:row>17</xdr:row>
      <xdr:rowOff>52386</xdr:rowOff>
    </xdr:to>
    <xdr:graphicFrame macro="">
      <xdr:nvGraphicFramePr>
        <xdr:cNvPr id="155" name="Диаграмма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20</xdr:row>
      <xdr:rowOff>71436</xdr:rowOff>
    </xdr:to>
    <xdr:graphicFrame macro="">
      <xdr:nvGraphicFramePr>
        <xdr:cNvPr id="156" name="Диаграмма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18</xdr:col>
      <xdr:colOff>428625</xdr:colOff>
      <xdr:row>19</xdr:row>
      <xdr:rowOff>485775</xdr:rowOff>
    </xdr:from>
    <xdr:to>
      <xdr:col>19</xdr:col>
      <xdr:colOff>0</xdr:colOff>
      <xdr:row>21</xdr:row>
      <xdr:rowOff>61911</xdr:rowOff>
    </xdr:to>
    <xdr:graphicFrame macro="">
      <xdr:nvGraphicFramePr>
        <xdr:cNvPr id="157" name="Диаграмма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18</xdr:col>
      <xdr:colOff>400050</xdr:colOff>
      <xdr:row>18</xdr:row>
      <xdr:rowOff>0</xdr:rowOff>
    </xdr:from>
    <xdr:to>
      <xdr:col>19</xdr:col>
      <xdr:colOff>0</xdr:colOff>
      <xdr:row>19</xdr:row>
      <xdr:rowOff>71436</xdr:rowOff>
    </xdr:to>
    <xdr:graphicFrame macro="">
      <xdr:nvGraphicFramePr>
        <xdr:cNvPr id="158" name="Диаграмма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18</xdr:col>
      <xdr:colOff>419100</xdr:colOff>
      <xdr:row>18</xdr:row>
      <xdr:rowOff>504825</xdr:rowOff>
    </xdr:from>
    <xdr:to>
      <xdr:col>19</xdr:col>
      <xdr:colOff>0</xdr:colOff>
      <xdr:row>21</xdr:row>
      <xdr:rowOff>80961</xdr:rowOff>
    </xdr:to>
    <xdr:graphicFrame macro="">
      <xdr:nvGraphicFramePr>
        <xdr:cNvPr id="159" name="Диаграмма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18</xdr:col>
      <xdr:colOff>409575</xdr:colOff>
      <xdr:row>19</xdr:row>
      <xdr:rowOff>523875</xdr:rowOff>
    </xdr:from>
    <xdr:to>
      <xdr:col>19</xdr:col>
      <xdr:colOff>0</xdr:colOff>
      <xdr:row>22</xdr:row>
      <xdr:rowOff>100011</xdr:rowOff>
    </xdr:to>
    <xdr:graphicFrame macro="">
      <xdr:nvGraphicFramePr>
        <xdr:cNvPr id="160" name="Диаграмма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18</xdr:col>
      <xdr:colOff>438150</xdr:colOff>
      <xdr:row>21</xdr:row>
      <xdr:rowOff>533400</xdr:rowOff>
    </xdr:from>
    <xdr:to>
      <xdr:col>19</xdr:col>
      <xdr:colOff>0</xdr:colOff>
      <xdr:row>23</xdr:row>
      <xdr:rowOff>109536</xdr:rowOff>
    </xdr:to>
    <xdr:graphicFrame macro="">
      <xdr:nvGraphicFramePr>
        <xdr:cNvPr id="161" name="Диаграмма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18</xdr:col>
      <xdr:colOff>419100</xdr:colOff>
      <xdr:row>22</xdr:row>
      <xdr:rowOff>485775</xdr:rowOff>
    </xdr:from>
    <xdr:to>
      <xdr:col>19</xdr:col>
      <xdr:colOff>0</xdr:colOff>
      <xdr:row>24</xdr:row>
      <xdr:rowOff>0</xdr:rowOff>
    </xdr:to>
    <xdr:graphicFrame macro="">
      <xdr:nvGraphicFramePr>
        <xdr:cNvPr id="162" name="Диаграмма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18</xdr:col>
      <xdr:colOff>428625</xdr:colOff>
      <xdr:row>23</xdr:row>
      <xdr:rowOff>495300</xdr:rowOff>
    </xdr:from>
    <xdr:to>
      <xdr:col>19</xdr:col>
      <xdr:colOff>0</xdr:colOff>
      <xdr:row>24</xdr:row>
      <xdr:rowOff>0</xdr:rowOff>
    </xdr:to>
    <xdr:graphicFrame macro="">
      <xdr:nvGraphicFramePr>
        <xdr:cNvPr id="163" name="Диаграмма 1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18</xdr:col>
      <xdr:colOff>447675</xdr:colOff>
      <xdr:row>24</xdr:row>
      <xdr:rowOff>0</xdr:rowOff>
    </xdr:from>
    <xdr:to>
      <xdr:col>19</xdr:col>
      <xdr:colOff>0</xdr:colOff>
      <xdr:row>24</xdr:row>
      <xdr:rowOff>61911</xdr:rowOff>
    </xdr:to>
    <xdr:graphicFrame macro="">
      <xdr:nvGraphicFramePr>
        <xdr:cNvPr id="164" name="Диаграмма 1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18</xdr:col>
      <xdr:colOff>447675</xdr:colOff>
      <xdr:row>24</xdr:row>
      <xdr:rowOff>0</xdr:rowOff>
    </xdr:from>
    <xdr:to>
      <xdr:col>19</xdr:col>
      <xdr:colOff>0</xdr:colOff>
      <xdr:row>25</xdr:row>
      <xdr:rowOff>0</xdr:rowOff>
    </xdr:to>
    <xdr:graphicFrame macro="">
      <xdr:nvGraphicFramePr>
        <xdr:cNvPr id="165" name="Диаграмма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18</xdr:col>
      <xdr:colOff>457200</xdr:colOff>
      <xdr:row>24</xdr:row>
      <xdr:rowOff>514350</xdr:rowOff>
    </xdr:from>
    <xdr:to>
      <xdr:col>19</xdr:col>
      <xdr:colOff>0</xdr:colOff>
      <xdr:row>25</xdr:row>
      <xdr:rowOff>0</xdr:rowOff>
    </xdr:to>
    <xdr:graphicFrame macro="">
      <xdr:nvGraphicFramePr>
        <xdr:cNvPr id="166" name="Диаграмма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18</xdr:col>
      <xdr:colOff>457200</xdr:colOff>
      <xdr:row>25</xdr:row>
      <xdr:rowOff>0</xdr:rowOff>
    </xdr:from>
    <xdr:to>
      <xdr:col>19</xdr:col>
      <xdr:colOff>0</xdr:colOff>
      <xdr:row>25</xdr:row>
      <xdr:rowOff>80961</xdr:rowOff>
    </xdr:to>
    <xdr:graphicFrame macro="">
      <xdr:nvGraphicFramePr>
        <xdr:cNvPr id="167" name="Диаграмма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18</xdr:col>
      <xdr:colOff>428625</xdr:colOff>
      <xdr:row>25</xdr:row>
      <xdr:rowOff>0</xdr:rowOff>
    </xdr:from>
    <xdr:to>
      <xdr:col>19</xdr:col>
      <xdr:colOff>0</xdr:colOff>
      <xdr:row>26</xdr:row>
      <xdr:rowOff>71436</xdr:rowOff>
    </xdr:to>
    <xdr:graphicFrame macro="">
      <xdr:nvGraphicFramePr>
        <xdr:cNvPr id="168" name="Диаграмма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18</xdr:col>
      <xdr:colOff>419100</xdr:colOff>
      <xdr:row>25</xdr:row>
      <xdr:rowOff>533400</xdr:rowOff>
    </xdr:from>
    <xdr:to>
      <xdr:col>19</xdr:col>
      <xdr:colOff>0</xdr:colOff>
      <xdr:row>27</xdr:row>
      <xdr:rowOff>109536</xdr:rowOff>
    </xdr:to>
    <xdr:graphicFrame macro="">
      <xdr:nvGraphicFramePr>
        <xdr:cNvPr id="169" name="Диаграмма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18</xdr:col>
      <xdr:colOff>438150</xdr:colOff>
      <xdr:row>26</xdr:row>
      <xdr:rowOff>514350</xdr:rowOff>
    </xdr:from>
    <xdr:to>
      <xdr:col>19</xdr:col>
      <xdr:colOff>0</xdr:colOff>
      <xdr:row>28</xdr:row>
      <xdr:rowOff>90486</xdr:rowOff>
    </xdr:to>
    <xdr:graphicFrame macro="">
      <xdr:nvGraphicFramePr>
        <xdr:cNvPr id="170" name="Диаграмма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18</xdr:col>
      <xdr:colOff>419100</xdr:colOff>
      <xdr:row>27</xdr:row>
      <xdr:rowOff>504825</xdr:rowOff>
    </xdr:from>
    <xdr:to>
      <xdr:col>19</xdr:col>
      <xdr:colOff>0</xdr:colOff>
      <xdr:row>29</xdr:row>
      <xdr:rowOff>80961</xdr:rowOff>
    </xdr:to>
    <xdr:graphicFrame macro="">
      <xdr:nvGraphicFramePr>
        <xdr:cNvPr id="171" name="Диаграмма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18</xdr:col>
      <xdr:colOff>419100</xdr:colOff>
      <xdr:row>28</xdr:row>
      <xdr:rowOff>495300</xdr:rowOff>
    </xdr:from>
    <xdr:to>
      <xdr:col>19</xdr:col>
      <xdr:colOff>0</xdr:colOff>
      <xdr:row>30</xdr:row>
      <xdr:rowOff>71436</xdr:rowOff>
    </xdr:to>
    <xdr:graphicFrame macro="">
      <xdr:nvGraphicFramePr>
        <xdr:cNvPr id="172" name="Диаграмма 1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18</xdr:col>
      <xdr:colOff>428625</xdr:colOff>
      <xdr:row>29</xdr:row>
      <xdr:rowOff>504825</xdr:rowOff>
    </xdr:from>
    <xdr:to>
      <xdr:col>19</xdr:col>
      <xdr:colOff>0</xdr:colOff>
      <xdr:row>31</xdr:row>
      <xdr:rowOff>0</xdr:rowOff>
    </xdr:to>
    <xdr:graphicFrame macro="">
      <xdr:nvGraphicFramePr>
        <xdr:cNvPr id="173" name="Диаграмма 1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18</xdr:col>
      <xdr:colOff>419100</xdr:colOff>
      <xdr:row>30</xdr:row>
      <xdr:rowOff>504825</xdr:rowOff>
    </xdr:from>
    <xdr:to>
      <xdr:col>19</xdr:col>
      <xdr:colOff>0</xdr:colOff>
      <xdr:row>31</xdr:row>
      <xdr:rowOff>0</xdr:rowOff>
    </xdr:to>
    <xdr:graphicFrame macro="">
      <xdr:nvGraphicFramePr>
        <xdr:cNvPr id="174" name="Диаграмма 1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18</xdr:col>
      <xdr:colOff>409575</xdr:colOff>
      <xdr:row>31</xdr:row>
      <xdr:rowOff>0</xdr:rowOff>
    </xdr:from>
    <xdr:to>
      <xdr:col>19</xdr:col>
      <xdr:colOff>0</xdr:colOff>
      <xdr:row>31</xdr:row>
      <xdr:rowOff>71436</xdr:rowOff>
    </xdr:to>
    <xdr:graphicFrame macro="">
      <xdr:nvGraphicFramePr>
        <xdr:cNvPr id="175" name="Диаграмма 1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18</xdr:col>
      <xdr:colOff>428625</xdr:colOff>
      <xdr:row>31</xdr:row>
      <xdr:rowOff>0</xdr:rowOff>
    </xdr:from>
    <xdr:to>
      <xdr:col>19</xdr:col>
      <xdr:colOff>0</xdr:colOff>
      <xdr:row>32</xdr:row>
      <xdr:rowOff>100011</xdr:rowOff>
    </xdr:to>
    <xdr:graphicFrame macro="">
      <xdr:nvGraphicFramePr>
        <xdr:cNvPr id="176" name="Диаграмма 1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18</xdr:col>
      <xdr:colOff>419100</xdr:colOff>
      <xdr:row>31</xdr:row>
      <xdr:rowOff>514350</xdr:rowOff>
    </xdr:from>
    <xdr:to>
      <xdr:col>19</xdr:col>
      <xdr:colOff>0</xdr:colOff>
      <xdr:row>33</xdr:row>
      <xdr:rowOff>90486</xdr:rowOff>
    </xdr:to>
    <xdr:graphicFrame macro="">
      <xdr:nvGraphicFramePr>
        <xdr:cNvPr id="177" name="Диаграмма 1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18</xdr:col>
      <xdr:colOff>428625</xdr:colOff>
      <xdr:row>32</xdr:row>
      <xdr:rowOff>504825</xdr:rowOff>
    </xdr:from>
    <xdr:to>
      <xdr:col>19</xdr:col>
      <xdr:colOff>0</xdr:colOff>
      <xdr:row>34</xdr:row>
      <xdr:rowOff>80961</xdr:rowOff>
    </xdr:to>
    <xdr:graphicFrame macro="">
      <xdr:nvGraphicFramePr>
        <xdr:cNvPr id="178" name="Диаграмма 1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18</xdr:col>
      <xdr:colOff>419100</xdr:colOff>
      <xdr:row>33</xdr:row>
      <xdr:rowOff>495300</xdr:rowOff>
    </xdr:from>
    <xdr:to>
      <xdr:col>19</xdr:col>
      <xdr:colOff>0</xdr:colOff>
      <xdr:row>35</xdr:row>
      <xdr:rowOff>71436</xdr:rowOff>
    </xdr:to>
    <xdr:graphicFrame macro="">
      <xdr:nvGraphicFramePr>
        <xdr:cNvPr id="179" name="Диаграмма 1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18</xdr:col>
      <xdr:colOff>409575</xdr:colOff>
      <xdr:row>34</xdr:row>
      <xdr:rowOff>495300</xdr:rowOff>
    </xdr:from>
    <xdr:to>
      <xdr:col>19</xdr:col>
      <xdr:colOff>0</xdr:colOff>
      <xdr:row>36</xdr:row>
      <xdr:rowOff>0</xdr:rowOff>
    </xdr:to>
    <xdr:graphicFrame macro="">
      <xdr:nvGraphicFramePr>
        <xdr:cNvPr id="180" name="Диаграмма 1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18</xdr:col>
      <xdr:colOff>428625</xdr:colOff>
      <xdr:row>35</xdr:row>
      <xdr:rowOff>504825</xdr:rowOff>
    </xdr:from>
    <xdr:to>
      <xdr:col>19</xdr:col>
      <xdr:colOff>0</xdr:colOff>
      <xdr:row>36</xdr:row>
      <xdr:rowOff>0</xdr:rowOff>
    </xdr:to>
    <xdr:graphicFrame macro="">
      <xdr:nvGraphicFramePr>
        <xdr:cNvPr id="181" name="Диаграмма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18</xdr:col>
      <xdr:colOff>438150</xdr:colOff>
      <xdr:row>36</xdr:row>
      <xdr:rowOff>0</xdr:rowOff>
    </xdr:from>
    <xdr:to>
      <xdr:col>19</xdr:col>
      <xdr:colOff>0</xdr:colOff>
      <xdr:row>36</xdr:row>
      <xdr:rowOff>90486</xdr:rowOff>
    </xdr:to>
    <xdr:graphicFrame macro="">
      <xdr:nvGraphicFramePr>
        <xdr:cNvPr id="182" name="Диаграмма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18</xdr:col>
      <xdr:colOff>419100</xdr:colOff>
      <xdr:row>36</xdr:row>
      <xdr:rowOff>0</xdr:rowOff>
    </xdr:from>
    <xdr:to>
      <xdr:col>19</xdr:col>
      <xdr:colOff>0</xdr:colOff>
      <xdr:row>37</xdr:row>
      <xdr:rowOff>71436</xdr:rowOff>
    </xdr:to>
    <xdr:graphicFrame macro="">
      <xdr:nvGraphicFramePr>
        <xdr:cNvPr id="183" name="Диаграмма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18</xdr:col>
      <xdr:colOff>419100</xdr:colOff>
      <xdr:row>36</xdr:row>
      <xdr:rowOff>533400</xdr:rowOff>
    </xdr:from>
    <xdr:to>
      <xdr:col>19</xdr:col>
      <xdr:colOff>0</xdr:colOff>
      <xdr:row>38</xdr:row>
      <xdr:rowOff>109536</xdr:rowOff>
    </xdr:to>
    <xdr:graphicFrame macro="">
      <xdr:nvGraphicFramePr>
        <xdr:cNvPr id="184" name="Диаграмма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18</xdr:col>
      <xdr:colOff>409575</xdr:colOff>
      <xdr:row>37</xdr:row>
      <xdr:rowOff>485775</xdr:rowOff>
    </xdr:from>
    <xdr:to>
      <xdr:col>19</xdr:col>
      <xdr:colOff>0</xdr:colOff>
      <xdr:row>39</xdr:row>
      <xdr:rowOff>61911</xdr:rowOff>
    </xdr:to>
    <xdr:graphicFrame macro="">
      <xdr:nvGraphicFramePr>
        <xdr:cNvPr id="185" name="Диаграмма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18</xdr:col>
      <xdr:colOff>409575</xdr:colOff>
      <xdr:row>38</xdr:row>
      <xdr:rowOff>495300</xdr:rowOff>
    </xdr:from>
    <xdr:to>
      <xdr:col>19</xdr:col>
      <xdr:colOff>0</xdr:colOff>
      <xdr:row>40</xdr:row>
      <xdr:rowOff>71436</xdr:rowOff>
    </xdr:to>
    <xdr:graphicFrame macro="">
      <xdr:nvGraphicFramePr>
        <xdr:cNvPr id="186" name="Диаграмма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18</xdr:col>
      <xdr:colOff>409575</xdr:colOff>
      <xdr:row>39</xdr:row>
      <xdr:rowOff>495300</xdr:rowOff>
    </xdr:from>
    <xdr:to>
      <xdr:col>19</xdr:col>
      <xdr:colOff>0</xdr:colOff>
      <xdr:row>41</xdr:row>
      <xdr:rowOff>71436</xdr:rowOff>
    </xdr:to>
    <xdr:graphicFrame macro="">
      <xdr:nvGraphicFramePr>
        <xdr:cNvPr id="187" name="Диаграмма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18</xdr:col>
      <xdr:colOff>419100</xdr:colOff>
      <xdr:row>45</xdr:row>
      <xdr:rowOff>514350</xdr:rowOff>
    </xdr:from>
    <xdr:to>
      <xdr:col>19</xdr:col>
      <xdr:colOff>0</xdr:colOff>
      <xdr:row>47</xdr:row>
      <xdr:rowOff>90486</xdr:rowOff>
    </xdr:to>
    <xdr:graphicFrame macro="">
      <xdr:nvGraphicFramePr>
        <xdr:cNvPr id="188" name="Диаграмма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18</xdr:col>
      <xdr:colOff>438150</xdr:colOff>
      <xdr:row>46</xdr:row>
      <xdr:rowOff>514350</xdr:rowOff>
    </xdr:from>
    <xdr:to>
      <xdr:col>19</xdr:col>
      <xdr:colOff>0</xdr:colOff>
      <xdr:row>48</xdr:row>
      <xdr:rowOff>90486</xdr:rowOff>
    </xdr:to>
    <xdr:graphicFrame macro="">
      <xdr:nvGraphicFramePr>
        <xdr:cNvPr id="189" name="Диаграмма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18</xdr:col>
      <xdr:colOff>428625</xdr:colOff>
      <xdr:row>47</xdr:row>
      <xdr:rowOff>495300</xdr:rowOff>
    </xdr:from>
    <xdr:to>
      <xdr:col>19</xdr:col>
      <xdr:colOff>0</xdr:colOff>
      <xdr:row>49</xdr:row>
      <xdr:rowOff>71436</xdr:rowOff>
    </xdr:to>
    <xdr:graphicFrame macro="">
      <xdr:nvGraphicFramePr>
        <xdr:cNvPr id="190" name="Диаграмма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18</xdr:col>
      <xdr:colOff>400050</xdr:colOff>
      <xdr:row>42</xdr:row>
      <xdr:rowOff>0</xdr:rowOff>
    </xdr:from>
    <xdr:to>
      <xdr:col>19</xdr:col>
      <xdr:colOff>0</xdr:colOff>
      <xdr:row>43</xdr:row>
      <xdr:rowOff>0</xdr:rowOff>
    </xdr:to>
    <xdr:graphicFrame macro="">
      <xdr:nvGraphicFramePr>
        <xdr:cNvPr id="191" name="Диаграмма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18</xdr:col>
      <xdr:colOff>419100</xdr:colOff>
      <xdr:row>42</xdr:row>
      <xdr:rowOff>514350</xdr:rowOff>
    </xdr:from>
    <xdr:to>
      <xdr:col>19</xdr:col>
      <xdr:colOff>0</xdr:colOff>
      <xdr:row>43</xdr:row>
      <xdr:rowOff>0</xdr:rowOff>
    </xdr:to>
    <xdr:graphicFrame macro="">
      <xdr:nvGraphicFramePr>
        <xdr:cNvPr id="192" name="Диаграмма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18</xdr:col>
      <xdr:colOff>400050</xdr:colOff>
      <xdr:row>49</xdr:row>
      <xdr:rowOff>0</xdr:rowOff>
    </xdr:from>
    <xdr:to>
      <xdr:col>19</xdr:col>
      <xdr:colOff>0</xdr:colOff>
      <xdr:row>49</xdr:row>
      <xdr:rowOff>100011</xdr:rowOff>
    </xdr:to>
    <xdr:graphicFrame macro="">
      <xdr:nvGraphicFramePr>
        <xdr:cNvPr id="193" name="Диаграмма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18</xdr:col>
      <xdr:colOff>457200</xdr:colOff>
      <xdr:row>49</xdr:row>
      <xdr:rowOff>0</xdr:rowOff>
    </xdr:from>
    <xdr:to>
      <xdr:col>19</xdr:col>
      <xdr:colOff>0</xdr:colOff>
      <xdr:row>50</xdr:row>
      <xdr:rowOff>80961</xdr:rowOff>
    </xdr:to>
    <xdr:graphicFrame macro="">
      <xdr:nvGraphicFramePr>
        <xdr:cNvPr id="194" name="Диаграмма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18</xdr:col>
      <xdr:colOff>400050</xdr:colOff>
      <xdr:row>43</xdr:row>
      <xdr:rowOff>0</xdr:rowOff>
    </xdr:from>
    <xdr:to>
      <xdr:col>19</xdr:col>
      <xdr:colOff>0</xdr:colOff>
      <xdr:row>44</xdr:row>
      <xdr:rowOff>90486</xdr:rowOff>
    </xdr:to>
    <xdr:graphicFrame macro="">
      <xdr:nvGraphicFramePr>
        <xdr:cNvPr id="195" name="Диаграмма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18</xdr:col>
      <xdr:colOff>438150</xdr:colOff>
      <xdr:row>43</xdr:row>
      <xdr:rowOff>495300</xdr:rowOff>
    </xdr:from>
    <xdr:to>
      <xdr:col>19</xdr:col>
      <xdr:colOff>0</xdr:colOff>
      <xdr:row>45</xdr:row>
      <xdr:rowOff>71436</xdr:rowOff>
    </xdr:to>
    <xdr:graphicFrame macro="">
      <xdr:nvGraphicFramePr>
        <xdr:cNvPr id="196" name="Диаграмма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18</xdr:col>
      <xdr:colOff>419100</xdr:colOff>
      <xdr:row>44</xdr:row>
      <xdr:rowOff>514350</xdr:rowOff>
    </xdr:from>
    <xdr:to>
      <xdr:col>19</xdr:col>
      <xdr:colOff>0</xdr:colOff>
      <xdr:row>46</xdr:row>
      <xdr:rowOff>90486</xdr:rowOff>
    </xdr:to>
    <xdr:graphicFrame macro="">
      <xdr:nvGraphicFramePr>
        <xdr:cNvPr id="197" name="Диаграмма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18</xdr:col>
      <xdr:colOff>400050</xdr:colOff>
      <xdr:row>45</xdr:row>
      <xdr:rowOff>514350</xdr:rowOff>
    </xdr:from>
    <xdr:to>
      <xdr:col>19</xdr:col>
      <xdr:colOff>0</xdr:colOff>
      <xdr:row>47</xdr:row>
      <xdr:rowOff>90486</xdr:rowOff>
    </xdr:to>
    <xdr:graphicFrame macro="">
      <xdr:nvGraphicFramePr>
        <xdr:cNvPr id="198" name="Диаграмма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18</xdr:col>
      <xdr:colOff>419100</xdr:colOff>
      <xdr:row>2</xdr:row>
      <xdr:rowOff>142876</xdr:rowOff>
    </xdr:from>
    <xdr:to>
      <xdr:col>19</xdr:col>
      <xdr:colOff>0</xdr:colOff>
      <xdr:row>4</xdr:row>
      <xdr:rowOff>71437</xdr:rowOff>
    </xdr:to>
    <xdr:graphicFrame macro="">
      <xdr:nvGraphicFramePr>
        <xdr:cNvPr id="199" name="Диаграмма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18</xdr:col>
      <xdr:colOff>419100</xdr:colOff>
      <xdr:row>3</xdr:row>
      <xdr:rowOff>142876</xdr:rowOff>
    </xdr:from>
    <xdr:to>
      <xdr:col>19</xdr:col>
      <xdr:colOff>0</xdr:colOff>
      <xdr:row>5</xdr:row>
      <xdr:rowOff>71437</xdr:rowOff>
    </xdr:to>
    <xdr:graphicFrame macro="">
      <xdr:nvGraphicFramePr>
        <xdr:cNvPr id="200" name="Диаграмма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18</xdr:col>
      <xdr:colOff>419100</xdr:colOff>
      <xdr:row>4</xdr:row>
      <xdr:rowOff>142876</xdr:rowOff>
    </xdr:from>
    <xdr:to>
      <xdr:col>19</xdr:col>
      <xdr:colOff>0</xdr:colOff>
      <xdr:row>6</xdr:row>
      <xdr:rowOff>71437</xdr:rowOff>
    </xdr:to>
    <xdr:graphicFrame macro="">
      <xdr:nvGraphicFramePr>
        <xdr:cNvPr id="201" name="Диаграмма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18</xdr:col>
      <xdr:colOff>419100</xdr:colOff>
      <xdr:row>5</xdr:row>
      <xdr:rowOff>142876</xdr:rowOff>
    </xdr:from>
    <xdr:to>
      <xdr:col>19</xdr:col>
      <xdr:colOff>0</xdr:colOff>
      <xdr:row>7</xdr:row>
      <xdr:rowOff>71437</xdr:rowOff>
    </xdr:to>
    <xdr:graphicFrame macro="">
      <xdr:nvGraphicFramePr>
        <xdr:cNvPr id="202" name="Диаграмма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18</xdr:col>
      <xdr:colOff>419100</xdr:colOff>
      <xdr:row>6</xdr:row>
      <xdr:rowOff>142876</xdr:rowOff>
    </xdr:from>
    <xdr:to>
      <xdr:col>19</xdr:col>
      <xdr:colOff>0</xdr:colOff>
      <xdr:row>8</xdr:row>
      <xdr:rowOff>71437</xdr:rowOff>
    </xdr:to>
    <xdr:graphicFrame macro="">
      <xdr:nvGraphicFramePr>
        <xdr:cNvPr id="203" name="Диаграмма 2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18</xdr:col>
      <xdr:colOff>419100</xdr:colOff>
      <xdr:row>7</xdr:row>
      <xdr:rowOff>142876</xdr:rowOff>
    </xdr:from>
    <xdr:to>
      <xdr:col>19</xdr:col>
      <xdr:colOff>0</xdr:colOff>
      <xdr:row>9</xdr:row>
      <xdr:rowOff>71437</xdr:rowOff>
    </xdr:to>
    <xdr:graphicFrame macro="">
      <xdr:nvGraphicFramePr>
        <xdr:cNvPr id="204" name="Диаграмма 2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18</xdr:col>
      <xdr:colOff>419100</xdr:colOff>
      <xdr:row>8</xdr:row>
      <xdr:rowOff>142876</xdr:rowOff>
    </xdr:from>
    <xdr:to>
      <xdr:col>19</xdr:col>
      <xdr:colOff>0</xdr:colOff>
      <xdr:row>12</xdr:row>
      <xdr:rowOff>71437</xdr:rowOff>
    </xdr:to>
    <xdr:graphicFrame macro="">
      <xdr:nvGraphicFramePr>
        <xdr:cNvPr id="205" name="Диаграмма 2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18</xdr:col>
      <xdr:colOff>419100</xdr:colOff>
      <xdr:row>9</xdr:row>
      <xdr:rowOff>142876</xdr:rowOff>
    </xdr:from>
    <xdr:to>
      <xdr:col>19</xdr:col>
      <xdr:colOff>0</xdr:colOff>
      <xdr:row>13</xdr:row>
      <xdr:rowOff>0</xdr:rowOff>
    </xdr:to>
    <xdr:graphicFrame macro="">
      <xdr:nvGraphicFramePr>
        <xdr:cNvPr id="206" name="Диаграмма 2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18</xdr:col>
      <xdr:colOff>419100</xdr:colOff>
      <xdr:row>12</xdr:row>
      <xdr:rowOff>142876</xdr:rowOff>
    </xdr:from>
    <xdr:to>
      <xdr:col>19</xdr:col>
      <xdr:colOff>0</xdr:colOff>
      <xdr:row>13</xdr:row>
      <xdr:rowOff>0</xdr:rowOff>
    </xdr:to>
    <xdr:graphicFrame macro="">
      <xdr:nvGraphicFramePr>
        <xdr:cNvPr id="207" name="Диаграмма 2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18</xdr:col>
      <xdr:colOff>419100</xdr:colOff>
      <xdr:row>13</xdr:row>
      <xdr:rowOff>0</xdr:rowOff>
    </xdr:from>
    <xdr:to>
      <xdr:col>19</xdr:col>
      <xdr:colOff>0</xdr:colOff>
      <xdr:row>13</xdr:row>
      <xdr:rowOff>71437</xdr:rowOff>
    </xdr:to>
    <xdr:graphicFrame macro="">
      <xdr:nvGraphicFramePr>
        <xdr:cNvPr id="208" name="Диаграмма 2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18</xdr:col>
      <xdr:colOff>419100</xdr:colOff>
      <xdr:row>13</xdr:row>
      <xdr:rowOff>0</xdr:rowOff>
    </xdr:from>
    <xdr:to>
      <xdr:col>19</xdr:col>
      <xdr:colOff>0</xdr:colOff>
      <xdr:row>14</xdr:row>
      <xdr:rowOff>0</xdr:rowOff>
    </xdr:to>
    <xdr:graphicFrame macro="">
      <xdr:nvGraphicFramePr>
        <xdr:cNvPr id="209" name="Диаграмма 2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18</xdr:col>
      <xdr:colOff>419100</xdr:colOff>
      <xdr:row>13</xdr:row>
      <xdr:rowOff>142876</xdr:rowOff>
    </xdr:from>
    <xdr:to>
      <xdr:col>19</xdr:col>
      <xdr:colOff>0</xdr:colOff>
      <xdr:row>14</xdr:row>
      <xdr:rowOff>0</xdr:rowOff>
    </xdr:to>
    <xdr:graphicFrame macro="">
      <xdr:nvGraphicFramePr>
        <xdr:cNvPr id="210" name="Диаграмма 2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18</xdr:col>
      <xdr:colOff>419100</xdr:colOff>
      <xdr:row>14</xdr:row>
      <xdr:rowOff>0</xdr:rowOff>
    </xdr:from>
    <xdr:to>
      <xdr:col>19</xdr:col>
      <xdr:colOff>0</xdr:colOff>
      <xdr:row>14</xdr:row>
      <xdr:rowOff>71437</xdr:rowOff>
    </xdr:to>
    <xdr:graphicFrame macro="">
      <xdr:nvGraphicFramePr>
        <xdr:cNvPr id="211" name="Диаграмма 2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18</xdr:col>
      <xdr:colOff>419100</xdr:colOff>
      <xdr:row>14</xdr:row>
      <xdr:rowOff>0</xdr:rowOff>
    </xdr:from>
    <xdr:to>
      <xdr:col>19</xdr:col>
      <xdr:colOff>0</xdr:colOff>
      <xdr:row>15</xdr:row>
      <xdr:rowOff>0</xdr:rowOff>
    </xdr:to>
    <xdr:graphicFrame macro="">
      <xdr:nvGraphicFramePr>
        <xdr:cNvPr id="212" name="Диаграмма 2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18</xdr:col>
      <xdr:colOff>419100</xdr:colOff>
      <xdr:row>14</xdr:row>
      <xdr:rowOff>142876</xdr:rowOff>
    </xdr:from>
    <xdr:to>
      <xdr:col>19</xdr:col>
      <xdr:colOff>0</xdr:colOff>
      <xdr:row>15</xdr:row>
      <xdr:rowOff>0</xdr:rowOff>
    </xdr:to>
    <xdr:graphicFrame macro="">
      <xdr:nvGraphicFramePr>
        <xdr:cNvPr id="213" name="Диаграмма 2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15</xdr:row>
      <xdr:rowOff>71437</xdr:rowOff>
    </xdr:to>
    <xdr:graphicFrame macro="">
      <xdr:nvGraphicFramePr>
        <xdr:cNvPr id="214" name="Диаграмма 2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18</xdr:col>
      <xdr:colOff>419100</xdr:colOff>
      <xdr:row>15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215" name="Диаграмма 2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18</xdr:col>
      <xdr:colOff>419100</xdr:colOff>
      <xdr:row>15</xdr:row>
      <xdr:rowOff>142876</xdr:rowOff>
    </xdr:from>
    <xdr:to>
      <xdr:col>19</xdr:col>
      <xdr:colOff>0</xdr:colOff>
      <xdr:row>16</xdr:row>
      <xdr:rowOff>0</xdr:rowOff>
    </xdr:to>
    <xdr:graphicFrame macro="">
      <xdr:nvGraphicFramePr>
        <xdr:cNvPr id="216" name="Диаграмма 2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16</xdr:row>
      <xdr:rowOff>71437</xdr:rowOff>
    </xdr:to>
    <xdr:graphicFrame macro="">
      <xdr:nvGraphicFramePr>
        <xdr:cNvPr id="217" name="Диаграмма 2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18" name="Диаграмма 2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17</xdr:row>
      <xdr:rowOff>0</xdr:rowOff>
    </xdr:to>
    <xdr:graphicFrame macro="">
      <xdr:nvGraphicFramePr>
        <xdr:cNvPr id="219" name="Диаграмма 2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17</xdr:row>
      <xdr:rowOff>71437</xdr:rowOff>
    </xdr:to>
    <xdr:graphicFrame macro="">
      <xdr:nvGraphicFramePr>
        <xdr:cNvPr id="220" name="Диаграмма 2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18</xdr:col>
      <xdr:colOff>419100</xdr:colOff>
      <xdr:row>19</xdr:row>
      <xdr:rowOff>0</xdr:rowOff>
    </xdr:from>
    <xdr:to>
      <xdr:col>19</xdr:col>
      <xdr:colOff>0</xdr:colOff>
      <xdr:row>20</xdr:row>
      <xdr:rowOff>71437</xdr:rowOff>
    </xdr:to>
    <xdr:graphicFrame macro="">
      <xdr:nvGraphicFramePr>
        <xdr:cNvPr id="221" name="Диаграмма 2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18</xdr:col>
      <xdr:colOff>419100</xdr:colOff>
      <xdr:row>19</xdr:row>
      <xdr:rowOff>142876</xdr:rowOff>
    </xdr:from>
    <xdr:to>
      <xdr:col>19</xdr:col>
      <xdr:colOff>0</xdr:colOff>
      <xdr:row>21</xdr:row>
      <xdr:rowOff>71437</xdr:rowOff>
    </xdr:to>
    <xdr:graphicFrame macro="">
      <xdr:nvGraphicFramePr>
        <xdr:cNvPr id="222" name="Диаграмма 2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18</xdr:col>
      <xdr:colOff>419100</xdr:colOff>
      <xdr:row>18</xdr:row>
      <xdr:rowOff>0</xdr:rowOff>
    </xdr:from>
    <xdr:to>
      <xdr:col>19</xdr:col>
      <xdr:colOff>0</xdr:colOff>
      <xdr:row>19</xdr:row>
      <xdr:rowOff>71437</xdr:rowOff>
    </xdr:to>
    <xdr:graphicFrame macro="">
      <xdr:nvGraphicFramePr>
        <xdr:cNvPr id="223" name="Диаграмма 2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18</xdr:col>
      <xdr:colOff>419100</xdr:colOff>
      <xdr:row>18</xdr:row>
      <xdr:rowOff>142876</xdr:rowOff>
    </xdr:from>
    <xdr:to>
      <xdr:col>19</xdr:col>
      <xdr:colOff>0</xdr:colOff>
      <xdr:row>21</xdr:row>
      <xdr:rowOff>71437</xdr:rowOff>
    </xdr:to>
    <xdr:graphicFrame macro="">
      <xdr:nvGraphicFramePr>
        <xdr:cNvPr id="224" name="Диаграмма 2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18</xdr:col>
      <xdr:colOff>419100</xdr:colOff>
      <xdr:row>19</xdr:row>
      <xdr:rowOff>142876</xdr:rowOff>
    </xdr:from>
    <xdr:to>
      <xdr:col>19</xdr:col>
      <xdr:colOff>0</xdr:colOff>
      <xdr:row>22</xdr:row>
      <xdr:rowOff>71437</xdr:rowOff>
    </xdr:to>
    <xdr:graphicFrame macro="">
      <xdr:nvGraphicFramePr>
        <xdr:cNvPr id="225" name="Диаграмма 2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18</xdr:col>
      <xdr:colOff>419100</xdr:colOff>
      <xdr:row>21</xdr:row>
      <xdr:rowOff>142876</xdr:rowOff>
    </xdr:from>
    <xdr:to>
      <xdr:col>19</xdr:col>
      <xdr:colOff>0</xdr:colOff>
      <xdr:row>23</xdr:row>
      <xdr:rowOff>71437</xdr:rowOff>
    </xdr:to>
    <xdr:graphicFrame macro="">
      <xdr:nvGraphicFramePr>
        <xdr:cNvPr id="226" name="Диаграмма 2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18</xdr:col>
      <xdr:colOff>419100</xdr:colOff>
      <xdr:row>22</xdr:row>
      <xdr:rowOff>142876</xdr:rowOff>
    </xdr:from>
    <xdr:to>
      <xdr:col>19</xdr:col>
      <xdr:colOff>0</xdr:colOff>
      <xdr:row>24</xdr:row>
      <xdr:rowOff>0</xdr:rowOff>
    </xdr:to>
    <xdr:graphicFrame macro="">
      <xdr:nvGraphicFramePr>
        <xdr:cNvPr id="227" name="Диаграмма 2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18</xdr:col>
      <xdr:colOff>419100</xdr:colOff>
      <xdr:row>23</xdr:row>
      <xdr:rowOff>142876</xdr:rowOff>
    </xdr:from>
    <xdr:to>
      <xdr:col>19</xdr:col>
      <xdr:colOff>0</xdr:colOff>
      <xdr:row>24</xdr:row>
      <xdr:rowOff>0</xdr:rowOff>
    </xdr:to>
    <xdr:graphicFrame macro="">
      <xdr:nvGraphicFramePr>
        <xdr:cNvPr id="228" name="Диаграмма 2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18</xdr:col>
      <xdr:colOff>419100</xdr:colOff>
      <xdr:row>24</xdr:row>
      <xdr:rowOff>0</xdr:rowOff>
    </xdr:from>
    <xdr:to>
      <xdr:col>19</xdr:col>
      <xdr:colOff>0</xdr:colOff>
      <xdr:row>24</xdr:row>
      <xdr:rowOff>71437</xdr:rowOff>
    </xdr:to>
    <xdr:graphicFrame macro="">
      <xdr:nvGraphicFramePr>
        <xdr:cNvPr id="229" name="Диаграмма 2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18</xdr:col>
      <xdr:colOff>419100</xdr:colOff>
      <xdr:row>24</xdr:row>
      <xdr:rowOff>0</xdr:rowOff>
    </xdr:from>
    <xdr:to>
      <xdr:col>19</xdr:col>
      <xdr:colOff>0</xdr:colOff>
      <xdr:row>25</xdr:row>
      <xdr:rowOff>0</xdr:rowOff>
    </xdr:to>
    <xdr:graphicFrame macro="">
      <xdr:nvGraphicFramePr>
        <xdr:cNvPr id="230" name="Диаграмма 2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18</xdr:col>
      <xdr:colOff>419100</xdr:colOff>
      <xdr:row>24</xdr:row>
      <xdr:rowOff>142876</xdr:rowOff>
    </xdr:from>
    <xdr:to>
      <xdr:col>19</xdr:col>
      <xdr:colOff>0</xdr:colOff>
      <xdr:row>25</xdr:row>
      <xdr:rowOff>0</xdr:rowOff>
    </xdr:to>
    <xdr:graphicFrame macro="">
      <xdr:nvGraphicFramePr>
        <xdr:cNvPr id="231" name="Диаграмма 2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18</xdr:col>
      <xdr:colOff>419100</xdr:colOff>
      <xdr:row>25</xdr:row>
      <xdr:rowOff>0</xdr:rowOff>
    </xdr:from>
    <xdr:to>
      <xdr:col>19</xdr:col>
      <xdr:colOff>0</xdr:colOff>
      <xdr:row>25</xdr:row>
      <xdr:rowOff>71437</xdr:rowOff>
    </xdr:to>
    <xdr:graphicFrame macro="">
      <xdr:nvGraphicFramePr>
        <xdr:cNvPr id="232" name="Диаграмма 2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18</xdr:col>
      <xdr:colOff>419100</xdr:colOff>
      <xdr:row>25</xdr:row>
      <xdr:rowOff>0</xdr:rowOff>
    </xdr:from>
    <xdr:to>
      <xdr:col>19</xdr:col>
      <xdr:colOff>0</xdr:colOff>
      <xdr:row>26</xdr:row>
      <xdr:rowOff>71437</xdr:rowOff>
    </xdr:to>
    <xdr:graphicFrame macro="">
      <xdr:nvGraphicFramePr>
        <xdr:cNvPr id="233" name="Диаграмма 2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18</xdr:col>
      <xdr:colOff>419100</xdr:colOff>
      <xdr:row>25</xdr:row>
      <xdr:rowOff>142876</xdr:rowOff>
    </xdr:from>
    <xdr:to>
      <xdr:col>19</xdr:col>
      <xdr:colOff>0</xdr:colOff>
      <xdr:row>27</xdr:row>
      <xdr:rowOff>71437</xdr:rowOff>
    </xdr:to>
    <xdr:graphicFrame macro="">
      <xdr:nvGraphicFramePr>
        <xdr:cNvPr id="234" name="Диаграмма 2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18</xdr:col>
      <xdr:colOff>419100</xdr:colOff>
      <xdr:row>26</xdr:row>
      <xdr:rowOff>142876</xdr:rowOff>
    </xdr:from>
    <xdr:to>
      <xdr:col>19</xdr:col>
      <xdr:colOff>0</xdr:colOff>
      <xdr:row>28</xdr:row>
      <xdr:rowOff>71437</xdr:rowOff>
    </xdr:to>
    <xdr:graphicFrame macro="">
      <xdr:nvGraphicFramePr>
        <xdr:cNvPr id="235" name="Диаграмма 2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18</xdr:col>
      <xdr:colOff>419100</xdr:colOff>
      <xdr:row>27</xdr:row>
      <xdr:rowOff>142876</xdr:rowOff>
    </xdr:from>
    <xdr:to>
      <xdr:col>19</xdr:col>
      <xdr:colOff>0</xdr:colOff>
      <xdr:row>29</xdr:row>
      <xdr:rowOff>71437</xdr:rowOff>
    </xdr:to>
    <xdr:graphicFrame macro="">
      <xdr:nvGraphicFramePr>
        <xdr:cNvPr id="236" name="Диаграмма 2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18</xdr:col>
      <xdr:colOff>419100</xdr:colOff>
      <xdr:row>28</xdr:row>
      <xdr:rowOff>142876</xdr:rowOff>
    </xdr:from>
    <xdr:to>
      <xdr:col>19</xdr:col>
      <xdr:colOff>0</xdr:colOff>
      <xdr:row>30</xdr:row>
      <xdr:rowOff>71437</xdr:rowOff>
    </xdr:to>
    <xdr:graphicFrame macro="">
      <xdr:nvGraphicFramePr>
        <xdr:cNvPr id="237" name="Диаграмма 2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18</xdr:col>
      <xdr:colOff>419100</xdr:colOff>
      <xdr:row>29</xdr:row>
      <xdr:rowOff>142876</xdr:rowOff>
    </xdr:from>
    <xdr:to>
      <xdr:col>19</xdr:col>
      <xdr:colOff>0</xdr:colOff>
      <xdr:row>31</xdr:row>
      <xdr:rowOff>0</xdr:rowOff>
    </xdr:to>
    <xdr:graphicFrame macro="">
      <xdr:nvGraphicFramePr>
        <xdr:cNvPr id="238" name="Диаграмма 2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18</xdr:col>
      <xdr:colOff>419100</xdr:colOff>
      <xdr:row>30</xdr:row>
      <xdr:rowOff>142876</xdr:rowOff>
    </xdr:from>
    <xdr:to>
      <xdr:col>19</xdr:col>
      <xdr:colOff>0</xdr:colOff>
      <xdr:row>31</xdr:row>
      <xdr:rowOff>0</xdr:rowOff>
    </xdr:to>
    <xdr:graphicFrame macro="">
      <xdr:nvGraphicFramePr>
        <xdr:cNvPr id="239" name="Диаграмма 2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18</xdr:col>
      <xdr:colOff>419100</xdr:colOff>
      <xdr:row>31</xdr:row>
      <xdr:rowOff>0</xdr:rowOff>
    </xdr:from>
    <xdr:to>
      <xdr:col>19</xdr:col>
      <xdr:colOff>0</xdr:colOff>
      <xdr:row>31</xdr:row>
      <xdr:rowOff>71437</xdr:rowOff>
    </xdr:to>
    <xdr:graphicFrame macro="">
      <xdr:nvGraphicFramePr>
        <xdr:cNvPr id="240" name="Диаграмма 2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18</xdr:col>
      <xdr:colOff>419100</xdr:colOff>
      <xdr:row>31</xdr:row>
      <xdr:rowOff>0</xdr:rowOff>
    </xdr:from>
    <xdr:to>
      <xdr:col>19</xdr:col>
      <xdr:colOff>0</xdr:colOff>
      <xdr:row>32</xdr:row>
      <xdr:rowOff>71437</xdr:rowOff>
    </xdr:to>
    <xdr:graphicFrame macro="">
      <xdr:nvGraphicFramePr>
        <xdr:cNvPr id="241" name="Диаграмма 2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18</xdr:col>
      <xdr:colOff>419100</xdr:colOff>
      <xdr:row>31</xdr:row>
      <xdr:rowOff>142876</xdr:rowOff>
    </xdr:from>
    <xdr:to>
      <xdr:col>19</xdr:col>
      <xdr:colOff>0</xdr:colOff>
      <xdr:row>33</xdr:row>
      <xdr:rowOff>71437</xdr:rowOff>
    </xdr:to>
    <xdr:graphicFrame macro="">
      <xdr:nvGraphicFramePr>
        <xdr:cNvPr id="242" name="Диаграмма 2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18</xdr:col>
      <xdr:colOff>419100</xdr:colOff>
      <xdr:row>32</xdr:row>
      <xdr:rowOff>142876</xdr:rowOff>
    </xdr:from>
    <xdr:to>
      <xdr:col>19</xdr:col>
      <xdr:colOff>0</xdr:colOff>
      <xdr:row>34</xdr:row>
      <xdr:rowOff>71437</xdr:rowOff>
    </xdr:to>
    <xdr:graphicFrame macro="">
      <xdr:nvGraphicFramePr>
        <xdr:cNvPr id="243" name="Диаграмма 2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18</xdr:col>
      <xdr:colOff>419100</xdr:colOff>
      <xdr:row>33</xdr:row>
      <xdr:rowOff>142876</xdr:rowOff>
    </xdr:from>
    <xdr:to>
      <xdr:col>19</xdr:col>
      <xdr:colOff>0</xdr:colOff>
      <xdr:row>35</xdr:row>
      <xdr:rowOff>71437</xdr:rowOff>
    </xdr:to>
    <xdr:graphicFrame macro="">
      <xdr:nvGraphicFramePr>
        <xdr:cNvPr id="244" name="Диаграмма 2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18</xdr:col>
      <xdr:colOff>419100</xdr:colOff>
      <xdr:row>34</xdr:row>
      <xdr:rowOff>142876</xdr:rowOff>
    </xdr:from>
    <xdr:to>
      <xdr:col>19</xdr:col>
      <xdr:colOff>0</xdr:colOff>
      <xdr:row>36</xdr:row>
      <xdr:rowOff>0</xdr:rowOff>
    </xdr:to>
    <xdr:graphicFrame macro="">
      <xdr:nvGraphicFramePr>
        <xdr:cNvPr id="245" name="Диаграмма 2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18</xdr:col>
      <xdr:colOff>419100</xdr:colOff>
      <xdr:row>35</xdr:row>
      <xdr:rowOff>142876</xdr:rowOff>
    </xdr:from>
    <xdr:to>
      <xdr:col>19</xdr:col>
      <xdr:colOff>0</xdr:colOff>
      <xdr:row>36</xdr:row>
      <xdr:rowOff>0</xdr:rowOff>
    </xdr:to>
    <xdr:graphicFrame macro="">
      <xdr:nvGraphicFramePr>
        <xdr:cNvPr id="246" name="Диаграмма 2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18</xdr:col>
      <xdr:colOff>419100</xdr:colOff>
      <xdr:row>36</xdr:row>
      <xdr:rowOff>0</xdr:rowOff>
    </xdr:from>
    <xdr:to>
      <xdr:col>19</xdr:col>
      <xdr:colOff>0</xdr:colOff>
      <xdr:row>36</xdr:row>
      <xdr:rowOff>71437</xdr:rowOff>
    </xdr:to>
    <xdr:graphicFrame macro="">
      <xdr:nvGraphicFramePr>
        <xdr:cNvPr id="247" name="Диаграмма 2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18</xdr:col>
      <xdr:colOff>419100</xdr:colOff>
      <xdr:row>36</xdr:row>
      <xdr:rowOff>0</xdr:rowOff>
    </xdr:from>
    <xdr:to>
      <xdr:col>19</xdr:col>
      <xdr:colOff>0</xdr:colOff>
      <xdr:row>37</xdr:row>
      <xdr:rowOff>71437</xdr:rowOff>
    </xdr:to>
    <xdr:graphicFrame macro="">
      <xdr:nvGraphicFramePr>
        <xdr:cNvPr id="248" name="Диаграмма 2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18</xdr:col>
      <xdr:colOff>419100</xdr:colOff>
      <xdr:row>36</xdr:row>
      <xdr:rowOff>142876</xdr:rowOff>
    </xdr:from>
    <xdr:to>
      <xdr:col>19</xdr:col>
      <xdr:colOff>0</xdr:colOff>
      <xdr:row>38</xdr:row>
      <xdr:rowOff>71437</xdr:rowOff>
    </xdr:to>
    <xdr:graphicFrame macro="">
      <xdr:nvGraphicFramePr>
        <xdr:cNvPr id="249" name="Диаграмма 2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18</xdr:col>
      <xdr:colOff>419100</xdr:colOff>
      <xdr:row>37</xdr:row>
      <xdr:rowOff>142876</xdr:rowOff>
    </xdr:from>
    <xdr:to>
      <xdr:col>19</xdr:col>
      <xdr:colOff>0</xdr:colOff>
      <xdr:row>39</xdr:row>
      <xdr:rowOff>71437</xdr:rowOff>
    </xdr:to>
    <xdr:graphicFrame macro="">
      <xdr:nvGraphicFramePr>
        <xdr:cNvPr id="250" name="Диаграмма 2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18</xdr:col>
      <xdr:colOff>419100</xdr:colOff>
      <xdr:row>38</xdr:row>
      <xdr:rowOff>142876</xdr:rowOff>
    </xdr:from>
    <xdr:to>
      <xdr:col>19</xdr:col>
      <xdr:colOff>0</xdr:colOff>
      <xdr:row>40</xdr:row>
      <xdr:rowOff>71437</xdr:rowOff>
    </xdr:to>
    <xdr:graphicFrame macro="">
      <xdr:nvGraphicFramePr>
        <xdr:cNvPr id="251" name="Диаграмма 2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18</xdr:col>
      <xdr:colOff>419100</xdr:colOff>
      <xdr:row>39</xdr:row>
      <xdr:rowOff>142876</xdr:rowOff>
    </xdr:from>
    <xdr:to>
      <xdr:col>19</xdr:col>
      <xdr:colOff>0</xdr:colOff>
      <xdr:row>41</xdr:row>
      <xdr:rowOff>71437</xdr:rowOff>
    </xdr:to>
    <xdr:graphicFrame macro="">
      <xdr:nvGraphicFramePr>
        <xdr:cNvPr id="252" name="Диаграмма 2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18</xdr:col>
      <xdr:colOff>419100</xdr:colOff>
      <xdr:row>40</xdr:row>
      <xdr:rowOff>142876</xdr:rowOff>
    </xdr:from>
    <xdr:to>
      <xdr:col>19</xdr:col>
      <xdr:colOff>0</xdr:colOff>
      <xdr:row>42</xdr:row>
      <xdr:rowOff>0</xdr:rowOff>
    </xdr:to>
    <xdr:graphicFrame macro="">
      <xdr:nvGraphicFramePr>
        <xdr:cNvPr id="253" name="Диаграмма 2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18</xdr:col>
      <xdr:colOff>419100</xdr:colOff>
      <xdr:row>46</xdr:row>
      <xdr:rowOff>142876</xdr:rowOff>
    </xdr:from>
    <xdr:to>
      <xdr:col>19</xdr:col>
      <xdr:colOff>0</xdr:colOff>
      <xdr:row>48</xdr:row>
      <xdr:rowOff>71437</xdr:rowOff>
    </xdr:to>
    <xdr:graphicFrame macro="">
      <xdr:nvGraphicFramePr>
        <xdr:cNvPr id="254" name="Диаграмма 2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18</xdr:col>
      <xdr:colOff>419100</xdr:colOff>
      <xdr:row>47</xdr:row>
      <xdr:rowOff>142876</xdr:rowOff>
    </xdr:from>
    <xdr:to>
      <xdr:col>19</xdr:col>
      <xdr:colOff>0</xdr:colOff>
      <xdr:row>49</xdr:row>
      <xdr:rowOff>71437</xdr:rowOff>
    </xdr:to>
    <xdr:graphicFrame macro="">
      <xdr:nvGraphicFramePr>
        <xdr:cNvPr id="255" name="Диаграмма 2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18</xdr:col>
      <xdr:colOff>419100</xdr:colOff>
      <xdr:row>48</xdr:row>
      <xdr:rowOff>142876</xdr:rowOff>
    </xdr:from>
    <xdr:to>
      <xdr:col>19</xdr:col>
      <xdr:colOff>0</xdr:colOff>
      <xdr:row>50</xdr:row>
      <xdr:rowOff>0</xdr:rowOff>
    </xdr:to>
    <xdr:graphicFrame macro="">
      <xdr:nvGraphicFramePr>
        <xdr:cNvPr id="256" name="Диаграмма 2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18</xdr:col>
      <xdr:colOff>419100</xdr:colOff>
      <xdr:row>42</xdr:row>
      <xdr:rowOff>142876</xdr:rowOff>
    </xdr:from>
    <xdr:to>
      <xdr:col>19</xdr:col>
      <xdr:colOff>0</xdr:colOff>
      <xdr:row>43</xdr:row>
      <xdr:rowOff>0</xdr:rowOff>
    </xdr:to>
    <xdr:graphicFrame macro="">
      <xdr:nvGraphicFramePr>
        <xdr:cNvPr id="257" name="Диаграмма 2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18</xdr:col>
      <xdr:colOff>419100</xdr:colOff>
      <xdr:row>49</xdr:row>
      <xdr:rowOff>0</xdr:rowOff>
    </xdr:from>
    <xdr:to>
      <xdr:col>19</xdr:col>
      <xdr:colOff>0</xdr:colOff>
      <xdr:row>49</xdr:row>
      <xdr:rowOff>71437</xdr:rowOff>
    </xdr:to>
    <xdr:graphicFrame macro="">
      <xdr:nvGraphicFramePr>
        <xdr:cNvPr id="258" name="Диаграмма 2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18</xdr:col>
      <xdr:colOff>419100</xdr:colOff>
      <xdr:row>49</xdr:row>
      <xdr:rowOff>0</xdr:rowOff>
    </xdr:from>
    <xdr:to>
      <xdr:col>19</xdr:col>
      <xdr:colOff>0</xdr:colOff>
      <xdr:row>50</xdr:row>
      <xdr:rowOff>71437</xdr:rowOff>
    </xdr:to>
    <xdr:graphicFrame macro="">
      <xdr:nvGraphicFramePr>
        <xdr:cNvPr id="259" name="Диаграмма 2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18</xdr:col>
      <xdr:colOff>419100</xdr:colOff>
      <xdr:row>43</xdr:row>
      <xdr:rowOff>0</xdr:rowOff>
    </xdr:from>
    <xdr:to>
      <xdr:col>19</xdr:col>
      <xdr:colOff>0</xdr:colOff>
      <xdr:row>44</xdr:row>
      <xdr:rowOff>71437</xdr:rowOff>
    </xdr:to>
    <xdr:graphicFrame macro="">
      <xdr:nvGraphicFramePr>
        <xdr:cNvPr id="260" name="Диаграмма 2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18</xdr:col>
      <xdr:colOff>419100</xdr:colOff>
      <xdr:row>43</xdr:row>
      <xdr:rowOff>142876</xdr:rowOff>
    </xdr:from>
    <xdr:to>
      <xdr:col>19</xdr:col>
      <xdr:colOff>0</xdr:colOff>
      <xdr:row>45</xdr:row>
      <xdr:rowOff>71437</xdr:rowOff>
    </xdr:to>
    <xdr:graphicFrame macro="">
      <xdr:nvGraphicFramePr>
        <xdr:cNvPr id="261" name="Диаграмма 2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18</xdr:col>
      <xdr:colOff>419100</xdr:colOff>
      <xdr:row>44</xdr:row>
      <xdr:rowOff>142876</xdr:rowOff>
    </xdr:from>
    <xdr:to>
      <xdr:col>19</xdr:col>
      <xdr:colOff>0</xdr:colOff>
      <xdr:row>46</xdr:row>
      <xdr:rowOff>71437</xdr:rowOff>
    </xdr:to>
    <xdr:graphicFrame macro="">
      <xdr:nvGraphicFramePr>
        <xdr:cNvPr id="262" name="Диаграмма 2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18</xdr:col>
      <xdr:colOff>419100</xdr:colOff>
      <xdr:row>45</xdr:row>
      <xdr:rowOff>142876</xdr:rowOff>
    </xdr:from>
    <xdr:to>
      <xdr:col>19</xdr:col>
      <xdr:colOff>0</xdr:colOff>
      <xdr:row>47</xdr:row>
      <xdr:rowOff>71437</xdr:rowOff>
    </xdr:to>
    <xdr:graphicFrame macro="">
      <xdr:nvGraphicFramePr>
        <xdr:cNvPr id="263" name="Диаграмма 2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18</xdr:col>
      <xdr:colOff>428625</xdr:colOff>
      <xdr:row>8</xdr:row>
      <xdr:rowOff>504825</xdr:rowOff>
    </xdr:from>
    <xdr:to>
      <xdr:col>19</xdr:col>
      <xdr:colOff>0</xdr:colOff>
      <xdr:row>10</xdr:row>
      <xdr:rowOff>80961</xdr:rowOff>
    </xdr:to>
    <xdr:graphicFrame macro="">
      <xdr:nvGraphicFramePr>
        <xdr:cNvPr id="264" name="Диаграмма 2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18</xdr:col>
      <xdr:colOff>419100</xdr:colOff>
      <xdr:row>8</xdr:row>
      <xdr:rowOff>142876</xdr:rowOff>
    </xdr:from>
    <xdr:to>
      <xdr:col>19</xdr:col>
      <xdr:colOff>0</xdr:colOff>
      <xdr:row>10</xdr:row>
      <xdr:rowOff>71437</xdr:rowOff>
    </xdr:to>
    <xdr:graphicFrame macro="">
      <xdr:nvGraphicFramePr>
        <xdr:cNvPr id="265" name="Диаграмма 2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18</xdr:col>
      <xdr:colOff>428625</xdr:colOff>
      <xdr:row>8</xdr:row>
      <xdr:rowOff>504825</xdr:rowOff>
    </xdr:from>
    <xdr:to>
      <xdr:col>19</xdr:col>
      <xdr:colOff>0</xdr:colOff>
      <xdr:row>10</xdr:row>
      <xdr:rowOff>80961</xdr:rowOff>
    </xdr:to>
    <xdr:graphicFrame macro="">
      <xdr:nvGraphicFramePr>
        <xdr:cNvPr id="266" name="Диаграмма 2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18</xdr:col>
      <xdr:colOff>419100</xdr:colOff>
      <xdr:row>8</xdr:row>
      <xdr:rowOff>142876</xdr:rowOff>
    </xdr:from>
    <xdr:to>
      <xdr:col>19</xdr:col>
      <xdr:colOff>0</xdr:colOff>
      <xdr:row>10</xdr:row>
      <xdr:rowOff>71437</xdr:rowOff>
    </xdr:to>
    <xdr:graphicFrame macro="">
      <xdr:nvGraphicFramePr>
        <xdr:cNvPr id="267" name="Диаграмма 2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18</xdr:col>
      <xdr:colOff>428625</xdr:colOff>
      <xdr:row>9</xdr:row>
      <xdr:rowOff>504825</xdr:rowOff>
    </xdr:from>
    <xdr:to>
      <xdr:col>19</xdr:col>
      <xdr:colOff>0</xdr:colOff>
      <xdr:row>11</xdr:row>
      <xdr:rowOff>80961</xdr:rowOff>
    </xdr:to>
    <xdr:graphicFrame macro="">
      <xdr:nvGraphicFramePr>
        <xdr:cNvPr id="268" name="Диаграмма 2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18</xdr:col>
      <xdr:colOff>419100</xdr:colOff>
      <xdr:row>9</xdr:row>
      <xdr:rowOff>142876</xdr:rowOff>
    </xdr:from>
    <xdr:to>
      <xdr:col>19</xdr:col>
      <xdr:colOff>0</xdr:colOff>
      <xdr:row>11</xdr:row>
      <xdr:rowOff>71437</xdr:rowOff>
    </xdr:to>
    <xdr:graphicFrame macro="">
      <xdr:nvGraphicFramePr>
        <xdr:cNvPr id="269" name="Диаграмма 2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18</xdr:col>
      <xdr:colOff>428625</xdr:colOff>
      <xdr:row>9</xdr:row>
      <xdr:rowOff>504825</xdr:rowOff>
    </xdr:from>
    <xdr:to>
      <xdr:col>19</xdr:col>
      <xdr:colOff>0</xdr:colOff>
      <xdr:row>11</xdr:row>
      <xdr:rowOff>80961</xdr:rowOff>
    </xdr:to>
    <xdr:graphicFrame macro="">
      <xdr:nvGraphicFramePr>
        <xdr:cNvPr id="270" name="Диаграмма 2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18</xdr:col>
      <xdr:colOff>419100</xdr:colOff>
      <xdr:row>9</xdr:row>
      <xdr:rowOff>142876</xdr:rowOff>
    </xdr:from>
    <xdr:to>
      <xdr:col>19</xdr:col>
      <xdr:colOff>0</xdr:colOff>
      <xdr:row>11</xdr:row>
      <xdr:rowOff>71437</xdr:rowOff>
    </xdr:to>
    <xdr:graphicFrame macro="">
      <xdr:nvGraphicFramePr>
        <xdr:cNvPr id="271" name="Диаграмма 2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18</xdr:col>
      <xdr:colOff>428625</xdr:colOff>
      <xdr:row>10</xdr:row>
      <xdr:rowOff>504825</xdr:rowOff>
    </xdr:from>
    <xdr:to>
      <xdr:col>19</xdr:col>
      <xdr:colOff>0</xdr:colOff>
      <xdr:row>12</xdr:row>
      <xdr:rowOff>80961</xdr:rowOff>
    </xdr:to>
    <xdr:graphicFrame macro="">
      <xdr:nvGraphicFramePr>
        <xdr:cNvPr id="272" name="Диаграмма 2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18</xdr:col>
      <xdr:colOff>419100</xdr:colOff>
      <xdr:row>10</xdr:row>
      <xdr:rowOff>142876</xdr:rowOff>
    </xdr:from>
    <xdr:to>
      <xdr:col>19</xdr:col>
      <xdr:colOff>0</xdr:colOff>
      <xdr:row>12</xdr:row>
      <xdr:rowOff>71437</xdr:rowOff>
    </xdr:to>
    <xdr:graphicFrame macro="">
      <xdr:nvGraphicFramePr>
        <xdr:cNvPr id="273" name="Диаграмма 2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18</xdr:col>
      <xdr:colOff>428625</xdr:colOff>
      <xdr:row>10</xdr:row>
      <xdr:rowOff>504825</xdr:rowOff>
    </xdr:from>
    <xdr:to>
      <xdr:col>19</xdr:col>
      <xdr:colOff>0</xdr:colOff>
      <xdr:row>12</xdr:row>
      <xdr:rowOff>80961</xdr:rowOff>
    </xdr:to>
    <xdr:graphicFrame macro="">
      <xdr:nvGraphicFramePr>
        <xdr:cNvPr id="274" name="Диаграмма 2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18</xdr:col>
      <xdr:colOff>419100</xdr:colOff>
      <xdr:row>10</xdr:row>
      <xdr:rowOff>142876</xdr:rowOff>
    </xdr:from>
    <xdr:to>
      <xdr:col>19</xdr:col>
      <xdr:colOff>0</xdr:colOff>
      <xdr:row>12</xdr:row>
      <xdr:rowOff>71437</xdr:rowOff>
    </xdr:to>
    <xdr:graphicFrame macro="">
      <xdr:nvGraphicFramePr>
        <xdr:cNvPr id="275" name="Диаграмма 2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18</xdr:col>
      <xdr:colOff>428625</xdr:colOff>
      <xdr:row>13</xdr:row>
      <xdr:rowOff>0</xdr:rowOff>
    </xdr:from>
    <xdr:to>
      <xdr:col>19</xdr:col>
      <xdr:colOff>0</xdr:colOff>
      <xdr:row>14</xdr:row>
      <xdr:rowOff>0</xdr:rowOff>
    </xdr:to>
    <xdr:graphicFrame macro="">
      <xdr:nvGraphicFramePr>
        <xdr:cNvPr id="276" name="Диаграмма 2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18</xdr:col>
      <xdr:colOff>419100</xdr:colOff>
      <xdr:row>13</xdr:row>
      <xdr:rowOff>0</xdr:rowOff>
    </xdr:from>
    <xdr:to>
      <xdr:col>19</xdr:col>
      <xdr:colOff>0</xdr:colOff>
      <xdr:row>14</xdr:row>
      <xdr:rowOff>0</xdr:rowOff>
    </xdr:to>
    <xdr:graphicFrame macro="">
      <xdr:nvGraphicFramePr>
        <xdr:cNvPr id="277" name="Диаграмма 2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18</xdr:col>
      <xdr:colOff>428625</xdr:colOff>
      <xdr:row>13</xdr:row>
      <xdr:rowOff>0</xdr:rowOff>
    </xdr:from>
    <xdr:to>
      <xdr:col>19</xdr:col>
      <xdr:colOff>0</xdr:colOff>
      <xdr:row>14</xdr:row>
      <xdr:rowOff>0</xdr:rowOff>
    </xdr:to>
    <xdr:graphicFrame macro="">
      <xdr:nvGraphicFramePr>
        <xdr:cNvPr id="278" name="Диаграмма 2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18</xdr:col>
      <xdr:colOff>419100</xdr:colOff>
      <xdr:row>13</xdr:row>
      <xdr:rowOff>0</xdr:rowOff>
    </xdr:from>
    <xdr:to>
      <xdr:col>19</xdr:col>
      <xdr:colOff>0</xdr:colOff>
      <xdr:row>14</xdr:row>
      <xdr:rowOff>0</xdr:rowOff>
    </xdr:to>
    <xdr:graphicFrame macro="">
      <xdr:nvGraphicFramePr>
        <xdr:cNvPr id="279" name="Диаграмма 2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18</xdr:col>
      <xdr:colOff>428625</xdr:colOff>
      <xdr:row>13</xdr:row>
      <xdr:rowOff>504825</xdr:rowOff>
    </xdr:from>
    <xdr:to>
      <xdr:col>19</xdr:col>
      <xdr:colOff>0</xdr:colOff>
      <xdr:row>14</xdr:row>
      <xdr:rowOff>0</xdr:rowOff>
    </xdr:to>
    <xdr:graphicFrame macro="">
      <xdr:nvGraphicFramePr>
        <xdr:cNvPr id="280" name="Диаграмма 2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18</xdr:col>
      <xdr:colOff>419100</xdr:colOff>
      <xdr:row>13</xdr:row>
      <xdr:rowOff>142876</xdr:rowOff>
    </xdr:from>
    <xdr:to>
      <xdr:col>19</xdr:col>
      <xdr:colOff>0</xdr:colOff>
      <xdr:row>14</xdr:row>
      <xdr:rowOff>0</xdr:rowOff>
    </xdr:to>
    <xdr:graphicFrame macro="">
      <xdr:nvGraphicFramePr>
        <xdr:cNvPr id="281" name="Диаграмма 2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18</xdr:col>
      <xdr:colOff>428625</xdr:colOff>
      <xdr:row>13</xdr:row>
      <xdr:rowOff>504825</xdr:rowOff>
    </xdr:from>
    <xdr:to>
      <xdr:col>19</xdr:col>
      <xdr:colOff>0</xdr:colOff>
      <xdr:row>14</xdr:row>
      <xdr:rowOff>0</xdr:rowOff>
    </xdr:to>
    <xdr:graphicFrame macro="">
      <xdr:nvGraphicFramePr>
        <xdr:cNvPr id="282" name="Диаграмма 2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18</xdr:col>
      <xdr:colOff>419100</xdr:colOff>
      <xdr:row>13</xdr:row>
      <xdr:rowOff>142876</xdr:rowOff>
    </xdr:from>
    <xdr:to>
      <xdr:col>19</xdr:col>
      <xdr:colOff>0</xdr:colOff>
      <xdr:row>14</xdr:row>
      <xdr:rowOff>0</xdr:rowOff>
    </xdr:to>
    <xdr:graphicFrame macro="">
      <xdr:nvGraphicFramePr>
        <xdr:cNvPr id="283" name="Диаграмма 2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18</xdr:col>
      <xdr:colOff>428625</xdr:colOff>
      <xdr:row>14</xdr:row>
      <xdr:rowOff>0</xdr:rowOff>
    </xdr:from>
    <xdr:to>
      <xdr:col>19</xdr:col>
      <xdr:colOff>0</xdr:colOff>
      <xdr:row>14</xdr:row>
      <xdr:rowOff>80961</xdr:rowOff>
    </xdr:to>
    <xdr:graphicFrame macro="">
      <xdr:nvGraphicFramePr>
        <xdr:cNvPr id="284" name="Диаграмма 2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18</xdr:col>
      <xdr:colOff>419100</xdr:colOff>
      <xdr:row>14</xdr:row>
      <xdr:rowOff>0</xdr:rowOff>
    </xdr:from>
    <xdr:to>
      <xdr:col>19</xdr:col>
      <xdr:colOff>0</xdr:colOff>
      <xdr:row>14</xdr:row>
      <xdr:rowOff>71437</xdr:rowOff>
    </xdr:to>
    <xdr:graphicFrame macro="">
      <xdr:nvGraphicFramePr>
        <xdr:cNvPr id="285" name="Диаграмма 2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18</xdr:col>
      <xdr:colOff>428625</xdr:colOff>
      <xdr:row>14</xdr:row>
      <xdr:rowOff>0</xdr:rowOff>
    </xdr:from>
    <xdr:to>
      <xdr:col>19</xdr:col>
      <xdr:colOff>0</xdr:colOff>
      <xdr:row>14</xdr:row>
      <xdr:rowOff>80961</xdr:rowOff>
    </xdr:to>
    <xdr:graphicFrame macro="">
      <xdr:nvGraphicFramePr>
        <xdr:cNvPr id="286" name="Диаграмма 2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18</xdr:col>
      <xdr:colOff>419100</xdr:colOff>
      <xdr:row>14</xdr:row>
      <xdr:rowOff>0</xdr:rowOff>
    </xdr:from>
    <xdr:to>
      <xdr:col>19</xdr:col>
      <xdr:colOff>0</xdr:colOff>
      <xdr:row>14</xdr:row>
      <xdr:rowOff>71437</xdr:rowOff>
    </xdr:to>
    <xdr:graphicFrame macro="">
      <xdr:nvGraphicFramePr>
        <xdr:cNvPr id="287" name="Диаграмма 2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88" name="Диаграмма 2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89" name="Диаграмма 2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90" name="Диаграмма 2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91" name="Диаграмма 2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18</xdr:col>
      <xdr:colOff>428625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92" name="Диаграмма 2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93" name="Диаграмма 2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18</xdr:col>
      <xdr:colOff>428625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94" name="Диаграмма 2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18</xdr:col>
      <xdr:colOff>419100</xdr:colOff>
      <xdr:row>16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295" name="Диаграмма 2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18</xdr:col>
      <xdr:colOff>419100</xdr:colOff>
      <xdr:row>16</xdr:row>
      <xdr:rowOff>504825</xdr:rowOff>
    </xdr:from>
    <xdr:to>
      <xdr:col>19</xdr:col>
      <xdr:colOff>0</xdr:colOff>
      <xdr:row>17</xdr:row>
      <xdr:rowOff>0</xdr:rowOff>
    </xdr:to>
    <xdr:graphicFrame macro="">
      <xdr:nvGraphicFramePr>
        <xdr:cNvPr id="296" name="Диаграмма 2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17</xdr:row>
      <xdr:rowOff>0</xdr:rowOff>
    </xdr:to>
    <xdr:graphicFrame macro="">
      <xdr:nvGraphicFramePr>
        <xdr:cNvPr id="297" name="Диаграмма 2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18</xdr:col>
      <xdr:colOff>419100</xdr:colOff>
      <xdr:row>16</xdr:row>
      <xdr:rowOff>504825</xdr:rowOff>
    </xdr:from>
    <xdr:to>
      <xdr:col>19</xdr:col>
      <xdr:colOff>0</xdr:colOff>
      <xdr:row>17</xdr:row>
      <xdr:rowOff>0</xdr:rowOff>
    </xdr:to>
    <xdr:graphicFrame macro="">
      <xdr:nvGraphicFramePr>
        <xdr:cNvPr id="298" name="Диаграмма 2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17</xdr:row>
      <xdr:rowOff>0</xdr:rowOff>
    </xdr:to>
    <xdr:graphicFrame macro="">
      <xdr:nvGraphicFramePr>
        <xdr:cNvPr id="299" name="Диаграмма 2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18</xdr:col>
      <xdr:colOff>428625</xdr:colOff>
      <xdr:row>16</xdr:row>
      <xdr:rowOff>504825</xdr:rowOff>
    </xdr:from>
    <xdr:to>
      <xdr:col>19</xdr:col>
      <xdr:colOff>0</xdr:colOff>
      <xdr:row>17</xdr:row>
      <xdr:rowOff>0</xdr:rowOff>
    </xdr:to>
    <xdr:graphicFrame macro="">
      <xdr:nvGraphicFramePr>
        <xdr:cNvPr id="300" name="Диаграмма 2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17</xdr:row>
      <xdr:rowOff>0</xdr:rowOff>
    </xdr:to>
    <xdr:graphicFrame macro="">
      <xdr:nvGraphicFramePr>
        <xdr:cNvPr id="301" name="Диаграмма 3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18</xdr:col>
      <xdr:colOff>428625</xdr:colOff>
      <xdr:row>16</xdr:row>
      <xdr:rowOff>504825</xdr:rowOff>
    </xdr:from>
    <xdr:to>
      <xdr:col>19</xdr:col>
      <xdr:colOff>0</xdr:colOff>
      <xdr:row>17</xdr:row>
      <xdr:rowOff>0</xdr:rowOff>
    </xdr:to>
    <xdr:graphicFrame macro="">
      <xdr:nvGraphicFramePr>
        <xdr:cNvPr id="302" name="Диаграмма 3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17</xdr:row>
      <xdr:rowOff>0</xdr:rowOff>
    </xdr:to>
    <xdr:graphicFrame macro="">
      <xdr:nvGraphicFramePr>
        <xdr:cNvPr id="303" name="Диаграмма 3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17</xdr:row>
      <xdr:rowOff>80961</xdr:rowOff>
    </xdr:to>
    <xdr:graphicFrame macro="">
      <xdr:nvGraphicFramePr>
        <xdr:cNvPr id="304" name="Диаграмма 3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17</xdr:row>
      <xdr:rowOff>71437</xdr:rowOff>
    </xdr:to>
    <xdr:graphicFrame macro="">
      <xdr:nvGraphicFramePr>
        <xdr:cNvPr id="305" name="Диаграмма 3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17</xdr:row>
      <xdr:rowOff>80961</xdr:rowOff>
    </xdr:to>
    <xdr:graphicFrame macro="">
      <xdr:nvGraphicFramePr>
        <xdr:cNvPr id="306" name="Диаграмма 3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17</xdr:row>
      <xdr:rowOff>71437</xdr:rowOff>
    </xdr:to>
    <xdr:graphicFrame macro="">
      <xdr:nvGraphicFramePr>
        <xdr:cNvPr id="307" name="Диаграмма 3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18</xdr:col>
      <xdr:colOff>428625</xdr:colOff>
      <xdr:row>17</xdr:row>
      <xdr:rowOff>0</xdr:rowOff>
    </xdr:from>
    <xdr:to>
      <xdr:col>19</xdr:col>
      <xdr:colOff>0</xdr:colOff>
      <xdr:row>17</xdr:row>
      <xdr:rowOff>80961</xdr:rowOff>
    </xdr:to>
    <xdr:graphicFrame macro="">
      <xdr:nvGraphicFramePr>
        <xdr:cNvPr id="308" name="Диаграмма 3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17</xdr:row>
      <xdr:rowOff>71437</xdr:rowOff>
    </xdr:to>
    <xdr:graphicFrame macro="">
      <xdr:nvGraphicFramePr>
        <xdr:cNvPr id="309" name="Диаграмма 3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18</xdr:col>
      <xdr:colOff>428625</xdr:colOff>
      <xdr:row>17</xdr:row>
      <xdr:rowOff>0</xdr:rowOff>
    </xdr:from>
    <xdr:to>
      <xdr:col>19</xdr:col>
      <xdr:colOff>0</xdr:colOff>
      <xdr:row>17</xdr:row>
      <xdr:rowOff>80961</xdr:rowOff>
    </xdr:to>
    <xdr:graphicFrame macro="">
      <xdr:nvGraphicFramePr>
        <xdr:cNvPr id="310" name="Диаграмма 3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18</xdr:col>
      <xdr:colOff>419100</xdr:colOff>
      <xdr:row>17</xdr:row>
      <xdr:rowOff>0</xdr:rowOff>
    </xdr:from>
    <xdr:to>
      <xdr:col>19</xdr:col>
      <xdr:colOff>0</xdr:colOff>
      <xdr:row>17</xdr:row>
      <xdr:rowOff>71437</xdr:rowOff>
    </xdr:to>
    <xdr:graphicFrame macro="">
      <xdr:nvGraphicFramePr>
        <xdr:cNvPr id="311" name="Диаграмма 3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18</xdr:col>
      <xdr:colOff>419100</xdr:colOff>
      <xdr:row>18</xdr:row>
      <xdr:rowOff>495300</xdr:rowOff>
    </xdr:from>
    <xdr:to>
      <xdr:col>19</xdr:col>
      <xdr:colOff>0</xdr:colOff>
      <xdr:row>20</xdr:row>
      <xdr:rowOff>71436</xdr:rowOff>
    </xdr:to>
    <xdr:graphicFrame macro="">
      <xdr:nvGraphicFramePr>
        <xdr:cNvPr id="312" name="Диаграмма 3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18</xdr:row>
      <xdr:rowOff>0</xdr:rowOff>
    </xdr:to>
    <xdr:graphicFrame macro="">
      <xdr:nvGraphicFramePr>
        <xdr:cNvPr id="313" name="Диаграмма 3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18</xdr:col>
      <xdr:colOff>419100</xdr:colOff>
      <xdr:row>18</xdr:row>
      <xdr:rowOff>495300</xdr:rowOff>
    </xdr:from>
    <xdr:to>
      <xdr:col>19</xdr:col>
      <xdr:colOff>0</xdr:colOff>
      <xdr:row>20</xdr:row>
      <xdr:rowOff>71436</xdr:rowOff>
    </xdr:to>
    <xdr:graphicFrame macro="">
      <xdr:nvGraphicFramePr>
        <xdr:cNvPr id="314" name="Диаграмма 3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18</xdr:row>
      <xdr:rowOff>0</xdr:rowOff>
    </xdr:to>
    <xdr:graphicFrame macro="">
      <xdr:nvGraphicFramePr>
        <xdr:cNvPr id="315" name="Диаграмма 3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18</xdr:col>
      <xdr:colOff>419100</xdr:colOff>
      <xdr:row>18</xdr:row>
      <xdr:rowOff>495300</xdr:rowOff>
    </xdr:from>
    <xdr:to>
      <xdr:col>19</xdr:col>
      <xdr:colOff>0</xdr:colOff>
      <xdr:row>20</xdr:row>
      <xdr:rowOff>71436</xdr:rowOff>
    </xdr:to>
    <xdr:graphicFrame macro="">
      <xdr:nvGraphicFramePr>
        <xdr:cNvPr id="316" name="Диаграмма 3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18</xdr:row>
      <xdr:rowOff>0</xdr:rowOff>
    </xdr:to>
    <xdr:graphicFrame macro="">
      <xdr:nvGraphicFramePr>
        <xdr:cNvPr id="317" name="Диаграмма 3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18</xdr:col>
      <xdr:colOff>419100</xdr:colOff>
      <xdr:row>18</xdr:row>
      <xdr:rowOff>495300</xdr:rowOff>
    </xdr:from>
    <xdr:to>
      <xdr:col>19</xdr:col>
      <xdr:colOff>0</xdr:colOff>
      <xdr:row>20</xdr:row>
      <xdr:rowOff>71436</xdr:rowOff>
    </xdr:to>
    <xdr:graphicFrame macro="">
      <xdr:nvGraphicFramePr>
        <xdr:cNvPr id="318" name="Диаграмма 3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18</xdr:col>
      <xdr:colOff>419100</xdr:colOff>
      <xdr:row>16</xdr:row>
      <xdr:rowOff>142876</xdr:rowOff>
    </xdr:from>
    <xdr:to>
      <xdr:col>19</xdr:col>
      <xdr:colOff>0</xdr:colOff>
      <xdr:row>18</xdr:row>
      <xdr:rowOff>0</xdr:rowOff>
    </xdr:to>
    <xdr:graphicFrame macro="">
      <xdr:nvGraphicFramePr>
        <xdr:cNvPr id="319" name="Диаграмма 3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14</xdr:col>
      <xdr:colOff>9525</xdr:colOff>
      <xdr:row>1</xdr:row>
      <xdr:rowOff>128587</xdr:rowOff>
    </xdr:from>
    <xdr:to>
      <xdr:col>21</xdr:col>
      <xdr:colOff>314325</xdr:colOff>
      <xdr:row>10</xdr:row>
      <xdr:rowOff>223837</xdr:rowOff>
    </xdr:to>
    <xdr:graphicFrame macro="">
      <xdr:nvGraphicFramePr>
        <xdr:cNvPr id="320" name="Диаграмма 3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14</xdr:col>
      <xdr:colOff>0</xdr:colOff>
      <xdr:row>12</xdr:row>
      <xdr:rowOff>0</xdr:rowOff>
    </xdr:from>
    <xdr:to>
      <xdr:col>21</xdr:col>
      <xdr:colOff>304800</xdr:colOff>
      <xdr:row>17</xdr:row>
      <xdr:rowOff>447675</xdr:rowOff>
    </xdr:to>
    <xdr:graphicFrame macro="">
      <xdr:nvGraphicFramePr>
        <xdr:cNvPr id="321" name="Диаграмма 3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438150</xdr:colOff>
      <xdr:row>2</xdr:row>
      <xdr:rowOff>504825</xdr:rowOff>
    </xdr:from>
    <xdr:to>
      <xdr:col>15</xdr:col>
      <xdr:colOff>0</xdr:colOff>
      <xdr:row>3</xdr:row>
      <xdr:rowOff>80961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438150</xdr:colOff>
      <xdr:row>2</xdr:row>
      <xdr:rowOff>476250</xdr:rowOff>
    </xdr:from>
    <xdr:to>
      <xdr:col>15</xdr:col>
      <xdr:colOff>0</xdr:colOff>
      <xdr:row>4</xdr:row>
      <xdr:rowOff>52386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419100</xdr:colOff>
      <xdr:row>2</xdr:row>
      <xdr:rowOff>142876</xdr:rowOff>
    </xdr:from>
    <xdr:to>
      <xdr:col>15</xdr:col>
      <xdr:colOff>0</xdr:colOff>
      <xdr:row>3</xdr:row>
      <xdr:rowOff>71437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419100</xdr:colOff>
      <xdr:row>2</xdr:row>
      <xdr:rowOff>142876</xdr:rowOff>
    </xdr:from>
    <xdr:to>
      <xdr:col>15</xdr:col>
      <xdr:colOff>0</xdr:colOff>
      <xdr:row>4</xdr:row>
      <xdr:rowOff>71437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438150</xdr:colOff>
      <xdr:row>2</xdr:row>
      <xdr:rowOff>504825</xdr:rowOff>
    </xdr:from>
    <xdr:to>
      <xdr:col>15</xdr:col>
      <xdr:colOff>0</xdr:colOff>
      <xdr:row>3</xdr:row>
      <xdr:rowOff>80961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438150</xdr:colOff>
      <xdr:row>2</xdr:row>
      <xdr:rowOff>476250</xdr:rowOff>
    </xdr:from>
    <xdr:to>
      <xdr:col>15</xdr:col>
      <xdr:colOff>0</xdr:colOff>
      <xdr:row>4</xdr:row>
      <xdr:rowOff>52386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419100</xdr:colOff>
      <xdr:row>2</xdr:row>
      <xdr:rowOff>142876</xdr:rowOff>
    </xdr:from>
    <xdr:to>
      <xdr:col>15</xdr:col>
      <xdr:colOff>0</xdr:colOff>
      <xdr:row>3</xdr:row>
      <xdr:rowOff>71437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419100</xdr:colOff>
      <xdr:row>2</xdr:row>
      <xdr:rowOff>142876</xdr:rowOff>
    </xdr:from>
    <xdr:to>
      <xdr:col>15</xdr:col>
      <xdr:colOff>0</xdr:colOff>
      <xdr:row>4</xdr:row>
      <xdr:rowOff>71437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438150</xdr:colOff>
      <xdr:row>2</xdr:row>
      <xdr:rowOff>495300</xdr:rowOff>
    </xdr:from>
    <xdr:to>
      <xdr:col>15</xdr:col>
      <xdr:colOff>0</xdr:colOff>
      <xdr:row>4</xdr:row>
      <xdr:rowOff>71436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428625</xdr:colOff>
      <xdr:row>3</xdr:row>
      <xdr:rowOff>495300</xdr:rowOff>
    </xdr:from>
    <xdr:to>
      <xdr:col>15</xdr:col>
      <xdr:colOff>0</xdr:colOff>
      <xdr:row>5</xdr:row>
      <xdr:rowOff>71436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419100</xdr:colOff>
      <xdr:row>4</xdr:row>
      <xdr:rowOff>504825</xdr:rowOff>
    </xdr:from>
    <xdr:to>
      <xdr:col>15</xdr:col>
      <xdr:colOff>0</xdr:colOff>
      <xdr:row>6</xdr:row>
      <xdr:rowOff>80961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419100</xdr:colOff>
      <xdr:row>3</xdr:row>
      <xdr:rowOff>142876</xdr:rowOff>
    </xdr:from>
    <xdr:to>
      <xdr:col>15</xdr:col>
      <xdr:colOff>0</xdr:colOff>
      <xdr:row>5</xdr:row>
      <xdr:rowOff>71437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419100</xdr:colOff>
      <xdr:row>4</xdr:row>
      <xdr:rowOff>142876</xdr:rowOff>
    </xdr:from>
    <xdr:to>
      <xdr:col>15</xdr:col>
      <xdr:colOff>0</xdr:colOff>
      <xdr:row>6</xdr:row>
      <xdr:rowOff>71437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438150</xdr:colOff>
      <xdr:row>2</xdr:row>
      <xdr:rowOff>495300</xdr:rowOff>
    </xdr:from>
    <xdr:to>
      <xdr:col>15</xdr:col>
      <xdr:colOff>0</xdr:colOff>
      <xdr:row>4</xdr:row>
      <xdr:rowOff>71436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428625</xdr:colOff>
      <xdr:row>3</xdr:row>
      <xdr:rowOff>495300</xdr:rowOff>
    </xdr:from>
    <xdr:to>
      <xdr:col>15</xdr:col>
      <xdr:colOff>0</xdr:colOff>
      <xdr:row>5</xdr:row>
      <xdr:rowOff>71436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419100</xdr:colOff>
      <xdr:row>4</xdr:row>
      <xdr:rowOff>504825</xdr:rowOff>
    </xdr:from>
    <xdr:to>
      <xdr:col>15</xdr:col>
      <xdr:colOff>0</xdr:colOff>
      <xdr:row>6</xdr:row>
      <xdr:rowOff>80961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419100</xdr:colOff>
      <xdr:row>3</xdr:row>
      <xdr:rowOff>142876</xdr:rowOff>
    </xdr:from>
    <xdr:to>
      <xdr:col>15</xdr:col>
      <xdr:colOff>0</xdr:colOff>
      <xdr:row>5</xdr:row>
      <xdr:rowOff>71437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419100</xdr:colOff>
      <xdr:row>4</xdr:row>
      <xdr:rowOff>142876</xdr:rowOff>
    </xdr:from>
    <xdr:to>
      <xdr:col>15</xdr:col>
      <xdr:colOff>0</xdr:colOff>
      <xdr:row>6</xdr:row>
      <xdr:rowOff>71437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428625</xdr:colOff>
      <xdr:row>2</xdr:row>
      <xdr:rowOff>504825</xdr:rowOff>
    </xdr:from>
    <xdr:to>
      <xdr:col>15</xdr:col>
      <xdr:colOff>0</xdr:colOff>
      <xdr:row>4</xdr:row>
      <xdr:rowOff>80961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428625</xdr:colOff>
      <xdr:row>2</xdr:row>
      <xdr:rowOff>504825</xdr:rowOff>
    </xdr:from>
    <xdr:to>
      <xdr:col>15</xdr:col>
      <xdr:colOff>0</xdr:colOff>
      <xdr:row>4</xdr:row>
      <xdr:rowOff>80961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428625</xdr:colOff>
      <xdr:row>3</xdr:row>
      <xdr:rowOff>504825</xdr:rowOff>
    </xdr:from>
    <xdr:to>
      <xdr:col>15</xdr:col>
      <xdr:colOff>0</xdr:colOff>
      <xdr:row>5</xdr:row>
      <xdr:rowOff>80961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419100</xdr:colOff>
      <xdr:row>3</xdr:row>
      <xdr:rowOff>142876</xdr:rowOff>
    </xdr:from>
    <xdr:to>
      <xdr:col>15</xdr:col>
      <xdr:colOff>0</xdr:colOff>
      <xdr:row>5</xdr:row>
      <xdr:rowOff>71437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428625</xdr:colOff>
      <xdr:row>3</xdr:row>
      <xdr:rowOff>504825</xdr:rowOff>
    </xdr:from>
    <xdr:to>
      <xdr:col>15</xdr:col>
      <xdr:colOff>0</xdr:colOff>
      <xdr:row>5</xdr:row>
      <xdr:rowOff>80961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419100</xdr:colOff>
      <xdr:row>3</xdr:row>
      <xdr:rowOff>142876</xdr:rowOff>
    </xdr:from>
    <xdr:to>
      <xdr:col>15</xdr:col>
      <xdr:colOff>0</xdr:colOff>
      <xdr:row>5</xdr:row>
      <xdr:rowOff>71437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428625</xdr:colOff>
      <xdr:row>4</xdr:row>
      <xdr:rowOff>504825</xdr:rowOff>
    </xdr:from>
    <xdr:to>
      <xdr:col>15</xdr:col>
      <xdr:colOff>0</xdr:colOff>
      <xdr:row>6</xdr:row>
      <xdr:rowOff>80961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419100</xdr:colOff>
      <xdr:row>4</xdr:row>
      <xdr:rowOff>142876</xdr:rowOff>
    </xdr:from>
    <xdr:to>
      <xdr:col>15</xdr:col>
      <xdr:colOff>0</xdr:colOff>
      <xdr:row>6</xdr:row>
      <xdr:rowOff>71437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428625</xdr:colOff>
      <xdr:row>4</xdr:row>
      <xdr:rowOff>504825</xdr:rowOff>
    </xdr:from>
    <xdr:to>
      <xdr:col>15</xdr:col>
      <xdr:colOff>0</xdr:colOff>
      <xdr:row>6</xdr:row>
      <xdr:rowOff>80961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419100</xdr:colOff>
      <xdr:row>4</xdr:row>
      <xdr:rowOff>142876</xdr:rowOff>
    </xdr:from>
    <xdr:to>
      <xdr:col>15</xdr:col>
      <xdr:colOff>0</xdr:colOff>
      <xdr:row>6</xdr:row>
      <xdr:rowOff>71437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428625</xdr:colOff>
      <xdr:row>4</xdr:row>
      <xdr:rowOff>504825</xdr:rowOff>
    </xdr:from>
    <xdr:to>
      <xdr:col>15</xdr:col>
      <xdr:colOff>0</xdr:colOff>
      <xdr:row>6</xdr:row>
      <xdr:rowOff>80961</xdr:rowOff>
    </xdr:to>
    <xdr:graphicFrame macro="">
      <xdr:nvGraphicFramePr>
        <xdr:cNvPr id="30" name="Диаграмма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</xdr:col>
      <xdr:colOff>438150</xdr:colOff>
      <xdr:row>5</xdr:row>
      <xdr:rowOff>514350</xdr:rowOff>
    </xdr:from>
    <xdr:to>
      <xdr:col>15</xdr:col>
      <xdr:colOff>0</xdr:colOff>
      <xdr:row>7</xdr:row>
      <xdr:rowOff>90486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409575</xdr:colOff>
      <xdr:row>6</xdr:row>
      <xdr:rowOff>514350</xdr:rowOff>
    </xdr:from>
    <xdr:to>
      <xdr:col>15</xdr:col>
      <xdr:colOff>0</xdr:colOff>
      <xdr:row>8</xdr:row>
      <xdr:rowOff>90486</xdr:rowOff>
    </xdr:to>
    <xdr:graphicFrame macro="">
      <xdr:nvGraphicFramePr>
        <xdr:cNvPr id="32" name="Диаграмма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</xdr:col>
      <xdr:colOff>419100</xdr:colOff>
      <xdr:row>5</xdr:row>
      <xdr:rowOff>142876</xdr:rowOff>
    </xdr:from>
    <xdr:to>
      <xdr:col>15</xdr:col>
      <xdr:colOff>0</xdr:colOff>
      <xdr:row>7</xdr:row>
      <xdr:rowOff>71437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</xdr:col>
      <xdr:colOff>419100</xdr:colOff>
      <xdr:row>6</xdr:row>
      <xdr:rowOff>142876</xdr:rowOff>
    </xdr:from>
    <xdr:to>
      <xdr:col>15</xdr:col>
      <xdr:colOff>0</xdr:colOff>
      <xdr:row>8</xdr:row>
      <xdr:rowOff>71437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428625</xdr:colOff>
      <xdr:row>4</xdr:row>
      <xdr:rowOff>504825</xdr:rowOff>
    </xdr:from>
    <xdr:to>
      <xdr:col>15</xdr:col>
      <xdr:colOff>0</xdr:colOff>
      <xdr:row>6</xdr:row>
      <xdr:rowOff>80961</xdr:rowOff>
    </xdr:to>
    <xdr:graphicFrame macro="">
      <xdr:nvGraphicFramePr>
        <xdr:cNvPr id="35" name="Диаграмма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14</xdr:col>
      <xdr:colOff>438150</xdr:colOff>
      <xdr:row>5</xdr:row>
      <xdr:rowOff>514350</xdr:rowOff>
    </xdr:from>
    <xdr:to>
      <xdr:col>15</xdr:col>
      <xdr:colOff>0</xdr:colOff>
      <xdr:row>7</xdr:row>
      <xdr:rowOff>90486</xdr:rowOff>
    </xdr:to>
    <xdr:graphicFrame macro="">
      <xdr:nvGraphicFramePr>
        <xdr:cNvPr id="36" name="Диаграмма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</xdr:col>
      <xdr:colOff>409575</xdr:colOff>
      <xdr:row>6</xdr:row>
      <xdr:rowOff>514350</xdr:rowOff>
    </xdr:from>
    <xdr:to>
      <xdr:col>15</xdr:col>
      <xdr:colOff>0</xdr:colOff>
      <xdr:row>8</xdr:row>
      <xdr:rowOff>90486</xdr:rowOff>
    </xdr:to>
    <xdr:graphicFrame macro="">
      <xdr:nvGraphicFramePr>
        <xdr:cNvPr id="37" name="Диаграмма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419100</xdr:colOff>
      <xdr:row>5</xdr:row>
      <xdr:rowOff>142876</xdr:rowOff>
    </xdr:from>
    <xdr:to>
      <xdr:col>15</xdr:col>
      <xdr:colOff>0</xdr:colOff>
      <xdr:row>7</xdr:row>
      <xdr:rowOff>71437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</xdr:col>
      <xdr:colOff>419100</xdr:colOff>
      <xdr:row>6</xdr:row>
      <xdr:rowOff>142876</xdr:rowOff>
    </xdr:from>
    <xdr:to>
      <xdr:col>15</xdr:col>
      <xdr:colOff>0</xdr:colOff>
      <xdr:row>8</xdr:row>
      <xdr:rowOff>71437</xdr:rowOff>
    </xdr:to>
    <xdr:graphicFrame macro="">
      <xdr:nvGraphicFramePr>
        <xdr:cNvPr id="39" name="Диаграмма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419100</xdr:colOff>
      <xdr:row>6</xdr:row>
      <xdr:rowOff>523875</xdr:rowOff>
    </xdr:from>
    <xdr:to>
      <xdr:col>15</xdr:col>
      <xdr:colOff>0</xdr:colOff>
      <xdr:row>8</xdr:row>
      <xdr:rowOff>100011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</xdr:col>
      <xdr:colOff>428625</xdr:colOff>
      <xdr:row>7</xdr:row>
      <xdr:rowOff>504825</xdr:rowOff>
    </xdr:from>
    <xdr:to>
      <xdr:col>15</xdr:col>
      <xdr:colOff>0</xdr:colOff>
      <xdr:row>9</xdr:row>
      <xdr:rowOff>80961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14</xdr:col>
      <xdr:colOff>428625</xdr:colOff>
      <xdr:row>8</xdr:row>
      <xdr:rowOff>466725</xdr:rowOff>
    </xdr:from>
    <xdr:to>
      <xdr:col>15</xdr:col>
      <xdr:colOff>0</xdr:colOff>
      <xdr:row>10</xdr:row>
      <xdr:rowOff>42861</xdr:rowOff>
    </xdr:to>
    <xdr:graphicFrame macro="">
      <xdr:nvGraphicFramePr>
        <xdr:cNvPr id="42" name="Диаграмма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14</xdr:col>
      <xdr:colOff>419100</xdr:colOff>
      <xdr:row>7</xdr:row>
      <xdr:rowOff>142876</xdr:rowOff>
    </xdr:from>
    <xdr:to>
      <xdr:col>15</xdr:col>
      <xdr:colOff>0</xdr:colOff>
      <xdr:row>9</xdr:row>
      <xdr:rowOff>71437</xdr:rowOff>
    </xdr:to>
    <xdr:graphicFrame macro="">
      <xdr:nvGraphicFramePr>
        <xdr:cNvPr id="43" name="Диаграмма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419100</xdr:colOff>
      <xdr:row>8</xdr:row>
      <xdr:rowOff>142876</xdr:rowOff>
    </xdr:from>
    <xdr:to>
      <xdr:col>15</xdr:col>
      <xdr:colOff>0</xdr:colOff>
      <xdr:row>10</xdr:row>
      <xdr:rowOff>71437</xdr:rowOff>
    </xdr:to>
    <xdr:graphicFrame macro="">
      <xdr:nvGraphicFramePr>
        <xdr:cNvPr id="44" name="Диаграмма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419100</xdr:colOff>
      <xdr:row>6</xdr:row>
      <xdr:rowOff>523875</xdr:rowOff>
    </xdr:from>
    <xdr:to>
      <xdr:col>15</xdr:col>
      <xdr:colOff>0</xdr:colOff>
      <xdr:row>8</xdr:row>
      <xdr:rowOff>100011</xdr:rowOff>
    </xdr:to>
    <xdr:graphicFrame macro="">
      <xdr:nvGraphicFramePr>
        <xdr:cNvPr id="45" name="Диаграмма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14</xdr:col>
      <xdr:colOff>428625</xdr:colOff>
      <xdr:row>7</xdr:row>
      <xdr:rowOff>504825</xdr:rowOff>
    </xdr:from>
    <xdr:to>
      <xdr:col>15</xdr:col>
      <xdr:colOff>0</xdr:colOff>
      <xdr:row>9</xdr:row>
      <xdr:rowOff>80961</xdr:rowOff>
    </xdr:to>
    <xdr:graphicFrame macro="">
      <xdr:nvGraphicFramePr>
        <xdr:cNvPr id="46" name="Диаграмма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14</xdr:col>
      <xdr:colOff>428625</xdr:colOff>
      <xdr:row>8</xdr:row>
      <xdr:rowOff>466725</xdr:rowOff>
    </xdr:from>
    <xdr:to>
      <xdr:col>15</xdr:col>
      <xdr:colOff>0</xdr:colOff>
      <xdr:row>10</xdr:row>
      <xdr:rowOff>42861</xdr:rowOff>
    </xdr:to>
    <xdr:graphicFrame macro="">
      <xdr:nvGraphicFramePr>
        <xdr:cNvPr id="47" name="Диаграмма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14</xdr:col>
      <xdr:colOff>419100</xdr:colOff>
      <xdr:row>7</xdr:row>
      <xdr:rowOff>142876</xdr:rowOff>
    </xdr:from>
    <xdr:to>
      <xdr:col>15</xdr:col>
      <xdr:colOff>0</xdr:colOff>
      <xdr:row>9</xdr:row>
      <xdr:rowOff>71437</xdr:rowOff>
    </xdr:to>
    <xdr:graphicFrame macro="">
      <xdr:nvGraphicFramePr>
        <xdr:cNvPr id="48" name="Диаграмма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</xdr:col>
      <xdr:colOff>419100</xdr:colOff>
      <xdr:row>8</xdr:row>
      <xdr:rowOff>142876</xdr:rowOff>
    </xdr:from>
    <xdr:to>
      <xdr:col>15</xdr:col>
      <xdr:colOff>0</xdr:colOff>
      <xdr:row>10</xdr:row>
      <xdr:rowOff>71437</xdr:rowOff>
    </xdr:to>
    <xdr:graphicFrame macro="">
      <xdr:nvGraphicFramePr>
        <xdr:cNvPr id="49" name="Диаграмма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409575</xdr:colOff>
      <xdr:row>8</xdr:row>
      <xdr:rowOff>495300</xdr:rowOff>
    </xdr:from>
    <xdr:to>
      <xdr:col>15</xdr:col>
      <xdr:colOff>0</xdr:colOff>
      <xdr:row>10</xdr:row>
      <xdr:rowOff>71436</xdr:rowOff>
    </xdr:to>
    <xdr:graphicFrame macro="">
      <xdr:nvGraphicFramePr>
        <xdr:cNvPr id="50" name="Диаграмма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14</xdr:col>
      <xdr:colOff>419100</xdr:colOff>
      <xdr:row>9</xdr:row>
      <xdr:rowOff>523875</xdr:rowOff>
    </xdr:from>
    <xdr:to>
      <xdr:col>15</xdr:col>
      <xdr:colOff>0</xdr:colOff>
      <xdr:row>11</xdr:row>
      <xdr:rowOff>100011</xdr:rowOff>
    </xdr:to>
    <xdr:graphicFrame macro="">
      <xdr:nvGraphicFramePr>
        <xdr:cNvPr id="51" name="Диаграмма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14</xdr:col>
      <xdr:colOff>447675</xdr:colOff>
      <xdr:row>10</xdr:row>
      <xdr:rowOff>476250</xdr:rowOff>
    </xdr:from>
    <xdr:to>
      <xdr:col>15</xdr:col>
      <xdr:colOff>0</xdr:colOff>
      <xdr:row>12</xdr:row>
      <xdr:rowOff>52386</xdr:rowOff>
    </xdr:to>
    <xdr:graphicFrame macro="">
      <xdr:nvGraphicFramePr>
        <xdr:cNvPr id="52" name="Диаграмма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14</xdr:col>
      <xdr:colOff>419100</xdr:colOff>
      <xdr:row>9</xdr:row>
      <xdr:rowOff>142876</xdr:rowOff>
    </xdr:from>
    <xdr:to>
      <xdr:col>15</xdr:col>
      <xdr:colOff>0</xdr:colOff>
      <xdr:row>11</xdr:row>
      <xdr:rowOff>71437</xdr:rowOff>
    </xdr:to>
    <xdr:graphicFrame macro="">
      <xdr:nvGraphicFramePr>
        <xdr:cNvPr id="53" name="Диаграмма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</xdr:col>
      <xdr:colOff>419100</xdr:colOff>
      <xdr:row>10</xdr:row>
      <xdr:rowOff>142876</xdr:rowOff>
    </xdr:from>
    <xdr:to>
      <xdr:col>15</xdr:col>
      <xdr:colOff>0</xdr:colOff>
      <xdr:row>12</xdr:row>
      <xdr:rowOff>71437</xdr:rowOff>
    </xdr:to>
    <xdr:graphicFrame macro="">
      <xdr:nvGraphicFramePr>
        <xdr:cNvPr id="54" name="Диаграмма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409575</xdr:colOff>
      <xdr:row>8</xdr:row>
      <xdr:rowOff>495300</xdr:rowOff>
    </xdr:from>
    <xdr:to>
      <xdr:col>15</xdr:col>
      <xdr:colOff>0</xdr:colOff>
      <xdr:row>10</xdr:row>
      <xdr:rowOff>71436</xdr:rowOff>
    </xdr:to>
    <xdr:graphicFrame macro="">
      <xdr:nvGraphicFramePr>
        <xdr:cNvPr id="55" name="Диаграмма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14</xdr:col>
      <xdr:colOff>419100</xdr:colOff>
      <xdr:row>9</xdr:row>
      <xdr:rowOff>523875</xdr:rowOff>
    </xdr:from>
    <xdr:to>
      <xdr:col>15</xdr:col>
      <xdr:colOff>0</xdr:colOff>
      <xdr:row>11</xdr:row>
      <xdr:rowOff>100011</xdr:rowOff>
    </xdr:to>
    <xdr:graphicFrame macro="">
      <xdr:nvGraphicFramePr>
        <xdr:cNvPr id="56" name="Диаграмма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14</xdr:col>
      <xdr:colOff>447675</xdr:colOff>
      <xdr:row>10</xdr:row>
      <xdr:rowOff>476250</xdr:rowOff>
    </xdr:from>
    <xdr:to>
      <xdr:col>15</xdr:col>
      <xdr:colOff>0</xdr:colOff>
      <xdr:row>12</xdr:row>
      <xdr:rowOff>52386</xdr:rowOff>
    </xdr:to>
    <xdr:graphicFrame macro="">
      <xdr:nvGraphicFramePr>
        <xdr:cNvPr id="57" name="Диаграмма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14</xdr:col>
      <xdr:colOff>419100</xdr:colOff>
      <xdr:row>9</xdr:row>
      <xdr:rowOff>142876</xdr:rowOff>
    </xdr:from>
    <xdr:to>
      <xdr:col>15</xdr:col>
      <xdr:colOff>0</xdr:colOff>
      <xdr:row>11</xdr:row>
      <xdr:rowOff>71437</xdr:rowOff>
    </xdr:to>
    <xdr:graphicFrame macro="">
      <xdr:nvGraphicFramePr>
        <xdr:cNvPr id="58" name="Диаграмма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14</xdr:col>
      <xdr:colOff>419100</xdr:colOff>
      <xdr:row>10</xdr:row>
      <xdr:rowOff>142876</xdr:rowOff>
    </xdr:from>
    <xdr:to>
      <xdr:col>15</xdr:col>
      <xdr:colOff>0</xdr:colOff>
      <xdr:row>12</xdr:row>
      <xdr:rowOff>71437</xdr:rowOff>
    </xdr:to>
    <xdr:graphicFrame macro="">
      <xdr:nvGraphicFramePr>
        <xdr:cNvPr id="59" name="Диаграмма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</xdr:col>
      <xdr:colOff>419100</xdr:colOff>
      <xdr:row>8</xdr:row>
      <xdr:rowOff>504825</xdr:rowOff>
    </xdr:from>
    <xdr:to>
      <xdr:col>15</xdr:col>
      <xdr:colOff>0</xdr:colOff>
      <xdr:row>10</xdr:row>
      <xdr:rowOff>80961</xdr:rowOff>
    </xdr:to>
    <xdr:graphicFrame macro="">
      <xdr:nvGraphicFramePr>
        <xdr:cNvPr id="60" name="Диаграмма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419100</xdr:colOff>
      <xdr:row>8</xdr:row>
      <xdr:rowOff>504825</xdr:rowOff>
    </xdr:from>
    <xdr:to>
      <xdr:col>15</xdr:col>
      <xdr:colOff>0</xdr:colOff>
      <xdr:row>10</xdr:row>
      <xdr:rowOff>80961</xdr:rowOff>
    </xdr:to>
    <xdr:graphicFrame macro="">
      <xdr:nvGraphicFramePr>
        <xdr:cNvPr id="61" name="Диаграмма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14</xdr:col>
      <xdr:colOff>428625</xdr:colOff>
      <xdr:row>8</xdr:row>
      <xdr:rowOff>504825</xdr:rowOff>
    </xdr:from>
    <xdr:to>
      <xdr:col>15</xdr:col>
      <xdr:colOff>0</xdr:colOff>
      <xdr:row>10</xdr:row>
      <xdr:rowOff>80961</xdr:rowOff>
    </xdr:to>
    <xdr:graphicFrame macro="">
      <xdr:nvGraphicFramePr>
        <xdr:cNvPr id="62" name="Диаграмма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428625</xdr:colOff>
      <xdr:row>8</xdr:row>
      <xdr:rowOff>504825</xdr:rowOff>
    </xdr:from>
    <xdr:to>
      <xdr:col>15</xdr:col>
      <xdr:colOff>0</xdr:colOff>
      <xdr:row>10</xdr:row>
      <xdr:rowOff>80961</xdr:rowOff>
    </xdr:to>
    <xdr:graphicFrame macro="">
      <xdr:nvGraphicFramePr>
        <xdr:cNvPr id="63" name="Диаграмма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419100</xdr:colOff>
      <xdr:row>9</xdr:row>
      <xdr:rowOff>504825</xdr:rowOff>
    </xdr:from>
    <xdr:to>
      <xdr:col>15</xdr:col>
      <xdr:colOff>0</xdr:colOff>
      <xdr:row>11</xdr:row>
      <xdr:rowOff>80961</xdr:rowOff>
    </xdr:to>
    <xdr:graphicFrame macro="">
      <xdr:nvGraphicFramePr>
        <xdr:cNvPr id="64" name="Диаграмма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14</xdr:col>
      <xdr:colOff>419100</xdr:colOff>
      <xdr:row>9</xdr:row>
      <xdr:rowOff>142876</xdr:rowOff>
    </xdr:from>
    <xdr:to>
      <xdr:col>15</xdr:col>
      <xdr:colOff>0</xdr:colOff>
      <xdr:row>11</xdr:row>
      <xdr:rowOff>71437</xdr:rowOff>
    </xdr:to>
    <xdr:graphicFrame macro="">
      <xdr:nvGraphicFramePr>
        <xdr:cNvPr id="65" name="Диаграмма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14</xdr:col>
      <xdr:colOff>419100</xdr:colOff>
      <xdr:row>9</xdr:row>
      <xdr:rowOff>504825</xdr:rowOff>
    </xdr:from>
    <xdr:to>
      <xdr:col>15</xdr:col>
      <xdr:colOff>0</xdr:colOff>
      <xdr:row>11</xdr:row>
      <xdr:rowOff>80961</xdr:rowOff>
    </xdr:to>
    <xdr:graphicFrame macro="">
      <xdr:nvGraphicFramePr>
        <xdr:cNvPr id="66" name="Диаграмма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14</xdr:col>
      <xdr:colOff>419100</xdr:colOff>
      <xdr:row>9</xdr:row>
      <xdr:rowOff>142876</xdr:rowOff>
    </xdr:from>
    <xdr:to>
      <xdr:col>15</xdr:col>
      <xdr:colOff>0</xdr:colOff>
      <xdr:row>11</xdr:row>
      <xdr:rowOff>71437</xdr:rowOff>
    </xdr:to>
    <xdr:graphicFrame macro="">
      <xdr:nvGraphicFramePr>
        <xdr:cNvPr id="67" name="Диаграмма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428625</xdr:colOff>
      <xdr:row>9</xdr:row>
      <xdr:rowOff>504825</xdr:rowOff>
    </xdr:from>
    <xdr:to>
      <xdr:col>15</xdr:col>
      <xdr:colOff>0</xdr:colOff>
      <xdr:row>11</xdr:row>
      <xdr:rowOff>80961</xdr:rowOff>
    </xdr:to>
    <xdr:graphicFrame macro="">
      <xdr:nvGraphicFramePr>
        <xdr:cNvPr id="68" name="Диаграмма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14</xdr:col>
      <xdr:colOff>419100</xdr:colOff>
      <xdr:row>9</xdr:row>
      <xdr:rowOff>142876</xdr:rowOff>
    </xdr:from>
    <xdr:to>
      <xdr:col>15</xdr:col>
      <xdr:colOff>0</xdr:colOff>
      <xdr:row>11</xdr:row>
      <xdr:rowOff>71437</xdr:rowOff>
    </xdr:to>
    <xdr:graphicFrame macro="">
      <xdr:nvGraphicFramePr>
        <xdr:cNvPr id="69" name="Диаграмма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14</xdr:col>
      <xdr:colOff>428625</xdr:colOff>
      <xdr:row>9</xdr:row>
      <xdr:rowOff>504825</xdr:rowOff>
    </xdr:from>
    <xdr:to>
      <xdr:col>15</xdr:col>
      <xdr:colOff>0</xdr:colOff>
      <xdr:row>11</xdr:row>
      <xdr:rowOff>80961</xdr:rowOff>
    </xdr:to>
    <xdr:graphicFrame macro="">
      <xdr:nvGraphicFramePr>
        <xdr:cNvPr id="70" name="Диаграмма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419100</xdr:colOff>
      <xdr:row>9</xdr:row>
      <xdr:rowOff>142876</xdr:rowOff>
    </xdr:from>
    <xdr:to>
      <xdr:col>15</xdr:col>
      <xdr:colOff>0</xdr:colOff>
      <xdr:row>11</xdr:row>
      <xdr:rowOff>71437</xdr:rowOff>
    </xdr:to>
    <xdr:graphicFrame macro="">
      <xdr:nvGraphicFramePr>
        <xdr:cNvPr id="71" name="Диаграмма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14</xdr:col>
      <xdr:colOff>419100</xdr:colOff>
      <xdr:row>10</xdr:row>
      <xdr:rowOff>504825</xdr:rowOff>
    </xdr:from>
    <xdr:to>
      <xdr:col>15</xdr:col>
      <xdr:colOff>0</xdr:colOff>
      <xdr:row>12</xdr:row>
      <xdr:rowOff>80961</xdr:rowOff>
    </xdr:to>
    <xdr:graphicFrame macro="">
      <xdr:nvGraphicFramePr>
        <xdr:cNvPr id="72" name="Диаграмма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419100</xdr:colOff>
      <xdr:row>10</xdr:row>
      <xdr:rowOff>142876</xdr:rowOff>
    </xdr:from>
    <xdr:to>
      <xdr:col>15</xdr:col>
      <xdr:colOff>0</xdr:colOff>
      <xdr:row>12</xdr:row>
      <xdr:rowOff>71437</xdr:rowOff>
    </xdr:to>
    <xdr:graphicFrame macro="">
      <xdr:nvGraphicFramePr>
        <xdr:cNvPr id="73" name="Диаграмма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14</xdr:col>
      <xdr:colOff>419100</xdr:colOff>
      <xdr:row>10</xdr:row>
      <xdr:rowOff>504825</xdr:rowOff>
    </xdr:from>
    <xdr:to>
      <xdr:col>15</xdr:col>
      <xdr:colOff>0</xdr:colOff>
      <xdr:row>12</xdr:row>
      <xdr:rowOff>80961</xdr:rowOff>
    </xdr:to>
    <xdr:graphicFrame macro="">
      <xdr:nvGraphicFramePr>
        <xdr:cNvPr id="74" name="Диаграмма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</xdr:col>
      <xdr:colOff>419100</xdr:colOff>
      <xdr:row>10</xdr:row>
      <xdr:rowOff>142876</xdr:rowOff>
    </xdr:from>
    <xdr:to>
      <xdr:col>15</xdr:col>
      <xdr:colOff>0</xdr:colOff>
      <xdr:row>12</xdr:row>
      <xdr:rowOff>71437</xdr:rowOff>
    </xdr:to>
    <xdr:graphicFrame macro="">
      <xdr:nvGraphicFramePr>
        <xdr:cNvPr id="75" name="Диаграмма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14</xdr:col>
      <xdr:colOff>428625</xdr:colOff>
      <xdr:row>10</xdr:row>
      <xdr:rowOff>504825</xdr:rowOff>
    </xdr:from>
    <xdr:to>
      <xdr:col>15</xdr:col>
      <xdr:colOff>0</xdr:colOff>
      <xdr:row>12</xdr:row>
      <xdr:rowOff>80961</xdr:rowOff>
    </xdr:to>
    <xdr:graphicFrame macro="">
      <xdr:nvGraphicFramePr>
        <xdr:cNvPr id="76" name="Диаграмма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14</xdr:col>
      <xdr:colOff>419100</xdr:colOff>
      <xdr:row>10</xdr:row>
      <xdr:rowOff>142876</xdr:rowOff>
    </xdr:from>
    <xdr:to>
      <xdr:col>15</xdr:col>
      <xdr:colOff>0</xdr:colOff>
      <xdr:row>12</xdr:row>
      <xdr:rowOff>71437</xdr:rowOff>
    </xdr:to>
    <xdr:graphicFrame macro="">
      <xdr:nvGraphicFramePr>
        <xdr:cNvPr id="77" name="Диаграмма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428625</xdr:colOff>
      <xdr:row>10</xdr:row>
      <xdr:rowOff>504825</xdr:rowOff>
    </xdr:from>
    <xdr:to>
      <xdr:col>15</xdr:col>
      <xdr:colOff>0</xdr:colOff>
      <xdr:row>12</xdr:row>
      <xdr:rowOff>80961</xdr:rowOff>
    </xdr:to>
    <xdr:graphicFrame macro="">
      <xdr:nvGraphicFramePr>
        <xdr:cNvPr id="78" name="Диаграмма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419100</xdr:colOff>
      <xdr:row>10</xdr:row>
      <xdr:rowOff>142876</xdr:rowOff>
    </xdr:from>
    <xdr:to>
      <xdr:col>15</xdr:col>
      <xdr:colOff>0</xdr:colOff>
      <xdr:row>12</xdr:row>
      <xdr:rowOff>71437</xdr:rowOff>
    </xdr:to>
    <xdr:graphicFrame macro="">
      <xdr:nvGraphicFramePr>
        <xdr:cNvPr id="79" name="Диаграмма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14</xdr:col>
      <xdr:colOff>447675</xdr:colOff>
      <xdr:row>10</xdr:row>
      <xdr:rowOff>533400</xdr:rowOff>
    </xdr:from>
    <xdr:to>
      <xdr:col>15</xdr:col>
      <xdr:colOff>0</xdr:colOff>
      <xdr:row>12</xdr:row>
      <xdr:rowOff>109536</xdr:rowOff>
    </xdr:to>
    <xdr:graphicFrame macro="">
      <xdr:nvGraphicFramePr>
        <xdr:cNvPr id="80" name="Диаграмма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457200</xdr:colOff>
      <xdr:row>11</xdr:row>
      <xdr:rowOff>514350</xdr:rowOff>
    </xdr:from>
    <xdr:to>
      <xdr:col>15</xdr:col>
      <xdr:colOff>0</xdr:colOff>
      <xdr:row>13</xdr:row>
      <xdr:rowOff>90486</xdr:rowOff>
    </xdr:to>
    <xdr:graphicFrame macro="">
      <xdr:nvGraphicFramePr>
        <xdr:cNvPr id="81" name="Диаграмма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14</xdr:col>
      <xdr:colOff>457200</xdr:colOff>
      <xdr:row>12</xdr:row>
      <xdr:rowOff>504825</xdr:rowOff>
    </xdr:from>
    <xdr:to>
      <xdr:col>15</xdr:col>
      <xdr:colOff>0</xdr:colOff>
      <xdr:row>14</xdr:row>
      <xdr:rowOff>80961</xdr:rowOff>
    </xdr:to>
    <xdr:graphicFrame macro="">
      <xdr:nvGraphicFramePr>
        <xdr:cNvPr id="82" name="Диаграмма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419100</xdr:colOff>
      <xdr:row>11</xdr:row>
      <xdr:rowOff>142876</xdr:rowOff>
    </xdr:from>
    <xdr:to>
      <xdr:col>15</xdr:col>
      <xdr:colOff>0</xdr:colOff>
      <xdr:row>13</xdr:row>
      <xdr:rowOff>71437</xdr:rowOff>
    </xdr:to>
    <xdr:graphicFrame macro="">
      <xdr:nvGraphicFramePr>
        <xdr:cNvPr id="83" name="Диаграмма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14</xdr:col>
      <xdr:colOff>419100</xdr:colOff>
      <xdr:row>12</xdr:row>
      <xdr:rowOff>142876</xdr:rowOff>
    </xdr:from>
    <xdr:to>
      <xdr:col>15</xdr:col>
      <xdr:colOff>0</xdr:colOff>
      <xdr:row>14</xdr:row>
      <xdr:rowOff>71437</xdr:rowOff>
    </xdr:to>
    <xdr:graphicFrame macro="">
      <xdr:nvGraphicFramePr>
        <xdr:cNvPr id="84" name="Диаграмма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</xdr:col>
      <xdr:colOff>447675</xdr:colOff>
      <xdr:row>10</xdr:row>
      <xdr:rowOff>533400</xdr:rowOff>
    </xdr:from>
    <xdr:to>
      <xdr:col>15</xdr:col>
      <xdr:colOff>0</xdr:colOff>
      <xdr:row>12</xdr:row>
      <xdr:rowOff>109536</xdr:rowOff>
    </xdr:to>
    <xdr:graphicFrame macro="">
      <xdr:nvGraphicFramePr>
        <xdr:cNvPr id="85" name="Диаграмма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457200</xdr:colOff>
      <xdr:row>11</xdr:row>
      <xdr:rowOff>514350</xdr:rowOff>
    </xdr:from>
    <xdr:to>
      <xdr:col>15</xdr:col>
      <xdr:colOff>0</xdr:colOff>
      <xdr:row>13</xdr:row>
      <xdr:rowOff>90486</xdr:rowOff>
    </xdr:to>
    <xdr:graphicFrame macro="">
      <xdr:nvGraphicFramePr>
        <xdr:cNvPr id="86" name="Диаграмма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14</xdr:col>
      <xdr:colOff>457200</xdr:colOff>
      <xdr:row>12</xdr:row>
      <xdr:rowOff>504825</xdr:rowOff>
    </xdr:from>
    <xdr:to>
      <xdr:col>15</xdr:col>
      <xdr:colOff>0</xdr:colOff>
      <xdr:row>14</xdr:row>
      <xdr:rowOff>80961</xdr:rowOff>
    </xdr:to>
    <xdr:graphicFrame macro="">
      <xdr:nvGraphicFramePr>
        <xdr:cNvPr id="87" name="Диаграмма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14</xdr:col>
      <xdr:colOff>419100</xdr:colOff>
      <xdr:row>11</xdr:row>
      <xdr:rowOff>142876</xdr:rowOff>
    </xdr:from>
    <xdr:to>
      <xdr:col>15</xdr:col>
      <xdr:colOff>0</xdr:colOff>
      <xdr:row>13</xdr:row>
      <xdr:rowOff>71437</xdr:rowOff>
    </xdr:to>
    <xdr:graphicFrame macro="">
      <xdr:nvGraphicFramePr>
        <xdr:cNvPr id="88" name="Диаграмма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</xdr:col>
      <xdr:colOff>419100</xdr:colOff>
      <xdr:row>12</xdr:row>
      <xdr:rowOff>142876</xdr:rowOff>
    </xdr:from>
    <xdr:to>
      <xdr:col>15</xdr:col>
      <xdr:colOff>0</xdr:colOff>
      <xdr:row>14</xdr:row>
      <xdr:rowOff>71437</xdr:rowOff>
    </xdr:to>
    <xdr:graphicFrame macro="">
      <xdr:nvGraphicFramePr>
        <xdr:cNvPr id="89" name="Диаграмма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</xdr:col>
      <xdr:colOff>428625</xdr:colOff>
      <xdr:row>13</xdr:row>
      <xdr:rowOff>495300</xdr:rowOff>
    </xdr:from>
    <xdr:to>
      <xdr:col>15</xdr:col>
      <xdr:colOff>0</xdr:colOff>
      <xdr:row>15</xdr:row>
      <xdr:rowOff>71436</xdr:rowOff>
    </xdr:to>
    <xdr:graphicFrame macro="">
      <xdr:nvGraphicFramePr>
        <xdr:cNvPr id="90" name="Диаграмма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447675</xdr:colOff>
      <xdr:row>14</xdr:row>
      <xdr:rowOff>485775</xdr:rowOff>
    </xdr:from>
    <xdr:to>
      <xdr:col>15</xdr:col>
      <xdr:colOff>0</xdr:colOff>
      <xdr:row>16</xdr:row>
      <xdr:rowOff>61911</xdr:rowOff>
    </xdr:to>
    <xdr:graphicFrame macro="">
      <xdr:nvGraphicFramePr>
        <xdr:cNvPr id="91" name="Диаграмма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14</xdr:col>
      <xdr:colOff>419100</xdr:colOff>
      <xdr:row>13</xdr:row>
      <xdr:rowOff>142876</xdr:rowOff>
    </xdr:from>
    <xdr:to>
      <xdr:col>15</xdr:col>
      <xdr:colOff>0</xdr:colOff>
      <xdr:row>15</xdr:row>
      <xdr:rowOff>71437</xdr:rowOff>
    </xdr:to>
    <xdr:graphicFrame macro="">
      <xdr:nvGraphicFramePr>
        <xdr:cNvPr id="92" name="Диаграмма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14</xdr:col>
      <xdr:colOff>419100</xdr:colOff>
      <xdr:row>14</xdr:row>
      <xdr:rowOff>142876</xdr:rowOff>
    </xdr:from>
    <xdr:to>
      <xdr:col>15</xdr:col>
      <xdr:colOff>0</xdr:colOff>
      <xdr:row>16</xdr:row>
      <xdr:rowOff>71437</xdr:rowOff>
    </xdr:to>
    <xdr:graphicFrame macro="">
      <xdr:nvGraphicFramePr>
        <xdr:cNvPr id="93" name="Диаграмма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</xdr:col>
      <xdr:colOff>428625</xdr:colOff>
      <xdr:row>13</xdr:row>
      <xdr:rowOff>495300</xdr:rowOff>
    </xdr:from>
    <xdr:to>
      <xdr:col>15</xdr:col>
      <xdr:colOff>0</xdr:colOff>
      <xdr:row>15</xdr:row>
      <xdr:rowOff>71436</xdr:rowOff>
    </xdr:to>
    <xdr:graphicFrame macro="">
      <xdr:nvGraphicFramePr>
        <xdr:cNvPr id="94" name="Диаграмма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447675</xdr:colOff>
      <xdr:row>14</xdr:row>
      <xdr:rowOff>485775</xdr:rowOff>
    </xdr:from>
    <xdr:to>
      <xdr:col>15</xdr:col>
      <xdr:colOff>0</xdr:colOff>
      <xdr:row>16</xdr:row>
      <xdr:rowOff>61911</xdr:rowOff>
    </xdr:to>
    <xdr:graphicFrame macro="">
      <xdr:nvGraphicFramePr>
        <xdr:cNvPr id="95" name="Диаграмма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14</xdr:col>
      <xdr:colOff>419100</xdr:colOff>
      <xdr:row>13</xdr:row>
      <xdr:rowOff>142876</xdr:rowOff>
    </xdr:from>
    <xdr:to>
      <xdr:col>15</xdr:col>
      <xdr:colOff>0</xdr:colOff>
      <xdr:row>15</xdr:row>
      <xdr:rowOff>71437</xdr:rowOff>
    </xdr:to>
    <xdr:graphicFrame macro="">
      <xdr:nvGraphicFramePr>
        <xdr:cNvPr id="96" name="Диаграмма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419100</xdr:colOff>
      <xdr:row>14</xdr:row>
      <xdr:rowOff>142876</xdr:rowOff>
    </xdr:from>
    <xdr:to>
      <xdr:col>15</xdr:col>
      <xdr:colOff>0</xdr:colOff>
      <xdr:row>16</xdr:row>
      <xdr:rowOff>71437</xdr:rowOff>
    </xdr:to>
    <xdr:graphicFrame macro="">
      <xdr:nvGraphicFramePr>
        <xdr:cNvPr id="97" name="Диаграмма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14</xdr:col>
      <xdr:colOff>419100</xdr:colOff>
      <xdr:row>15</xdr:row>
      <xdr:rowOff>504825</xdr:rowOff>
    </xdr:from>
    <xdr:to>
      <xdr:col>15</xdr:col>
      <xdr:colOff>0</xdr:colOff>
      <xdr:row>17</xdr:row>
      <xdr:rowOff>80961</xdr:rowOff>
    </xdr:to>
    <xdr:graphicFrame macro="">
      <xdr:nvGraphicFramePr>
        <xdr:cNvPr id="98" name="Диаграмма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409575</xdr:colOff>
      <xdr:row>16</xdr:row>
      <xdr:rowOff>495300</xdr:rowOff>
    </xdr:from>
    <xdr:to>
      <xdr:col>15</xdr:col>
      <xdr:colOff>0</xdr:colOff>
      <xdr:row>18</xdr:row>
      <xdr:rowOff>71436</xdr:rowOff>
    </xdr:to>
    <xdr:graphicFrame macro="">
      <xdr:nvGraphicFramePr>
        <xdr:cNvPr id="99" name="Диаграмма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14</xdr:col>
      <xdr:colOff>419100</xdr:colOff>
      <xdr:row>15</xdr:row>
      <xdr:rowOff>142876</xdr:rowOff>
    </xdr:from>
    <xdr:to>
      <xdr:col>15</xdr:col>
      <xdr:colOff>0</xdr:colOff>
      <xdr:row>17</xdr:row>
      <xdr:rowOff>71437</xdr:rowOff>
    </xdr:to>
    <xdr:graphicFrame macro="">
      <xdr:nvGraphicFramePr>
        <xdr:cNvPr id="100" name="Диаграмма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14</xdr:col>
      <xdr:colOff>419100</xdr:colOff>
      <xdr:row>16</xdr:row>
      <xdr:rowOff>142876</xdr:rowOff>
    </xdr:from>
    <xdr:to>
      <xdr:col>15</xdr:col>
      <xdr:colOff>0</xdr:colOff>
      <xdr:row>18</xdr:row>
      <xdr:rowOff>71437</xdr:rowOff>
    </xdr:to>
    <xdr:graphicFrame macro="">
      <xdr:nvGraphicFramePr>
        <xdr:cNvPr id="101" name="Диаграмма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14</xdr:col>
      <xdr:colOff>419100</xdr:colOff>
      <xdr:row>15</xdr:row>
      <xdr:rowOff>504825</xdr:rowOff>
    </xdr:from>
    <xdr:to>
      <xdr:col>15</xdr:col>
      <xdr:colOff>0</xdr:colOff>
      <xdr:row>17</xdr:row>
      <xdr:rowOff>80961</xdr:rowOff>
    </xdr:to>
    <xdr:graphicFrame macro="">
      <xdr:nvGraphicFramePr>
        <xdr:cNvPr id="102" name="Диаграмма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14</xdr:col>
      <xdr:colOff>409575</xdr:colOff>
      <xdr:row>16</xdr:row>
      <xdr:rowOff>495300</xdr:rowOff>
    </xdr:from>
    <xdr:to>
      <xdr:col>15</xdr:col>
      <xdr:colOff>0</xdr:colOff>
      <xdr:row>18</xdr:row>
      <xdr:rowOff>71436</xdr:rowOff>
    </xdr:to>
    <xdr:graphicFrame macro="">
      <xdr:nvGraphicFramePr>
        <xdr:cNvPr id="103" name="Диаграмма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419100</xdr:colOff>
      <xdr:row>15</xdr:row>
      <xdr:rowOff>142876</xdr:rowOff>
    </xdr:from>
    <xdr:to>
      <xdr:col>15</xdr:col>
      <xdr:colOff>0</xdr:colOff>
      <xdr:row>17</xdr:row>
      <xdr:rowOff>71437</xdr:rowOff>
    </xdr:to>
    <xdr:graphicFrame macro="">
      <xdr:nvGraphicFramePr>
        <xdr:cNvPr id="104" name="Диаграмма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14</xdr:col>
      <xdr:colOff>419100</xdr:colOff>
      <xdr:row>16</xdr:row>
      <xdr:rowOff>142876</xdr:rowOff>
    </xdr:from>
    <xdr:to>
      <xdr:col>15</xdr:col>
      <xdr:colOff>0</xdr:colOff>
      <xdr:row>18</xdr:row>
      <xdr:rowOff>71437</xdr:rowOff>
    </xdr:to>
    <xdr:graphicFrame macro="">
      <xdr:nvGraphicFramePr>
        <xdr:cNvPr id="105" name="Диаграмма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14</xdr:col>
      <xdr:colOff>428625</xdr:colOff>
      <xdr:row>17</xdr:row>
      <xdr:rowOff>504825</xdr:rowOff>
    </xdr:from>
    <xdr:to>
      <xdr:col>15</xdr:col>
      <xdr:colOff>0</xdr:colOff>
      <xdr:row>19</xdr:row>
      <xdr:rowOff>80961</xdr:rowOff>
    </xdr:to>
    <xdr:graphicFrame macro="">
      <xdr:nvGraphicFramePr>
        <xdr:cNvPr id="106" name="Диаграмма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14</xdr:col>
      <xdr:colOff>438150</xdr:colOff>
      <xdr:row>18</xdr:row>
      <xdr:rowOff>514350</xdr:rowOff>
    </xdr:from>
    <xdr:to>
      <xdr:col>15</xdr:col>
      <xdr:colOff>0</xdr:colOff>
      <xdr:row>20</xdr:row>
      <xdr:rowOff>90486</xdr:rowOff>
    </xdr:to>
    <xdr:graphicFrame macro="">
      <xdr:nvGraphicFramePr>
        <xdr:cNvPr id="107" name="Диаграмма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14</xdr:col>
      <xdr:colOff>419100</xdr:colOff>
      <xdr:row>17</xdr:row>
      <xdr:rowOff>142876</xdr:rowOff>
    </xdr:from>
    <xdr:to>
      <xdr:col>15</xdr:col>
      <xdr:colOff>0</xdr:colOff>
      <xdr:row>19</xdr:row>
      <xdr:rowOff>71437</xdr:rowOff>
    </xdr:to>
    <xdr:graphicFrame macro="">
      <xdr:nvGraphicFramePr>
        <xdr:cNvPr id="108" name="Диаграмма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419100</xdr:colOff>
      <xdr:row>18</xdr:row>
      <xdr:rowOff>142876</xdr:rowOff>
    </xdr:from>
    <xdr:to>
      <xdr:col>15</xdr:col>
      <xdr:colOff>0</xdr:colOff>
      <xdr:row>20</xdr:row>
      <xdr:rowOff>71437</xdr:rowOff>
    </xdr:to>
    <xdr:graphicFrame macro="">
      <xdr:nvGraphicFramePr>
        <xdr:cNvPr id="109" name="Диаграмма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14</xdr:col>
      <xdr:colOff>428625</xdr:colOff>
      <xdr:row>17</xdr:row>
      <xdr:rowOff>504825</xdr:rowOff>
    </xdr:from>
    <xdr:to>
      <xdr:col>15</xdr:col>
      <xdr:colOff>0</xdr:colOff>
      <xdr:row>19</xdr:row>
      <xdr:rowOff>80961</xdr:rowOff>
    </xdr:to>
    <xdr:graphicFrame macro="">
      <xdr:nvGraphicFramePr>
        <xdr:cNvPr id="110" name="Диаграмма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14</xdr:col>
      <xdr:colOff>438150</xdr:colOff>
      <xdr:row>18</xdr:row>
      <xdr:rowOff>514350</xdr:rowOff>
    </xdr:from>
    <xdr:to>
      <xdr:col>15</xdr:col>
      <xdr:colOff>0</xdr:colOff>
      <xdr:row>20</xdr:row>
      <xdr:rowOff>90486</xdr:rowOff>
    </xdr:to>
    <xdr:graphicFrame macro="">
      <xdr:nvGraphicFramePr>
        <xdr:cNvPr id="111" name="Диаграмма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14</xdr:col>
      <xdr:colOff>419100</xdr:colOff>
      <xdr:row>17</xdr:row>
      <xdr:rowOff>142876</xdr:rowOff>
    </xdr:from>
    <xdr:to>
      <xdr:col>15</xdr:col>
      <xdr:colOff>0</xdr:colOff>
      <xdr:row>19</xdr:row>
      <xdr:rowOff>71437</xdr:rowOff>
    </xdr:to>
    <xdr:graphicFrame macro="">
      <xdr:nvGraphicFramePr>
        <xdr:cNvPr id="112" name="Диаграмма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14</xdr:col>
      <xdr:colOff>419100</xdr:colOff>
      <xdr:row>18</xdr:row>
      <xdr:rowOff>142876</xdr:rowOff>
    </xdr:from>
    <xdr:to>
      <xdr:col>15</xdr:col>
      <xdr:colOff>0</xdr:colOff>
      <xdr:row>20</xdr:row>
      <xdr:rowOff>71437</xdr:rowOff>
    </xdr:to>
    <xdr:graphicFrame macro="">
      <xdr:nvGraphicFramePr>
        <xdr:cNvPr id="113" name="Диаграмма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14</xdr:col>
      <xdr:colOff>419100</xdr:colOff>
      <xdr:row>19</xdr:row>
      <xdr:rowOff>514350</xdr:rowOff>
    </xdr:from>
    <xdr:to>
      <xdr:col>15</xdr:col>
      <xdr:colOff>0</xdr:colOff>
      <xdr:row>21</xdr:row>
      <xdr:rowOff>90486</xdr:rowOff>
    </xdr:to>
    <xdr:graphicFrame macro="">
      <xdr:nvGraphicFramePr>
        <xdr:cNvPr id="114" name="Диаграмма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400050</xdr:colOff>
      <xdr:row>20</xdr:row>
      <xdr:rowOff>523875</xdr:rowOff>
    </xdr:from>
    <xdr:to>
      <xdr:col>15</xdr:col>
      <xdr:colOff>0</xdr:colOff>
      <xdr:row>22</xdr:row>
      <xdr:rowOff>100011</xdr:rowOff>
    </xdr:to>
    <xdr:graphicFrame macro="">
      <xdr:nvGraphicFramePr>
        <xdr:cNvPr id="115" name="Диаграмма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419100</xdr:colOff>
      <xdr:row>19</xdr:row>
      <xdr:rowOff>142876</xdr:rowOff>
    </xdr:from>
    <xdr:to>
      <xdr:col>15</xdr:col>
      <xdr:colOff>0</xdr:colOff>
      <xdr:row>21</xdr:row>
      <xdr:rowOff>71437</xdr:rowOff>
    </xdr:to>
    <xdr:graphicFrame macro="">
      <xdr:nvGraphicFramePr>
        <xdr:cNvPr id="116" name="Диаграмма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419100</xdr:colOff>
      <xdr:row>20</xdr:row>
      <xdr:rowOff>142876</xdr:rowOff>
    </xdr:from>
    <xdr:to>
      <xdr:col>15</xdr:col>
      <xdr:colOff>0</xdr:colOff>
      <xdr:row>22</xdr:row>
      <xdr:rowOff>71437</xdr:rowOff>
    </xdr:to>
    <xdr:graphicFrame macro="">
      <xdr:nvGraphicFramePr>
        <xdr:cNvPr id="117" name="Диаграмма 1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14</xdr:col>
      <xdr:colOff>419100</xdr:colOff>
      <xdr:row>19</xdr:row>
      <xdr:rowOff>514350</xdr:rowOff>
    </xdr:from>
    <xdr:to>
      <xdr:col>15</xdr:col>
      <xdr:colOff>0</xdr:colOff>
      <xdr:row>21</xdr:row>
      <xdr:rowOff>90486</xdr:rowOff>
    </xdr:to>
    <xdr:graphicFrame macro="">
      <xdr:nvGraphicFramePr>
        <xdr:cNvPr id="118" name="Диаграмма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14</xdr:col>
      <xdr:colOff>400050</xdr:colOff>
      <xdr:row>20</xdr:row>
      <xdr:rowOff>523875</xdr:rowOff>
    </xdr:from>
    <xdr:to>
      <xdr:col>15</xdr:col>
      <xdr:colOff>0</xdr:colOff>
      <xdr:row>22</xdr:row>
      <xdr:rowOff>100011</xdr:rowOff>
    </xdr:to>
    <xdr:graphicFrame macro="">
      <xdr:nvGraphicFramePr>
        <xdr:cNvPr id="119" name="Диаграмма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14</xdr:col>
      <xdr:colOff>419100</xdr:colOff>
      <xdr:row>19</xdr:row>
      <xdr:rowOff>142876</xdr:rowOff>
    </xdr:from>
    <xdr:to>
      <xdr:col>15</xdr:col>
      <xdr:colOff>0</xdr:colOff>
      <xdr:row>21</xdr:row>
      <xdr:rowOff>71437</xdr:rowOff>
    </xdr:to>
    <xdr:graphicFrame macro="">
      <xdr:nvGraphicFramePr>
        <xdr:cNvPr id="120" name="Диаграмма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14</xdr:col>
      <xdr:colOff>419100</xdr:colOff>
      <xdr:row>20</xdr:row>
      <xdr:rowOff>142876</xdr:rowOff>
    </xdr:from>
    <xdr:to>
      <xdr:col>15</xdr:col>
      <xdr:colOff>0</xdr:colOff>
      <xdr:row>22</xdr:row>
      <xdr:rowOff>71437</xdr:rowOff>
    </xdr:to>
    <xdr:graphicFrame macro="">
      <xdr:nvGraphicFramePr>
        <xdr:cNvPr id="121" name="Диаграмма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20</xdr:col>
      <xdr:colOff>114300</xdr:colOff>
      <xdr:row>0</xdr:row>
      <xdr:rowOff>157162</xdr:rowOff>
    </xdr:from>
    <xdr:to>
      <xdr:col>26</xdr:col>
      <xdr:colOff>57150</xdr:colOff>
      <xdr:row>14</xdr:row>
      <xdr:rowOff>166687</xdr:rowOff>
    </xdr:to>
    <xdr:graphicFrame macro="">
      <xdr:nvGraphicFramePr>
        <xdr:cNvPr id="122" name="Диаграмма 1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20</xdr:col>
      <xdr:colOff>114300</xdr:colOff>
      <xdr:row>15</xdr:row>
      <xdr:rowOff>133350</xdr:rowOff>
    </xdr:from>
    <xdr:to>
      <xdr:col>26</xdr:col>
      <xdr:colOff>57150</xdr:colOff>
      <xdr:row>29</xdr:row>
      <xdr:rowOff>171450</xdr:rowOff>
    </xdr:to>
    <xdr:graphicFrame macro="">
      <xdr:nvGraphicFramePr>
        <xdr:cNvPr id="123" name="Диаграмма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ab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частоты для бубликов"/>
      <sheetName val="х-у с ошибками"/>
      <sheetName val="для бубликов"/>
      <sheetName val="copy"/>
      <sheetName val="выгрузка"/>
      <sheetName val="выгрузка2"/>
      <sheetName val="выгрузка_sub"/>
    </sheetNames>
    <sheetDataSet>
      <sheetData sheetId="0"/>
      <sheetData sheetId="1"/>
      <sheetData sheetId="2"/>
      <sheetData sheetId="3">
        <row r="2">
          <cell r="J2">
            <v>0.26772098765432106</v>
          </cell>
          <cell r="K2">
            <v>0.17036790123456796</v>
          </cell>
          <cell r="L2">
            <v>0.52028806584362131</v>
          </cell>
          <cell r="M2">
            <v>4.1623045267489722E-2</v>
          </cell>
        </row>
        <row r="3">
          <cell r="J3">
            <v>0.22837373737373745</v>
          </cell>
          <cell r="K3">
            <v>0.11418686868686856</v>
          </cell>
          <cell r="L3">
            <v>0.56978080808080833</v>
          </cell>
          <cell r="M3">
            <v>8.7658585858585644E-2</v>
          </cell>
        </row>
        <row r="4">
          <cell r="J4">
            <v>0.16012840909090895</v>
          </cell>
          <cell r="K4">
            <v>0.12454431818181808</v>
          </cell>
          <cell r="L4">
            <v>0.64196037296037289</v>
          </cell>
          <cell r="M4">
            <v>7.3366899766900112E-2</v>
          </cell>
        </row>
        <row r="5">
          <cell r="J5">
            <v>0.46927825311942961</v>
          </cell>
          <cell r="K5">
            <v>0.28614527629233544</v>
          </cell>
          <cell r="L5">
            <v>0.23170402476780155</v>
          </cell>
          <cell r="M5">
            <v>1.2872445820433412E-2</v>
          </cell>
        </row>
        <row r="6">
          <cell r="J6">
            <v>0.33088000000000006</v>
          </cell>
          <cell r="K6">
            <v>4.1359999999999952E-2</v>
          </cell>
          <cell r="L6">
            <v>0.54928999999999994</v>
          </cell>
          <cell r="M6">
            <v>7.8469999999999998E-2</v>
          </cell>
        </row>
        <row r="7">
          <cell r="J7">
            <v>0.32785048010973972</v>
          </cell>
          <cell r="K7">
            <v>0.19285322359396428</v>
          </cell>
          <cell r="L7">
            <v>0.44379286694101483</v>
          </cell>
          <cell r="M7">
            <v>3.5503429355281196E-2</v>
          </cell>
        </row>
        <row r="8">
          <cell r="J8">
            <v>0.75650457665903836</v>
          </cell>
          <cell r="K8">
            <v>1.6811212814645593E-2</v>
          </cell>
          <cell r="L8">
            <v>0.16486124401913888</v>
          </cell>
          <cell r="M8">
            <v>6.1822966507177161E-2</v>
          </cell>
        </row>
        <row r="9">
          <cell r="J9">
            <v>0.47046590909090924</v>
          </cell>
          <cell r="K9">
            <v>7.4284090909090716E-2</v>
          </cell>
          <cell r="L9">
            <v>2.5291666666666879E-2</v>
          </cell>
          <cell r="M9">
            <v>0.42995833333333316</v>
          </cell>
        </row>
        <row r="10">
          <cell r="J10">
            <v>0.46709629147690263</v>
          </cell>
          <cell r="K10">
            <v>6.4111255692908375E-2</v>
          </cell>
          <cell r="L10">
            <v>0.16603066037735875</v>
          </cell>
          <cell r="M10">
            <v>0.30276179245283025</v>
          </cell>
        </row>
        <row r="11">
          <cell r="J11">
            <v>0.56743562054148189</v>
          </cell>
          <cell r="K11">
            <v>8.5975093744232067E-2</v>
          </cell>
          <cell r="L11">
            <v>7.7019841192821514E-2</v>
          </cell>
          <cell r="M11">
            <v>0.26956944452146453</v>
          </cell>
        </row>
        <row r="12">
          <cell r="J12">
            <v>0.35490600000000005</v>
          </cell>
          <cell r="K12">
            <v>3.9433999999999969E-2</v>
          </cell>
          <cell r="L12">
            <v>0.26245266646477999</v>
          </cell>
          <cell r="M12">
            <v>0.34320733353521998</v>
          </cell>
        </row>
        <row r="13">
          <cell r="J13">
            <v>0.24405019902697953</v>
          </cell>
          <cell r="K13">
            <v>7.5739716939407481E-2</v>
          </cell>
          <cell r="L13">
            <v>0.30231559290382765</v>
          </cell>
          <cell r="M13">
            <v>0.37789449112978529</v>
          </cell>
        </row>
        <row r="14">
          <cell r="J14">
            <v>0.268125</v>
          </cell>
          <cell r="K14">
            <v>1.7874999999999974E-2</v>
          </cell>
          <cell r="L14">
            <v>0.22213333325399998</v>
          </cell>
          <cell r="M14">
            <v>0.49186666674599999</v>
          </cell>
        </row>
        <row r="15">
          <cell r="J15">
            <v>0.22611755472972442</v>
          </cell>
          <cell r="K15">
            <v>0.12921003147717255</v>
          </cell>
          <cell r="L15">
            <v>0.39396647502415488</v>
          </cell>
          <cell r="M15">
            <v>0.25070593876894814</v>
          </cell>
        </row>
        <row r="16">
          <cell r="J16">
            <v>0.55799744897959158</v>
          </cell>
          <cell r="K16">
            <v>1.0145408163265368E-2</v>
          </cell>
          <cell r="L16">
            <v>4.1129251700680214E-2</v>
          </cell>
          <cell r="M16">
            <v>0.39072789115646284</v>
          </cell>
        </row>
        <row r="17">
          <cell r="J17">
            <v>0.59035259433962228</v>
          </cell>
          <cell r="K17">
            <v>1.9043632075471661E-2</v>
          </cell>
          <cell r="L17">
            <v>3.7200359296037766E-2</v>
          </cell>
          <cell r="M17">
            <v>0.35340341428886829</v>
          </cell>
        </row>
        <row r="18">
          <cell r="J18">
            <v>0.51955555555555599</v>
          </cell>
          <cell r="K18">
            <v>0</v>
          </cell>
          <cell r="L18">
            <v>4.5756613642222166E-2</v>
          </cell>
          <cell r="M18">
            <v>0.43468783080222184</v>
          </cell>
        </row>
        <row r="19">
          <cell r="J19">
            <v>0.3424267241379309</v>
          </cell>
          <cell r="K19">
            <v>0.14926293103448307</v>
          </cell>
          <cell r="L19">
            <v>0.16943678160919523</v>
          </cell>
          <cell r="M19">
            <v>0.33887356321839085</v>
          </cell>
        </row>
        <row r="20">
          <cell r="J20">
            <v>0.32199600214536245</v>
          </cell>
          <cell r="K20">
            <v>0.10245327321695658</v>
          </cell>
          <cell r="L20">
            <v>0.15827644927536227</v>
          </cell>
          <cell r="M20">
            <v>0.4172742753623187</v>
          </cell>
        </row>
        <row r="21">
          <cell r="J21">
            <v>0.37173601282702134</v>
          </cell>
          <cell r="K21">
            <v>0.21866824249212763</v>
          </cell>
          <cell r="L21">
            <v>0.18431808510638295</v>
          </cell>
          <cell r="M21">
            <v>0.22527765957446808</v>
          </cell>
        </row>
        <row r="22">
          <cell r="J22">
            <v>4.7254464285714372E-2</v>
          </cell>
          <cell r="K22">
            <v>7.8757440476190627E-2</v>
          </cell>
          <cell r="L22">
            <v>0.41399436090225572</v>
          </cell>
          <cell r="M22">
            <v>0.45999373433583923</v>
          </cell>
        </row>
        <row r="23">
          <cell r="J23">
            <v>7.4999999999999997E-2</v>
          </cell>
          <cell r="K23">
            <v>0.05</v>
          </cell>
          <cell r="L23">
            <v>0.303571429</v>
          </cell>
          <cell r="M23">
            <v>0.571428571</v>
          </cell>
        </row>
        <row r="24">
          <cell r="J24">
            <v>0</v>
          </cell>
          <cell r="K24">
            <v>0.12783333333333299</v>
          </cell>
          <cell r="L24">
            <v>0.61374691383866686</v>
          </cell>
          <cell r="M24">
            <v>0.25841975282800012</v>
          </cell>
        </row>
        <row r="25">
          <cell r="J25">
            <v>0.1152</v>
          </cell>
          <cell r="K25">
            <v>7.6800000000000007E-2</v>
          </cell>
          <cell r="L25">
            <v>0.80800000000000005</v>
          </cell>
        </row>
        <row r="26">
          <cell r="J26">
            <v>0.19850833333333337</v>
          </cell>
          <cell r="K26">
            <v>5.671666666666661E-2</v>
          </cell>
          <cell r="L26">
            <v>0.31232499999999969</v>
          </cell>
          <cell r="M26">
            <v>0.43245000000000028</v>
          </cell>
        </row>
        <row r="27">
          <cell r="J27">
            <v>0.11400000000000006</v>
          </cell>
          <cell r="K27">
            <v>5.6999999999999953E-2</v>
          </cell>
          <cell r="L27">
            <v>0.82899999999999996</v>
          </cell>
          <cell r="M27">
            <v>0</v>
          </cell>
        </row>
        <row r="28">
          <cell r="J28">
            <v>0.58397307692307698</v>
          </cell>
          <cell r="K28">
            <v>0.12387307692307703</v>
          </cell>
          <cell r="L28">
            <v>0.26780769230769219</v>
          </cell>
          <cell r="M28">
            <v>2.4346153846153823E-2</v>
          </cell>
        </row>
        <row r="29">
          <cell r="J29">
            <v>0.69504545454545497</v>
          </cell>
          <cell r="K29">
            <v>0</v>
          </cell>
          <cell r="L29">
            <v>0</v>
          </cell>
          <cell r="M29">
            <v>0.30495454545454503</v>
          </cell>
        </row>
        <row r="30">
          <cell r="J30">
            <v>0.18839583333333301</v>
          </cell>
          <cell r="K30">
            <v>0</v>
          </cell>
          <cell r="L30">
            <v>0.64928333333333366</v>
          </cell>
          <cell r="M30">
            <v>0.16232083333333341</v>
          </cell>
        </row>
        <row r="31">
          <cell r="J31">
            <v>0.12192329545454536</v>
          </cell>
          <cell r="K31">
            <v>1.7417613636363627E-2</v>
          </cell>
          <cell r="L31">
            <v>0.61321960227272732</v>
          </cell>
          <cell r="M31">
            <v>0.24743948863636364</v>
          </cell>
        </row>
        <row r="32">
          <cell r="J32">
            <v>0.176045454545455</v>
          </cell>
          <cell r="K32">
            <v>0</v>
          </cell>
          <cell r="L32">
            <v>0.65049043044854504</v>
          </cell>
          <cell r="M32">
            <v>0.1734641150059999</v>
          </cell>
        </row>
        <row r="33">
          <cell r="J33">
            <v>5.1318181818181999E-2</v>
          </cell>
          <cell r="K33">
            <v>5.1318181818181999E-2</v>
          </cell>
          <cell r="L33">
            <v>0.57687662350481794</v>
          </cell>
          <cell r="M33">
            <v>0.32048701285881803</v>
          </cell>
        </row>
        <row r="34">
          <cell r="J34">
            <v>6.6434456928838967E-2</v>
          </cell>
          <cell r="K34">
            <v>3.3217228464419435E-2</v>
          </cell>
          <cell r="L34">
            <v>0.42923582440553998</v>
          </cell>
          <cell r="M34">
            <v>0.47111249020120161</v>
          </cell>
        </row>
        <row r="35">
          <cell r="J35">
            <v>0.121466666666667</v>
          </cell>
          <cell r="K35">
            <v>0</v>
          </cell>
          <cell r="L35">
            <v>0.38818914718466646</v>
          </cell>
          <cell r="M35">
            <v>0.49034418614866648</v>
          </cell>
        </row>
        <row r="36">
          <cell r="J36">
            <v>0</v>
          </cell>
          <cell r="K36">
            <v>7.7340909090909099E-2</v>
          </cell>
          <cell r="L36">
            <v>0.47205813955634091</v>
          </cell>
          <cell r="M36">
            <v>0.45060095135275002</v>
          </cell>
        </row>
        <row r="37">
          <cell r="J37">
            <v>0.296739130434783</v>
          </cell>
          <cell r="K37">
            <v>0</v>
          </cell>
          <cell r="L37">
            <v>0.41368286445012759</v>
          </cell>
          <cell r="M37">
            <v>0.28957800511508935</v>
          </cell>
        </row>
        <row r="38">
          <cell r="J38">
            <v>0.75741781548250242</v>
          </cell>
          <cell r="K38">
            <v>0.12984305408271457</v>
          </cell>
          <cell r="L38">
            <v>2.2547826086956602E-2</v>
          </cell>
          <cell r="M38">
            <v>9.0191304347826406E-2</v>
          </cell>
        </row>
        <row r="39">
          <cell r="J39">
            <v>0.42432520325203293</v>
          </cell>
          <cell r="K39">
            <v>5.3040650406504075E-2</v>
          </cell>
          <cell r="L39">
            <v>0.36357158006362622</v>
          </cell>
          <cell r="M39">
            <v>0.1590625662778368</v>
          </cell>
        </row>
        <row r="40">
          <cell r="J40">
            <v>0.70714285714285696</v>
          </cell>
          <cell r="K40">
            <v>0.11785714285714299</v>
          </cell>
          <cell r="L40">
            <v>0.17500000000000004</v>
          </cell>
          <cell r="M40">
            <v>0</v>
          </cell>
        </row>
        <row r="41">
          <cell r="J41">
            <v>0.78706486486486538</v>
          </cell>
          <cell r="K41">
            <v>0.10155675675675657</v>
          </cell>
          <cell r="L41">
            <v>0.11137837837837805</v>
          </cell>
          <cell r="M41">
            <v>0</v>
          </cell>
        </row>
        <row r="42">
          <cell r="J42">
            <v>0.33512086359967747</v>
          </cell>
          <cell r="K42">
            <v>0.34667675544794158</v>
          </cell>
          <cell r="L42">
            <v>0.28001809523809523</v>
          </cell>
          <cell r="M42">
            <v>3.8184285714285712E-2</v>
          </cell>
        </row>
        <row r="43">
          <cell r="J43">
            <v>0.54260213731465123</v>
          </cell>
          <cell r="K43">
            <v>0.29390949059232574</v>
          </cell>
          <cell r="L43">
            <v>0.10899224811651148</v>
          </cell>
          <cell r="M43">
            <v>5.4496123976511553E-2</v>
          </cell>
        </row>
        <row r="44">
          <cell r="J44">
            <v>0.11807649653236593</v>
          </cell>
          <cell r="K44">
            <v>0.40146008883348805</v>
          </cell>
          <cell r="L44">
            <v>0.45517586647021918</v>
          </cell>
          <cell r="M44">
            <v>2.528754816392681E-2</v>
          </cell>
        </row>
        <row r="45">
          <cell r="J45">
            <v>9.9586956521739003E-2</v>
          </cell>
          <cell r="K45">
            <v>3.3195652173913001E-2</v>
          </cell>
          <cell r="L45">
            <v>0.86721739130434794</v>
          </cell>
          <cell r="M45">
            <v>0</v>
          </cell>
        </row>
        <row r="46">
          <cell r="J46">
            <v>0.14048437499999999</v>
          </cell>
          <cell r="K46">
            <v>4.6828124999999998E-2</v>
          </cell>
          <cell r="L46">
            <v>0.81268750000000001</v>
          </cell>
          <cell r="M46">
            <v>0</v>
          </cell>
        </row>
        <row r="47">
          <cell r="J47">
            <v>0</v>
          </cell>
          <cell r="K47">
            <v>6.7833333333333301E-2</v>
          </cell>
          <cell r="L47">
            <v>0.9321666666666667</v>
          </cell>
          <cell r="M47">
            <v>0</v>
          </cell>
        </row>
        <row r="48">
          <cell r="J48">
            <v>9.0504065040650714E-2</v>
          </cell>
          <cell r="K48">
            <v>4.5252032520325294E-2</v>
          </cell>
          <cell r="L48">
            <v>0.86424390243902405</v>
          </cell>
          <cell r="M48">
            <v>0</v>
          </cell>
        </row>
        <row r="49">
          <cell r="J49">
            <v>0.31932480694980658</v>
          </cell>
          <cell r="K49">
            <v>6.9418436293436414E-2</v>
          </cell>
          <cell r="L49">
            <v>0.37206933019976518</v>
          </cell>
          <cell r="M49">
            <v>0.23918742655699191</v>
          </cell>
        </row>
        <row r="50">
          <cell r="J50">
            <v>0.50765480788570005</v>
          </cell>
          <cell r="K50">
            <v>0.12087019211429995</v>
          </cell>
          <cell r="L50">
            <v>0.26533928560815001</v>
          </cell>
          <cell r="M50">
            <v>0.10613571439184999</v>
          </cell>
        </row>
        <row r="51">
          <cell r="J51">
            <v>0.106647058823529</v>
          </cell>
          <cell r="K51">
            <v>0</v>
          </cell>
          <cell r="L51">
            <v>0.50251102941176495</v>
          </cell>
          <cell r="M51">
            <v>0.39084191176470606</v>
          </cell>
        </row>
        <row r="52">
          <cell r="J52">
            <v>6.4310077519379893E-2</v>
          </cell>
          <cell r="K52">
            <v>3.2155038759689905E-2</v>
          </cell>
          <cell r="L52">
            <v>0.90353488372093016</v>
          </cell>
          <cell r="M52">
            <v>0</v>
          </cell>
        </row>
        <row r="53">
          <cell r="J53">
            <v>0.15983333333333299</v>
          </cell>
          <cell r="K53">
            <v>0</v>
          </cell>
          <cell r="L53">
            <v>0.76015079365079397</v>
          </cell>
          <cell r="M53">
            <v>8.0015873015873012E-2</v>
          </cell>
        </row>
        <row r="54">
          <cell r="J54">
            <v>3.6450000000000003E-2</v>
          </cell>
          <cell r="K54">
            <v>0.10935</v>
          </cell>
          <cell r="L54">
            <v>0.85419999999999996</v>
          </cell>
          <cell r="M54">
            <v>0</v>
          </cell>
        </row>
        <row r="55">
          <cell r="J55">
            <v>0.129165</v>
          </cell>
          <cell r="K55">
            <v>0.21527500000000002</v>
          </cell>
          <cell r="L55">
            <v>0.65555999999999992</v>
          </cell>
          <cell r="M55">
            <v>0</v>
          </cell>
        </row>
        <row r="56">
          <cell r="J56">
            <v>0</v>
          </cell>
          <cell r="K56">
            <v>7.5769230769230797E-2</v>
          </cell>
          <cell r="L56">
            <v>0.92423076923076919</v>
          </cell>
          <cell r="M56">
            <v>0</v>
          </cell>
        </row>
        <row r="57">
          <cell r="J57">
            <v>0.75275000000000003</v>
          </cell>
          <cell r="K57">
            <v>0</v>
          </cell>
          <cell r="L57">
            <v>0.12362499999999998</v>
          </cell>
          <cell r="M57">
            <v>0.12362499999999998</v>
          </cell>
        </row>
        <row r="58">
          <cell r="J58">
            <v>0</v>
          </cell>
          <cell r="K58">
            <v>1.9E-2</v>
          </cell>
          <cell r="L58">
            <v>0.98099999999999998</v>
          </cell>
          <cell r="M58">
            <v>0</v>
          </cell>
        </row>
        <row r="59">
          <cell r="J59">
            <v>0</v>
          </cell>
          <cell r="K59">
            <v>1.7999999999999999E-2</v>
          </cell>
          <cell r="L59">
            <v>0.98232558139534876</v>
          </cell>
          <cell r="M59">
            <v>0</v>
          </cell>
        </row>
        <row r="60">
          <cell r="J60">
            <v>0.35415641025641026</v>
          </cell>
          <cell r="K60">
            <v>0.14357692307692271</v>
          </cell>
          <cell r="L60">
            <v>0.41697610062893115</v>
          </cell>
          <cell r="M60">
            <v>8.5290566037735924E-2</v>
          </cell>
        </row>
        <row r="61">
          <cell r="J61">
            <v>0.46628088822816044</v>
          </cell>
          <cell r="K61">
            <v>0.19727268320041053</v>
          </cell>
          <cell r="L61">
            <v>0.17707706750980381</v>
          </cell>
          <cell r="M61">
            <v>0.15936936106162522</v>
          </cell>
        </row>
        <row r="62">
          <cell r="J62">
            <v>0.22603129241426503</v>
          </cell>
          <cell r="K62">
            <v>8.2193197381652955E-2</v>
          </cell>
          <cell r="L62">
            <v>0.69177551020408201</v>
          </cell>
          <cell r="M62">
            <v>0</v>
          </cell>
        </row>
        <row r="63">
          <cell r="J63">
            <v>0</v>
          </cell>
          <cell r="K63">
            <v>5.3999999999999999E-2</v>
          </cell>
          <cell r="L63">
            <v>0.94582758620689655</v>
          </cell>
          <cell r="M63">
            <v>0</v>
          </cell>
        </row>
        <row r="64">
          <cell r="J64">
            <v>3.4155038759689962E-2</v>
          </cell>
          <cell r="K64">
            <v>6.8310077519380036E-2</v>
          </cell>
          <cell r="L64">
            <v>0.71802790697674401</v>
          </cell>
          <cell r="M64">
            <v>0.17950697674418603</v>
          </cell>
        </row>
        <row r="65">
          <cell r="J65">
            <v>0</v>
          </cell>
          <cell r="K65">
            <v>9.2153846153846197E-2</v>
          </cell>
          <cell r="L65">
            <v>0.90784615384615375</v>
          </cell>
          <cell r="M65">
            <v>0</v>
          </cell>
        </row>
        <row r="66">
          <cell r="J66">
            <v>8.1651162790697701E-2</v>
          </cell>
          <cell r="K66">
            <v>0</v>
          </cell>
          <cell r="L66">
            <v>0.89595008508224616</v>
          </cell>
          <cell r="M66">
            <v>2.239875212705613E-2</v>
          </cell>
        </row>
        <row r="67">
          <cell r="J67">
            <v>0.13354037267080707</v>
          </cell>
          <cell r="K67">
            <v>5.3416149068322927E-2</v>
          </cell>
          <cell r="L67">
            <v>0.81304347826086998</v>
          </cell>
          <cell r="M67">
            <v>0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2"/>
  <sheetViews>
    <sheetView tabSelected="1" topLeftCell="A10" workbookViewId="0">
      <pane xSplit="1" topLeftCell="O1" activePane="topRight" state="frozen"/>
      <selection activeCell="A16" sqref="A16"/>
      <selection pane="topRight" activeCell="R12" sqref="R12"/>
    </sheetView>
  </sheetViews>
  <sheetFormatPr defaultRowHeight="15" x14ac:dyDescent="0.25"/>
  <cols>
    <col min="2" max="2" width="9.140625" style="197"/>
    <col min="3" max="3" width="14.7109375" style="197" customWidth="1"/>
    <col min="4" max="6" width="9.140625" style="197"/>
    <col min="22" max="22" width="13" customWidth="1"/>
    <col min="32" max="32" width="15.42578125" customWidth="1"/>
  </cols>
  <sheetData>
    <row r="1" spans="1:78" ht="15" customHeight="1" x14ac:dyDescent="0.25">
      <c r="A1" s="256" t="s">
        <v>148</v>
      </c>
      <c r="B1" s="258" t="s">
        <v>1</v>
      </c>
      <c r="C1" s="258" t="s">
        <v>2</v>
      </c>
      <c r="D1" s="258" t="s">
        <v>149</v>
      </c>
      <c r="E1" s="258" t="s">
        <v>3</v>
      </c>
      <c r="F1" s="258" t="s">
        <v>4</v>
      </c>
      <c r="G1" s="264" t="s">
        <v>5</v>
      </c>
      <c r="H1" s="265"/>
      <c r="I1" s="265"/>
      <c r="J1" s="265" t="s">
        <v>6</v>
      </c>
      <c r="K1" s="265" t="s">
        <v>7</v>
      </c>
      <c r="L1" s="265"/>
      <c r="M1" s="267"/>
      <c r="N1" s="264" t="s">
        <v>8</v>
      </c>
      <c r="O1" s="265"/>
      <c r="P1" s="265" t="s">
        <v>9</v>
      </c>
      <c r="Q1" s="265"/>
      <c r="R1" s="265" t="s">
        <v>10</v>
      </c>
      <c r="S1" s="26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G1" s="260" t="s">
        <v>152</v>
      </c>
      <c r="AH1" s="261"/>
      <c r="AI1" s="262" t="s">
        <v>153</v>
      </c>
      <c r="AJ1" s="262"/>
      <c r="AK1" s="261" t="s">
        <v>154</v>
      </c>
      <c r="AL1" s="261"/>
      <c r="AM1" s="262" t="s">
        <v>155</v>
      </c>
      <c r="AN1" s="263"/>
    </row>
    <row r="2" spans="1:78" ht="15.75" thickBot="1" x14ac:dyDescent="0.3">
      <c r="A2" s="257"/>
      <c r="B2" s="259"/>
      <c r="C2" s="259"/>
      <c r="D2" s="259"/>
      <c r="E2" s="259"/>
      <c r="F2" s="259"/>
      <c r="G2" s="3" t="s">
        <v>11</v>
      </c>
      <c r="H2" s="4" t="s">
        <v>12</v>
      </c>
      <c r="I2" s="4" t="s">
        <v>13</v>
      </c>
      <c r="J2" s="266"/>
      <c r="K2" s="4" t="s">
        <v>11</v>
      </c>
      <c r="L2" s="4" t="s">
        <v>12</v>
      </c>
      <c r="M2" s="5" t="s">
        <v>13</v>
      </c>
      <c r="N2" s="6" t="s">
        <v>12</v>
      </c>
      <c r="O2" s="7" t="s">
        <v>13</v>
      </c>
      <c r="P2" s="7" t="s">
        <v>12</v>
      </c>
      <c r="Q2" s="7" t="s">
        <v>13</v>
      </c>
      <c r="R2" s="7" t="s">
        <v>12</v>
      </c>
      <c r="S2" s="8" t="s">
        <v>13</v>
      </c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G2" s="210" t="s">
        <v>157</v>
      </c>
      <c r="AH2" s="211" t="s">
        <v>158</v>
      </c>
      <c r="AI2" s="211" t="s">
        <v>157</v>
      </c>
      <c r="AJ2" s="211" t="s">
        <v>158</v>
      </c>
      <c r="AK2" s="211" t="s">
        <v>157</v>
      </c>
      <c r="AL2" s="211" t="s">
        <v>158</v>
      </c>
      <c r="AM2" s="211" t="s">
        <v>157</v>
      </c>
      <c r="AN2" s="212" t="s">
        <v>158</v>
      </c>
    </row>
    <row r="3" spans="1:78" ht="24.75" thickBot="1" x14ac:dyDescent="0.3">
      <c r="A3" s="9" t="s">
        <v>14</v>
      </c>
      <c r="B3" s="192" t="s">
        <v>15</v>
      </c>
      <c r="C3" s="192" t="s">
        <v>16</v>
      </c>
      <c r="D3" s="192" t="s">
        <v>150</v>
      </c>
      <c r="E3" s="192" t="s">
        <v>17</v>
      </c>
      <c r="F3" s="192" t="s">
        <v>18</v>
      </c>
      <c r="G3" s="11">
        <v>45</v>
      </c>
      <c r="H3" s="12">
        <v>18</v>
      </c>
      <c r="I3" s="12">
        <v>27</v>
      </c>
      <c r="J3" s="13">
        <v>0.43808888888888903</v>
      </c>
      <c r="K3" s="13">
        <v>0.28888888888888897</v>
      </c>
      <c r="L3" s="13">
        <v>0.61111111111111105</v>
      </c>
      <c r="M3" s="13">
        <v>7.4074074074074098E-2</v>
      </c>
      <c r="N3" s="14">
        <v>0.84615384599999999</v>
      </c>
      <c r="O3" s="15">
        <v>0.78125</v>
      </c>
      <c r="P3" s="13">
        <v>0.61111111111111105</v>
      </c>
      <c r="Q3" s="13">
        <v>0.92592592592592593</v>
      </c>
      <c r="R3" s="13">
        <v>0.51709401699999991</v>
      </c>
      <c r="S3" s="16">
        <v>0.72337962962962965</v>
      </c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F3" s="199" t="s">
        <v>156</v>
      </c>
      <c r="AG3" s="203">
        <f>157/(157+57)</f>
        <v>0.73364485981308414</v>
      </c>
      <c r="AH3" s="201">
        <f>20/(20+178)</f>
        <v>0.10101010101010101</v>
      </c>
      <c r="AI3" s="205">
        <f>264/(264+53)</f>
        <v>0.83280757097791802</v>
      </c>
      <c r="AJ3" s="205">
        <f>222/(222+134)</f>
        <v>0.6235955056179775</v>
      </c>
      <c r="AK3" s="201">
        <f>112/(112+17)</f>
        <v>0.86821705426356588</v>
      </c>
      <c r="AL3" s="201">
        <f>11/(11+24)</f>
        <v>0.31428571428571428</v>
      </c>
      <c r="AM3" s="205">
        <f>156/(156+72)</f>
        <v>0.68421052631578949</v>
      </c>
      <c r="AN3" s="208">
        <f>48/(649+48)</f>
        <v>6.886657101865136E-2</v>
      </c>
      <c r="BC3" t="s">
        <v>161</v>
      </c>
      <c r="BD3" t="s">
        <v>162</v>
      </c>
    </row>
    <row r="4" spans="1:78" ht="24" x14ac:dyDescent="0.25">
      <c r="A4" s="9" t="s">
        <v>19</v>
      </c>
      <c r="B4" s="193" t="s">
        <v>20</v>
      </c>
      <c r="C4" s="193" t="s">
        <v>16</v>
      </c>
      <c r="D4" s="193" t="s">
        <v>21</v>
      </c>
      <c r="E4" s="193" t="s">
        <v>17</v>
      </c>
      <c r="F4" s="193" t="s">
        <v>18</v>
      </c>
      <c r="G4" s="18">
        <v>66</v>
      </c>
      <c r="H4" s="19">
        <v>21</v>
      </c>
      <c r="I4" s="19">
        <v>45</v>
      </c>
      <c r="J4" s="20">
        <v>0.34256060606060601</v>
      </c>
      <c r="K4" s="20">
        <v>0.30303030303030298</v>
      </c>
      <c r="L4" s="20">
        <v>0.66666666666666696</v>
      </c>
      <c r="M4" s="20">
        <v>0.133333333333333</v>
      </c>
      <c r="N4" s="21">
        <v>0.7</v>
      </c>
      <c r="O4" s="22">
        <v>0.84782608699999995</v>
      </c>
      <c r="P4" s="20">
        <v>0.66666666666666696</v>
      </c>
      <c r="Q4" s="20">
        <v>0.86666666666666703</v>
      </c>
      <c r="R4" s="20">
        <v>0.46666666666666684</v>
      </c>
      <c r="S4" s="23">
        <v>0.73478260873333356</v>
      </c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F4" s="199"/>
      <c r="AG4" s="210" t="s">
        <v>159</v>
      </c>
      <c r="AH4" s="211" t="s">
        <v>160</v>
      </c>
      <c r="AI4" s="211" t="s">
        <v>159</v>
      </c>
      <c r="AJ4" s="211" t="s">
        <v>160</v>
      </c>
      <c r="AK4" s="211" t="s">
        <v>159</v>
      </c>
      <c r="AL4" s="211" t="s">
        <v>160</v>
      </c>
      <c r="AM4" s="211" t="s">
        <v>159</v>
      </c>
      <c r="AN4" s="212" t="s">
        <v>160</v>
      </c>
    </row>
    <row r="5" spans="1:78" ht="24" x14ac:dyDescent="0.25">
      <c r="A5" s="280" t="s">
        <v>22</v>
      </c>
      <c r="B5" s="193" t="s">
        <v>23</v>
      </c>
      <c r="C5" s="193" t="s">
        <v>16</v>
      </c>
      <c r="D5" s="193" t="s">
        <v>21</v>
      </c>
      <c r="E5" s="193" t="s">
        <v>17</v>
      </c>
      <c r="F5" s="193" t="s">
        <v>18</v>
      </c>
      <c r="G5" s="18">
        <v>55</v>
      </c>
      <c r="H5" s="19">
        <v>16</v>
      </c>
      <c r="I5" s="19">
        <v>39</v>
      </c>
      <c r="J5" s="20">
        <v>0.28467272727272702</v>
      </c>
      <c r="K5" s="20">
        <v>0.236363636363636</v>
      </c>
      <c r="L5" s="20">
        <v>0.5625</v>
      </c>
      <c r="M5" s="20">
        <v>0.102564102564103</v>
      </c>
      <c r="N5" s="24">
        <v>0.69230769199999997</v>
      </c>
      <c r="O5" s="22">
        <v>0.83333333300000001</v>
      </c>
      <c r="P5" s="20">
        <v>0.5625</v>
      </c>
      <c r="Q5" s="20">
        <v>0.89743589743589702</v>
      </c>
      <c r="R5" s="20">
        <v>0.38942307674999999</v>
      </c>
      <c r="S5" s="23">
        <v>0.74786324756410227</v>
      </c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G5" s="78">
        <v>0</v>
      </c>
      <c r="AH5" s="200">
        <f>(AG$3*AG5)+((1-AG5)*AH$3)</f>
        <v>0.10101010101010101</v>
      </c>
      <c r="AI5" s="204">
        <v>0</v>
      </c>
      <c r="AJ5" s="206">
        <f t="shared" ref="AJ5:AJ17" si="0">(AI$3*AI5)+((1-AI5)*AJ$3)</f>
        <v>0.6235955056179775</v>
      </c>
      <c r="AK5" s="77">
        <v>0</v>
      </c>
      <c r="AL5" s="200">
        <f t="shared" ref="AL5:AL17" si="1">(AK$3*AK5)+((1-AK5)*AL$3)</f>
        <v>0.31428571428571428</v>
      </c>
      <c r="AM5" s="204">
        <v>0</v>
      </c>
      <c r="AN5" s="209">
        <f t="shared" ref="AN5:AN17" si="2">(AM$3*AM5)+((1-AM5)*AN$3)</f>
        <v>6.886657101865136E-2</v>
      </c>
      <c r="BC5" t="s">
        <v>163</v>
      </c>
      <c r="BD5" t="s">
        <v>164</v>
      </c>
    </row>
    <row r="6" spans="1:78" ht="24" x14ac:dyDescent="0.25">
      <c r="A6" s="9" t="s">
        <v>24</v>
      </c>
      <c r="B6" s="193" t="s">
        <v>25</v>
      </c>
      <c r="C6" s="193" t="s">
        <v>16</v>
      </c>
      <c r="D6" s="193" t="s">
        <v>21</v>
      </c>
      <c r="E6" s="193" t="s">
        <v>17</v>
      </c>
      <c r="F6" s="193" t="s">
        <v>18</v>
      </c>
      <c r="G6" s="18">
        <v>85</v>
      </c>
      <c r="H6" s="19">
        <v>66</v>
      </c>
      <c r="I6" s="19">
        <v>19</v>
      </c>
      <c r="J6" s="25">
        <v>0.75542352941176505</v>
      </c>
      <c r="K6" s="20">
        <v>0.49411764705882399</v>
      </c>
      <c r="L6" s="20">
        <v>0.62121212121212099</v>
      </c>
      <c r="M6" s="20">
        <v>5.2631578947368397E-2</v>
      </c>
      <c r="N6" s="24">
        <v>0.97619047599999997</v>
      </c>
      <c r="O6" s="22">
        <v>0.41860465099999999</v>
      </c>
      <c r="P6" s="20">
        <v>0.62121212121212099</v>
      </c>
      <c r="Q6" s="20">
        <v>0.94736842105263164</v>
      </c>
      <c r="R6" s="20">
        <v>0.60642135630303007</v>
      </c>
      <c r="S6" s="23">
        <v>0.3965728272631579</v>
      </c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G6" s="78">
        <v>0.1</v>
      </c>
      <c r="AH6" s="200">
        <f t="shared" ref="AH6:AH17" si="3">(AG$3*AG6)+((1-AG6)*AH$3)</f>
        <v>0.16427357689039934</v>
      </c>
      <c r="AI6" s="204">
        <v>0.1</v>
      </c>
      <c r="AJ6" s="206">
        <f t="shared" si="0"/>
        <v>0.64451671215397155</v>
      </c>
      <c r="AK6" s="77">
        <v>0.1</v>
      </c>
      <c r="AL6" s="200">
        <f t="shared" si="1"/>
        <v>0.36967884828349945</v>
      </c>
      <c r="AM6" s="204">
        <v>0.1</v>
      </c>
      <c r="AN6" s="209">
        <f t="shared" si="2"/>
        <v>0.13040096654836519</v>
      </c>
    </row>
    <row r="7" spans="1:78" ht="24" x14ac:dyDescent="0.25">
      <c r="A7" s="9" t="s">
        <v>26</v>
      </c>
      <c r="B7" s="193" t="s">
        <v>27</v>
      </c>
      <c r="C7" s="193" t="s">
        <v>16</v>
      </c>
      <c r="D7" s="193" t="s">
        <v>21</v>
      </c>
      <c r="E7" s="193" t="s">
        <v>17</v>
      </c>
      <c r="F7" s="193" t="s">
        <v>18</v>
      </c>
      <c r="G7" s="18">
        <v>50</v>
      </c>
      <c r="H7" s="19">
        <v>18</v>
      </c>
      <c r="I7" s="19">
        <v>32</v>
      </c>
      <c r="J7" s="25">
        <v>0.37224000000000002</v>
      </c>
      <c r="K7" s="26">
        <v>0.4</v>
      </c>
      <c r="L7" s="25">
        <v>0.88888888888888895</v>
      </c>
      <c r="M7" s="25">
        <v>0.125</v>
      </c>
      <c r="N7" s="27">
        <v>0.8</v>
      </c>
      <c r="O7" s="28">
        <v>0.93333333299999999</v>
      </c>
      <c r="P7" s="25">
        <v>0.88888888888888895</v>
      </c>
      <c r="Q7" s="25">
        <v>0.875</v>
      </c>
      <c r="R7" s="25">
        <v>0.71111111111111125</v>
      </c>
      <c r="S7" s="29">
        <v>0.81666666637499996</v>
      </c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G7" s="78">
        <v>0.2</v>
      </c>
      <c r="AH7" s="200">
        <f t="shared" si="3"/>
        <v>0.22753705277069763</v>
      </c>
      <c r="AI7" s="204">
        <v>0.2</v>
      </c>
      <c r="AJ7" s="206">
        <f t="shared" si="0"/>
        <v>0.66543791868996571</v>
      </c>
      <c r="AK7" s="77">
        <v>0.2</v>
      </c>
      <c r="AL7" s="200">
        <f t="shared" si="1"/>
        <v>0.42507198228128462</v>
      </c>
      <c r="AM7" s="204">
        <v>0.2</v>
      </c>
      <c r="AN7" s="209">
        <f t="shared" si="2"/>
        <v>0.19193536207807899</v>
      </c>
      <c r="BC7" t="s">
        <v>144</v>
      </c>
      <c r="BD7" t="s">
        <v>165</v>
      </c>
    </row>
    <row r="8" spans="1:78" ht="24.75" thickBot="1" x14ac:dyDescent="0.3">
      <c r="A8" s="9" t="s">
        <v>28</v>
      </c>
      <c r="B8" s="193" t="s">
        <v>29</v>
      </c>
      <c r="C8" s="193" t="s">
        <v>16</v>
      </c>
      <c r="D8" s="193" t="s">
        <v>21</v>
      </c>
      <c r="E8" s="193" t="s">
        <v>17</v>
      </c>
      <c r="F8" s="193" t="s">
        <v>18</v>
      </c>
      <c r="G8" s="18">
        <v>54</v>
      </c>
      <c r="H8" s="19">
        <v>27</v>
      </c>
      <c r="I8" s="19">
        <v>27</v>
      </c>
      <c r="J8" s="25">
        <v>0.520703703703704</v>
      </c>
      <c r="K8" s="25">
        <v>0.38888888888888901</v>
      </c>
      <c r="L8" s="30">
        <v>0.72413793103448298</v>
      </c>
      <c r="M8" s="31">
        <v>0</v>
      </c>
      <c r="N8" s="32">
        <v>1</v>
      </c>
      <c r="O8" s="28">
        <v>0.75757575757575801</v>
      </c>
      <c r="P8" s="28">
        <v>0.72413793103448298</v>
      </c>
      <c r="Q8" s="19">
        <v>1</v>
      </c>
      <c r="R8" s="25">
        <v>0.72413793103448298</v>
      </c>
      <c r="S8" s="29">
        <v>0.75757575757575801</v>
      </c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G8" s="78">
        <v>0.3</v>
      </c>
      <c r="AH8" s="200">
        <f t="shared" si="3"/>
        <v>0.29080052865099593</v>
      </c>
      <c r="AI8" s="204">
        <v>0.3</v>
      </c>
      <c r="AJ8" s="206">
        <f t="shared" si="0"/>
        <v>0.68635912522595954</v>
      </c>
      <c r="AK8" s="77">
        <v>0.3</v>
      </c>
      <c r="AL8" s="200">
        <f t="shared" si="1"/>
        <v>0.48046511627906974</v>
      </c>
      <c r="AM8" s="204">
        <v>0.3</v>
      </c>
      <c r="AN8" s="209">
        <f t="shared" si="2"/>
        <v>0.25346975760779278</v>
      </c>
      <c r="BC8" t="s">
        <v>175</v>
      </c>
      <c r="BM8" t="s">
        <v>176</v>
      </c>
      <c r="BQ8" t="s">
        <v>177</v>
      </c>
      <c r="BS8" t="s">
        <v>178</v>
      </c>
    </row>
    <row r="9" spans="1:78" ht="24.75" thickBot="1" x14ac:dyDescent="0.3">
      <c r="A9" s="9" t="s">
        <v>30</v>
      </c>
      <c r="B9" s="194" t="s">
        <v>31</v>
      </c>
      <c r="C9" s="194" t="s">
        <v>16</v>
      </c>
      <c r="D9" s="194" t="s">
        <v>21</v>
      </c>
      <c r="E9" s="194" t="s">
        <v>17</v>
      </c>
      <c r="F9" s="194" t="s">
        <v>18</v>
      </c>
      <c r="G9" s="34">
        <v>57</v>
      </c>
      <c r="H9" s="35">
        <v>46</v>
      </c>
      <c r="I9" s="35">
        <v>11</v>
      </c>
      <c r="J9" s="36">
        <v>0.77331578947368396</v>
      </c>
      <c r="K9" s="36">
        <v>0.84210526315789502</v>
      </c>
      <c r="L9" s="36">
        <v>0.97826086956521696</v>
      </c>
      <c r="M9" s="36">
        <v>0.27272727272727298</v>
      </c>
      <c r="N9" s="37">
        <v>0.9375</v>
      </c>
      <c r="O9" s="38">
        <v>0.88888888899999996</v>
      </c>
      <c r="P9" s="36">
        <v>0.97826086956521696</v>
      </c>
      <c r="Q9" s="36">
        <v>0.72727272727272707</v>
      </c>
      <c r="R9" s="36">
        <v>0.91711956521739091</v>
      </c>
      <c r="S9" s="39">
        <v>0.64646464654545432</v>
      </c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G9" s="78">
        <v>0.4</v>
      </c>
      <c r="AH9" s="200">
        <f t="shared" si="3"/>
        <v>0.35406400453129427</v>
      </c>
      <c r="AI9" s="204">
        <v>0.4</v>
      </c>
      <c r="AJ9" s="206">
        <f t="shared" si="0"/>
        <v>0.70728033176195382</v>
      </c>
      <c r="AK9" s="77">
        <v>0.4</v>
      </c>
      <c r="AL9" s="200">
        <f t="shared" si="1"/>
        <v>0.53585825027685496</v>
      </c>
      <c r="AM9" s="204">
        <v>0.4</v>
      </c>
      <c r="AN9" s="209">
        <f t="shared" si="2"/>
        <v>0.31500415313750663</v>
      </c>
      <c r="BC9" s="260" t="s">
        <v>152</v>
      </c>
      <c r="BD9" s="261"/>
      <c r="BE9" s="262" t="s">
        <v>153</v>
      </c>
      <c r="BF9" s="262"/>
      <c r="BG9" s="261" t="s">
        <v>154</v>
      </c>
      <c r="BH9" s="261"/>
      <c r="BI9" s="262" t="s">
        <v>155</v>
      </c>
      <c r="BJ9" s="263"/>
      <c r="BM9" t="s">
        <v>152</v>
      </c>
      <c r="BS9" t="s">
        <v>152</v>
      </c>
      <c r="BU9" t="s">
        <v>153</v>
      </c>
      <c r="BW9" t="s">
        <v>155</v>
      </c>
      <c r="BY9" t="s">
        <v>154</v>
      </c>
    </row>
    <row r="10" spans="1:78" x14ac:dyDescent="0.25">
      <c r="A10" s="281" t="s">
        <v>240</v>
      </c>
      <c r="B10" s="193"/>
      <c r="C10" s="193"/>
      <c r="D10" s="193"/>
      <c r="E10" s="193"/>
      <c r="F10" s="193"/>
      <c r="G10" s="18">
        <v>37</v>
      </c>
      <c r="H10" s="19">
        <v>37</v>
      </c>
      <c r="I10" s="19">
        <v>0</v>
      </c>
      <c r="J10" s="25">
        <v>0.04</v>
      </c>
      <c r="K10" s="25">
        <v>0</v>
      </c>
      <c r="L10" s="25">
        <v>0</v>
      </c>
      <c r="M10" s="25">
        <v>0</v>
      </c>
      <c r="N10" s="45"/>
      <c r="O10" s="28"/>
      <c r="P10" s="25"/>
      <c r="Q10" s="25"/>
      <c r="R10" s="25"/>
      <c r="S10" s="29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G10" s="78"/>
      <c r="AH10" s="200"/>
      <c r="AI10" s="204"/>
      <c r="AJ10" s="206"/>
      <c r="AK10" s="77"/>
      <c r="AL10" s="200"/>
      <c r="AM10" s="204"/>
      <c r="AN10" s="209"/>
      <c r="BC10" s="272"/>
      <c r="BD10" s="273"/>
      <c r="BE10" s="274"/>
      <c r="BF10" s="274"/>
      <c r="BG10" s="273"/>
      <c r="BH10" s="273"/>
      <c r="BI10" s="274"/>
      <c r="BJ10" s="275"/>
    </row>
    <row r="11" spans="1:78" ht="30.75" thickBot="1" x14ac:dyDescent="0.3">
      <c r="A11" s="282" t="s">
        <v>241</v>
      </c>
      <c r="B11" s="193"/>
      <c r="C11" s="193"/>
      <c r="D11" s="193"/>
      <c r="E11" s="193"/>
      <c r="F11" s="193"/>
      <c r="G11" s="18">
        <v>51</v>
      </c>
      <c r="H11" s="19">
        <v>50</v>
      </c>
      <c r="I11" s="19">
        <v>1</v>
      </c>
      <c r="J11" s="25">
        <v>0.92900000000000005</v>
      </c>
      <c r="K11" s="25">
        <v>0.94117647058823528</v>
      </c>
      <c r="L11" s="25">
        <v>0.94</v>
      </c>
      <c r="M11" s="25">
        <v>1</v>
      </c>
      <c r="N11" s="45"/>
      <c r="O11" s="28"/>
      <c r="P11" s="25"/>
      <c r="Q11" s="25"/>
      <c r="R11" s="25"/>
      <c r="S11" s="29"/>
      <c r="T11" s="25"/>
      <c r="U11" s="25"/>
      <c r="V11" s="247" t="s">
        <v>249</v>
      </c>
      <c r="W11" s="25"/>
      <c r="X11" s="25"/>
      <c r="Y11" s="25"/>
      <c r="Z11" s="25"/>
      <c r="AA11" s="25"/>
      <c r="AB11" s="25"/>
      <c r="AC11" s="25"/>
      <c r="AD11" s="25"/>
      <c r="AG11" s="78"/>
      <c r="AH11" s="200"/>
      <c r="AI11" s="204"/>
      <c r="AJ11" s="206"/>
      <c r="AK11" s="77"/>
      <c r="AL11" s="200"/>
      <c r="AM11" s="204"/>
      <c r="AN11" s="209"/>
      <c r="BC11" s="272"/>
      <c r="BD11" s="273"/>
      <c r="BE11" s="274"/>
      <c r="BF11" s="274"/>
      <c r="BG11" s="273"/>
      <c r="BH11" s="273"/>
      <c r="BI11" s="274"/>
      <c r="BJ11" s="275"/>
    </row>
    <row r="12" spans="1:78" ht="24" x14ac:dyDescent="0.25">
      <c r="A12" s="9" t="s">
        <v>32</v>
      </c>
      <c r="B12" s="193" t="s">
        <v>33</v>
      </c>
      <c r="C12" s="193" t="s">
        <v>16</v>
      </c>
      <c r="D12" s="193" t="s">
        <v>151</v>
      </c>
      <c r="E12" s="193" t="s">
        <v>17</v>
      </c>
      <c r="F12" s="193" t="s">
        <v>18</v>
      </c>
      <c r="G12" s="18">
        <v>40</v>
      </c>
      <c r="H12" s="19">
        <v>22</v>
      </c>
      <c r="I12" s="19">
        <v>18</v>
      </c>
      <c r="J12" s="25">
        <v>0.54474999999999996</v>
      </c>
      <c r="K12" s="30">
        <v>0.9</v>
      </c>
      <c r="L12" s="30">
        <v>0.90909090909090895</v>
      </c>
      <c r="M12" s="30">
        <v>0.88888888888888895</v>
      </c>
      <c r="N12" s="40">
        <v>0.55555555555555602</v>
      </c>
      <c r="O12" s="41">
        <v>0.5</v>
      </c>
      <c r="P12" s="42">
        <v>0.90909090909090895</v>
      </c>
      <c r="Q12" s="43">
        <v>0.11111111111111105</v>
      </c>
      <c r="R12" s="43">
        <v>0.50505050505050542</v>
      </c>
      <c r="S12" s="44">
        <v>5.5555555555555525E-2</v>
      </c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G12" s="78">
        <v>0.5</v>
      </c>
      <c r="AH12" s="200">
        <f t="shared" si="3"/>
        <v>0.41732748041159257</v>
      </c>
      <c r="AI12" s="204">
        <v>0.5</v>
      </c>
      <c r="AJ12" s="206">
        <f t="shared" si="0"/>
        <v>0.72820153829794776</v>
      </c>
      <c r="AK12" s="77">
        <v>0.5</v>
      </c>
      <c r="AL12" s="200">
        <f t="shared" si="1"/>
        <v>0.59125138427464008</v>
      </c>
      <c r="AM12" s="204">
        <v>0.5</v>
      </c>
      <c r="AN12" s="209">
        <f t="shared" si="2"/>
        <v>0.37653854866722042</v>
      </c>
      <c r="BC12" s="210" t="s">
        <v>157</v>
      </c>
      <c r="BD12" s="211" t="s">
        <v>158</v>
      </c>
      <c r="BE12" s="211" t="s">
        <v>157</v>
      </c>
      <c r="BF12" s="211" t="s">
        <v>158</v>
      </c>
      <c r="BG12" s="211" t="s">
        <v>157</v>
      </c>
      <c r="BH12" s="211" t="s">
        <v>158</v>
      </c>
      <c r="BI12" s="211" t="s">
        <v>157</v>
      </c>
      <c r="BJ12" s="212" t="s">
        <v>158</v>
      </c>
      <c r="BM12" s="210" t="s">
        <v>157</v>
      </c>
      <c r="BN12" s="211" t="s">
        <v>158</v>
      </c>
      <c r="BO12" s="211" t="s">
        <v>171</v>
      </c>
      <c r="BP12" s="211" t="s">
        <v>172</v>
      </c>
      <c r="BQ12" s="211" t="s">
        <v>173</v>
      </c>
      <c r="BS12" s="211" t="s">
        <v>171</v>
      </c>
      <c r="BT12" s="211" t="s">
        <v>179</v>
      </c>
      <c r="BU12" s="211" t="s">
        <v>171</v>
      </c>
      <c r="BV12" s="211" t="s">
        <v>179</v>
      </c>
      <c r="BW12" s="211" t="s">
        <v>171</v>
      </c>
      <c r="BX12" s="211" t="s">
        <v>179</v>
      </c>
      <c r="BY12" s="211" t="s">
        <v>171</v>
      </c>
      <c r="BZ12" s="211" t="s">
        <v>179</v>
      </c>
    </row>
    <row r="13" spans="1:78" ht="30.75" thickBot="1" x14ac:dyDescent="0.3">
      <c r="A13" s="9" t="s">
        <v>34</v>
      </c>
      <c r="B13" s="193" t="s">
        <v>35</v>
      </c>
      <c r="C13" s="193" t="s">
        <v>16</v>
      </c>
      <c r="D13" s="193" t="s">
        <v>151</v>
      </c>
      <c r="E13" s="193" t="s">
        <v>17</v>
      </c>
      <c r="F13" s="193" t="s">
        <v>18</v>
      </c>
      <c r="G13" s="18">
        <v>65</v>
      </c>
      <c r="H13" s="31">
        <v>42</v>
      </c>
      <c r="I13" s="31">
        <v>23</v>
      </c>
      <c r="J13" s="30">
        <v>0.638507692307692</v>
      </c>
      <c r="K13" s="30">
        <v>0.64615384615384597</v>
      </c>
      <c r="L13" s="30">
        <v>0.76190476190476197</v>
      </c>
      <c r="M13" s="30">
        <v>0.434782608695652</v>
      </c>
      <c r="N13" s="45">
        <v>0.76190476190476197</v>
      </c>
      <c r="O13" s="28">
        <v>0.565217391304348</v>
      </c>
      <c r="P13" s="28">
        <v>0.76190476190476197</v>
      </c>
      <c r="Q13" s="25">
        <v>0.565217391304348</v>
      </c>
      <c r="R13" s="25">
        <v>0.58049886621315205</v>
      </c>
      <c r="S13" s="29">
        <v>0.31947069943289247</v>
      </c>
      <c r="T13" s="276" t="s">
        <v>244</v>
      </c>
      <c r="U13" s="276" t="s">
        <v>242</v>
      </c>
      <c r="V13" s="9" t="s">
        <v>82</v>
      </c>
      <c r="W13" s="286" t="s">
        <v>89</v>
      </c>
      <c r="X13" s="286" t="s">
        <v>100</v>
      </c>
      <c r="Y13" s="9" t="s">
        <v>103</v>
      </c>
      <c r="Z13" s="286" t="s">
        <v>105</v>
      </c>
      <c r="AA13" s="286" t="s">
        <v>119</v>
      </c>
      <c r="AB13" s="286" t="s">
        <v>122</v>
      </c>
      <c r="AC13" s="25"/>
      <c r="AD13" s="25"/>
      <c r="AG13" s="78">
        <v>0.6</v>
      </c>
      <c r="AH13" s="200">
        <f t="shared" si="3"/>
        <v>0.48059095629189086</v>
      </c>
      <c r="AI13" s="204">
        <v>0.6</v>
      </c>
      <c r="AJ13" s="206">
        <f t="shared" si="0"/>
        <v>0.74912274483394181</v>
      </c>
      <c r="AK13" s="77">
        <v>0.6</v>
      </c>
      <c r="AL13" s="200">
        <f t="shared" si="1"/>
        <v>0.64664451827242519</v>
      </c>
      <c r="AM13" s="204">
        <v>0.6</v>
      </c>
      <c r="AN13" s="209">
        <f t="shared" si="2"/>
        <v>0.43807294419693421</v>
      </c>
      <c r="BC13" s="203">
        <f>157/(157+57)</f>
        <v>0.73364485981308414</v>
      </c>
      <c r="BD13" s="201">
        <f>20/(20+178)</f>
        <v>0.10101010101010101</v>
      </c>
      <c r="BE13" s="205">
        <f>264/(264+53)</f>
        <v>0.83280757097791802</v>
      </c>
      <c r="BF13" s="205">
        <f>222/(222+134)</f>
        <v>0.6235955056179775</v>
      </c>
      <c r="BG13" s="201">
        <f>112/(112+17)</f>
        <v>0.86821705426356588</v>
      </c>
      <c r="BH13" s="201">
        <f>11/(11+24)</f>
        <v>0.31428571428571428</v>
      </c>
      <c r="BI13" s="205">
        <f>156/(156+72)</f>
        <v>0.68421052631578949</v>
      </c>
      <c r="BJ13" s="208">
        <f>48/(649+48)</f>
        <v>6.886657101865136E-2</v>
      </c>
      <c r="BM13" s="203">
        <f>157/(157+57)</f>
        <v>0.73364485981308414</v>
      </c>
      <c r="BN13" s="201">
        <f>20/(20+178)</f>
        <v>0.10101010101010101</v>
      </c>
      <c r="BO13">
        <v>0.88700000000000001</v>
      </c>
      <c r="BP13">
        <v>0.13800000000000001</v>
      </c>
      <c r="BQ13">
        <v>4.8000000000000001E-2</v>
      </c>
      <c r="BS13">
        <v>0.88700000000000001</v>
      </c>
      <c r="BT13">
        <f>57/(57+178)</f>
        <v>0.24255319148936169</v>
      </c>
      <c r="BU13">
        <f>264/(264+222)</f>
        <v>0.54320987654320985</v>
      </c>
      <c r="BV13">
        <f>53/(53+134)</f>
        <v>0.28342245989304815</v>
      </c>
      <c r="BW13">
        <f>156/(156+48)</f>
        <v>0.76470588235294112</v>
      </c>
      <c r="BX13">
        <f>72/(72+649)</f>
        <v>9.9861303744798888E-2</v>
      </c>
      <c r="BY13">
        <f>112/(112+11)</f>
        <v>0.91056910569105687</v>
      </c>
      <c r="BZ13">
        <f>17/(17+24)</f>
        <v>0.41463414634146339</v>
      </c>
    </row>
    <row r="14" spans="1:78" ht="30" x14ac:dyDescent="0.25">
      <c r="A14" s="9" t="s">
        <v>36</v>
      </c>
      <c r="B14" s="193" t="s">
        <v>37</v>
      </c>
      <c r="C14" s="193" t="s">
        <v>16</v>
      </c>
      <c r="D14" s="193" t="s">
        <v>151</v>
      </c>
      <c r="E14" s="193" t="s">
        <v>17</v>
      </c>
      <c r="F14" s="193" t="s">
        <v>18</v>
      </c>
      <c r="G14" s="18">
        <v>45</v>
      </c>
      <c r="H14" s="31">
        <v>38</v>
      </c>
      <c r="I14" s="31">
        <v>7</v>
      </c>
      <c r="J14" s="30">
        <v>0.79495555555555597</v>
      </c>
      <c r="K14" s="30">
        <v>0.91111111111111098</v>
      </c>
      <c r="L14" s="30">
        <v>0.97368421052631604</v>
      </c>
      <c r="M14" s="30">
        <v>0.57142857142857095</v>
      </c>
      <c r="N14" s="45">
        <v>0.90243902439024404</v>
      </c>
      <c r="O14" s="28">
        <v>0.75</v>
      </c>
      <c r="P14" s="28">
        <v>0.97368421052631604</v>
      </c>
      <c r="Q14" s="25">
        <v>0.42857142857142905</v>
      </c>
      <c r="R14" s="25">
        <v>0.87869062901155359</v>
      </c>
      <c r="S14" s="29">
        <v>0.32142857142857179</v>
      </c>
      <c r="T14" s="25"/>
      <c r="U14" s="276" t="s">
        <v>243</v>
      </c>
      <c r="V14" s="276" t="s">
        <v>107</v>
      </c>
      <c r="W14" s="247" t="s">
        <v>73</v>
      </c>
      <c r="X14" s="25"/>
      <c r="Y14" s="25"/>
      <c r="Z14" s="25"/>
      <c r="AA14" s="25"/>
      <c r="AB14" s="25"/>
      <c r="AC14" s="25"/>
      <c r="AD14" s="25"/>
      <c r="AG14" s="78">
        <v>0.7</v>
      </c>
      <c r="AH14" s="200">
        <f t="shared" si="3"/>
        <v>0.5438544321721891</v>
      </c>
      <c r="AI14" s="204">
        <v>0.7</v>
      </c>
      <c r="AJ14" s="206">
        <f t="shared" si="0"/>
        <v>0.77004395136993586</v>
      </c>
      <c r="AK14" s="77">
        <v>0.7</v>
      </c>
      <c r="AL14" s="200">
        <f t="shared" si="1"/>
        <v>0.70203765227021042</v>
      </c>
      <c r="AM14" s="204">
        <v>0.7</v>
      </c>
      <c r="AN14" s="209">
        <f t="shared" si="2"/>
        <v>0.49960733972664806</v>
      </c>
      <c r="BC14" s="236" t="s">
        <v>160</v>
      </c>
      <c r="BD14" s="237" t="s">
        <v>159</v>
      </c>
      <c r="BE14" s="211" t="s">
        <v>159</v>
      </c>
      <c r="BF14" s="211" t="s">
        <v>160</v>
      </c>
      <c r="BG14" s="211" t="s">
        <v>159</v>
      </c>
      <c r="BH14" s="211" t="s">
        <v>160</v>
      </c>
      <c r="BI14" s="211" t="s">
        <v>159</v>
      </c>
      <c r="BJ14" s="212" t="s">
        <v>160</v>
      </c>
      <c r="BM14" s="236" t="s">
        <v>160</v>
      </c>
      <c r="BN14" s="237" t="s">
        <v>159</v>
      </c>
      <c r="BP14" s="236" t="s">
        <v>160</v>
      </c>
      <c r="BQ14" s="237" t="s">
        <v>159</v>
      </c>
      <c r="BS14" s="236" t="s">
        <v>160</v>
      </c>
      <c r="BT14" s="237" t="s">
        <v>159</v>
      </c>
    </row>
    <row r="15" spans="1:78" ht="30" x14ac:dyDescent="0.25">
      <c r="A15" s="9" t="s">
        <v>38</v>
      </c>
      <c r="B15" s="193" t="s">
        <v>39</v>
      </c>
      <c r="C15" s="193" t="s">
        <v>40</v>
      </c>
      <c r="D15" s="193" t="s">
        <v>41</v>
      </c>
      <c r="E15" s="193" t="s">
        <v>17</v>
      </c>
      <c r="F15" s="193" t="s">
        <v>18</v>
      </c>
      <c r="G15" s="18">
        <v>106</v>
      </c>
      <c r="H15" s="19">
        <v>58</v>
      </c>
      <c r="I15" s="19">
        <v>48</v>
      </c>
      <c r="J15" s="25">
        <v>0.531207547169811</v>
      </c>
      <c r="K15" s="30">
        <v>0.77358490566037696</v>
      </c>
      <c r="L15" s="25">
        <v>0.87931034482758597</v>
      </c>
      <c r="M15" s="25">
        <v>0.64583333333333304</v>
      </c>
      <c r="N15" s="45">
        <v>0.62195122000000003</v>
      </c>
      <c r="O15" s="28">
        <v>0.70833333300000001</v>
      </c>
      <c r="P15" s="25">
        <v>0.87931034482758597</v>
      </c>
      <c r="Q15" s="25">
        <v>0.35416666666666696</v>
      </c>
      <c r="R15" s="25">
        <v>0.5468881417241378</v>
      </c>
      <c r="S15" s="29">
        <v>0.25086805543750024</v>
      </c>
      <c r="T15" s="276" t="s">
        <v>245</v>
      </c>
      <c r="U15" s="276" t="s">
        <v>242</v>
      </c>
      <c r="V15" s="276" t="s">
        <v>22</v>
      </c>
      <c r="W15" s="247" t="s">
        <v>240</v>
      </c>
      <c r="X15" s="25"/>
      <c r="Y15" s="25"/>
      <c r="Z15" s="25"/>
      <c r="AA15" s="25"/>
      <c r="AB15" s="25"/>
      <c r="AC15" s="25"/>
      <c r="AD15" s="25"/>
      <c r="AG15" s="78">
        <v>0.8</v>
      </c>
      <c r="AH15" s="200">
        <f t="shared" si="3"/>
        <v>0.60711790805248755</v>
      </c>
      <c r="AI15" s="204">
        <v>0.8</v>
      </c>
      <c r="AJ15" s="206">
        <f t="shared" si="0"/>
        <v>0.79096515790593003</v>
      </c>
      <c r="AK15" s="77">
        <v>0.8</v>
      </c>
      <c r="AL15" s="200">
        <f t="shared" si="1"/>
        <v>0.75743078626799554</v>
      </c>
      <c r="AM15" s="204">
        <v>0.8</v>
      </c>
      <c r="AN15" s="209">
        <f t="shared" si="2"/>
        <v>0.56114173525636191</v>
      </c>
      <c r="BC15" s="78">
        <v>0</v>
      </c>
      <c r="BD15" s="238">
        <f>(BC15-BD$13)/(BC$13-BD$13)</f>
        <v>-0.15966574647466983</v>
      </c>
      <c r="BE15" s="204">
        <v>0</v>
      </c>
      <c r="BF15" s="206">
        <f t="shared" ref="BF15:BF25" si="4">(BE$3*BE15)+((1-BE15)*BF$3)</f>
        <v>0</v>
      </c>
      <c r="BG15" s="77">
        <v>0</v>
      </c>
      <c r="BH15" s="200">
        <f t="shared" ref="BH15:BH25" si="5">(BG$3*BG15)+((1-BG15)*BH$3)</f>
        <v>0</v>
      </c>
      <c r="BI15" s="204">
        <v>0</v>
      </c>
      <c r="BJ15" s="209">
        <f t="shared" ref="BJ15:BJ25" si="6">(BI$3*BI15)+((1-BI15)*BJ$3)</f>
        <v>0</v>
      </c>
      <c r="BK15" s="238">
        <f>BD15-BT15</f>
        <v>-0.40221893796403152</v>
      </c>
      <c r="BM15" s="78">
        <v>0</v>
      </c>
      <c r="BN15">
        <f>BM15*BO$13+BP$13</f>
        <v>0.13800000000000001</v>
      </c>
      <c r="BQ15">
        <f>BM15+(BP$13-BQ$13)</f>
        <v>9.0000000000000011E-2</v>
      </c>
      <c r="BT15">
        <f>(BM15*(BS$13-BT$13))+BT$13</f>
        <v>0.24255319148936169</v>
      </c>
      <c r="BV15">
        <f>(BM15*(BU$13-BV$13))+BV$13</f>
        <v>0.28342245989304815</v>
      </c>
      <c r="BX15">
        <f>(BM15*(BW$13-BX$13))+BX$13</f>
        <v>9.9861303744798888E-2</v>
      </c>
      <c r="BZ15">
        <f>(BM15*(BY$13-BZ$13))+BZ$13</f>
        <v>0.41463414634146339</v>
      </c>
    </row>
    <row r="16" spans="1:78" ht="30" x14ac:dyDescent="0.25">
      <c r="A16" s="9" t="s">
        <v>42</v>
      </c>
      <c r="B16" s="193" t="s">
        <v>43</v>
      </c>
      <c r="C16" s="193" t="s">
        <v>40</v>
      </c>
      <c r="D16" s="193" t="s">
        <v>41</v>
      </c>
      <c r="E16" s="193" t="s">
        <v>17</v>
      </c>
      <c r="F16" s="193" t="s">
        <v>44</v>
      </c>
      <c r="G16" s="18">
        <v>119</v>
      </c>
      <c r="H16" s="19">
        <v>38</v>
      </c>
      <c r="I16" s="19">
        <v>81</v>
      </c>
      <c r="J16" s="25">
        <v>0.31978991596638701</v>
      </c>
      <c r="K16" s="30">
        <v>0.58823529411764697</v>
      </c>
      <c r="L16" s="30">
        <v>0.72972972972973005</v>
      </c>
      <c r="M16" s="30">
        <v>0.52439024390243905</v>
      </c>
      <c r="N16" s="45">
        <v>0.38571428571428601</v>
      </c>
      <c r="O16" s="28">
        <v>0.79591836734693899</v>
      </c>
      <c r="P16" s="28">
        <v>0.72972972972973005</v>
      </c>
      <c r="Q16" s="25">
        <v>0.47560975609756095</v>
      </c>
      <c r="R16" s="25">
        <v>0.2814671814671818</v>
      </c>
      <c r="S16" s="29">
        <v>0.37854654056744658</v>
      </c>
      <c r="T16" s="25"/>
      <c r="U16" s="276" t="s">
        <v>243</v>
      </c>
      <c r="V16" s="247" t="s">
        <v>241</v>
      </c>
      <c r="W16" s="25"/>
      <c r="X16" s="25"/>
      <c r="Y16" s="25"/>
      <c r="Z16" s="25"/>
      <c r="AA16" s="25"/>
      <c r="AB16" s="25"/>
      <c r="AC16" s="25"/>
      <c r="AD16" s="25"/>
      <c r="AG16" s="78">
        <v>0.9</v>
      </c>
      <c r="AH16" s="200">
        <f t="shared" si="3"/>
        <v>0.67038138393278579</v>
      </c>
      <c r="AI16" s="204">
        <v>0.9</v>
      </c>
      <c r="AJ16" s="206">
        <f t="shared" si="0"/>
        <v>0.81188636444192397</v>
      </c>
      <c r="AK16" s="77">
        <v>0.9</v>
      </c>
      <c r="AL16" s="200">
        <f t="shared" si="1"/>
        <v>0.81282392026578076</v>
      </c>
      <c r="AM16" s="204">
        <v>0.9</v>
      </c>
      <c r="AN16" s="209">
        <f t="shared" si="2"/>
        <v>0.62267613078607564</v>
      </c>
      <c r="AU16" t="s">
        <v>174</v>
      </c>
      <c r="BC16" s="78">
        <v>0.1</v>
      </c>
      <c r="BD16" s="238">
        <f t="shared" ref="BD16:BD25" si="7">(BC16-BD$13)/(BC$13-BD$13)</f>
        <v>-1.5966574647466867E-3</v>
      </c>
      <c r="BE16" s="204">
        <v>0.1</v>
      </c>
      <c r="BF16" s="206">
        <f t="shared" si="4"/>
        <v>0</v>
      </c>
      <c r="BG16" s="77">
        <v>0.1</v>
      </c>
      <c r="BH16" s="200">
        <f t="shared" si="5"/>
        <v>0</v>
      </c>
      <c r="BI16" s="204">
        <v>0.1</v>
      </c>
      <c r="BJ16" s="209">
        <f t="shared" si="6"/>
        <v>0</v>
      </c>
      <c r="BK16" s="238">
        <f t="shared" ref="BK16:BK25" si="8">BD16-BT16</f>
        <v>-0.30859452980517221</v>
      </c>
      <c r="BM16" s="78">
        <v>0.1</v>
      </c>
      <c r="BN16">
        <f t="shared" ref="BN16:BN25" si="9">BM16*BO$13+BP$13</f>
        <v>0.22670000000000001</v>
      </c>
      <c r="BQ16">
        <f t="shared" ref="BQ16:BQ25" si="10">BM16+(BP$13-BQ$13)</f>
        <v>0.19</v>
      </c>
      <c r="BT16">
        <f t="shared" ref="BT16:BT25" si="11">(BM16*(BS$13-BT$13))+BT$13</f>
        <v>0.30699787234042553</v>
      </c>
      <c r="BV16">
        <f t="shared" ref="BV16:BV25" si="12">(BM16*(BU$13-BV$13))+BV$13</f>
        <v>0.30940120155806433</v>
      </c>
      <c r="BX16">
        <f t="shared" ref="BX16:BX25" si="13">(BM16*(BW$13-BX$13))+BX$13</f>
        <v>0.16634576160561312</v>
      </c>
      <c r="BZ16">
        <f t="shared" ref="BZ16:BZ25" si="14">(BM16*(BY$13-BZ$13))+BZ$13</f>
        <v>0.46422764227642277</v>
      </c>
    </row>
    <row r="17" spans="1:78" ht="30.75" thickBot="1" x14ac:dyDescent="0.3">
      <c r="A17" s="9" t="s">
        <v>45</v>
      </c>
      <c r="B17" s="193" t="s">
        <v>46</v>
      </c>
      <c r="C17" s="193" t="s">
        <v>40</v>
      </c>
      <c r="D17" s="193" t="s">
        <v>41</v>
      </c>
      <c r="E17" s="193" t="s">
        <v>17</v>
      </c>
      <c r="F17" s="193" t="s">
        <v>18</v>
      </c>
      <c r="G17" s="18">
        <v>98</v>
      </c>
      <c r="H17" s="19">
        <v>56</v>
      </c>
      <c r="I17" s="19">
        <v>42</v>
      </c>
      <c r="J17" s="25">
        <v>0.56814285714285695</v>
      </c>
      <c r="K17" s="30">
        <v>0.94897959183673497</v>
      </c>
      <c r="L17" s="25">
        <v>0.98214285714285698</v>
      </c>
      <c r="M17" s="25">
        <v>0.90476190476190499</v>
      </c>
      <c r="N17" s="45">
        <v>0.59139784900000003</v>
      </c>
      <c r="O17" s="28">
        <v>0.8</v>
      </c>
      <c r="P17" s="25">
        <v>0.98214285714285698</v>
      </c>
      <c r="Q17" s="25">
        <v>9.5238095238095011E-2</v>
      </c>
      <c r="R17" s="25">
        <v>0.58083717312499994</v>
      </c>
      <c r="S17" s="29">
        <v>7.6190476190476017E-2</v>
      </c>
      <c r="T17" s="279" t="s">
        <v>246</v>
      </c>
      <c r="U17" s="276" t="s">
        <v>242</v>
      </c>
      <c r="V17" s="247" t="s">
        <v>49</v>
      </c>
      <c r="AB17" s="25"/>
      <c r="AC17" s="25"/>
      <c r="AD17" s="25"/>
      <c r="AG17" s="79">
        <v>1</v>
      </c>
      <c r="AH17" s="201">
        <f t="shared" si="3"/>
        <v>0.73364485981308414</v>
      </c>
      <c r="AI17" s="207">
        <v>1</v>
      </c>
      <c r="AJ17" s="205">
        <f t="shared" si="0"/>
        <v>0.83280757097791802</v>
      </c>
      <c r="AK17" s="202">
        <v>1</v>
      </c>
      <c r="AL17" s="201">
        <f t="shared" si="1"/>
        <v>0.86821705426356588</v>
      </c>
      <c r="AM17" s="207">
        <v>1</v>
      </c>
      <c r="AN17" s="208">
        <f t="shared" si="2"/>
        <v>0.68421052631578949</v>
      </c>
      <c r="BC17" s="78">
        <v>0.2</v>
      </c>
      <c r="BD17" s="238">
        <f t="shared" si="7"/>
        <v>0.15647243154517645</v>
      </c>
      <c r="BE17" s="204">
        <v>0.2</v>
      </c>
      <c r="BF17" s="206">
        <f t="shared" si="4"/>
        <v>0</v>
      </c>
      <c r="BG17" s="77">
        <v>0.2</v>
      </c>
      <c r="BH17" s="200">
        <f t="shared" si="5"/>
        <v>0</v>
      </c>
      <c r="BI17" s="204">
        <v>0.2</v>
      </c>
      <c r="BJ17" s="209">
        <f t="shared" si="6"/>
        <v>0</v>
      </c>
      <c r="BK17" s="238">
        <f t="shared" si="8"/>
        <v>-0.21497012164631288</v>
      </c>
      <c r="BM17" s="78">
        <v>0.2</v>
      </c>
      <c r="BN17">
        <f t="shared" si="9"/>
        <v>0.31540000000000001</v>
      </c>
      <c r="BQ17">
        <f t="shared" si="10"/>
        <v>0.29000000000000004</v>
      </c>
      <c r="BT17">
        <f t="shared" si="11"/>
        <v>0.37144255319148933</v>
      </c>
      <c r="BV17">
        <f t="shared" si="12"/>
        <v>0.33537994322308051</v>
      </c>
      <c r="BX17">
        <f t="shared" si="13"/>
        <v>0.23283021946642735</v>
      </c>
      <c r="BZ17">
        <f t="shared" si="14"/>
        <v>0.51382113821138209</v>
      </c>
    </row>
    <row r="18" spans="1:78" ht="30.75" thickBot="1" x14ac:dyDescent="0.3">
      <c r="A18" s="9" t="s">
        <v>47</v>
      </c>
      <c r="B18" s="193" t="s">
        <v>48</v>
      </c>
      <c r="C18" s="193" t="s">
        <v>40</v>
      </c>
      <c r="D18" s="193" t="s">
        <v>41</v>
      </c>
      <c r="E18" s="193" t="s">
        <v>17</v>
      </c>
      <c r="F18" s="193" t="s">
        <v>44</v>
      </c>
      <c r="G18" s="18">
        <v>116</v>
      </c>
      <c r="H18" s="19">
        <v>56</v>
      </c>
      <c r="I18" s="19">
        <v>60</v>
      </c>
      <c r="J18" s="25">
        <v>0.49168965517241398</v>
      </c>
      <c r="K18" s="30">
        <v>0.681034482758621</v>
      </c>
      <c r="L18" s="25">
        <v>0.69642857142857095</v>
      </c>
      <c r="M18" s="25">
        <v>0.66666666666666696</v>
      </c>
      <c r="N18" s="45">
        <v>0.49367088599999998</v>
      </c>
      <c r="O18" s="28">
        <v>0.54054054100000004</v>
      </c>
      <c r="P18" s="25">
        <v>0.69642857142857095</v>
      </c>
      <c r="Q18" s="25">
        <v>0.33333333333333304</v>
      </c>
      <c r="R18" s="25">
        <v>0.34380650989285688</v>
      </c>
      <c r="S18" s="29">
        <v>0.18018018033333319</v>
      </c>
      <c r="T18" s="276" t="s">
        <v>247</v>
      </c>
      <c r="U18" s="276" t="s">
        <v>248</v>
      </c>
      <c r="V18" s="276" t="s">
        <v>64</v>
      </c>
      <c r="W18" s="285" t="s">
        <v>66</v>
      </c>
      <c r="AB18" s="25"/>
      <c r="AC18" s="25"/>
      <c r="AD18" s="25"/>
      <c r="AF18" t="s">
        <v>168</v>
      </c>
      <c r="BC18" s="78">
        <v>0.3</v>
      </c>
      <c r="BD18" s="238">
        <f t="shared" si="7"/>
        <v>0.3145415205550996</v>
      </c>
      <c r="BE18" s="204">
        <v>0.3</v>
      </c>
      <c r="BF18" s="206">
        <f t="shared" si="4"/>
        <v>0</v>
      </c>
      <c r="BG18" s="77">
        <v>0.3</v>
      </c>
      <c r="BH18" s="200">
        <f t="shared" si="5"/>
        <v>0</v>
      </c>
      <c r="BI18" s="204">
        <v>0.3</v>
      </c>
      <c r="BJ18" s="209">
        <f t="shared" si="6"/>
        <v>0</v>
      </c>
      <c r="BK18" s="238">
        <f t="shared" si="8"/>
        <v>-0.12134571348745354</v>
      </c>
      <c r="BM18" s="78">
        <v>0.3</v>
      </c>
      <c r="BN18">
        <f t="shared" si="9"/>
        <v>0.40410000000000001</v>
      </c>
      <c r="BQ18">
        <f t="shared" si="10"/>
        <v>0.39</v>
      </c>
      <c r="BT18">
        <f t="shared" si="11"/>
        <v>0.43588723404255314</v>
      </c>
      <c r="BV18">
        <f t="shared" si="12"/>
        <v>0.36135868488809664</v>
      </c>
      <c r="BX18">
        <f t="shared" si="13"/>
        <v>0.29931467732724154</v>
      </c>
      <c r="BZ18">
        <f t="shared" si="14"/>
        <v>0.56341463414634141</v>
      </c>
    </row>
    <row r="19" spans="1:78" ht="30.75" thickBot="1" x14ac:dyDescent="0.3">
      <c r="A19" s="9" t="s">
        <v>49</v>
      </c>
      <c r="B19" s="193" t="s">
        <v>50</v>
      </c>
      <c r="C19" s="193" t="s">
        <v>40</v>
      </c>
      <c r="D19" s="193" t="s">
        <v>41</v>
      </c>
      <c r="E19" s="193" t="s">
        <v>17</v>
      </c>
      <c r="F19" s="193" t="s">
        <v>18</v>
      </c>
      <c r="G19" s="18">
        <v>84</v>
      </c>
      <c r="H19" s="19">
        <v>8</v>
      </c>
      <c r="I19" s="19">
        <v>76</v>
      </c>
      <c r="J19" s="254">
        <v>0.12601190476190499</v>
      </c>
      <c r="K19" s="30">
        <v>0.51190476190476197</v>
      </c>
      <c r="L19" s="30">
        <v>0.375</v>
      </c>
      <c r="M19" s="30">
        <v>0.52631578947368396</v>
      </c>
      <c r="N19" s="45">
        <v>6.9767441860465101E-2</v>
      </c>
      <c r="O19" s="28">
        <v>0.87804878048780499</v>
      </c>
      <c r="P19" s="28">
        <v>0.375</v>
      </c>
      <c r="Q19" s="25">
        <v>0.47368421052631604</v>
      </c>
      <c r="R19" s="25">
        <v>2.6162790697674413E-2</v>
      </c>
      <c r="S19" s="29">
        <v>0.41591784338896048</v>
      </c>
      <c r="T19" s="25"/>
      <c r="U19" s="276" t="s">
        <v>243</v>
      </c>
      <c r="V19" s="9" t="s">
        <v>32</v>
      </c>
      <c r="W19" s="9" t="s">
        <v>34</v>
      </c>
      <c r="X19" s="9" t="s">
        <v>36</v>
      </c>
      <c r="Y19" s="9" t="s">
        <v>38</v>
      </c>
      <c r="Z19" s="9" t="s">
        <v>42</v>
      </c>
      <c r="AA19" s="9" t="s">
        <v>45</v>
      </c>
      <c r="AB19" s="9" t="s">
        <v>47</v>
      </c>
      <c r="AC19" s="9" t="s">
        <v>49</v>
      </c>
      <c r="AD19" s="25"/>
      <c r="AG19" s="233">
        <v>0.72</v>
      </c>
      <c r="AH19" s="233">
        <v>0.109</v>
      </c>
      <c r="AI19" s="204">
        <v>0.78800000000000003</v>
      </c>
      <c r="AJ19" s="234">
        <v>0.64500000000000002</v>
      </c>
      <c r="AK19">
        <v>0.871</v>
      </c>
      <c r="AL19">
        <v>0.27600000000000002</v>
      </c>
      <c r="AM19" s="204">
        <v>0.56100000000000005</v>
      </c>
      <c r="AN19" s="234">
        <v>0.09</v>
      </c>
      <c r="BC19" s="78">
        <v>0.4</v>
      </c>
      <c r="BD19" s="238">
        <f t="shared" si="7"/>
        <v>0.47261060956502277</v>
      </c>
      <c r="BE19" s="204">
        <v>0.4</v>
      </c>
      <c r="BF19" s="206">
        <f t="shared" si="4"/>
        <v>0</v>
      </c>
      <c r="BG19" s="77">
        <v>0.4</v>
      </c>
      <c r="BH19" s="200">
        <f t="shared" si="5"/>
        <v>0</v>
      </c>
      <c r="BI19" s="204">
        <v>0.4</v>
      </c>
      <c r="BJ19" s="209">
        <f t="shared" si="6"/>
        <v>0</v>
      </c>
      <c r="BK19" s="238">
        <f t="shared" si="8"/>
        <v>-2.7721305328594292E-2</v>
      </c>
      <c r="BM19" s="78">
        <v>0.4</v>
      </c>
      <c r="BN19">
        <f t="shared" si="9"/>
        <v>0.49280000000000002</v>
      </c>
      <c r="BQ19">
        <f t="shared" si="10"/>
        <v>0.49000000000000005</v>
      </c>
      <c r="BT19">
        <f t="shared" si="11"/>
        <v>0.50033191489361706</v>
      </c>
      <c r="BV19">
        <f t="shared" si="12"/>
        <v>0.38733742655311282</v>
      </c>
      <c r="BX19">
        <f t="shared" si="13"/>
        <v>0.36579913518805585</v>
      </c>
      <c r="BZ19">
        <f t="shared" si="14"/>
        <v>0.61300813008130084</v>
      </c>
    </row>
    <row r="20" spans="1:78" ht="24" x14ac:dyDescent="0.25">
      <c r="A20" s="9" t="s">
        <v>51</v>
      </c>
      <c r="B20" s="192" t="s">
        <v>52</v>
      </c>
      <c r="C20" s="192" t="s">
        <v>53</v>
      </c>
      <c r="D20" s="192" t="s">
        <v>21</v>
      </c>
      <c r="E20" s="192" t="s">
        <v>54</v>
      </c>
      <c r="F20" s="192" t="s">
        <v>18</v>
      </c>
      <c r="G20" s="11">
        <v>59</v>
      </c>
      <c r="H20" s="12">
        <v>14</v>
      </c>
      <c r="I20" s="12">
        <v>45</v>
      </c>
      <c r="J20" s="15">
        <v>0.229203389830508</v>
      </c>
      <c r="K20" s="15">
        <v>0.169491525423729</v>
      </c>
      <c r="L20" s="15">
        <v>0.64285714299999996</v>
      </c>
      <c r="M20" s="198">
        <v>2.2222222E-2</v>
      </c>
      <c r="N20" s="224">
        <v>0.9</v>
      </c>
      <c r="O20" s="15">
        <v>0.89795918399999997</v>
      </c>
      <c r="P20" s="15">
        <v>0.64285714299999996</v>
      </c>
      <c r="Q20" s="43">
        <v>0.97777777799999999</v>
      </c>
      <c r="R20" s="43">
        <v>0.5785714287</v>
      </c>
      <c r="S20" s="44">
        <v>0.87800453566621306</v>
      </c>
      <c r="T20" s="25"/>
      <c r="U20" s="25"/>
      <c r="V20" s="9" t="s">
        <v>55</v>
      </c>
      <c r="W20" s="9" t="s">
        <v>62</v>
      </c>
      <c r="X20" s="286" t="s">
        <v>69</v>
      </c>
      <c r="Y20" s="9" t="s">
        <v>71</v>
      </c>
      <c r="Z20" s="25"/>
      <c r="AA20" s="25"/>
      <c r="AB20" s="25"/>
      <c r="AC20" s="25"/>
      <c r="AD20" s="25"/>
      <c r="BC20" s="78">
        <v>0.5</v>
      </c>
      <c r="BD20" s="238">
        <f t="shared" si="7"/>
        <v>0.63067969857494588</v>
      </c>
      <c r="BE20" s="204">
        <v>0.5</v>
      </c>
      <c r="BF20" s="206">
        <f t="shared" si="4"/>
        <v>0</v>
      </c>
      <c r="BG20" s="77">
        <v>0.5</v>
      </c>
      <c r="BH20" s="200">
        <f t="shared" si="5"/>
        <v>0</v>
      </c>
      <c r="BI20" s="204">
        <v>0.5</v>
      </c>
      <c r="BJ20" s="209">
        <f t="shared" si="6"/>
        <v>0</v>
      </c>
      <c r="BK20" s="238">
        <f t="shared" si="8"/>
        <v>6.5903102830265015E-2</v>
      </c>
      <c r="BM20" s="78">
        <v>0.5</v>
      </c>
      <c r="BN20">
        <f t="shared" si="9"/>
        <v>0.58150000000000002</v>
      </c>
      <c r="BQ20">
        <f t="shared" si="10"/>
        <v>0.59</v>
      </c>
      <c r="BT20">
        <f t="shared" si="11"/>
        <v>0.56477659574468086</v>
      </c>
      <c r="BV20">
        <f t="shared" si="12"/>
        <v>0.413316168218129</v>
      </c>
      <c r="BX20">
        <f t="shared" si="13"/>
        <v>0.43228359304887004</v>
      </c>
      <c r="BZ20">
        <f t="shared" si="14"/>
        <v>0.66260162601626016</v>
      </c>
    </row>
    <row r="21" spans="1:78" ht="24" x14ac:dyDescent="0.25">
      <c r="A21" s="9" t="s">
        <v>57</v>
      </c>
      <c r="B21" s="193" t="s">
        <v>58</v>
      </c>
      <c r="C21" s="193" t="s">
        <v>59</v>
      </c>
      <c r="D21" s="193" t="s">
        <v>21</v>
      </c>
      <c r="E21" s="193" t="s">
        <v>54</v>
      </c>
      <c r="F21" s="193" t="s">
        <v>18</v>
      </c>
      <c r="G21" s="18">
        <v>51</v>
      </c>
      <c r="H21" s="19">
        <v>6</v>
      </c>
      <c r="I21" s="19">
        <v>45</v>
      </c>
      <c r="J21" s="25">
        <v>0.17100000000000001</v>
      </c>
      <c r="K21" s="25">
        <v>7.8431372549019607E-2</v>
      </c>
      <c r="L21" s="25">
        <v>0.66666666666666696</v>
      </c>
      <c r="M21" s="53">
        <v>0</v>
      </c>
      <c r="N21" s="49">
        <v>1</v>
      </c>
      <c r="O21" s="28">
        <v>0.95744680900000001</v>
      </c>
      <c r="P21" s="25">
        <v>0.66666666666666696</v>
      </c>
      <c r="Q21" s="19">
        <v>1</v>
      </c>
      <c r="R21" s="25">
        <v>0.66666666666666696</v>
      </c>
      <c r="S21" s="29">
        <v>0.95744680900000001</v>
      </c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L21">
        <v>0</v>
      </c>
      <c r="AM21">
        <v>0</v>
      </c>
      <c r="BC21" s="78">
        <v>0.6</v>
      </c>
      <c r="BD21" s="238">
        <f t="shared" si="7"/>
        <v>0.78874878758486899</v>
      </c>
      <c r="BE21" s="204">
        <v>0.6</v>
      </c>
      <c r="BF21" s="206">
        <f t="shared" si="4"/>
        <v>0</v>
      </c>
      <c r="BG21" s="77">
        <v>0.6</v>
      </c>
      <c r="BH21" s="200">
        <f t="shared" si="5"/>
        <v>0</v>
      </c>
      <c r="BI21" s="204">
        <v>0.6</v>
      </c>
      <c r="BJ21" s="209">
        <f t="shared" si="6"/>
        <v>0</v>
      </c>
      <c r="BK21" s="238">
        <f t="shared" si="8"/>
        <v>0.15952751098912432</v>
      </c>
      <c r="BM21" s="78">
        <v>0.6</v>
      </c>
      <c r="BN21">
        <f t="shared" si="9"/>
        <v>0.67020000000000002</v>
      </c>
      <c r="BQ21">
        <f t="shared" si="10"/>
        <v>0.69</v>
      </c>
      <c r="BT21">
        <f t="shared" si="11"/>
        <v>0.62922127659574467</v>
      </c>
      <c r="BV21">
        <f t="shared" si="12"/>
        <v>0.43929490988314512</v>
      </c>
      <c r="BX21">
        <f t="shared" si="13"/>
        <v>0.49876805090968424</v>
      </c>
      <c r="BZ21">
        <f t="shared" si="14"/>
        <v>0.71219512195121948</v>
      </c>
    </row>
    <row r="22" spans="1:78" ht="24" x14ac:dyDescent="0.25">
      <c r="A22" s="9" t="s">
        <v>60</v>
      </c>
      <c r="B22" s="193" t="s">
        <v>61</v>
      </c>
      <c r="C22" s="193" t="s">
        <v>59</v>
      </c>
      <c r="D22" s="193" t="s">
        <v>21</v>
      </c>
      <c r="E22" s="193" t="s">
        <v>54</v>
      </c>
      <c r="F22" s="193" t="s">
        <v>18</v>
      </c>
      <c r="G22" s="18">
        <v>52</v>
      </c>
      <c r="H22" s="19">
        <v>40</v>
      </c>
      <c r="I22" s="19">
        <v>12</v>
      </c>
      <c r="J22" s="25">
        <v>0.70784615384615401</v>
      </c>
      <c r="K22" s="25">
        <v>0.65384615384615397</v>
      </c>
      <c r="L22" s="25">
        <v>0.82499999999999996</v>
      </c>
      <c r="M22" s="29">
        <v>8.3333333333333301E-2</v>
      </c>
      <c r="N22" s="28">
        <v>0.97058823500000002</v>
      </c>
      <c r="O22" s="28">
        <v>0.61111111100000004</v>
      </c>
      <c r="P22" s="25">
        <v>0.82499999999999996</v>
      </c>
      <c r="Q22" s="25">
        <v>0.91666666666666674</v>
      </c>
      <c r="R22" s="25">
        <v>0.80073529387499998</v>
      </c>
      <c r="S22" s="29">
        <v>0.56018518508333337</v>
      </c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L22">
        <v>0.1</v>
      </c>
      <c r="AM22">
        <v>0.1</v>
      </c>
      <c r="BC22" s="78">
        <v>0.7</v>
      </c>
      <c r="BD22" s="238">
        <f t="shared" si="7"/>
        <v>0.94681787659479211</v>
      </c>
      <c r="BE22" s="204">
        <v>0.7</v>
      </c>
      <c r="BF22" s="206">
        <f t="shared" si="4"/>
        <v>0</v>
      </c>
      <c r="BG22" s="77">
        <v>0.7</v>
      </c>
      <c r="BH22" s="200">
        <f t="shared" si="5"/>
        <v>0</v>
      </c>
      <c r="BI22" s="204">
        <v>0.7</v>
      </c>
      <c r="BJ22" s="209">
        <f t="shared" si="6"/>
        <v>0</v>
      </c>
      <c r="BK22" s="238">
        <f t="shared" si="8"/>
        <v>0.25315191914798363</v>
      </c>
      <c r="BM22" s="78">
        <v>0.7</v>
      </c>
      <c r="BN22">
        <f t="shared" si="9"/>
        <v>0.75890000000000002</v>
      </c>
      <c r="BQ22">
        <f t="shared" si="10"/>
        <v>0.78999999999999992</v>
      </c>
      <c r="BT22">
        <f t="shared" si="11"/>
        <v>0.69366595744680848</v>
      </c>
      <c r="BV22">
        <f t="shared" si="12"/>
        <v>0.46527365154816136</v>
      </c>
      <c r="BX22">
        <f t="shared" si="13"/>
        <v>0.56525250877049849</v>
      </c>
      <c r="BZ22">
        <f t="shared" si="14"/>
        <v>0.7617886178861788</v>
      </c>
    </row>
    <row r="23" spans="1:78" ht="30" x14ac:dyDescent="0.25">
      <c r="A23" s="9" t="s">
        <v>55</v>
      </c>
      <c r="B23" s="193" t="s">
        <v>56</v>
      </c>
      <c r="C23" s="193" t="s">
        <v>53</v>
      </c>
      <c r="D23" s="193" t="s">
        <v>41</v>
      </c>
      <c r="E23" s="193" t="s">
        <v>54</v>
      </c>
      <c r="F23" s="193" t="s">
        <v>18</v>
      </c>
      <c r="G23" s="18">
        <v>40</v>
      </c>
      <c r="H23" s="19">
        <v>9</v>
      </c>
      <c r="I23" s="19">
        <v>31</v>
      </c>
      <c r="J23" s="25">
        <v>0.25522499999999998</v>
      </c>
      <c r="K23" s="25">
        <v>0.625</v>
      </c>
      <c r="L23" s="25">
        <v>0.77777777777777801</v>
      </c>
      <c r="M23" s="29">
        <v>0.58064516129032295</v>
      </c>
      <c r="N23" s="28">
        <v>0.28000000000000003</v>
      </c>
      <c r="O23" s="28">
        <v>0.86666666699999995</v>
      </c>
      <c r="P23" s="25">
        <v>0.77777777777777801</v>
      </c>
      <c r="Q23" s="25">
        <v>0.41935483870967705</v>
      </c>
      <c r="R23" s="25">
        <v>0.21777777777777788</v>
      </c>
      <c r="S23" s="29">
        <v>0.36344086035483836</v>
      </c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L23">
        <v>0.4</v>
      </c>
      <c r="AM23">
        <v>0.4</v>
      </c>
      <c r="BC23" s="78">
        <v>0.8</v>
      </c>
      <c r="BD23" s="238">
        <f t="shared" si="7"/>
        <v>1.1048869656047153</v>
      </c>
      <c r="BE23" s="204">
        <v>0.8</v>
      </c>
      <c r="BF23" s="206">
        <f t="shared" si="4"/>
        <v>0</v>
      </c>
      <c r="BG23" s="77">
        <v>0.8</v>
      </c>
      <c r="BH23" s="200">
        <f t="shared" si="5"/>
        <v>0</v>
      </c>
      <c r="BI23" s="204">
        <v>0.8</v>
      </c>
      <c r="BJ23" s="209">
        <f t="shared" si="6"/>
        <v>0</v>
      </c>
      <c r="BK23" s="238">
        <f t="shared" si="8"/>
        <v>0.34677632730684294</v>
      </c>
      <c r="BM23" s="78">
        <v>0.8</v>
      </c>
      <c r="BN23">
        <f t="shared" si="9"/>
        <v>0.84760000000000002</v>
      </c>
      <c r="BQ23">
        <f t="shared" si="10"/>
        <v>0.89</v>
      </c>
      <c r="BT23">
        <f t="shared" si="11"/>
        <v>0.7581106382978724</v>
      </c>
      <c r="BV23">
        <f t="shared" si="12"/>
        <v>0.49125239321317749</v>
      </c>
      <c r="BX23">
        <f t="shared" si="13"/>
        <v>0.63173696663131274</v>
      </c>
      <c r="BZ23">
        <f t="shared" si="14"/>
        <v>0.81138211382113812</v>
      </c>
    </row>
    <row r="24" spans="1:78" ht="24" x14ac:dyDescent="0.25">
      <c r="A24" s="9" t="s">
        <v>62</v>
      </c>
      <c r="B24" s="193" t="s">
        <v>63</v>
      </c>
      <c r="C24" s="193" t="s">
        <v>59</v>
      </c>
      <c r="D24" s="193" t="s">
        <v>41</v>
      </c>
      <c r="E24" s="193" t="s">
        <v>54</v>
      </c>
      <c r="F24" s="193" t="s">
        <v>18</v>
      </c>
      <c r="G24" s="18">
        <v>22</v>
      </c>
      <c r="H24" s="19">
        <v>15</v>
      </c>
      <c r="I24" s="19">
        <v>7</v>
      </c>
      <c r="J24" s="25">
        <v>0.69504545454545497</v>
      </c>
      <c r="K24" s="19">
        <v>1</v>
      </c>
      <c r="L24" s="19">
        <v>1</v>
      </c>
      <c r="M24" s="53">
        <v>1</v>
      </c>
      <c r="N24" s="28">
        <v>0.68181818199999999</v>
      </c>
      <c r="O24" s="49">
        <v>0</v>
      </c>
      <c r="P24" s="19">
        <v>1</v>
      </c>
      <c r="Q24" s="19">
        <v>0</v>
      </c>
      <c r="R24" s="25">
        <v>0.68181818199999999</v>
      </c>
      <c r="S24" s="53">
        <v>0</v>
      </c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L24">
        <v>0.5</v>
      </c>
      <c r="AM24">
        <v>0.5</v>
      </c>
      <c r="BC24" s="78">
        <v>0.9</v>
      </c>
      <c r="BD24" s="238">
        <f t="shared" si="7"/>
        <v>1.2629560546146386</v>
      </c>
      <c r="BE24" s="204">
        <v>0.9</v>
      </c>
      <c r="BF24" s="206">
        <f t="shared" si="4"/>
        <v>0</v>
      </c>
      <c r="BG24" s="77">
        <v>0.9</v>
      </c>
      <c r="BH24" s="200">
        <f t="shared" si="5"/>
        <v>0</v>
      </c>
      <c r="BI24" s="204">
        <v>0.9</v>
      </c>
      <c r="BJ24" s="209">
        <f t="shared" si="6"/>
        <v>0</v>
      </c>
      <c r="BK24" s="238">
        <f t="shared" si="8"/>
        <v>0.44040073546570235</v>
      </c>
      <c r="BM24" s="78">
        <v>0.9</v>
      </c>
      <c r="BN24">
        <f t="shared" si="9"/>
        <v>0.93630000000000002</v>
      </c>
      <c r="BQ24">
        <f t="shared" si="10"/>
        <v>0.99</v>
      </c>
      <c r="BT24">
        <f t="shared" si="11"/>
        <v>0.8225553191489362</v>
      </c>
      <c r="BV24">
        <f t="shared" si="12"/>
        <v>0.51723113487819372</v>
      </c>
      <c r="BX24">
        <f t="shared" si="13"/>
        <v>0.69822142449212687</v>
      </c>
      <c r="BZ24">
        <f t="shared" si="14"/>
        <v>0.86097560975609755</v>
      </c>
    </row>
    <row r="25" spans="1:78" ht="24.75" thickBot="1" x14ac:dyDescent="0.3">
      <c r="A25" s="9" t="s">
        <v>64</v>
      </c>
      <c r="B25" s="193" t="s">
        <v>65</v>
      </c>
      <c r="C25" s="193" t="s">
        <v>59</v>
      </c>
      <c r="D25" s="193" t="s">
        <v>41</v>
      </c>
      <c r="E25" s="193" t="s">
        <v>54</v>
      </c>
      <c r="F25" s="193" t="s">
        <v>18</v>
      </c>
      <c r="G25" s="18">
        <v>48</v>
      </c>
      <c r="H25" s="19">
        <v>8</v>
      </c>
      <c r="I25" s="19">
        <v>40</v>
      </c>
      <c r="J25" s="25">
        <v>0.18839583333333301</v>
      </c>
      <c r="K25" s="25">
        <v>0.33333333333333298</v>
      </c>
      <c r="L25" s="19">
        <v>1</v>
      </c>
      <c r="M25" s="284">
        <v>0.2</v>
      </c>
      <c r="N25" s="227">
        <v>0.5</v>
      </c>
      <c r="O25" s="49">
        <v>1</v>
      </c>
      <c r="P25" s="19">
        <v>1</v>
      </c>
      <c r="Q25" s="26">
        <v>0.8</v>
      </c>
      <c r="R25" s="26">
        <v>0.5</v>
      </c>
      <c r="S25" s="54">
        <v>0.8</v>
      </c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L25">
        <v>0.6</v>
      </c>
      <c r="AM25">
        <v>0.6</v>
      </c>
      <c r="BC25" s="79">
        <v>1</v>
      </c>
      <c r="BD25" s="239">
        <f t="shared" si="7"/>
        <v>1.4210251436245616</v>
      </c>
      <c r="BE25" s="207">
        <v>1</v>
      </c>
      <c r="BF25" s="205">
        <f t="shared" si="4"/>
        <v>0</v>
      </c>
      <c r="BG25" s="202">
        <v>1</v>
      </c>
      <c r="BH25" s="201">
        <f t="shared" si="5"/>
        <v>0</v>
      </c>
      <c r="BI25" s="207">
        <v>1</v>
      </c>
      <c r="BJ25" s="208">
        <f t="shared" si="6"/>
        <v>0</v>
      </c>
      <c r="BK25" s="238">
        <f t="shared" si="8"/>
        <v>0.53402514362456155</v>
      </c>
      <c r="BM25" s="79">
        <v>1</v>
      </c>
      <c r="BN25">
        <f t="shared" si="9"/>
        <v>1.0249999999999999</v>
      </c>
      <c r="BQ25">
        <f t="shared" si="10"/>
        <v>1.0900000000000001</v>
      </c>
      <c r="BT25">
        <f t="shared" si="11"/>
        <v>0.88700000000000001</v>
      </c>
      <c r="BV25">
        <f t="shared" si="12"/>
        <v>0.54320987654320985</v>
      </c>
      <c r="BX25">
        <f t="shared" si="13"/>
        <v>0.76470588235294112</v>
      </c>
      <c r="BZ25">
        <f t="shared" si="14"/>
        <v>0.91056910569105687</v>
      </c>
    </row>
    <row r="26" spans="1:78" ht="36.75" thickBot="1" x14ac:dyDescent="0.3">
      <c r="A26" s="9" t="s">
        <v>66</v>
      </c>
      <c r="B26" s="193" t="s">
        <v>67</v>
      </c>
      <c r="C26" s="193" t="s">
        <v>68</v>
      </c>
      <c r="D26" s="193" t="s">
        <v>41</v>
      </c>
      <c r="E26" s="193" t="s">
        <v>54</v>
      </c>
      <c r="F26" s="193" t="s">
        <v>18</v>
      </c>
      <c r="G26" s="18">
        <v>88</v>
      </c>
      <c r="H26" s="19">
        <v>8</v>
      </c>
      <c r="I26" s="19">
        <v>80</v>
      </c>
      <c r="J26" s="254">
        <v>0.13934090909090899</v>
      </c>
      <c r="K26" s="25">
        <v>0.34090909090909099</v>
      </c>
      <c r="L26" s="25">
        <v>0.875</v>
      </c>
      <c r="M26" s="283">
        <v>0.28749999999999998</v>
      </c>
      <c r="N26" s="28">
        <v>0.233333333</v>
      </c>
      <c r="O26" s="28">
        <v>0.982758621</v>
      </c>
      <c r="P26" s="25">
        <v>0.875</v>
      </c>
      <c r="Q26" s="25">
        <v>0.71250000000000002</v>
      </c>
      <c r="R26" s="25">
        <v>0.204166666375</v>
      </c>
      <c r="S26" s="29">
        <v>0.70021551746249999</v>
      </c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L26">
        <v>0.7</v>
      </c>
      <c r="AM26">
        <v>0.7</v>
      </c>
    </row>
    <row r="27" spans="1:78" ht="36.75" thickBot="1" x14ac:dyDescent="0.3">
      <c r="A27" s="9" t="s">
        <v>69</v>
      </c>
      <c r="B27" s="193" t="s">
        <v>70</v>
      </c>
      <c r="C27" s="193" t="s">
        <v>68</v>
      </c>
      <c r="D27" s="193" t="s">
        <v>41</v>
      </c>
      <c r="E27" s="193" t="s">
        <v>54</v>
      </c>
      <c r="F27" s="193" t="s">
        <v>18</v>
      </c>
      <c r="G27" s="18">
        <v>89</v>
      </c>
      <c r="H27" s="214">
        <v>3</v>
      </c>
      <c r="I27" s="19">
        <v>86</v>
      </c>
      <c r="J27" s="255">
        <v>9.9651685393258402E-2</v>
      </c>
      <c r="K27" s="25">
        <v>0.52808988764044895</v>
      </c>
      <c r="L27" s="25">
        <v>0.66666666666666696</v>
      </c>
      <c r="M27" s="29">
        <v>0.52325581395348797</v>
      </c>
      <c r="N27" s="28">
        <v>4.2553190999999997E-2</v>
      </c>
      <c r="O27" s="28">
        <v>0.97619047599999997</v>
      </c>
      <c r="P27" s="25">
        <v>0.66666666666666696</v>
      </c>
      <c r="Q27" s="25">
        <v>0.47674418604651203</v>
      </c>
      <c r="R27" s="25">
        <v>2.836879400000001E-2</v>
      </c>
      <c r="S27" s="29">
        <v>0.46539313390697712</v>
      </c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L27">
        <v>0.8</v>
      </c>
      <c r="AM27">
        <v>0.8</v>
      </c>
    </row>
    <row r="28" spans="1:78" ht="36.75" thickBot="1" x14ac:dyDescent="0.3">
      <c r="A28" s="9" t="s">
        <v>71</v>
      </c>
      <c r="B28" s="194" t="s">
        <v>72</v>
      </c>
      <c r="C28" s="194" t="s">
        <v>68</v>
      </c>
      <c r="D28" s="194" t="s">
        <v>41</v>
      </c>
      <c r="E28" s="194" t="s">
        <v>54</v>
      </c>
      <c r="F28" s="194" t="s">
        <v>18</v>
      </c>
      <c r="G28" s="34">
        <v>23</v>
      </c>
      <c r="H28" s="35">
        <v>6</v>
      </c>
      <c r="I28" s="35">
        <v>17</v>
      </c>
      <c r="J28" s="36">
        <v>0.296739130434783</v>
      </c>
      <c r="K28" s="36">
        <v>0.565217391304348</v>
      </c>
      <c r="L28" s="35">
        <v>1</v>
      </c>
      <c r="M28" s="39">
        <v>0.41176470588235298</v>
      </c>
      <c r="N28" s="38">
        <v>0.46153846199999998</v>
      </c>
      <c r="O28" s="51">
        <v>1</v>
      </c>
      <c r="P28" s="35">
        <v>1</v>
      </c>
      <c r="Q28" s="36">
        <v>0.58823529411764697</v>
      </c>
      <c r="R28" s="36">
        <v>0.46153846199999998</v>
      </c>
      <c r="S28" s="39">
        <v>0.58823529411764697</v>
      </c>
      <c r="U28" s="25"/>
      <c r="V28" s="25"/>
      <c r="W28" s="25"/>
      <c r="X28" s="25"/>
      <c r="Y28" s="25"/>
      <c r="Z28" s="25"/>
      <c r="AA28" s="25"/>
      <c r="AB28" s="25"/>
      <c r="AC28" s="25"/>
      <c r="AD28" s="25"/>
      <c r="AL28">
        <v>0.9</v>
      </c>
      <c r="AM28">
        <v>0.9</v>
      </c>
    </row>
    <row r="29" spans="1:78" ht="36.75" thickBot="1" x14ac:dyDescent="0.3">
      <c r="A29" s="278" t="s">
        <v>73</v>
      </c>
      <c r="B29" s="192" t="s">
        <v>74</v>
      </c>
      <c r="C29" s="192" t="s">
        <v>75</v>
      </c>
      <c r="D29" s="192" t="s">
        <v>21</v>
      </c>
      <c r="E29" s="192" t="s">
        <v>17</v>
      </c>
      <c r="F29" s="192" t="s">
        <v>18</v>
      </c>
      <c r="G29" s="11">
        <v>46</v>
      </c>
      <c r="H29" s="12">
        <v>41</v>
      </c>
      <c r="I29" s="12">
        <v>5</v>
      </c>
      <c r="J29" s="246">
        <v>0.88726086956521699</v>
      </c>
      <c r="K29" s="43">
        <v>0.84782608695652195</v>
      </c>
      <c r="L29" s="249">
        <v>0.85365853658536595</v>
      </c>
      <c r="M29" s="250">
        <v>0.8</v>
      </c>
      <c r="N29" s="40">
        <v>0.89743589700000004</v>
      </c>
      <c r="O29" s="42">
        <v>0.14285714299999999</v>
      </c>
      <c r="P29" s="43">
        <v>0.85365853658536595</v>
      </c>
      <c r="Q29" s="52">
        <v>0.19999999999999996</v>
      </c>
      <c r="R29" s="43">
        <v>0.76610381451219522</v>
      </c>
      <c r="S29" s="44">
        <v>2.8571428599999994E-2</v>
      </c>
      <c r="T29" s="25">
        <f>SQRT((L29*(1-L29))/H29)</f>
        <v>5.5199337107255407E-2</v>
      </c>
      <c r="U29" s="25">
        <f>SQRT((M29*(1-M29))/I29)</f>
        <v>0.17888543819998315</v>
      </c>
      <c r="V29" s="25"/>
      <c r="W29" s="25"/>
      <c r="X29" s="25"/>
      <c r="Y29" s="25">
        <v>0</v>
      </c>
      <c r="Z29" s="25">
        <v>0</v>
      </c>
      <c r="AA29" s="25"/>
      <c r="AB29" s="25"/>
      <c r="AC29" s="25"/>
      <c r="AD29" s="25"/>
      <c r="AL29">
        <v>1</v>
      </c>
      <c r="AM29">
        <v>1</v>
      </c>
    </row>
    <row r="30" spans="1:78" ht="36" x14ac:dyDescent="0.25">
      <c r="A30" s="9" t="s">
        <v>76</v>
      </c>
      <c r="B30" s="193" t="s">
        <v>77</v>
      </c>
      <c r="C30" s="193" t="s">
        <v>75</v>
      </c>
      <c r="D30" s="193" t="s">
        <v>21</v>
      </c>
      <c r="E30" s="193" t="s">
        <v>17</v>
      </c>
      <c r="F30" s="193" t="s">
        <v>44</v>
      </c>
      <c r="G30" s="18">
        <v>41</v>
      </c>
      <c r="H30" s="19">
        <v>18</v>
      </c>
      <c r="I30" s="19">
        <v>23</v>
      </c>
      <c r="J30" s="25">
        <v>0.47736585365853701</v>
      </c>
      <c r="K30" s="25">
        <v>0.56097560975609795</v>
      </c>
      <c r="L30" s="25">
        <v>0.88888888888888895</v>
      </c>
      <c r="M30" s="29">
        <v>0.30434782608695699</v>
      </c>
      <c r="N30" s="45">
        <v>0.69565217400000001</v>
      </c>
      <c r="O30" s="28">
        <v>0.88888888899999996</v>
      </c>
      <c r="P30" s="25">
        <v>0.88888888888888895</v>
      </c>
      <c r="Q30" s="25">
        <v>0.69565217391304301</v>
      </c>
      <c r="R30" s="25">
        <v>0.61835748800000001</v>
      </c>
      <c r="S30" s="29">
        <v>0.61835748799999957</v>
      </c>
      <c r="T30" s="25">
        <f t="shared" ref="T30:T49" si="15">SQRT((L30*(1-L30))/H30)</f>
        <v>7.4074074074074056E-2</v>
      </c>
      <c r="U30" s="25">
        <f t="shared" ref="U30:U49" si="16">SQRT((M30*(1-M30))/I30)</f>
        <v>9.5943875542151433E-2</v>
      </c>
      <c r="W30" s="25"/>
      <c r="X30" s="25"/>
      <c r="Y30" s="25">
        <v>0.5</v>
      </c>
      <c r="Z30" s="25">
        <v>0.5</v>
      </c>
      <c r="AA30" s="25"/>
      <c r="AB30" s="25"/>
      <c r="AC30" s="25"/>
      <c r="AD30" s="25"/>
    </row>
    <row r="31" spans="1:78" ht="36.75" thickBot="1" x14ac:dyDescent="0.3">
      <c r="A31" s="9" t="s">
        <v>78</v>
      </c>
      <c r="B31" s="193" t="s">
        <v>79</v>
      </c>
      <c r="C31" s="193" t="s">
        <v>75</v>
      </c>
      <c r="D31" s="193" t="s">
        <v>21</v>
      </c>
      <c r="E31" s="193" t="s">
        <v>17</v>
      </c>
      <c r="F31" s="193" t="s">
        <v>18</v>
      </c>
      <c r="G31" s="18">
        <v>40</v>
      </c>
      <c r="H31" s="19">
        <v>35</v>
      </c>
      <c r="I31" s="19">
        <v>5</v>
      </c>
      <c r="J31" s="25">
        <v>0.82499999999999996</v>
      </c>
      <c r="K31" s="25">
        <v>0.75</v>
      </c>
      <c r="L31" s="25">
        <v>0.85714285714285698</v>
      </c>
      <c r="M31" s="53">
        <v>0</v>
      </c>
      <c r="N31" s="32">
        <v>1</v>
      </c>
      <c r="O31" s="28">
        <v>0.5</v>
      </c>
      <c r="P31" s="25">
        <v>0.85714285714285698</v>
      </c>
      <c r="Q31" s="19">
        <v>1</v>
      </c>
      <c r="R31" s="25">
        <v>0.85714285714285698</v>
      </c>
      <c r="S31" s="29">
        <v>0.5</v>
      </c>
      <c r="T31" s="25">
        <f t="shared" si="15"/>
        <v>5.9148476515058959E-2</v>
      </c>
      <c r="U31" s="25">
        <f t="shared" si="16"/>
        <v>0</v>
      </c>
      <c r="W31" s="25"/>
      <c r="X31" s="25"/>
      <c r="Y31" s="25">
        <v>1</v>
      </c>
      <c r="Z31" s="25">
        <v>1</v>
      </c>
      <c r="AA31" s="25"/>
      <c r="AB31" s="25"/>
      <c r="AC31" s="25"/>
      <c r="AD31" s="25"/>
    </row>
    <row r="32" spans="1:78" ht="36.75" thickBot="1" x14ac:dyDescent="0.3">
      <c r="A32" s="9" t="s">
        <v>80</v>
      </c>
      <c r="B32" s="194" t="s">
        <v>81</v>
      </c>
      <c r="C32" s="194" t="s">
        <v>75</v>
      </c>
      <c r="D32" s="194" t="s">
        <v>21</v>
      </c>
      <c r="E32" s="194" t="s">
        <v>17</v>
      </c>
      <c r="F32" s="194" t="s">
        <v>18</v>
      </c>
      <c r="G32" s="34">
        <v>37</v>
      </c>
      <c r="H32" s="35">
        <v>35</v>
      </c>
      <c r="I32" s="213">
        <v>2</v>
      </c>
      <c r="J32" s="245">
        <v>0.88862162162162195</v>
      </c>
      <c r="K32" s="36">
        <v>0.83783783783783805</v>
      </c>
      <c r="L32" s="249">
        <v>0.88571428571428601</v>
      </c>
      <c r="M32" s="251">
        <v>0</v>
      </c>
      <c r="N32" s="50">
        <v>1</v>
      </c>
      <c r="O32" s="38">
        <v>0.33333333300000001</v>
      </c>
      <c r="P32" s="36">
        <v>0.88571428571428601</v>
      </c>
      <c r="Q32" s="35">
        <v>1</v>
      </c>
      <c r="R32" s="36">
        <v>0.88571428571428601</v>
      </c>
      <c r="S32" s="39">
        <v>0.33333333300000001</v>
      </c>
      <c r="T32" s="25">
        <f t="shared" si="15"/>
        <v>5.3778511320818241E-2</v>
      </c>
      <c r="U32" s="25">
        <f t="shared" si="16"/>
        <v>0</v>
      </c>
      <c r="W32" s="25"/>
      <c r="X32" s="25"/>
      <c r="Y32" s="25"/>
      <c r="Z32" s="25"/>
      <c r="AA32" s="25"/>
      <c r="AB32" s="25"/>
      <c r="AC32" s="25"/>
      <c r="AD32" s="25"/>
    </row>
    <row r="33" spans="1:30" ht="24" x14ac:dyDescent="0.25">
      <c r="A33" s="277" t="s">
        <v>82</v>
      </c>
      <c r="B33" s="193" t="s">
        <v>83</v>
      </c>
      <c r="C33" s="193" t="s">
        <v>84</v>
      </c>
      <c r="D33" s="193" t="s">
        <v>41</v>
      </c>
      <c r="E33" s="193" t="s">
        <v>17</v>
      </c>
      <c r="F33" s="193" t="s">
        <v>18</v>
      </c>
      <c r="G33" s="18">
        <v>84</v>
      </c>
      <c r="H33" s="19">
        <v>59</v>
      </c>
      <c r="I33" s="19">
        <v>25</v>
      </c>
      <c r="J33" s="25">
        <v>0.68179761904761904</v>
      </c>
      <c r="K33" s="25">
        <v>0.38095238095238099</v>
      </c>
      <c r="L33" s="25">
        <v>0.49152542372881403</v>
      </c>
      <c r="M33" s="29">
        <v>0.12</v>
      </c>
      <c r="N33" s="40">
        <v>0.90625</v>
      </c>
      <c r="O33" s="42">
        <v>0.42307692299999999</v>
      </c>
      <c r="P33" s="43">
        <v>0.49152542372881403</v>
      </c>
      <c r="Q33" s="43">
        <v>0.88</v>
      </c>
      <c r="R33" s="43">
        <v>0.44544491525423768</v>
      </c>
      <c r="S33" s="44">
        <v>0.37230769223999999</v>
      </c>
      <c r="T33" s="25">
        <f t="shared" si="15"/>
        <v>6.5085104853936135E-2</v>
      </c>
      <c r="U33" s="25">
        <f t="shared" si="16"/>
        <v>6.4992307237087682E-2</v>
      </c>
      <c r="V33" s="25"/>
      <c r="W33" s="25"/>
      <c r="X33" s="25"/>
      <c r="Y33" s="25"/>
      <c r="Z33" s="25"/>
      <c r="AA33" s="25"/>
      <c r="AB33" s="25"/>
      <c r="AC33" s="25"/>
      <c r="AD33" s="25"/>
    </row>
    <row r="34" spans="1:30" ht="24" x14ac:dyDescent="0.25">
      <c r="A34" s="9" t="s">
        <v>85</v>
      </c>
      <c r="B34" s="193" t="s">
        <v>86</v>
      </c>
      <c r="C34" s="193" t="s">
        <v>84</v>
      </c>
      <c r="D34" s="193" t="s">
        <v>41</v>
      </c>
      <c r="E34" s="193" t="s">
        <v>17</v>
      </c>
      <c r="F34" s="193" t="s">
        <v>18</v>
      </c>
      <c r="G34" s="18">
        <v>46</v>
      </c>
      <c r="H34" s="214">
        <v>4</v>
      </c>
      <c r="I34" s="19">
        <v>42</v>
      </c>
      <c r="J34" s="247">
        <v>0.132782608695652</v>
      </c>
      <c r="K34" s="25">
        <v>6.5217391304347797E-2</v>
      </c>
      <c r="L34" s="243">
        <v>0.75</v>
      </c>
      <c r="M34" s="244">
        <v>0</v>
      </c>
      <c r="N34" s="32">
        <v>1</v>
      </c>
      <c r="O34" s="28">
        <v>0.97674418600000001</v>
      </c>
      <c r="P34" s="25">
        <v>0.75</v>
      </c>
      <c r="Q34" s="19">
        <v>1</v>
      </c>
      <c r="R34" s="25">
        <v>0.75</v>
      </c>
      <c r="S34" s="29">
        <v>0.97674418600000001</v>
      </c>
      <c r="T34" s="25">
        <f t="shared" si="15"/>
        <v>0.21650635094610965</v>
      </c>
      <c r="U34" s="25">
        <f t="shared" si="16"/>
        <v>0</v>
      </c>
      <c r="V34" s="25"/>
      <c r="W34" s="25"/>
      <c r="X34" s="25"/>
      <c r="Y34" s="25"/>
      <c r="Z34" s="25"/>
      <c r="AA34" s="25"/>
      <c r="AB34" s="25"/>
      <c r="AC34" s="25"/>
      <c r="AD34" s="25"/>
    </row>
    <row r="35" spans="1:30" ht="24.75" thickBot="1" x14ac:dyDescent="0.3">
      <c r="A35" s="9" t="s">
        <v>87</v>
      </c>
      <c r="B35" s="193" t="s">
        <v>88</v>
      </c>
      <c r="C35" s="193" t="s">
        <v>84</v>
      </c>
      <c r="D35" s="193" t="s">
        <v>41</v>
      </c>
      <c r="E35" s="193" t="s">
        <v>17</v>
      </c>
      <c r="F35" s="193" t="s">
        <v>18</v>
      </c>
      <c r="G35" s="18">
        <v>48</v>
      </c>
      <c r="H35" s="19">
        <v>8</v>
      </c>
      <c r="I35" s="19">
        <v>40</v>
      </c>
      <c r="J35" s="25">
        <v>0.18731249999999999</v>
      </c>
      <c r="K35" s="25">
        <v>0.125</v>
      </c>
      <c r="L35" s="25">
        <v>0.75</v>
      </c>
      <c r="M35" s="53">
        <v>0</v>
      </c>
      <c r="N35" s="32">
        <v>1</v>
      </c>
      <c r="O35" s="28">
        <v>0.95238095199999995</v>
      </c>
      <c r="P35" s="25">
        <v>0.75</v>
      </c>
      <c r="Q35" s="19">
        <v>1</v>
      </c>
      <c r="R35" s="25">
        <v>0.75</v>
      </c>
      <c r="S35" s="29">
        <v>0.95238095199999995</v>
      </c>
      <c r="T35" s="25">
        <f t="shared" si="15"/>
        <v>0.15309310892394862</v>
      </c>
      <c r="U35" s="25">
        <f t="shared" si="16"/>
        <v>0</v>
      </c>
      <c r="V35" s="25"/>
      <c r="W35" s="25"/>
      <c r="X35" s="25"/>
      <c r="Y35" s="25"/>
      <c r="Z35" s="25"/>
      <c r="AA35" s="25"/>
      <c r="AB35" s="25"/>
      <c r="AC35" s="25"/>
      <c r="AD35" s="25"/>
    </row>
    <row r="36" spans="1:30" ht="24.75" thickBot="1" x14ac:dyDescent="0.3">
      <c r="A36" s="277" t="s">
        <v>89</v>
      </c>
      <c r="B36" s="193" t="s">
        <v>90</v>
      </c>
      <c r="C36" s="193" t="s">
        <v>84</v>
      </c>
      <c r="D36" s="193" t="s">
        <v>41</v>
      </c>
      <c r="E36" s="193" t="s">
        <v>17</v>
      </c>
      <c r="F36" s="193" t="s">
        <v>44</v>
      </c>
      <c r="G36" s="57">
        <v>30</v>
      </c>
      <c r="H36" s="214">
        <v>1</v>
      </c>
      <c r="I36" s="58">
        <v>29</v>
      </c>
      <c r="J36" s="248">
        <v>6.7833333333333301E-2</v>
      </c>
      <c r="K36" s="58">
        <v>0</v>
      </c>
      <c r="L36" s="252">
        <v>0</v>
      </c>
      <c r="M36" s="251">
        <v>0</v>
      </c>
      <c r="N36" s="60">
        <v>0</v>
      </c>
      <c r="O36" s="22">
        <v>0.96666666700000003</v>
      </c>
      <c r="P36" s="58">
        <v>0</v>
      </c>
      <c r="Q36" s="58">
        <v>1</v>
      </c>
      <c r="R36" s="58">
        <v>0</v>
      </c>
      <c r="S36" s="23">
        <v>0.96666666700000003</v>
      </c>
      <c r="T36" s="25">
        <f t="shared" si="15"/>
        <v>0</v>
      </c>
      <c r="U36" s="25">
        <f t="shared" si="16"/>
        <v>0</v>
      </c>
      <c r="V36" s="20"/>
      <c r="W36" s="20"/>
      <c r="X36" s="20"/>
      <c r="Y36" s="20"/>
      <c r="Z36" s="20"/>
      <c r="AA36" s="20"/>
      <c r="AB36" s="20"/>
      <c r="AC36" s="20"/>
      <c r="AD36" s="20"/>
    </row>
    <row r="37" spans="1:30" ht="24" x14ac:dyDescent="0.25">
      <c r="A37" s="9" t="s">
        <v>91</v>
      </c>
      <c r="B37" s="193" t="s">
        <v>92</v>
      </c>
      <c r="C37" s="193" t="s">
        <v>84</v>
      </c>
      <c r="D37" s="193" t="s">
        <v>41</v>
      </c>
      <c r="E37" s="193" t="s">
        <v>17</v>
      </c>
      <c r="F37" s="193" t="s">
        <v>18</v>
      </c>
      <c r="G37" s="57">
        <v>41</v>
      </c>
      <c r="H37" s="58">
        <v>6</v>
      </c>
      <c r="I37" s="58">
        <v>35</v>
      </c>
      <c r="J37" s="248">
        <v>0.13575609756097601</v>
      </c>
      <c r="K37" s="20">
        <v>9.7560975609756101E-2</v>
      </c>
      <c r="L37" s="243">
        <v>0.66666666666666696</v>
      </c>
      <c r="M37" s="244">
        <v>0</v>
      </c>
      <c r="N37" s="60">
        <v>1</v>
      </c>
      <c r="O37" s="22">
        <v>0.94594594600000004</v>
      </c>
      <c r="P37" s="20">
        <v>0.66666666666666696</v>
      </c>
      <c r="Q37" s="58">
        <v>1</v>
      </c>
      <c r="R37" s="20">
        <v>0.66666666666666696</v>
      </c>
      <c r="S37" s="23">
        <v>0.94594594600000004</v>
      </c>
      <c r="T37" s="25">
        <f t="shared" si="15"/>
        <v>0.19245008972987521</v>
      </c>
      <c r="U37" s="25">
        <f t="shared" si="16"/>
        <v>0</v>
      </c>
      <c r="V37" s="20"/>
      <c r="W37" s="20"/>
      <c r="X37" s="20"/>
      <c r="Y37" s="20"/>
      <c r="Z37" s="20"/>
      <c r="AA37" s="20"/>
      <c r="AB37" s="20"/>
      <c r="AC37" s="20"/>
      <c r="AD37" s="20"/>
    </row>
    <row r="38" spans="1:30" ht="24.75" thickBot="1" x14ac:dyDescent="0.3">
      <c r="A38" s="9" t="s">
        <v>93</v>
      </c>
      <c r="B38" s="193" t="s">
        <v>94</v>
      </c>
      <c r="C38" s="193" t="s">
        <v>84</v>
      </c>
      <c r="D38" s="193" t="s">
        <v>41</v>
      </c>
      <c r="E38" s="193" t="s">
        <v>17</v>
      </c>
      <c r="F38" s="193" t="s">
        <v>18</v>
      </c>
      <c r="G38" s="57">
        <v>74</v>
      </c>
      <c r="H38" s="58">
        <v>28</v>
      </c>
      <c r="I38" s="58">
        <v>46</v>
      </c>
      <c r="J38" s="20">
        <v>0.388743243243243</v>
      </c>
      <c r="K38" s="20">
        <v>0.55405405405405395</v>
      </c>
      <c r="L38" s="20">
        <v>0.82142857142857095</v>
      </c>
      <c r="M38" s="23">
        <v>0.39130434782608697</v>
      </c>
      <c r="N38" s="24">
        <v>0.56097560999999996</v>
      </c>
      <c r="O38" s="22">
        <v>0.84848484800000001</v>
      </c>
      <c r="P38" s="20">
        <v>0.82142857142857095</v>
      </c>
      <c r="Q38" s="20">
        <v>0.60869565217391308</v>
      </c>
      <c r="R38" s="20">
        <v>0.46080139392857111</v>
      </c>
      <c r="S38" s="23">
        <v>0.51646903791304355</v>
      </c>
      <c r="T38" s="25">
        <f t="shared" si="15"/>
        <v>7.2378882444444501E-2</v>
      </c>
      <c r="U38" s="25">
        <f t="shared" si="16"/>
        <v>7.1957906656613543E-2</v>
      </c>
      <c r="V38" s="20"/>
      <c r="W38" s="20"/>
      <c r="X38" s="20"/>
      <c r="Y38" s="20"/>
      <c r="Z38" s="20"/>
      <c r="AA38" s="20"/>
      <c r="AB38" s="20"/>
      <c r="AC38" s="20"/>
      <c r="AD38" s="20"/>
    </row>
    <row r="39" spans="1:30" ht="48.75" thickBot="1" x14ac:dyDescent="0.3">
      <c r="A39" s="9" t="s">
        <v>95</v>
      </c>
      <c r="B39" s="193" t="s">
        <v>96</v>
      </c>
      <c r="C39" s="193" t="s">
        <v>97</v>
      </c>
      <c r="D39" s="193" t="s">
        <v>41</v>
      </c>
      <c r="E39" s="193" t="s">
        <v>17</v>
      </c>
      <c r="F39" s="193" t="s">
        <v>18</v>
      </c>
      <c r="G39" s="57">
        <v>43</v>
      </c>
      <c r="H39" s="214">
        <v>3</v>
      </c>
      <c r="I39" s="58">
        <v>40</v>
      </c>
      <c r="J39" s="248">
        <v>9.6465116279069799E-2</v>
      </c>
      <c r="K39" s="20">
        <v>4.6511627906976702E-2</v>
      </c>
      <c r="L39" s="249">
        <v>0.66666666666666696</v>
      </c>
      <c r="M39" s="251">
        <v>0</v>
      </c>
      <c r="N39" s="60">
        <v>1</v>
      </c>
      <c r="O39" s="22">
        <v>0.97560975599999999</v>
      </c>
      <c r="P39" s="20">
        <v>0.66666666666666696</v>
      </c>
      <c r="Q39" s="58">
        <v>1</v>
      </c>
      <c r="R39" s="20">
        <v>0.66666666666666696</v>
      </c>
      <c r="S39" s="23">
        <v>0.97560975599999999</v>
      </c>
      <c r="T39" s="25">
        <f t="shared" si="15"/>
        <v>0.27216552697590862</v>
      </c>
      <c r="U39" s="25">
        <f t="shared" si="16"/>
        <v>0</v>
      </c>
      <c r="V39" s="20"/>
      <c r="W39" s="20"/>
      <c r="X39" s="20"/>
      <c r="Y39" s="20"/>
      <c r="Z39" s="20"/>
      <c r="AA39" s="20"/>
      <c r="AB39" s="20"/>
      <c r="AC39" s="20"/>
      <c r="AD39" s="20"/>
    </row>
    <row r="40" spans="1:30" ht="48" x14ac:dyDescent="0.25">
      <c r="A40" s="9" t="s">
        <v>98</v>
      </c>
      <c r="B40" s="193" t="s">
        <v>99</v>
      </c>
      <c r="C40" s="193" t="s">
        <v>97</v>
      </c>
      <c r="D40" s="193" t="s">
        <v>41</v>
      </c>
      <c r="E40" s="193" t="s">
        <v>17</v>
      </c>
      <c r="F40" s="193" t="s">
        <v>18</v>
      </c>
      <c r="G40" s="57">
        <v>48</v>
      </c>
      <c r="H40" s="58">
        <v>6</v>
      </c>
      <c r="I40" s="58">
        <v>42</v>
      </c>
      <c r="J40" s="20">
        <v>0.15983333333333299</v>
      </c>
      <c r="K40" s="20">
        <v>0.20833333333333301</v>
      </c>
      <c r="L40" s="58">
        <v>1</v>
      </c>
      <c r="M40" s="23">
        <v>9.5238095238095205E-2</v>
      </c>
      <c r="N40" s="21">
        <v>0.6</v>
      </c>
      <c r="O40" s="65">
        <v>1</v>
      </c>
      <c r="P40" s="58">
        <v>1</v>
      </c>
      <c r="Q40" s="20">
        <v>0.90476190476190477</v>
      </c>
      <c r="R40" s="66">
        <v>0.6</v>
      </c>
      <c r="S40" s="23">
        <v>0.90476190476190477</v>
      </c>
      <c r="T40" s="25">
        <f t="shared" si="15"/>
        <v>0</v>
      </c>
      <c r="U40" s="25">
        <f t="shared" si="16"/>
        <v>4.5294749105301985E-2</v>
      </c>
      <c r="V40" s="20"/>
      <c r="W40" s="20"/>
      <c r="X40" s="20"/>
      <c r="Y40" s="20"/>
      <c r="Z40" s="20"/>
      <c r="AA40" s="20"/>
      <c r="AB40" s="20"/>
      <c r="AC40" s="20"/>
      <c r="AD40" s="20"/>
    </row>
    <row r="41" spans="1:30" ht="36" x14ac:dyDescent="0.25">
      <c r="A41" s="277" t="s">
        <v>100</v>
      </c>
      <c r="B41" s="193" t="s">
        <v>101</v>
      </c>
      <c r="C41" s="193" t="s">
        <v>102</v>
      </c>
      <c r="D41" s="195" t="s">
        <v>41</v>
      </c>
      <c r="E41" s="193" t="s">
        <v>17</v>
      </c>
      <c r="F41" s="193" t="s">
        <v>18</v>
      </c>
      <c r="G41" s="57">
        <v>35</v>
      </c>
      <c r="H41" s="214">
        <v>4</v>
      </c>
      <c r="I41" s="58">
        <v>31</v>
      </c>
      <c r="J41" s="248">
        <v>0.14580000000000001</v>
      </c>
      <c r="K41" s="20">
        <v>2.8571428571428598E-2</v>
      </c>
      <c r="L41" s="243">
        <v>0.25</v>
      </c>
      <c r="M41" s="244">
        <v>0</v>
      </c>
      <c r="N41" s="60">
        <v>1</v>
      </c>
      <c r="O41" s="22">
        <v>0.91176470600000004</v>
      </c>
      <c r="P41" s="20">
        <v>0.25</v>
      </c>
      <c r="Q41" s="58">
        <v>1</v>
      </c>
      <c r="R41" s="20">
        <v>0.25</v>
      </c>
      <c r="S41" s="23">
        <v>0.91176470600000004</v>
      </c>
      <c r="T41" s="25">
        <f t="shared" si="15"/>
        <v>0.21650635094610965</v>
      </c>
      <c r="U41" s="25">
        <f t="shared" si="16"/>
        <v>0</v>
      </c>
      <c r="V41" s="20"/>
      <c r="W41" s="20"/>
      <c r="X41" s="20"/>
      <c r="Y41" s="20"/>
      <c r="Z41" s="20"/>
      <c r="AA41" s="20"/>
      <c r="AB41" s="20"/>
      <c r="AC41" s="20"/>
      <c r="AD41" s="20"/>
    </row>
    <row r="42" spans="1:30" ht="36" x14ac:dyDescent="0.25">
      <c r="A42" s="277" t="s">
        <v>103</v>
      </c>
      <c r="B42" s="193" t="s">
        <v>104</v>
      </c>
      <c r="C42" s="193" t="s">
        <v>102</v>
      </c>
      <c r="D42" s="195" t="s">
        <v>41</v>
      </c>
      <c r="E42" s="193" t="s">
        <v>17</v>
      </c>
      <c r="F42" s="193" t="s">
        <v>18</v>
      </c>
      <c r="G42" s="57">
        <v>25</v>
      </c>
      <c r="H42" s="58">
        <v>8</v>
      </c>
      <c r="I42" s="58">
        <v>17</v>
      </c>
      <c r="J42" s="20">
        <v>0.34444000000000002</v>
      </c>
      <c r="K42" s="20">
        <v>0.12</v>
      </c>
      <c r="L42" s="20">
        <v>0.375</v>
      </c>
      <c r="M42" s="59">
        <v>0</v>
      </c>
      <c r="N42" s="60">
        <v>1</v>
      </c>
      <c r="O42" s="22">
        <v>0.77272727299999999</v>
      </c>
      <c r="P42" s="20">
        <v>0.375</v>
      </c>
      <c r="Q42" s="58">
        <v>1</v>
      </c>
      <c r="R42" s="20">
        <v>0.375</v>
      </c>
      <c r="S42" s="23">
        <v>0.77272727299999999</v>
      </c>
      <c r="T42" s="25">
        <f t="shared" si="15"/>
        <v>0.17116329922036441</v>
      </c>
      <c r="U42" s="25">
        <f t="shared" si="16"/>
        <v>0</v>
      </c>
      <c r="V42" s="20"/>
      <c r="W42" s="20"/>
      <c r="X42" s="20"/>
      <c r="Y42" s="20"/>
      <c r="Z42" s="20"/>
      <c r="AA42" s="20"/>
      <c r="AB42" s="20"/>
      <c r="AC42" s="20"/>
      <c r="AD42" s="20"/>
    </row>
    <row r="43" spans="1:30" ht="36" x14ac:dyDescent="0.25">
      <c r="A43" s="277" t="s">
        <v>105</v>
      </c>
      <c r="B43" s="193" t="s">
        <v>106</v>
      </c>
      <c r="C43" s="193" t="s">
        <v>102</v>
      </c>
      <c r="D43" s="195" t="s">
        <v>41</v>
      </c>
      <c r="E43" s="193" t="s">
        <v>17</v>
      </c>
      <c r="F43" s="193" t="s">
        <v>18</v>
      </c>
      <c r="G43" s="57">
        <v>39</v>
      </c>
      <c r="H43" s="214">
        <v>1</v>
      </c>
      <c r="I43" s="58">
        <v>38</v>
      </c>
      <c r="J43" s="248">
        <v>7.5769230769230797E-2</v>
      </c>
      <c r="K43" s="58">
        <v>0</v>
      </c>
      <c r="L43" s="58">
        <v>0</v>
      </c>
      <c r="M43" s="59">
        <v>0</v>
      </c>
      <c r="N43" s="60">
        <v>0</v>
      </c>
      <c r="O43" s="22">
        <v>0.97435897400000004</v>
      </c>
      <c r="P43" s="58">
        <v>0</v>
      </c>
      <c r="Q43" s="58">
        <v>1</v>
      </c>
      <c r="R43" s="58">
        <v>0</v>
      </c>
      <c r="S43" s="23">
        <v>0.97435897400000004</v>
      </c>
      <c r="T43" s="25">
        <f t="shared" si="15"/>
        <v>0</v>
      </c>
      <c r="U43" s="25">
        <f t="shared" si="16"/>
        <v>0</v>
      </c>
      <c r="V43" s="20"/>
      <c r="W43" s="20"/>
      <c r="X43" s="20"/>
      <c r="Y43" s="20"/>
      <c r="Z43" s="20"/>
      <c r="AA43" s="20"/>
      <c r="AB43" s="20"/>
      <c r="AC43" s="20"/>
      <c r="AD43" s="20"/>
    </row>
    <row r="44" spans="1:30" ht="36" x14ac:dyDescent="0.25">
      <c r="A44" s="278" t="s">
        <v>107</v>
      </c>
      <c r="B44" s="193" t="s">
        <v>108</v>
      </c>
      <c r="C44" s="193" t="s">
        <v>102</v>
      </c>
      <c r="D44" s="195" t="s">
        <v>41</v>
      </c>
      <c r="E44" s="193" t="s">
        <v>109</v>
      </c>
      <c r="F44" s="193" t="s">
        <v>18</v>
      </c>
      <c r="G44" s="57">
        <v>44</v>
      </c>
      <c r="H44" s="58">
        <v>34</v>
      </c>
      <c r="I44" s="58">
        <v>10</v>
      </c>
      <c r="J44" s="20">
        <v>0.75275000000000003</v>
      </c>
      <c r="K44" s="20">
        <v>0.88636363636363602</v>
      </c>
      <c r="L44" s="58">
        <v>1</v>
      </c>
      <c r="M44" s="67">
        <v>0.5</v>
      </c>
      <c r="N44" s="24">
        <v>0.87179487200000005</v>
      </c>
      <c r="O44" s="65">
        <v>1</v>
      </c>
      <c r="P44" s="58">
        <v>1</v>
      </c>
      <c r="Q44" s="66">
        <v>0.5</v>
      </c>
      <c r="R44" s="20">
        <v>0.87179487200000005</v>
      </c>
      <c r="S44" s="67">
        <v>0.5</v>
      </c>
      <c r="T44" s="25">
        <f t="shared" si="15"/>
        <v>0</v>
      </c>
      <c r="U44" s="25">
        <f t="shared" si="16"/>
        <v>0.15811388300841897</v>
      </c>
      <c r="V44" s="66"/>
      <c r="W44" s="66"/>
      <c r="X44" s="66"/>
      <c r="Y44" s="66"/>
      <c r="Z44" s="66"/>
      <c r="AA44" s="66"/>
      <c r="AB44" s="66"/>
      <c r="AC44" s="66"/>
      <c r="AD44" s="66"/>
    </row>
    <row r="45" spans="1:30" ht="36.75" thickBot="1" x14ac:dyDescent="0.3">
      <c r="A45" s="9" t="s">
        <v>115</v>
      </c>
      <c r="B45" s="193" t="s">
        <v>116</v>
      </c>
      <c r="C45" s="193" t="s">
        <v>102</v>
      </c>
      <c r="D45" s="195" t="s">
        <v>41</v>
      </c>
      <c r="E45" s="193" t="s">
        <v>17</v>
      </c>
      <c r="F45" s="193" t="s">
        <v>18</v>
      </c>
      <c r="G45" s="57">
        <v>105</v>
      </c>
      <c r="H45" s="58">
        <v>52</v>
      </c>
      <c r="I45" s="58">
        <v>53</v>
      </c>
      <c r="J45" s="20">
        <v>0.49773333333333297</v>
      </c>
      <c r="K45" s="20">
        <v>0.43809523809523798</v>
      </c>
      <c r="L45" s="20">
        <v>0.71153846153846201</v>
      </c>
      <c r="M45" s="23">
        <v>0.169811320754717</v>
      </c>
      <c r="N45" s="24">
        <v>0.80434782599999999</v>
      </c>
      <c r="O45" s="22">
        <v>0.74576271199999999</v>
      </c>
      <c r="P45" s="20">
        <v>0.71153846153846201</v>
      </c>
      <c r="Q45" s="20">
        <v>0.83018867924528306</v>
      </c>
      <c r="R45" s="20">
        <v>0.57232441465384654</v>
      </c>
      <c r="S45" s="23">
        <v>0.61912376090566035</v>
      </c>
      <c r="T45" s="25">
        <f t="shared" si="15"/>
        <v>6.2826298892254176E-2</v>
      </c>
      <c r="U45" s="25">
        <f t="shared" si="16"/>
        <v>5.1574353012387199E-2</v>
      </c>
      <c r="V45" s="20"/>
      <c r="W45" s="20"/>
      <c r="X45" s="20"/>
      <c r="Y45" s="20"/>
      <c r="Z45" s="20"/>
      <c r="AA45" s="20"/>
      <c r="AB45" s="20"/>
      <c r="AC45" s="20"/>
      <c r="AD45" s="20"/>
    </row>
    <row r="46" spans="1:30" ht="36.75" thickBot="1" x14ac:dyDescent="0.3">
      <c r="A46" s="277" t="s">
        <v>119</v>
      </c>
      <c r="B46" s="195" t="s">
        <v>120</v>
      </c>
      <c r="C46" s="196" t="s">
        <v>121</v>
      </c>
      <c r="D46" s="196" t="s">
        <v>41</v>
      </c>
      <c r="E46" s="196" t="s">
        <v>17</v>
      </c>
      <c r="F46" s="196" t="s">
        <v>18</v>
      </c>
      <c r="G46" s="57">
        <v>43</v>
      </c>
      <c r="H46" s="214">
        <v>3</v>
      </c>
      <c r="I46" s="58">
        <v>40</v>
      </c>
      <c r="J46" s="248">
        <v>0.10246511627907</v>
      </c>
      <c r="K46" s="20">
        <v>0.209302325581395</v>
      </c>
      <c r="L46" s="249">
        <v>0.33333333333333298</v>
      </c>
      <c r="M46" s="253">
        <v>0.2</v>
      </c>
      <c r="N46" s="24">
        <v>0.111111111</v>
      </c>
      <c r="O46" s="22">
        <v>0.94117647100000001</v>
      </c>
      <c r="P46" s="20">
        <v>0.33333333333333298</v>
      </c>
      <c r="Q46" s="66">
        <v>0.8</v>
      </c>
      <c r="R46" s="20">
        <v>3.703703699999996E-2</v>
      </c>
      <c r="S46" s="23">
        <v>0.75294117680000006</v>
      </c>
      <c r="T46" s="25">
        <f t="shared" si="15"/>
        <v>0.27216552697590857</v>
      </c>
      <c r="U46" s="25">
        <f t="shared" si="16"/>
        <v>6.3245553203367597E-2</v>
      </c>
      <c r="V46" s="20"/>
      <c r="W46" s="20"/>
      <c r="X46" s="20"/>
      <c r="Y46" s="20"/>
      <c r="Z46" s="20"/>
      <c r="AA46" s="20"/>
      <c r="AB46" s="20"/>
      <c r="AC46" s="20"/>
      <c r="AD46" s="20"/>
    </row>
    <row r="47" spans="1:30" ht="36.75" thickBot="1" x14ac:dyDescent="0.3">
      <c r="A47" s="277" t="s">
        <v>122</v>
      </c>
      <c r="B47" s="195" t="s">
        <v>123</v>
      </c>
      <c r="C47" s="196" t="s">
        <v>121</v>
      </c>
      <c r="D47" s="196" t="s">
        <v>41</v>
      </c>
      <c r="E47" s="196" t="s">
        <v>17</v>
      </c>
      <c r="F47" s="196" t="s">
        <v>18</v>
      </c>
      <c r="G47" s="57">
        <v>39</v>
      </c>
      <c r="H47" s="214">
        <v>2</v>
      </c>
      <c r="I47" s="58">
        <v>37</v>
      </c>
      <c r="J47" s="248">
        <v>9.2153846153846197E-2</v>
      </c>
      <c r="K47" s="58">
        <v>0</v>
      </c>
      <c r="L47" s="58">
        <v>0</v>
      </c>
      <c r="M47" s="59">
        <v>0</v>
      </c>
      <c r="N47" s="60">
        <v>0</v>
      </c>
      <c r="O47" s="22">
        <v>0.94871794899999995</v>
      </c>
      <c r="P47" s="58">
        <v>0</v>
      </c>
      <c r="Q47" s="58">
        <v>1</v>
      </c>
      <c r="R47" s="58">
        <v>0</v>
      </c>
      <c r="S47" s="23">
        <v>0.94871794899999995</v>
      </c>
      <c r="T47" s="25">
        <f t="shared" si="15"/>
        <v>0</v>
      </c>
      <c r="U47" s="25">
        <f t="shared" si="16"/>
        <v>0</v>
      </c>
      <c r="V47" s="20"/>
      <c r="W47" s="20"/>
      <c r="X47" s="20"/>
      <c r="Y47" s="20"/>
      <c r="Z47" s="20"/>
      <c r="AA47" s="20"/>
      <c r="AB47" s="20"/>
      <c r="AC47" s="20"/>
      <c r="AD47" s="20"/>
    </row>
    <row r="48" spans="1:30" ht="36.75" thickBot="1" x14ac:dyDescent="0.3">
      <c r="A48" s="70" t="s">
        <v>124</v>
      </c>
      <c r="B48" s="195" t="s">
        <v>125</v>
      </c>
      <c r="C48" s="196" t="s">
        <v>121</v>
      </c>
      <c r="D48" s="196" t="s">
        <v>41</v>
      </c>
      <c r="E48" s="196" t="s">
        <v>17</v>
      </c>
      <c r="F48" s="196" t="s">
        <v>18</v>
      </c>
      <c r="G48" s="57">
        <v>43</v>
      </c>
      <c r="H48" s="214">
        <v>2</v>
      </c>
      <c r="I48" s="58">
        <v>41</v>
      </c>
      <c r="J48" s="248">
        <v>8.1651162790697701E-2</v>
      </c>
      <c r="K48" s="20">
        <v>6.9767441860465101E-2</v>
      </c>
      <c r="L48" s="252">
        <v>1</v>
      </c>
      <c r="M48" s="250">
        <v>2.4390243902439001E-2</v>
      </c>
      <c r="N48" s="24">
        <v>0.66666666699999999</v>
      </c>
      <c r="O48" s="65">
        <v>1</v>
      </c>
      <c r="P48" s="58">
        <v>1</v>
      </c>
      <c r="Q48" s="20">
        <v>0.97560975609756095</v>
      </c>
      <c r="R48" s="20">
        <v>0.66666666699999999</v>
      </c>
      <c r="S48" s="23">
        <v>0.97560975609756095</v>
      </c>
      <c r="T48" s="25">
        <f t="shared" si="15"/>
        <v>0</v>
      </c>
      <c r="U48" s="25">
        <f t="shared" si="16"/>
        <v>2.4090965771941197E-2</v>
      </c>
      <c r="V48" s="20"/>
      <c r="W48" s="20"/>
      <c r="X48" s="20"/>
      <c r="Y48" s="20"/>
      <c r="Z48" s="20"/>
      <c r="AA48" s="20"/>
      <c r="AB48" s="20"/>
      <c r="AC48" s="20"/>
      <c r="AD48" s="20"/>
    </row>
    <row r="49" spans="1:30" ht="36.75" thickBot="1" x14ac:dyDescent="0.3">
      <c r="A49" s="70" t="s">
        <v>126</v>
      </c>
      <c r="B49" s="196" t="s">
        <v>127</v>
      </c>
      <c r="C49" s="196" t="s">
        <v>121</v>
      </c>
      <c r="D49" s="196" t="s">
        <v>41</v>
      </c>
      <c r="E49" s="196" t="s">
        <v>17</v>
      </c>
      <c r="F49" s="196" t="s">
        <v>18</v>
      </c>
      <c r="G49" s="57">
        <v>46</v>
      </c>
      <c r="H49" s="58">
        <v>7</v>
      </c>
      <c r="I49" s="58">
        <v>39</v>
      </c>
      <c r="J49" s="20">
        <v>0.18695652173912999</v>
      </c>
      <c r="K49" s="20">
        <v>0.108695652173913</v>
      </c>
      <c r="L49" s="20">
        <v>0.71428571428571397</v>
      </c>
      <c r="M49" s="59">
        <v>0</v>
      </c>
      <c r="N49" s="60">
        <v>1</v>
      </c>
      <c r="O49" s="22">
        <v>0.95121951199999999</v>
      </c>
      <c r="P49" s="20">
        <v>0.71428571428571397</v>
      </c>
      <c r="Q49" s="58">
        <v>1</v>
      </c>
      <c r="R49" s="20">
        <v>0.71428571428571397</v>
      </c>
      <c r="S49" s="23">
        <v>0.95121951199999999</v>
      </c>
      <c r="T49" s="25">
        <f t="shared" si="15"/>
        <v>0.17074694419062772</v>
      </c>
      <c r="U49" s="25">
        <f t="shared" si="16"/>
        <v>0</v>
      </c>
      <c r="V49" s="20"/>
      <c r="W49" s="20"/>
      <c r="X49" s="20"/>
      <c r="Y49" s="20"/>
      <c r="Z49" s="20"/>
      <c r="AA49" s="20"/>
      <c r="AB49" s="20"/>
      <c r="AC49" s="20"/>
      <c r="AD49" s="20"/>
    </row>
    <row r="50" spans="1:30" ht="36" x14ac:dyDescent="0.25">
      <c r="A50" s="1" t="s">
        <v>110</v>
      </c>
      <c r="B50" s="192" t="s">
        <v>111</v>
      </c>
      <c r="C50" s="192" t="s">
        <v>102</v>
      </c>
      <c r="D50" s="215" t="s">
        <v>41</v>
      </c>
      <c r="E50" s="192" t="s">
        <v>17</v>
      </c>
      <c r="F50" s="192" t="s">
        <v>18</v>
      </c>
      <c r="G50" s="216">
        <v>20</v>
      </c>
      <c r="H50" s="217">
        <v>0</v>
      </c>
      <c r="I50" s="217">
        <v>20</v>
      </c>
      <c r="J50" s="13">
        <v>1.9050000000000001E-2</v>
      </c>
      <c r="K50" s="217">
        <v>0</v>
      </c>
      <c r="L50" s="13" t="s">
        <v>112</v>
      </c>
      <c r="M50" s="218">
        <v>0</v>
      </c>
      <c r="N50" s="219" t="s">
        <v>112</v>
      </c>
      <c r="O50" s="220">
        <v>1</v>
      </c>
      <c r="P50" s="13" t="s">
        <v>112</v>
      </c>
      <c r="Q50" s="217">
        <v>1</v>
      </c>
      <c r="R50" s="13" t="s">
        <v>112</v>
      </c>
      <c r="S50" s="218">
        <v>1</v>
      </c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</row>
    <row r="51" spans="1:30" ht="36" x14ac:dyDescent="0.25">
      <c r="A51" s="221" t="s">
        <v>113</v>
      </c>
      <c r="B51" s="193" t="s">
        <v>114</v>
      </c>
      <c r="C51" s="193" t="s">
        <v>102</v>
      </c>
      <c r="D51" s="195" t="s">
        <v>41</v>
      </c>
      <c r="E51" s="193" t="s">
        <v>17</v>
      </c>
      <c r="F51" s="193" t="s">
        <v>18</v>
      </c>
      <c r="G51" s="57">
        <v>43</v>
      </c>
      <c r="H51" s="58">
        <v>0</v>
      </c>
      <c r="I51" s="58">
        <v>43</v>
      </c>
      <c r="J51" s="20">
        <v>1.7674418604651201E-2</v>
      </c>
      <c r="K51" s="58">
        <v>0</v>
      </c>
      <c r="L51" s="20" t="s">
        <v>112</v>
      </c>
      <c r="M51" s="59">
        <v>0</v>
      </c>
      <c r="N51" s="68" t="s">
        <v>112</v>
      </c>
      <c r="O51" s="65">
        <v>1</v>
      </c>
      <c r="P51" s="20" t="s">
        <v>112</v>
      </c>
      <c r="Q51" s="58">
        <v>1</v>
      </c>
      <c r="R51" s="20" t="s">
        <v>112</v>
      </c>
      <c r="S51" s="59">
        <v>1</v>
      </c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</row>
    <row r="52" spans="1:30" ht="36.75" thickBot="1" x14ac:dyDescent="0.3">
      <c r="A52" s="2" t="s">
        <v>117</v>
      </c>
      <c r="B52" s="194" t="s">
        <v>118</v>
      </c>
      <c r="C52" s="194" t="s">
        <v>102</v>
      </c>
      <c r="D52" s="222" t="s">
        <v>41</v>
      </c>
      <c r="E52" s="194" t="s">
        <v>17</v>
      </c>
      <c r="F52" s="194" t="s">
        <v>44</v>
      </c>
      <c r="G52" s="71">
        <v>29</v>
      </c>
      <c r="H52" s="72">
        <v>0</v>
      </c>
      <c r="I52" s="72">
        <v>29</v>
      </c>
      <c r="J52" s="73">
        <v>5.4172413793103398E-2</v>
      </c>
      <c r="K52" s="72">
        <v>0</v>
      </c>
      <c r="L52" s="73" t="s">
        <v>112</v>
      </c>
      <c r="M52" s="74">
        <v>0</v>
      </c>
      <c r="N52" s="223" t="s">
        <v>112</v>
      </c>
      <c r="O52" s="82">
        <v>1</v>
      </c>
      <c r="P52" s="73" t="s">
        <v>112</v>
      </c>
      <c r="Q52" s="72">
        <v>1</v>
      </c>
      <c r="R52" s="73" t="s">
        <v>112</v>
      </c>
      <c r="S52" s="74">
        <v>1</v>
      </c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</row>
  </sheetData>
  <mergeCells count="20">
    <mergeCell ref="BC9:BD9"/>
    <mergeCell ref="BE9:BF9"/>
    <mergeCell ref="BG9:BH9"/>
    <mergeCell ref="BI9:BJ9"/>
    <mergeCell ref="F1:F2"/>
    <mergeCell ref="G1:I1"/>
    <mergeCell ref="AI1:AJ1"/>
    <mergeCell ref="AK1:AL1"/>
    <mergeCell ref="AM1:AN1"/>
    <mergeCell ref="J1:J2"/>
    <mergeCell ref="K1:M1"/>
    <mergeCell ref="N1:O1"/>
    <mergeCell ref="P1:Q1"/>
    <mergeCell ref="R1:S1"/>
    <mergeCell ref="AG1:AH1"/>
    <mergeCell ref="A1:A2"/>
    <mergeCell ref="B1:B2"/>
    <mergeCell ref="C1:C2"/>
    <mergeCell ref="D1:D2"/>
    <mergeCell ref="E1:E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topLeftCell="A4" workbookViewId="0">
      <selection activeCell="F23" sqref="F23"/>
    </sheetView>
  </sheetViews>
  <sheetFormatPr defaultRowHeight="15" x14ac:dyDescent="0.25"/>
  <sheetData>
    <row r="1" spans="1:11" x14ac:dyDescent="0.25">
      <c r="A1" s="240" t="s">
        <v>180</v>
      </c>
      <c r="K1" s="240" t="s">
        <v>208</v>
      </c>
    </row>
    <row r="2" spans="1:11" x14ac:dyDescent="0.25">
      <c r="A2" s="240" t="s">
        <v>181</v>
      </c>
      <c r="K2" s="240" t="s">
        <v>209</v>
      </c>
    </row>
    <row r="3" spans="1:11" x14ac:dyDescent="0.25">
      <c r="A3" s="240" t="s">
        <v>182</v>
      </c>
      <c r="K3" s="240" t="s">
        <v>210</v>
      </c>
    </row>
    <row r="4" spans="1:11" x14ac:dyDescent="0.25">
      <c r="A4" s="240" t="s">
        <v>183</v>
      </c>
      <c r="K4" s="240" t="s">
        <v>211</v>
      </c>
    </row>
    <row r="5" spans="1:11" x14ac:dyDescent="0.25">
      <c r="A5" s="240" t="s">
        <v>184</v>
      </c>
      <c r="K5" s="240" t="s">
        <v>212</v>
      </c>
    </row>
    <row r="6" spans="1:11" x14ac:dyDescent="0.25">
      <c r="A6" s="240" t="s">
        <v>185</v>
      </c>
      <c r="K6" s="240" t="s">
        <v>213</v>
      </c>
    </row>
    <row r="7" spans="1:11" x14ac:dyDescent="0.25">
      <c r="A7" s="240" t="s">
        <v>186</v>
      </c>
      <c r="K7" s="240" t="s">
        <v>214</v>
      </c>
    </row>
    <row r="8" spans="1:11" x14ac:dyDescent="0.25">
      <c r="A8" s="240" t="s">
        <v>187</v>
      </c>
      <c r="K8" s="240" t="s">
        <v>215</v>
      </c>
    </row>
    <row r="9" spans="1:11" x14ac:dyDescent="0.25">
      <c r="A9" s="240" t="s">
        <v>188</v>
      </c>
      <c r="K9" s="240" t="s">
        <v>216</v>
      </c>
    </row>
    <row r="10" spans="1:11" x14ac:dyDescent="0.25">
      <c r="A10" s="240" t="s">
        <v>189</v>
      </c>
      <c r="K10" s="240" t="s">
        <v>217</v>
      </c>
    </row>
    <row r="11" spans="1:11" x14ac:dyDescent="0.25">
      <c r="A11" s="240" t="s">
        <v>190</v>
      </c>
      <c r="K11" s="240" t="s">
        <v>218</v>
      </c>
    </row>
    <row r="12" spans="1:11" x14ac:dyDescent="0.25">
      <c r="A12" s="240" t="s">
        <v>191</v>
      </c>
      <c r="K12" s="240" t="s">
        <v>219</v>
      </c>
    </row>
    <row r="13" spans="1:11" x14ac:dyDescent="0.25">
      <c r="A13" s="240" t="s">
        <v>192</v>
      </c>
      <c r="K13" s="240" t="s">
        <v>220</v>
      </c>
    </row>
    <row r="14" spans="1:11" x14ac:dyDescent="0.25">
      <c r="A14" s="240" t="s">
        <v>193</v>
      </c>
      <c r="K14" s="240" t="s">
        <v>221</v>
      </c>
    </row>
    <row r="15" spans="1:11" x14ac:dyDescent="0.25">
      <c r="A15" s="240" t="s">
        <v>194</v>
      </c>
      <c r="K15" s="240" t="s">
        <v>222</v>
      </c>
    </row>
    <row r="16" spans="1:11" x14ac:dyDescent="0.25">
      <c r="A16" s="240" t="s">
        <v>195</v>
      </c>
      <c r="K16" s="240" t="s">
        <v>223</v>
      </c>
    </row>
    <row r="17" spans="1:12" x14ac:dyDescent="0.25">
      <c r="A17" s="240" t="s">
        <v>196</v>
      </c>
      <c r="K17" s="240" t="s">
        <v>224</v>
      </c>
      <c r="L17" s="242"/>
    </row>
    <row r="18" spans="1:12" x14ac:dyDescent="0.25">
      <c r="A18" s="240" t="s">
        <v>197</v>
      </c>
      <c r="K18" s="240" t="s">
        <v>225</v>
      </c>
    </row>
    <row r="19" spans="1:12" x14ac:dyDescent="0.25">
      <c r="A19" s="240" t="s">
        <v>198</v>
      </c>
      <c r="K19" s="240" t="s">
        <v>226</v>
      </c>
    </row>
    <row r="20" spans="1:12" x14ac:dyDescent="0.25">
      <c r="A20" s="240" t="s">
        <v>199</v>
      </c>
      <c r="K20" s="240" t="s">
        <v>227</v>
      </c>
    </row>
    <row r="21" spans="1:12" x14ac:dyDescent="0.25">
      <c r="A21" s="240" t="s">
        <v>200</v>
      </c>
      <c r="K21" s="240" t="s">
        <v>228</v>
      </c>
    </row>
    <row r="22" spans="1:12" x14ac:dyDescent="0.25">
      <c r="A22" s="240" t="s">
        <v>201</v>
      </c>
      <c r="K22" s="240" t="s">
        <v>229</v>
      </c>
      <c r="L22" s="234"/>
    </row>
    <row r="23" spans="1:12" x14ac:dyDescent="0.25">
      <c r="A23" s="240" t="s">
        <v>202</v>
      </c>
      <c r="K23" s="240" t="s">
        <v>230</v>
      </c>
    </row>
    <row r="24" spans="1:12" x14ac:dyDescent="0.25">
      <c r="A24" s="240" t="s">
        <v>203</v>
      </c>
      <c r="K24" s="240" t="s">
        <v>231</v>
      </c>
    </row>
    <row r="25" spans="1:12" x14ac:dyDescent="0.25">
      <c r="A25" s="240" t="s">
        <v>204</v>
      </c>
      <c r="K25" s="240" t="s">
        <v>232</v>
      </c>
    </row>
    <row r="26" spans="1:12" x14ac:dyDescent="0.25">
      <c r="A26" s="240" t="s">
        <v>205</v>
      </c>
      <c r="K26" s="240" t="s">
        <v>233</v>
      </c>
    </row>
    <row r="27" spans="1:12" x14ac:dyDescent="0.25">
      <c r="A27" s="240" t="s">
        <v>206</v>
      </c>
      <c r="K27" s="240" t="s">
        <v>234</v>
      </c>
    </row>
    <row r="28" spans="1:12" x14ac:dyDescent="0.25">
      <c r="A28" s="241" t="s">
        <v>207</v>
      </c>
      <c r="K28" s="240" t="s">
        <v>235</v>
      </c>
    </row>
    <row r="29" spans="1:12" x14ac:dyDescent="0.25">
      <c r="K29" s="241" t="s">
        <v>236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"/>
  <sheetViews>
    <sheetView topLeftCell="C1" workbookViewId="0">
      <selection activeCell="J17" sqref="J17"/>
    </sheetView>
  </sheetViews>
  <sheetFormatPr defaultRowHeight="15" x14ac:dyDescent="0.25"/>
  <sheetData>
    <row r="1" spans="1:19" x14ac:dyDescent="0.25">
      <c r="A1" s="256" t="s">
        <v>148</v>
      </c>
      <c r="B1" s="258" t="s">
        <v>1</v>
      </c>
      <c r="C1" s="258" t="s">
        <v>2</v>
      </c>
      <c r="D1" s="258" t="s">
        <v>149</v>
      </c>
      <c r="E1" s="258" t="s">
        <v>3</v>
      </c>
      <c r="F1" s="258" t="s">
        <v>4</v>
      </c>
      <c r="G1" s="264" t="s">
        <v>5</v>
      </c>
      <c r="H1" s="265"/>
      <c r="I1" s="265"/>
      <c r="J1" s="265" t="s">
        <v>6</v>
      </c>
      <c r="K1" s="265" t="s">
        <v>7</v>
      </c>
      <c r="L1" s="265"/>
      <c r="M1" s="267"/>
      <c r="N1" s="264" t="s">
        <v>8</v>
      </c>
      <c r="O1" s="265"/>
      <c r="P1" s="265" t="s">
        <v>9</v>
      </c>
      <c r="Q1" s="265"/>
      <c r="R1" s="265" t="s">
        <v>10</v>
      </c>
      <c r="S1" s="267"/>
    </row>
    <row r="2" spans="1:19" ht="15.75" thickBot="1" x14ac:dyDescent="0.3">
      <c r="A2" s="257"/>
      <c r="B2" s="259"/>
      <c r="C2" s="259"/>
      <c r="D2" s="259"/>
      <c r="E2" s="259"/>
      <c r="F2" s="259"/>
      <c r="G2" s="3" t="s">
        <v>11</v>
      </c>
      <c r="H2" s="232" t="s">
        <v>12</v>
      </c>
      <c r="I2" s="232" t="s">
        <v>13</v>
      </c>
      <c r="J2" s="266"/>
      <c r="K2" s="232" t="s">
        <v>11</v>
      </c>
      <c r="L2" s="232" t="s">
        <v>12</v>
      </c>
      <c r="M2" s="5" t="s">
        <v>13</v>
      </c>
      <c r="N2" s="6" t="s">
        <v>12</v>
      </c>
      <c r="O2" s="7" t="s">
        <v>13</v>
      </c>
      <c r="P2" s="7" t="s">
        <v>12</v>
      </c>
      <c r="Q2" s="7" t="s">
        <v>13</v>
      </c>
      <c r="R2" s="7" t="s">
        <v>12</v>
      </c>
      <c r="S2" s="8" t="s">
        <v>13</v>
      </c>
    </row>
    <row r="3" spans="1:19" ht="24" x14ac:dyDescent="0.25">
      <c r="A3" s="9" t="s">
        <v>14</v>
      </c>
      <c r="B3" s="230" t="s">
        <v>15</v>
      </c>
      <c r="C3" s="230" t="s">
        <v>16</v>
      </c>
      <c r="D3" s="230" t="s">
        <v>150</v>
      </c>
      <c r="E3" s="230" t="s">
        <v>17</v>
      </c>
      <c r="F3" s="230" t="s">
        <v>18</v>
      </c>
      <c r="G3" s="11">
        <v>45</v>
      </c>
      <c r="H3" s="12">
        <v>18</v>
      </c>
      <c r="I3" s="12">
        <v>27</v>
      </c>
      <c r="J3" s="13">
        <v>0.43808888888888903</v>
      </c>
      <c r="K3" s="13">
        <v>0.28888888888888897</v>
      </c>
      <c r="L3" s="13">
        <v>0.61111111111111105</v>
      </c>
      <c r="M3" s="13">
        <v>7.4074074074074098E-2</v>
      </c>
      <c r="N3" s="14">
        <v>0.84615384599999999</v>
      </c>
      <c r="O3" s="15">
        <v>0.78125</v>
      </c>
      <c r="P3" s="13">
        <v>0.61111111111111105</v>
      </c>
      <c r="Q3" s="13">
        <v>0.92592592592592593</v>
      </c>
      <c r="R3" s="13">
        <v>0.51709401699999991</v>
      </c>
      <c r="S3" s="16">
        <v>0.72337962962962965</v>
      </c>
    </row>
    <row r="4" spans="1:19" ht="24" x14ac:dyDescent="0.25">
      <c r="A4" s="9" t="s">
        <v>19</v>
      </c>
      <c r="B4" s="193" t="s">
        <v>20</v>
      </c>
      <c r="C4" s="193" t="s">
        <v>16</v>
      </c>
      <c r="D4" s="193" t="s">
        <v>21</v>
      </c>
      <c r="E4" s="193" t="s">
        <v>17</v>
      </c>
      <c r="F4" s="193" t="s">
        <v>18</v>
      </c>
      <c r="G4" s="18">
        <v>66</v>
      </c>
      <c r="H4" s="19">
        <v>21</v>
      </c>
      <c r="I4" s="19">
        <v>45</v>
      </c>
      <c r="J4" s="20">
        <v>0.34256060606060601</v>
      </c>
      <c r="K4" s="20">
        <v>0.30303030303030298</v>
      </c>
      <c r="L4" s="20">
        <v>0.66666666666666696</v>
      </c>
      <c r="M4" s="20">
        <v>0.133333333333333</v>
      </c>
      <c r="N4" s="21">
        <v>0.7</v>
      </c>
      <c r="O4" s="22">
        <v>0.84782608699999995</v>
      </c>
      <c r="P4" s="20">
        <v>0.66666666666666696</v>
      </c>
      <c r="Q4" s="20">
        <v>0.86666666666666703</v>
      </c>
      <c r="R4" s="20">
        <v>0.46666666666666684</v>
      </c>
      <c r="S4" s="23">
        <v>0.73478260873333356</v>
      </c>
    </row>
    <row r="5" spans="1:19" ht="24" x14ac:dyDescent="0.25">
      <c r="A5" s="9" t="s">
        <v>22</v>
      </c>
      <c r="B5" s="193" t="s">
        <v>23</v>
      </c>
      <c r="C5" s="193" t="s">
        <v>16</v>
      </c>
      <c r="D5" s="193" t="s">
        <v>21</v>
      </c>
      <c r="E5" s="193" t="s">
        <v>17</v>
      </c>
      <c r="F5" s="193" t="s">
        <v>18</v>
      </c>
      <c r="G5" s="18">
        <v>55</v>
      </c>
      <c r="H5" s="19">
        <v>16</v>
      </c>
      <c r="I5" s="19">
        <v>39</v>
      </c>
      <c r="J5" s="20">
        <v>0.28467272727272702</v>
      </c>
      <c r="K5" s="20">
        <v>0.236363636363636</v>
      </c>
      <c r="L5" s="20">
        <v>0.5625</v>
      </c>
      <c r="M5" s="20">
        <v>0.102564102564103</v>
      </c>
      <c r="N5" s="24">
        <v>0.69230769199999997</v>
      </c>
      <c r="O5" s="22">
        <v>0.83333333300000001</v>
      </c>
      <c r="P5" s="20">
        <v>0.5625</v>
      </c>
      <c r="Q5" s="20">
        <v>0.89743589743589702</v>
      </c>
      <c r="R5" s="20">
        <v>0.38942307674999999</v>
      </c>
      <c r="S5" s="23">
        <v>0.74786324756410227</v>
      </c>
    </row>
    <row r="6" spans="1:19" ht="24" x14ac:dyDescent="0.25">
      <c r="A6" s="9" t="s">
        <v>24</v>
      </c>
      <c r="B6" s="193" t="s">
        <v>25</v>
      </c>
      <c r="C6" s="193" t="s">
        <v>16</v>
      </c>
      <c r="D6" s="193" t="s">
        <v>21</v>
      </c>
      <c r="E6" s="193" t="s">
        <v>17</v>
      </c>
      <c r="F6" s="193" t="s">
        <v>18</v>
      </c>
      <c r="G6" s="18">
        <v>85</v>
      </c>
      <c r="H6" s="19">
        <v>66</v>
      </c>
      <c r="I6" s="19">
        <v>19</v>
      </c>
      <c r="J6" s="25">
        <v>0.75542352941176505</v>
      </c>
      <c r="K6" s="20">
        <v>0.49411764705882399</v>
      </c>
      <c r="L6" s="20">
        <v>0.62121212121212099</v>
      </c>
      <c r="M6" s="20">
        <v>5.2631578947368397E-2</v>
      </c>
      <c r="N6" s="24">
        <v>0.97619047599999997</v>
      </c>
      <c r="O6" s="22">
        <v>0.41860465099999999</v>
      </c>
      <c r="P6" s="20">
        <v>0.62121212121212099</v>
      </c>
      <c r="Q6" s="20">
        <v>0.94736842105263164</v>
      </c>
      <c r="R6" s="20">
        <v>0.60642135630303007</v>
      </c>
      <c r="S6" s="23">
        <v>0.3965728272631579</v>
      </c>
    </row>
    <row r="7" spans="1:19" ht="24" x14ac:dyDescent="0.25">
      <c r="A7" s="9" t="s">
        <v>26</v>
      </c>
      <c r="B7" s="193" t="s">
        <v>27</v>
      </c>
      <c r="C7" s="193" t="s">
        <v>16</v>
      </c>
      <c r="D7" s="193" t="s">
        <v>21</v>
      </c>
      <c r="E7" s="193" t="s">
        <v>17</v>
      </c>
      <c r="F7" s="193" t="s">
        <v>18</v>
      </c>
      <c r="G7" s="18">
        <v>50</v>
      </c>
      <c r="H7" s="19">
        <v>18</v>
      </c>
      <c r="I7" s="19">
        <v>32</v>
      </c>
      <c r="J7" s="25">
        <v>0.37224000000000002</v>
      </c>
      <c r="K7" s="26">
        <v>0.4</v>
      </c>
      <c r="L7" s="25">
        <v>0.88888888888888895</v>
      </c>
      <c r="M7" s="25">
        <v>0.125</v>
      </c>
      <c r="N7" s="27">
        <v>0.8</v>
      </c>
      <c r="O7" s="28">
        <v>0.93333333299999999</v>
      </c>
      <c r="P7" s="25">
        <v>0.88888888888888895</v>
      </c>
      <c r="Q7" s="25">
        <v>0.875</v>
      </c>
      <c r="R7" s="25">
        <v>0.71111111111111125</v>
      </c>
      <c r="S7" s="29">
        <v>0.81666666637499996</v>
      </c>
    </row>
    <row r="8" spans="1:19" ht="24" x14ac:dyDescent="0.25">
      <c r="A8" s="9" t="s">
        <v>28</v>
      </c>
      <c r="B8" s="193" t="s">
        <v>29</v>
      </c>
      <c r="C8" s="193" t="s">
        <v>16</v>
      </c>
      <c r="D8" s="193" t="s">
        <v>21</v>
      </c>
      <c r="E8" s="193" t="s">
        <v>17</v>
      </c>
      <c r="F8" s="193" t="s">
        <v>18</v>
      </c>
      <c r="G8" s="18">
        <v>54</v>
      </c>
      <c r="H8" s="19">
        <v>27</v>
      </c>
      <c r="I8" s="19">
        <v>27</v>
      </c>
      <c r="J8" s="25">
        <v>0.520703703703704</v>
      </c>
      <c r="K8" s="25">
        <v>0.38888888888888901</v>
      </c>
      <c r="L8" s="30">
        <v>0.72413793103448298</v>
      </c>
      <c r="M8" s="31">
        <v>0</v>
      </c>
      <c r="N8" s="32">
        <v>1</v>
      </c>
      <c r="O8" s="28">
        <v>0.75757575757575801</v>
      </c>
      <c r="P8" s="28">
        <v>0.72413793103448298</v>
      </c>
      <c r="Q8" s="19">
        <v>1</v>
      </c>
      <c r="R8" s="25">
        <v>0.72413793103448298</v>
      </c>
      <c r="S8" s="29">
        <v>0.75757575757575801</v>
      </c>
    </row>
    <row r="9" spans="1:19" ht="24.75" thickBot="1" x14ac:dyDescent="0.3">
      <c r="A9" s="9" t="s">
        <v>30</v>
      </c>
      <c r="B9" s="231" t="s">
        <v>31</v>
      </c>
      <c r="C9" s="231" t="s">
        <v>16</v>
      </c>
      <c r="D9" s="231" t="s">
        <v>21</v>
      </c>
      <c r="E9" s="231" t="s">
        <v>17</v>
      </c>
      <c r="F9" s="231" t="s">
        <v>18</v>
      </c>
      <c r="G9" s="34">
        <v>57</v>
      </c>
      <c r="H9" s="35">
        <v>46</v>
      </c>
      <c r="I9" s="35">
        <v>11</v>
      </c>
      <c r="J9" s="36">
        <v>0.77331578947368396</v>
      </c>
      <c r="K9" s="36">
        <v>0.84210526315789502</v>
      </c>
      <c r="L9" s="36">
        <v>0.97826086956521696</v>
      </c>
      <c r="M9" s="36">
        <v>0.27272727272727298</v>
      </c>
      <c r="N9" s="37">
        <v>0.9375</v>
      </c>
      <c r="O9" s="38">
        <v>0.88888888899999996</v>
      </c>
      <c r="P9" s="36">
        <v>0.97826086956521696</v>
      </c>
      <c r="Q9" s="36">
        <v>0.72727272727272707</v>
      </c>
      <c r="R9" s="36">
        <v>0.91711956521739091</v>
      </c>
      <c r="S9" s="39">
        <v>0.64646464654545432</v>
      </c>
    </row>
    <row r="10" spans="1:19" ht="24" x14ac:dyDescent="0.25">
      <c r="A10" s="9" t="s">
        <v>32</v>
      </c>
      <c r="B10" s="193" t="s">
        <v>33</v>
      </c>
      <c r="C10" s="193" t="s">
        <v>16</v>
      </c>
      <c r="D10" s="193" t="s">
        <v>151</v>
      </c>
      <c r="E10" s="193" t="s">
        <v>17</v>
      </c>
      <c r="F10" s="193" t="s">
        <v>18</v>
      </c>
      <c r="G10" s="18">
        <v>40</v>
      </c>
      <c r="H10" s="19">
        <v>22</v>
      </c>
      <c r="I10" s="19">
        <v>18</v>
      </c>
      <c r="J10" s="25">
        <v>0.54474999999999996</v>
      </c>
      <c r="K10" s="30">
        <v>0.9</v>
      </c>
      <c r="L10" s="30">
        <v>0.90909090909090895</v>
      </c>
      <c r="M10" s="30">
        <v>0.88888888888888895</v>
      </c>
      <c r="N10" s="40">
        <v>0.55555555555555602</v>
      </c>
      <c r="O10" s="41">
        <v>0.5</v>
      </c>
      <c r="P10" s="42">
        <v>0.90909090909090895</v>
      </c>
      <c r="Q10" s="43">
        <v>0.11111111111111105</v>
      </c>
      <c r="R10" s="43">
        <v>0.50505050505050542</v>
      </c>
      <c r="S10" s="44">
        <v>5.5555555555555525E-2</v>
      </c>
    </row>
    <row r="11" spans="1:19" ht="24" x14ac:dyDescent="0.25">
      <c r="A11" s="9" t="s">
        <v>34</v>
      </c>
      <c r="B11" s="193" t="s">
        <v>35</v>
      </c>
      <c r="C11" s="193" t="s">
        <v>16</v>
      </c>
      <c r="D11" s="193" t="s">
        <v>151</v>
      </c>
      <c r="E11" s="193" t="s">
        <v>17</v>
      </c>
      <c r="F11" s="193" t="s">
        <v>18</v>
      </c>
      <c r="G11" s="18">
        <v>65</v>
      </c>
      <c r="H11" s="31">
        <v>42</v>
      </c>
      <c r="I11" s="31">
        <v>23</v>
      </c>
      <c r="J11" s="30">
        <v>0.638507692307692</v>
      </c>
      <c r="K11" s="30">
        <v>0.64615384615384597</v>
      </c>
      <c r="L11" s="30">
        <v>0.76190476190476197</v>
      </c>
      <c r="M11" s="30">
        <v>0.434782608695652</v>
      </c>
      <c r="N11" s="45">
        <v>0.76190476190476197</v>
      </c>
      <c r="O11" s="28">
        <v>0.565217391304348</v>
      </c>
      <c r="P11" s="28">
        <v>0.76190476190476197</v>
      </c>
      <c r="Q11" s="25">
        <v>0.565217391304348</v>
      </c>
      <c r="R11" s="25">
        <v>0.58049886621315205</v>
      </c>
      <c r="S11" s="29">
        <v>0.31947069943289247</v>
      </c>
    </row>
    <row r="12" spans="1:19" ht="24" x14ac:dyDescent="0.25">
      <c r="A12" s="9" t="s">
        <v>36</v>
      </c>
      <c r="B12" s="193" t="s">
        <v>37</v>
      </c>
      <c r="C12" s="193" t="s">
        <v>16</v>
      </c>
      <c r="D12" s="193" t="s">
        <v>151</v>
      </c>
      <c r="E12" s="193" t="s">
        <v>17</v>
      </c>
      <c r="F12" s="193" t="s">
        <v>18</v>
      </c>
      <c r="G12" s="18">
        <v>45</v>
      </c>
      <c r="H12" s="31">
        <v>38</v>
      </c>
      <c r="I12" s="31">
        <v>7</v>
      </c>
      <c r="J12" s="30">
        <v>0.79495555555555597</v>
      </c>
      <c r="K12" s="30">
        <v>0.91111111111111098</v>
      </c>
      <c r="L12" s="30">
        <v>0.97368421052631604</v>
      </c>
      <c r="M12" s="30">
        <v>0.57142857142857095</v>
      </c>
      <c r="N12" s="45">
        <v>0.90243902439024404</v>
      </c>
      <c r="O12" s="28">
        <v>0.75</v>
      </c>
      <c r="P12" s="28">
        <v>0.97368421052631604</v>
      </c>
      <c r="Q12" s="25">
        <v>0.42857142857142905</v>
      </c>
      <c r="R12" s="25">
        <v>0.87869062901155359</v>
      </c>
      <c r="S12" s="29">
        <v>0.32142857142857179</v>
      </c>
    </row>
    <row r="13" spans="1:19" ht="36" x14ac:dyDescent="0.25">
      <c r="A13" s="9" t="s">
        <v>38</v>
      </c>
      <c r="B13" s="193" t="s">
        <v>39</v>
      </c>
      <c r="C13" s="193" t="s">
        <v>40</v>
      </c>
      <c r="D13" s="193" t="s">
        <v>41</v>
      </c>
      <c r="E13" s="193" t="s">
        <v>17</v>
      </c>
      <c r="F13" s="193" t="s">
        <v>18</v>
      </c>
      <c r="G13" s="18">
        <v>106</v>
      </c>
      <c r="H13" s="19">
        <v>58</v>
      </c>
      <c r="I13" s="19">
        <v>48</v>
      </c>
      <c r="J13" s="25">
        <v>0.531207547169811</v>
      </c>
      <c r="K13" s="30">
        <v>0.77358490566037696</v>
      </c>
      <c r="L13" s="25">
        <v>0.87931034482758597</v>
      </c>
      <c r="M13" s="25">
        <v>0.64583333333333304</v>
      </c>
      <c r="N13" s="45">
        <v>0.62195122000000003</v>
      </c>
      <c r="O13" s="28">
        <v>0.70833333300000001</v>
      </c>
      <c r="P13" s="25">
        <v>0.87931034482758597</v>
      </c>
      <c r="Q13" s="25">
        <v>0.35416666666666696</v>
      </c>
      <c r="R13" s="25">
        <v>0.5468881417241378</v>
      </c>
      <c r="S13" s="29">
        <v>0.25086805543750024</v>
      </c>
    </row>
    <row r="14" spans="1:19" ht="36" x14ac:dyDescent="0.25">
      <c r="A14" s="9" t="s">
        <v>42</v>
      </c>
      <c r="B14" s="193" t="s">
        <v>43</v>
      </c>
      <c r="C14" s="193" t="s">
        <v>40</v>
      </c>
      <c r="D14" s="193" t="s">
        <v>41</v>
      </c>
      <c r="E14" s="193" t="s">
        <v>17</v>
      </c>
      <c r="F14" s="193" t="s">
        <v>44</v>
      </c>
      <c r="G14" s="18">
        <v>119</v>
      </c>
      <c r="H14" s="19">
        <v>38</v>
      </c>
      <c r="I14" s="19">
        <v>81</v>
      </c>
      <c r="J14" s="25">
        <v>0.31978991596638701</v>
      </c>
      <c r="K14" s="30">
        <v>0.58823529411764697</v>
      </c>
      <c r="L14" s="30">
        <v>0.72972972972973005</v>
      </c>
      <c r="M14" s="30">
        <v>0.52439024390243905</v>
      </c>
      <c r="N14" s="45">
        <v>0.38571428571428601</v>
      </c>
      <c r="O14" s="28">
        <v>0.79591836734693899</v>
      </c>
      <c r="P14" s="28">
        <v>0.72972972972973005</v>
      </c>
      <c r="Q14" s="25">
        <v>0.47560975609756095</v>
      </c>
      <c r="R14" s="25">
        <v>0.2814671814671818</v>
      </c>
      <c r="S14" s="29">
        <v>0.37854654056744658</v>
      </c>
    </row>
    <row r="15" spans="1:19" ht="36" x14ac:dyDescent="0.25">
      <c r="A15" s="9" t="s">
        <v>45</v>
      </c>
      <c r="B15" s="193" t="s">
        <v>46</v>
      </c>
      <c r="C15" s="193" t="s">
        <v>40</v>
      </c>
      <c r="D15" s="193" t="s">
        <v>41</v>
      </c>
      <c r="E15" s="193" t="s">
        <v>17</v>
      </c>
      <c r="F15" s="193" t="s">
        <v>18</v>
      </c>
      <c r="G15" s="18">
        <v>98</v>
      </c>
      <c r="H15" s="19">
        <v>56</v>
      </c>
      <c r="I15" s="19">
        <v>42</v>
      </c>
      <c r="J15" s="25">
        <v>0.56814285714285695</v>
      </c>
      <c r="K15" s="30">
        <v>0.94897959183673497</v>
      </c>
      <c r="L15" s="25">
        <v>0.98214285714285698</v>
      </c>
      <c r="M15" s="25">
        <v>0.90476190476190499</v>
      </c>
      <c r="N15" s="45">
        <v>0.59139784900000003</v>
      </c>
      <c r="O15" s="28">
        <v>0.8</v>
      </c>
      <c r="P15" s="25">
        <v>0.98214285714285698</v>
      </c>
      <c r="Q15" s="25">
        <v>9.5238095238095011E-2</v>
      </c>
      <c r="R15" s="25">
        <v>0.58083717312499994</v>
      </c>
      <c r="S15" s="29">
        <v>7.6190476190476017E-2</v>
      </c>
    </row>
    <row r="16" spans="1:19" ht="36" x14ac:dyDescent="0.25">
      <c r="A16" s="9" t="s">
        <v>47</v>
      </c>
      <c r="B16" s="193" t="s">
        <v>48</v>
      </c>
      <c r="C16" s="193" t="s">
        <v>40</v>
      </c>
      <c r="D16" s="193" t="s">
        <v>41</v>
      </c>
      <c r="E16" s="193" t="s">
        <v>17</v>
      </c>
      <c r="F16" s="193" t="s">
        <v>44</v>
      </c>
      <c r="G16" s="18">
        <v>116</v>
      </c>
      <c r="H16" s="19">
        <v>56</v>
      </c>
      <c r="I16" s="19">
        <v>60</v>
      </c>
      <c r="J16" s="25">
        <v>0.49168965517241398</v>
      </c>
      <c r="K16" s="30">
        <v>0.681034482758621</v>
      </c>
      <c r="L16" s="25">
        <v>0.69642857142857095</v>
      </c>
      <c r="M16" s="25">
        <v>0.66666666666666696</v>
      </c>
      <c r="N16" s="45">
        <v>0.49367088599999998</v>
      </c>
      <c r="O16" s="28">
        <v>0.54054054100000004</v>
      </c>
      <c r="P16" s="25">
        <v>0.69642857142857095</v>
      </c>
      <c r="Q16" s="25">
        <v>0.33333333333333304</v>
      </c>
      <c r="R16" s="25">
        <v>0.34380650989285688</v>
      </c>
      <c r="S16" s="29">
        <v>0.18018018033333319</v>
      </c>
    </row>
    <row r="17" spans="1:19" ht="36.75" thickBot="1" x14ac:dyDescent="0.3">
      <c r="A17" s="9" t="s">
        <v>49</v>
      </c>
      <c r="B17" s="193" t="s">
        <v>50</v>
      </c>
      <c r="C17" s="193" t="s">
        <v>40</v>
      </c>
      <c r="D17" s="193" t="s">
        <v>41</v>
      </c>
      <c r="E17" s="193" t="s">
        <v>17</v>
      </c>
      <c r="F17" s="193" t="s">
        <v>18</v>
      </c>
      <c r="G17" s="18">
        <v>84</v>
      </c>
      <c r="H17" s="19">
        <v>8</v>
      </c>
      <c r="I17" s="19">
        <v>76</v>
      </c>
      <c r="J17" s="25">
        <v>0.12601190476190499</v>
      </c>
      <c r="K17" s="30">
        <v>0.51190476190476197</v>
      </c>
      <c r="L17" s="30">
        <v>0.375</v>
      </c>
      <c r="M17" s="30">
        <v>0.52631578947368396</v>
      </c>
      <c r="N17" s="45">
        <v>6.9767441860465101E-2</v>
      </c>
      <c r="O17" s="28">
        <v>0.87804878048780499</v>
      </c>
      <c r="P17" s="28">
        <v>0.375</v>
      </c>
      <c r="Q17" s="25">
        <v>0.47368421052631604</v>
      </c>
      <c r="R17" s="25">
        <v>2.6162790697674413E-2</v>
      </c>
      <c r="S17" s="29">
        <v>0.41591784338896048</v>
      </c>
    </row>
    <row r="18" spans="1:19" ht="36" x14ac:dyDescent="0.25">
      <c r="A18" s="9" t="s">
        <v>51</v>
      </c>
      <c r="B18" s="230" t="s">
        <v>52</v>
      </c>
      <c r="C18" s="230" t="s">
        <v>53</v>
      </c>
      <c r="D18" s="230" t="s">
        <v>21</v>
      </c>
      <c r="E18" s="230" t="s">
        <v>54</v>
      </c>
      <c r="F18" s="230" t="s">
        <v>18</v>
      </c>
      <c r="G18" s="11">
        <v>59</v>
      </c>
      <c r="H18" s="12">
        <v>14</v>
      </c>
      <c r="I18" s="12">
        <v>45</v>
      </c>
      <c r="J18" s="15">
        <v>0.229203389830508</v>
      </c>
      <c r="K18" s="15">
        <v>0.169491525423729</v>
      </c>
      <c r="L18" s="15">
        <v>0.64285714299999996</v>
      </c>
      <c r="M18" s="198">
        <v>2.2222222E-2</v>
      </c>
      <c r="N18" s="224">
        <v>0.9</v>
      </c>
      <c r="O18" s="15">
        <v>0.89795918399999997</v>
      </c>
      <c r="P18" s="15">
        <v>0.64285714299999996</v>
      </c>
      <c r="Q18" s="43">
        <v>0.97777777799999999</v>
      </c>
      <c r="R18" s="43">
        <v>0.5785714287</v>
      </c>
      <c r="S18" s="44">
        <v>0.87800453566621306</v>
      </c>
    </row>
    <row r="19" spans="1:19" ht="48" x14ac:dyDescent="0.25">
      <c r="A19" s="9" t="s">
        <v>57</v>
      </c>
      <c r="B19" s="193" t="s">
        <v>58</v>
      </c>
      <c r="C19" s="193" t="s">
        <v>59</v>
      </c>
      <c r="D19" s="193" t="s">
        <v>21</v>
      </c>
      <c r="E19" s="193" t="s">
        <v>54</v>
      </c>
      <c r="F19" s="193" t="s">
        <v>18</v>
      </c>
      <c r="G19" s="18">
        <v>51</v>
      </c>
      <c r="H19" s="19">
        <v>6</v>
      </c>
      <c r="I19" s="19">
        <v>45</v>
      </c>
      <c r="J19" s="25">
        <v>0.17100000000000001</v>
      </c>
      <c r="K19" s="25">
        <v>7.8431372549019607E-2</v>
      </c>
      <c r="L19" s="25">
        <v>0.66666666666666696</v>
      </c>
      <c r="M19" s="53">
        <v>0</v>
      </c>
      <c r="N19" s="49">
        <v>1</v>
      </c>
      <c r="O19" s="28">
        <v>0.95744680900000001</v>
      </c>
      <c r="P19" s="25">
        <v>0.66666666666666696</v>
      </c>
      <c r="Q19" s="19">
        <v>1</v>
      </c>
      <c r="R19" s="25">
        <v>0.66666666666666696</v>
      </c>
      <c r="S19" s="29">
        <v>0.95744680900000001</v>
      </c>
    </row>
    <row r="20" spans="1:19" ht="48" x14ac:dyDescent="0.25">
      <c r="A20" s="9" t="s">
        <v>60</v>
      </c>
      <c r="B20" s="193" t="s">
        <v>61</v>
      </c>
      <c r="C20" s="193" t="s">
        <v>59</v>
      </c>
      <c r="D20" s="193" t="s">
        <v>21</v>
      </c>
      <c r="E20" s="193" t="s">
        <v>54</v>
      </c>
      <c r="F20" s="193" t="s">
        <v>18</v>
      </c>
      <c r="G20" s="18">
        <v>52</v>
      </c>
      <c r="H20" s="19">
        <v>40</v>
      </c>
      <c r="I20" s="19">
        <v>12</v>
      </c>
      <c r="J20" s="25">
        <v>0.70784615384615401</v>
      </c>
      <c r="K20" s="25">
        <v>0.65384615384615397</v>
      </c>
      <c r="L20" s="25">
        <v>0.82499999999999996</v>
      </c>
      <c r="M20" s="29">
        <v>8.3333333333333301E-2</v>
      </c>
      <c r="N20" s="28">
        <v>0.97058823500000002</v>
      </c>
      <c r="O20" s="28">
        <v>0.61111111100000004</v>
      </c>
      <c r="P20" s="25">
        <v>0.82499999999999996</v>
      </c>
      <c r="Q20" s="25">
        <v>0.91666666666666674</v>
      </c>
      <c r="R20" s="25">
        <v>0.80073529387499998</v>
      </c>
      <c r="S20" s="29">
        <v>0.56018518508333337</v>
      </c>
    </row>
    <row r="21" spans="1:19" ht="36" x14ac:dyDescent="0.25">
      <c r="A21" s="9" t="s">
        <v>55</v>
      </c>
      <c r="B21" s="193" t="s">
        <v>56</v>
      </c>
      <c r="C21" s="193" t="s">
        <v>53</v>
      </c>
      <c r="D21" s="193" t="s">
        <v>41</v>
      </c>
      <c r="E21" s="193" t="s">
        <v>54</v>
      </c>
      <c r="F21" s="193" t="s">
        <v>18</v>
      </c>
      <c r="G21" s="18">
        <v>40</v>
      </c>
      <c r="H21" s="19">
        <v>9</v>
      </c>
      <c r="I21" s="19">
        <v>31</v>
      </c>
      <c r="J21" s="25">
        <v>0.25522499999999998</v>
      </c>
      <c r="K21" s="25">
        <v>0.625</v>
      </c>
      <c r="L21" s="25">
        <v>0.77777777777777801</v>
      </c>
      <c r="M21" s="29">
        <v>0.58064516129032295</v>
      </c>
      <c r="N21" s="28">
        <v>0.28000000000000003</v>
      </c>
      <c r="O21" s="28">
        <v>0.86666666699999995</v>
      </c>
      <c r="P21" s="25">
        <v>0.77777777777777801</v>
      </c>
      <c r="Q21" s="25">
        <v>0.41935483870967705</v>
      </c>
      <c r="R21" s="25">
        <v>0.21777777777777788</v>
      </c>
      <c r="S21" s="29">
        <v>0.36344086035483836</v>
      </c>
    </row>
    <row r="22" spans="1:19" ht="48" x14ac:dyDescent="0.25">
      <c r="A22" s="9" t="s">
        <v>62</v>
      </c>
      <c r="B22" s="193" t="s">
        <v>63</v>
      </c>
      <c r="C22" s="193" t="s">
        <v>59</v>
      </c>
      <c r="D22" s="193" t="s">
        <v>41</v>
      </c>
      <c r="E22" s="193" t="s">
        <v>54</v>
      </c>
      <c r="F22" s="193" t="s">
        <v>18</v>
      </c>
      <c r="G22" s="18">
        <v>22</v>
      </c>
      <c r="H22" s="19">
        <v>15</v>
      </c>
      <c r="I22" s="19">
        <v>7</v>
      </c>
      <c r="J22" s="25">
        <v>0.69504545454545497</v>
      </c>
      <c r="K22" s="19">
        <v>1</v>
      </c>
      <c r="L22" s="19">
        <v>1</v>
      </c>
      <c r="M22" s="53">
        <v>1</v>
      </c>
      <c r="N22" s="28">
        <v>0.68181818199999999</v>
      </c>
      <c r="O22" s="49">
        <v>0</v>
      </c>
      <c r="P22" s="19">
        <v>1</v>
      </c>
      <c r="Q22" s="19">
        <v>0</v>
      </c>
      <c r="R22" s="25">
        <v>0.68181818199999999</v>
      </c>
      <c r="S22" s="53">
        <v>0</v>
      </c>
    </row>
    <row r="23" spans="1:19" ht="48" x14ac:dyDescent="0.25">
      <c r="A23" s="9" t="s">
        <v>64</v>
      </c>
      <c r="B23" s="193" t="s">
        <v>65</v>
      </c>
      <c r="C23" s="193" t="s">
        <v>59</v>
      </c>
      <c r="D23" s="193" t="s">
        <v>41</v>
      </c>
      <c r="E23" s="193" t="s">
        <v>54</v>
      </c>
      <c r="F23" s="193" t="s">
        <v>18</v>
      </c>
      <c r="G23" s="18">
        <v>48</v>
      </c>
      <c r="H23" s="19">
        <v>8</v>
      </c>
      <c r="I23" s="19">
        <v>40</v>
      </c>
      <c r="J23" s="25">
        <v>0.18839583333333301</v>
      </c>
      <c r="K23" s="25">
        <v>0.33333333333333298</v>
      </c>
      <c r="L23" s="19">
        <v>1</v>
      </c>
      <c r="M23" s="54">
        <v>0.2</v>
      </c>
      <c r="N23" s="227">
        <v>0.5</v>
      </c>
      <c r="O23" s="49">
        <v>1</v>
      </c>
      <c r="P23" s="19">
        <v>1</v>
      </c>
      <c r="Q23" s="26">
        <v>0.8</v>
      </c>
      <c r="R23" s="26">
        <v>0.5</v>
      </c>
      <c r="S23" s="54">
        <v>0.8</v>
      </c>
    </row>
    <row r="24" spans="1:19" ht="48" x14ac:dyDescent="0.25">
      <c r="A24" s="9" t="s">
        <v>66</v>
      </c>
      <c r="B24" s="193" t="s">
        <v>67</v>
      </c>
      <c r="C24" s="193" t="s">
        <v>68</v>
      </c>
      <c r="D24" s="193" t="s">
        <v>41</v>
      </c>
      <c r="E24" s="193" t="s">
        <v>54</v>
      </c>
      <c r="F24" s="193" t="s">
        <v>18</v>
      </c>
      <c r="G24" s="18">
        <v>88</v>
      </c>
      <c r="H24" s="19">
        <v>8</v>
      </c>
      <c r="I24" s="19">
        <v>80</v>
      </c>
      <c r="J24" s="25">
        <v>0.13934090909090899</v>
      </c>
      <c r="K24" s="25">
        <v>0.34090909090909099</v>
      </c>
      <c r="L24" s="25">
        <v>0.875</v>
      </c>
      <c r="M24" s="29">
        <v>0.28749999999999998</v>
      </c>
      <c r="N24" s="28">
        <v>0.233333333</v>
      </c>
      <c r="O24" s="28">
        <v>0.982758621</v>
      </c>
      <c r="P24" s="25">
        <v>0.875</v>
      </c>
      <c r="Q24" s="25">
        <v>0.71250000000000002</v>
      </c>
      <c r="R24" s="25">
        <v>0.204166666375</v>
      </c>
      <c r="S24" s="29">
        <v>0.70021551746249999</v>
      </c>
    </row>
    <row r="25" spans="1:19" ht="48" x14ac:dyDescent="0.25">
      <c r="A25" s="9" t="s">
        <v>69</v>
      </c>
      <c r="B25" s="193" t="s">
        <v>70</v>
      </c>
      <c r="C25" s="193" t="s">
        <v>68</v>
      </c>
      <c r="D25" s="193" t="s">
        <v>41</v>
      </c>
      <c r="E25" s="193" t="s">
        <v>54</v>
      </c>
      <c r="F25" s="193" t="s">
        <v>18</v>
      </c>
      <c r="G25" s="18">
        <v>89</v>
      </c>
      <c r="H25" s="214">
        <v>3</v>
      </c>
      <c r="I25" s="19">
        <v>86</v>
      </c>
      <c r="J25" s="26">
        <v>9.9651685393258402E-2</v>
      </c>
      <c r="K25" s="25">
        <v>0.52808988764044895</v>
      </c>
      <c r="L25" s="25">
        <v>0.66666666666666696</v>
      </c>
      <c r="M25" s="29">
        <v>0.52325581395348797</v>
      </c>
      <c r="N25" s="28">
        <v>4.2553190999999997E-2</v>
      </c>
      <c r="O25" s="28">
        <v>0.97619047599999997</v>
      </c>
      <c r="P25" s="25">
        <v>0.66666666666666696</v>
      </c>
      <c r="Q25" s="25">
        <v>0.47674418604651203</v>
      </c>
      <c r="R25" s="25">
        <v>2.836879400000001E-2</v>
      </c>
      <c r="S25" s="29">
        <v>0.46539313390697712</v>
      </c>
    </row>
    <row r="26" spans="1:19" ht="48.75" thickBot="1" x14ac:dyDescent="0.3">
      <c r="A26" s="9" t="s">
        <v>71</v>
      </c>
      <c r="B26" s="231" t="s">
        <v>72</v>
      </c>
      <c r="C26" s="231" t="s">
        <v>68</v>
      </c>
      <c r="D26" s="231" t="s">
        <v>41</v>
      </c>
      <c r="E26" s="231" t="s">
        <v>54</v>
      </c>
      <c r="F26" s="231" t="s">
        <v>18</v>
      </c>
      <c r="G26" s="34">
        <v>23</v>
      </c>
      <c r="H26" s="35">
        <v>6</v>
      </c>
      <c r="I26" s="35">
        <v>17</v>
      </c>
      <c r="J26" s="36">
        <v>0.296739130434783</v>
      </c>
      <c r="K26" s="36">
        <v>0.565217391304348</v>
      </c>
      <c r="L26" s="35">
        <v>1</v>
      </c>
      <c r="M26" s="39">
        <v>0.41176470588235298</v>
      </c>
      <c r="N26" s="38">
        <v>0.46153846199999998</v>
      </c>
      <c r="O26" s="51">
        <v>1</v>
      </c>
      <c r="P26" s="35">
        <v>1</v>
      </c>
      <c r="Q26" s="36">
        <v>0.58823529411764697</v>
      </c>
      <c r="R26" s="36">
        <v>0.46153846199999998</v>
      </c>
      <c r="S26" s="39">
        <v>0.58823529411764697</v>
      </c>
    </row>
    <row r="27" spans="1:19" ht="36" x14ac:dyDescent="0.25">
      <c r="A27" s="9" t="s">
        <v>73</v>
      </c>
      <c r="B27" s="230" t="s">
        <v>74</v>
      </c>
      <c r="C27" s="230" t="s">
        <v>75</v>
      </c>
      <c r="D27" s="230" t="s">
        <v>21</v>
      </c>
      <c r="E27" s="230" t="s">
        <v>17</v>
      </c>
      <c r="F27" s="230" t="s">
        <v>18</v>
      </c>
      <c r="G27" s="11">
        <v>46</v>
      </c>
      <c r="H27" s="12">
        <v>41</v>
      </c>
      <c r="I27" s="12">
        <v>5</v>
      </c>
      <c r="J27" s="43">
        <v>0.88726086956521699</v>
      </c>
      <c r="K27" s="43">
        <v>0.84782608695652195</v>
      </c>
      <c r="L27" s="43">
        <v>0.85365853658536595</v>
      </c>
      <c r="M27" s="44">
        <v>0.8</v>
      </c>
      <c r="N27" s="40">
        <v>0.89743589700000004</v>
      </c>
      <c r="O27" s="42">
        <v>0.14285714299999999</v>
      </c>
      <c r="P27" s="43">
        <v>0.85365853658536595</v>
      </c>
      <c r="Q27" s="52">
        <v>0.19999999999999996</v>
      </c>
      <c r="R27" s="43">
        <v>0.76610381451219522</v>
      </c>
      <c r="S27" s="44">
        <v>2.8571428599999994E-2</v>
      </c>
    </row>
    <row r="28" spans="1:19" ht="36" x14ac:dyDescent="0.25">
      <c r="A28" s="9" t="s">
        <v>76</v>
      </c>
      <c r="B28" s="193" t="s">
        <v>77</v>
      </c>
      <c r="C28" s="193" t="s">
        <v>75</v>
      </c>
      <c r="D28" s="193" t="s">
        <v>21</v>
      </c>
      <c r="E28" s="193" t="s">
        <v>17</v>
      </c>
      <c r="F28" s="193" t="s">
        <v>44</v>
      </c>
      <c r="G28" s="18">
        <v>41</v>
      </c>
      <c r="H28" s="19">
        <v>18</v>
      </c>
      <c r="I28" s="19">
        <v>23</v>
      </c>
      <c r="J28" s="25">
        <v>0.47736585365853701</v>
      </c>
      <c r="K28" s="25">
        <v>0.56097560975609795</v>
      </c>
      <c r="L28" s="25">
        <v>0.88888888888888895</v>
      </c>
      <c r="M28" s="29">
        <v>0.30434782608695699</v>
      </c>
      <c r="N28" s="45">
        <v>0.69565217400000001</v>
      </c>
      <c r="O28" s="28">
        <v>0.88888888899999996</v>
      </c>
      <c r="P28" s="25">
        <v>0.88888888888888895</v>
      </c>
      <c r="Q28" s="25">
        <v>0.69565217391304301</v>
      </c>
      <c r="R28" s="25">
        <v>0.61835748800000001</v>
      </c>
      <c r="S28" s="29">
        <v>0.61835748799999957</v>
      </c>
    </row>
    <row r="29" spans="1:19" ht="36" x14ac:dyDescent="0.25">
      <c r="A29" s="9" t="s">
        <v>78</v>
      </c>
      <c r="B29" s="193" t="s">
        <v>79</v>
      </c>
      <c r="C29" s="193" t="s">
        <v>75</v>
      </c>
      <c r="D29" s="193" t="s">
        <v>21</v>
      </c>
      <c r="E29" s="193" t="s">
        <v>17</v>
      </c>
      <c r="F29" s="193" t="s">
        <v>18</v>
      </c>
      <c r="G29" s="18">
        <v>40</v>
      </c>
      <c r="H29" s="19">
        <v>35</v>
      </c>
      <c r="I29" s="19">
        <v>5</v>
      </c>
      <c r="J29" s="25">
        <v>0.82499999999999996</v>
      </c>
      <c r="K29" s="25">
        <v>0.75</v>
      </c>
      <c r="L29" s="25">
        <v>0.85714285714285698</v>
      </c>
      <c r="M29" s="53">
        <v>0</v>
      </c>
      <c r="N29" s="32">
        <v>1</v>
      </c>
      <c r="O29" s="28">
        <v>0.5</v>
      </c>
      <c r="P29" s="25">
        <v>0.85714285714285698</v>
      </c>
      <c r="Q29" s="19">
        <v>1</v>
      </c>
      <c r="R29" s="25">
        <v>0.85714285714285698</v>
      </c>
      <c r="S29" s="29">
        <v>0.5</v>
      </c>
    </row>
    <row r="30" spans="1:19" ht="36.75" thickBot="1" x14ac:dyDescent="0.3">
      <c r="A30" s="9" t="s">
        <v>80</v>
      </c>
      <c r="B30" s="231" t="s">
        <v>81</v>
      </c>
      <c r="C30" s="231" t="s">
        <v>75</v>
      </c>
      <c r="D30" s="231" t="s">
        <v>21</v>
      </c>
      <c r="E30" s="231" t="s">
        <v>17</v>
      </c>
      <c r="F30" s="231" t="s">
        <v>18</v>
      </c>
      <c r="G30" s="34">
        <v>37</v>
      </c>
      <c r="H30" s="35">
        <v>35</v>
      </c>
      <c r="I30" s="213">
        <v>2</v>
      </c>
      <c r="J30" s="36">
        <v>0.88862162162162195</v>
      </c>
      <c r="K30" s="36">
        <v>0.83783783783783805</v>
      </c>
      <c r="L30" s="36">
        <v>0.88571428571428601</v>
      </c>
      <c r="M30" s="56">
        <v>0</v>
      </c>
      <c r="N30" s="50">
        <v>1</v>
      </c>
      <c r="O30" s="38">
        <v>0.33333333300000001</v>
      </c>
      <c r="P30" s="36">
        <v>0.88571428571428601</v>
      </c>
      <c r="Q30" s="35">
        <v>1</v>
      </c>
      <c r="R30" s="36">
        <v>0.88571428571428601</v>
      </c>
      <c r="S30" s="39">
        <v>0.33333333300000001</v>
      </c>
    </row>
    <row r="31" spans="1:19" ht="36" x14ac:dyDescent="0.25">
      <c r="A31" s="9" t="s">
        <v>82</v>
      </c>
      <c r="B31" s="193" t="s">
        <v>83</v>
      </c>
      <c r="C31" s="193" t="s">
        <v>84</v>
      </c>
      <c r="D31" s="193" t="s">
        <v>41</v>
      </c>
      <c r="E31" s="193" t="s">
        <v>17</v>
      </c>
      <c r="F31" s="193" t="s">
        <v>18</v>
      </c>
      <c r="G31" s="18">
        <v>84</v>
      </c>
      <c r="H31" s="19">
        <v>59</v>
      </c>
      <c r="I31" s="19">
        <v>25</v>
      </c>
      <c r="J31" s="25">
        <v>0.68179761904761904</v>
      </c>
      <c r="K31" s="25">
        <v>0.38095238095238099</v>
      </c>
      <c r="L31" s="25">
        <v>0.49152542372881403</v>
      </c>
      <c r="M31" s="29">
        <v>0.12</v>
      </c>
      <c r="N31" s="40">
        <v>0.90625</v>
      </c>
      <c r="O31" s="42">
        <v>0.42307692299999999</v>
      </c>
      <c r="P31" s="43">
        <v>0.49152542372881403</v>
      </c>
      <c r="Q31" s="43">
        <v>0.88</v>
      </c>
      <c r="R31" s="43">
        <v>0.44544491525423768</v>
      </c>
      <c r="S31" s="44">
        <v>0.37230769223999999</v>
      </c>
    </row>
    <row r="32" spans="1:19" ht="36" x14ac:dyDescent="0.25">
      <c r="A32" s="9" t="s">
        <v>85</v>
      </c>
      <c r="B32" s="193" t="s">
        <v>86</v>
      </c>
      <c r="C32" s="193" t="s">
        <v>84</v>
      </c>
      <c r="D32" s="193" t="s">
        <v>41</v>
      </c>
      <c r="E32" s="193" t="s">
        <v>17</v>
      </c>
      <c r="F32" s="193" t="s">
        <v>18</v>
      </c>
      <c r="G32" s="18">
        <v>46</v>
      </c>
      <c r="H32" s="214">
        <v>4</v>
      </c>
      <c r="I32" s="19">
        <v>42</v>
      </c>
      <c r="J32" s="25">
        <v>0.132782608695652</v>
      </c>
      <c r="K32" s="25">
        <v>6.5217391304347797E-2</v>
      </c>
      <c r="L32" s="25">
        <v>0.75</v>
      </c>
      <c r="M32" s="53">
        <v>0</v>
      </c>
      <c r="N32" s="32">
        <v>1</v>
      </c>
      <c r="O32" s="28">
        <v>0.97674418600000001</v>
      </c>
      <c r="P32" s="25">
        <v>0.75</v>
      </c>
      <c r="Q32" s="19">
        <v>1</v>
      </c>
      <c r="R32" s="25">
        <v>0.75</v>
      </c>
      <c r="S32" s="29">
        <v>0.97674418600000001</v>
      </c>
    </row>
    <row r="33" spans="1:19" ht="36" x14ac:dyDescent="0.25">
      <c r="A33" s="9" t="s">
        <v>87</v>
      </c>
      <c r="B33" s="193" t="s">
        <v>88</v>
      </c>
      <c r="C33" s="193" t="s">
        <v>84</v>
      </c>
      <c r="D33" s="193" t="s">
        <v>41</v>
      </c>
      <c r="E33" s="193" t="s">
        <v>17</v>
      </c>
      <c r="F33" s="193" t="s">
        <v>18</v>
      </c>
      <c r="G33" s="18">
        <v>48</v>
      </c>
      <c r="H33" s="19">
        <v>8</v>
      </c>
      <c r="I33" s="19">
        <v>40</v>
      </c>
      <c r="J33" s="25">
        <v>0.18731249999999999</v>
      </c>
      <c r="K33" s="25">
        <v>0.125</v>
      </c>
      <c r="L33" s="25">
        <v>0.75</v>
      </c>
      <c r="M33" s="53">
        <v>0</v>
      </c>
      <c r="N33" s="32">
        <v>1</v>
      </c>
      <c r="O33" s="28">
        <v>0.95238095199999995</v>
      </c>
      <c r="P33" s="25">
        <v>0.75</v>
      </c>
      <c r="Q33" s="19">
        <v>1</v>
      </c>
      <c r="R33" s="25">
        <v>0.75</v>
      </c>
      <c r="S33" s="29">
        <v>0.95238095199999995</v>
      </c>
    </row>
    <row r="34" spans="1:19" ht="36" x14ac:dyDescent="0.25">
      <c r="A34" s="9" t="s">
        <v>89</v>
      </c>
      <c r="B34" s="193" t="s">
        <v>90</v>
      </c>
      <c r="C34" s="193" t="s">
        <v>84</v>
      </c>
      <c r="D34" s="193" t="s">
        <v>41</v>
      </c>
      <c r="E34" s="193" t="s">
        <v>17</v>
      </c>
      <c r="F34" s="193" t="s">
        <v>44</v>
      </c>
      <c r="G34" s="57">
        <v>30</v>
      </c>
      <c r="H34" s="214">
        <v>1</v>
      </c>
      <c r="I34" s="58">
        <v>29</v>
      </c>
      <c r="J34" s="20">
        <v>6.7833333333333301E-2</v>
      </c>
      <c r="K34" s="58">
        <v>0</v>
      </c>
      <c r="L34" s="58">
        <v>0</v>
      </c>
      <c r="M34" s="59">
        <v>0</v>
      </c>
      <c r="N34" s="60">
        <v>0</v>
      </c>
      <c r="O34" s="22">
        <v>0.96666666700000003</v>
      </c>
      <c r="P34" s="58">
        <v>0</v>
      </c>
      <c r="Q34" s="58">
        <v>1</v>
      </c>
      <c r="R34" s="58">
        <v>0</v>
      </c>
      <c r="S34" s="23">
        <v>0.96666666700000003</v>
      </c>
    </row>
    <row r="35" spans="1:19" ht="36" x14ac:dyDescent="0.25">
      <c r="A35" s="9" t="s">
        <v>91</v>
      </c>
      <c r="B35" s="193" t="s">
        <v>92</v>
      </c>
      <c r="C35" s="193" t="s">
        <v>84</v>
      </c>
      <c r="D35" s="193" t="s">
        <v>41</v>
      </c>
      <c r="E35" s="193" t="s">
        <v>17</v>
      </c>
      <c r="F35" s="193" t="s">
        <v>18</v>
      </c>
      <c r="G35" s="57">
        <v>41</v>
      </c>
      <c r="H35" s="58">
        <v>6</v>
      </c>
      <c r="I35" s="58">
        <v>35</v>
      </c>
      <c r="J35" s="20">
        <v>0.13575609756097601</v>
      </c>
      <c r="K35" s="20">
        <v>9.7560975609756101E-2</v>
      </c>
      <c r="L35" s="20">
        <v>0.66666666666666696</v>
      </c>
      <c r="M35" s="59">
        <v>0</v>
      </c>
      <c r="N35" s="60">
        <v>1</v>
      </c>
      <c r="O35" s="22">
        <v>0.94594594600000004</v>
      </c>
      <c r="P35" s="20">
        <v>0.66666666666666696</v>
      </c>
      <c r="Q35" s="58">
        <v>1</v>
      </c>
      <c r="R35" s="20">
        <v>0.66666666666666696</v>
      </c>
      <c r="S35" s="23">
        <v>0.94594594600000004</v>
      </c>
    </row>
    <row r="36" spans="1:19" ht="36" x14ac:dyDescent="0.25">
      <c r="A36" s="9" t="s">
        <v>93</v>
      </c>
      <c r="B36" s="193" t="s">
        <v>94</v>
      </c>
      <c r="C36" s="193" t="s">
        <v>84</v>
      </c>
      <c r="D36" s="193" t="s">
        <v>41</v>
      </c>
      <c r="E36" s="193" t="s">
        <v>17</v>
      </c>
      <c r="F36" s="193" t="s">
        <v>18</v>
      </c>
      <c r="G36" s="57">
        <v>74</v>
      </c>
      <c r="H36" s="58">
        <v>28</v>
      </c>
      <c r="I36" s="58">
        <v>46</v>
      </c>
      <c r="J36" s="20">
        <v>0.388743243243243</v>
      </c>
      <c r="K36" s="20">
        <v>0.55405405405405395</v>
      </c>
      <c r="L36" s="20">
        <v>0.82142857142857095</v>
      </c>
      <c r="M36" s="23">
        <v>0.39130434782608697</v>
      </c>
      <c r="N36" s="24">
        <v>0.56097560999999996</v>
      </c>
      <c r="O36" s="22">
        <v>0.84848484800000001</v>
      </c>
      <c r="P36" s="20">
        <v>0.82142857142857095</v>
      </c>
      <c r="Q36" s="20">
        <v>0.60869565217391308</v>
      </c>
      <c r="R36" s="20">
        <v>0.46080139392857111</v>
      </c>
      <c r="S36" s="23">
        <v>0.51646903791304355</v>
      </c>
    </row>
    <row r="37" spans="1:19" ht="72" x14ac:dyDescent="0.25">
      <c r="A37" s="9" t="s">
        <v>95</v>
      </c>
      <c r="B37" s="193" t="s">
        <v>96</v>
      </c>
      <c r="C37" s="193" t="s">
        <v>97</v>
      </c>
      <c r="D37" s="193" t="s">
        <v>41</v>
      </c>
      <c r="E37" s="193" t="s">
        <v>17</v>
      </c>
      <c r="F37" s="193" t="s">
        <v>18</v>
      </c>
      <c r="G37" s="57">
        <v>43</v>
      </c>
      <c r="H37" s="214">
        <v>3</v>
      </c>
      <c r="I37" s="58">
        <v>40</v>
      </c>
      <c r="J37" s="20">
        <v>9.6465116279069799E-2</v>
      </c>
      <c r="K37" s="20">
        <v>4.6511627906976702E-2</v>
      </c>
      <c r="L37" s="20">
        <v>0.66666666666666696</v>
      </c>
      <c r="M37" s="59">
        <v>0</v>
      </c>
      <c r="N37" s="60">
        <v>1</v>
      </c>
      <c r="O37" s="22">
        <v>0.97560975599999999</v>
      </c>
      <c r="P37" s="20">
        <v>0.66666666666666696</v>
      </c>
      <c r="Q37" s="58">
        <v>1</v>
      </c>
      <c r="R37" s="20">
        <v>0.66666666666666696</v>
      </c>
      <c r="S37" s="23">
        <v>0.97560975599999999</v>
      </c>
    </row>
    <row r="38" spans="1:19" ht="72" x14ac:dyDescent="0.25">
      <c r="A38" s="9" t="s">
        <v>98</v>
      </c>
      <c r="B38" s="193" t="s">
        <v>99</v>
      </c>
      <c r="C38" s="193" t="s">
        <v>97</v>
      </c>
      <c r="D38" s="193" t="s">
        <v>41</v>
      </c>
      <c r="E38" s="193" t="s">
        <v>17</v>
      </c>
      <c r="F38" s="193" t="s">
        <v>18</v>
      </c>
      <c r="G38" s="57">
        <v>48</v>
      </c>
      <c r="H38" s="58">
        <v>6</v>
      </c>
      <c r="I38" s="58">
        <v>42</v>
      </c>
      <c r="J38" s="20">
        <v>0.15983333333333299</v>
      </c>
      <c r="K38" s="20">
        <v>0.20833333333333301</v>
      </c>
      <c r="L38" s="58">
        <v>1</v>
      </c>
      <c r="M38" s="23">
        <v>9.5238095238095205E-2</v>
      </c>
      <c r="N38" s="21">
        <v>0.6</v>
      </c>
      <c r="O38" s="65">
        <v>1</v>
      </c>
      <c r="P38" s="58">
        <v>1</v>
      </c>
      <c r="Q38" s="20">
        <v>0.90476190476190477</v>
      </c>
      <c r="R38" s="66">
        <v>0.6</v>
      </c>
      <c r="S38" s="23">
        <v>0.90476190476190477</v>
      </c>
    </row>
    <row r="39" spans="1:19" ht="36" x14ac:dyDescent="0.25">
      <c r="A39" s="9" t="s">
        <v>100</v>
      </c>
      <c r="B39" s="193" t="s">
        <v>101</v>
      </c>
      <c r="C39" s="193" t="s">
        <v>102</v>
      </c>
      <c r="D39" s="195" t="s">
        <v>41</v>
      </c>
      <c r="E39" s="193" t="s">
        <v>17</v>
      </c>
      <c r="F39" s="193" t="s">
        <v>18</v>
      </c>
      <c r="G39" s="57">
        <v>35</v>
      </c>
      <c r="H39" s="214">
        <v>4</v>
      </c>
      <c r="I39" s="58">
        <v>31</v>
      </c>
      <c r="J39" s="20">
        <v>0.14580000000000001</v>
      </c>
      <c r="K39" s="20">
        <v>2.8571428571428598E-2</v>
      </c>
      <c r="L39" s="20">
        <v>0.25</v>
      </c>
      <c r="M39" s="59">
        <v>0</v>
      </c>
      <c r="N39" s="60">
        <v>1</v>
      </c>
      <c r="O39" s="22">
        <v>0.91176470600000004</v>
      </c>
      <c r="P39" s="20">
        <v>0.25</v>
      </c>
      <c r="Q39" s="58">
        <v>1</v>
      </c>
      <c r="R39" s="20">
        <v>0.25</v>
      </c>
      <c r="S39" s="23">
        <v>0.91176470600000004</v>
      </c>
    </row>
    <row r="40" spans="1:19" ht="36" x14ac:dyDescent="0.25">
      <c r="A40" s="9" t="s">
        <v>103</v>
      </c>
      <c r="B40" s="193" t="s">
        <v>104</v>
      </c>
      <c r="C40" s="193" t="s">
        <v>102</v>
      </c>
      <c r="D40" s="195" t="s">
        <v>41</v>
      </c>
      <c r="E40" s="193" t="s">
        <v>17</v>
      </c>
      <c r="F40" s="193" t="s">
        <v>18</v>
      </c>
      <c r="G40" s="57">
        <v>25</v>
      </c>
      <c r="H40" s="58">
        <v>8</v>
      </c>
      <c r="I40" s="58">
        <v>17</v>
      </c>
      <c r="J40" s="20">
        <v>0.34444000000000002</v>
      </c>
      <c r="K40" s="20">
        <v>0.12</v>
      </c>
      <c r="L40" s="20">
        <v>0.375</v>
      </c>
      <c r="M40" s="59">
        <v>0</v>
      </c>
      <c r="N40" s="60">
        <v>1</v>
      </c>
      <c r="O40" s="22">
        <v>0.77272727299999999</v>
      </c>
      <c r="P40" s="20">
        <v>0.375</v>
      </c>
      <c r="Q40" s="58">
        <v>1</v>
      </c>
      <c r="R40" s="20">
        <v>0.375</v>
      </c>
      <c r="S40" s="23">
        <v>0.77272727299999999</v>
      </c>
    </row>
    <row r="41" spans="1:19" ht="36" x14ac:dyDescent="0.25">
      <c r="A41" s="9" t="s">
        <v>105</v>
      </c>
      <c r="B41" s="193" t="s">
        <v>106</v>
      </c>
      <c r="C41" s="193" t="s">
        <v>102</v>
      </c>
      <c r="D41" s="195" t="s">
        <v>41</v>
      </c>
      <c r="E41" s="193" t="s">
        <v>17</v>
      </c>
      <c r="F41" s="193" t="s">
        <v>18</v>
      </c>
      <c r="G41" s="57">
        <v>39</v>
      </c>
      <c r="H41" s="214">
        <v>1</v>
      </c>
      <c r="I41" s="58">
        <v>38</v>
      </c>
      <c r="J41" s="20">
        <v>7.5769230769230797E-2</v>
      </c>
      <c r="K41" s="58">
        <v>0</v>
      </c>
      <c r="L41" s="58">
        <v>0</v>
      </c>
      <c r="M41" s="59">
        <v>0</v>
      </c>
      <c r="N41" s="60">
        <v>0</v>
      </c>
      <c r="O41" s="22">
        <v>0.97435897400000004</v>
      </c>
      <c r="P41" s="58">
        <v>0</v>
      </c>
      <c r="Q41" s="58">
        <v>1</v>
      </c>
      <c r="R41" s="58">
        <v>0</v>
      </c>
      <c r="S41" s="23">
        <v>0.97435897400000004</v>
      </c>
    </row>
    <row r="42" spans="1:19" ht="36" x14ac:dyDescent="0.25">
      <c r="A42" s="9" t="s">
        <v>107</v>
      </c>
      <c r="B42" s="193" t="s">
        <v>108</v>
      </c>
      <c r="C42" s="193" t="s">
        <v>102</v>
      </c>
      <c r="D42" s="195" t="s">
        <v>41</v>
      </c>
      <c r="E42" s="193" t="s">
        <v>109</v>
      </c>
      <c r="F42" s="193" t="s">
        <v>18</v>
      </c>
      <c r="G42" s="57">
        <v>44</v>
      </c>
      <c r="H42" s="58">
        <v>34</v>
      </c>
      <c r="I42" s="58">
        <v>10</v>
      </c>
      <c r="J42" s="20">
        <v>0.75275000000000003</v>
      </c>
      <c r="K42" s="20">
        <v>0.88636363636363602</v>
      </c>
      <c r="L42" s="58">
        <v>1</v>
      </c>
      <c r="M42" s="67">
        <v>0.5</v>
      </c>
      <c r="N42" s="24">
        <v>0.87179487200000005</v>
      </c>
      <c r="O42" s="65">
        <v>1</v>
      </c>
      <c r="P42" s="58">
        <v>1</v>
      </c>
      <c r="Q42" s="66">
        <v>0.5</v>
      </c>
      <c r="R42" s="20">
        <v>0.87179487200000005</v>
      </c>
      <c r="S42" s="67">
        <v>0.5</v>
      </c>
    </row>
    <row r="43" spans="1:19" ht="36" x14ac:dyDescent="0.25">
      <c r="A43" s="9" t="s">
        <v>115</v>
      </c>
      <c r="B43" s="193" t="s">
        <v>116</v>
      </c>
      <c r="C43" s="193" t="s">
        <v>102</v>
      </c>
      <c r="D43" s="195" t="s">
        <v>41</v>
      </c>
      <c r="E43" s="193" t="s">
        <v>17</v>
      </c>
      <c r="F43" s="193" t="s">
        <v>18</v>
      </c>
      <c r="G43" s="57">
        <v>105</v>
      </c>
      <c r="H43" s="58">
        <v>52</v>
      </c>
      <c r="I43" s="58">
        <v>53</v>
      </c>
      <c r="J43" s="20">
        <v>0.49773333333333297</v>
      </c>
      <c r="K43" s="20">
        <v>0.43809523809523798</v>
      </c>
      <c r="L43" s="20">
        <v>0.71153846153846201</v>
      </c>
      <c r="M43" s="23">
        <v>0.169811320754717</v>
      </c>
      <c r="N43" s="24">
        <v>0.80434782599999999</v>
      </c>
      <c r="O43" s="22">
        <v>0.74576271199999999</v>
      </c>
      <c r="P43" s="20">
        <v>0.71153846153846201</v>
      </c>
      <c r="Q43" s="20">
        <v>0.83018867924528306</v>
      </c>
      <c r="R43" s="20">
        <v>0.57232441465384654</v>
      </c>
      <c r="S43" s="23">
        <v>0.61912376090566035</v>
      </c>
    </row>
    <row r="44" spans="1:19" ht="60" x14ac:dyDescent="0.25">
      <c r="A44" s="70" t="s">
        <v>119</v>
      </c>
      <c r="B44" s="195" t="s">
        <v>120</v>
      </c>
      <c r="C44" s="196" t="s">
        <v>121</v>
      </c>
      <c r="D44" s="196" t="s">
        <v>41</v>
      </c>
      <c r="E44" s="196" t="s">
        <v>17</v>
      </c>
      <c r="F44" s="196" t="s">
        <v>18</v>
      </c>
      <c r="G44" s="57">
        <v>43</v>
      </c>
      <c r="H44" s="214">
        <v>3</v>
      </c>
      <c r="I44" s="58">
        <v>40</v>
      </c>
      <c r="J44" s="20">
        <v>0.10246511627907</v>
      </c>
      <c r="K44" s="20">
        <v>0.209302325581395</v>
      </c>
      <c r="L44" s="20">
        <v>0.33333333333333298</v>
      </c>
      <c r="M44" s="67">
        <v>0.2</v>
      </c>
      <c r="N44" s="24">
        <v>0.111111111</v>
      </c>
      <c r="O44" s="22">
        <v>0.94117647100000001</v>
      </c>
      <c r="P44" s="20">
        <v>0.33333333333333298</v>
      </c>
      <c r="Q44" s="66">
        <v>0.8</v>
      </c>
      <c r="R44" s="20">
        <v>3.703703699999996E-2</v>
      </c>
      <c r="S44" s="23">
        <v>0.75294117680000006</v>
      </c>
    </row>
    <row r="45" spans="1:19" ht="60" x14ac:dyDescent="0.25">
      <c r="A45" s="70" t="s">
        <v>122</v>
      </c>
      <c r="B45" s="195" t="s">
        <v>123</v>
      </c>
      <c r="C45" s="196" t="s">
        <v>121</v>
      </c>
      <c r="D45" s="196" t="s">
        <v>41</v>
      </c>
      <c r="E45" s="196" t="s">
        <v>17</v>
      </c>
      <c r="F45" s="196" t="s">
        <v>18</v>
      </c>
      <c r="G45" s="57">
        <v>39</v>
      </c>
      <c r="H45" s="214">
        <v>2</v>
      </c>
      <c r="I45" s="58">
        <v>37</v>
      </c>
      <c r="J45" s="20">
        <v>9.2153846153846197E-2</v>
      </c>
      <c r="K45" s="58">
        <v>0</v>
      </c>
      <c r="L45" s="58">
        <v>0</v>
      </c>
      <c r="M45" s="59">
        <v>0</v>
      </c>
      <c r="N45" s="60">
        <v>0</v>
      </c>
      <c r="O45" s="22">
        <v>0.94871794899999995</v>
      </c>
      <c r="P45" s="58">
        <v>0</v>
      </c>
      <c r="Q45" s="58">
        <v>1</v>
      </c>
      <c r="R45" s="58">
        <v>0</v>
      </c>
      <c r="S45" s="23">
        <v>0.94871794899999995</v>
      </c>
    </row>
    <row r="46" spans="1:19" ht="60" x14ac:dyDescent="0.25">
      <c r="A46" s="70" t="s">
        <v>124</v>
      </c>
      <c r="B46" s="195" t="s">
        <v>125</v>
      </c>
      <c r="C46" s="196" t="s">
        <v>121</v>
      </c>
      <c r="D46" s="196" t="s">
        <v>41</v>
      </c>
      <c r="E46" s="196" t="s">
        <v>17</v>
      </c>
      <c r="F46" s="196" t="s">
        <v>18</v>
      </c>
      <c r="G46" s="57">
        <v>43</v>
      </c>
      <c r="H46" s="214">
        <v>2</v>
      </c>
      <c r="I46" s="58">
        <v>41</v>
      </c>
      <c r="J46" s="20">
        <v>8.1651162790697701E-2</v>
      </c>
      <c r="K46" s="20">
        <v>6.9767441860465101E-2</v>
      </c>
      <c r="L46" s="58">
        <v>1</v>
      </c>
      <c r="M46" s="23">
        <v>2.4390243902439001E-2</v>
      </c>
      <c r="N46" s="24">
        <v>0.66666666699999999</v>
      </c>
      <c r="O46" s="65">
        <v>1</v>
      </c>
      <c r="P46" s="58">
        <v>1</v>
      </c>
      <c r="Q46" s="20">
        <v>0.97560975609756095</v>
      </c>
      <c r="R46" s="20">
        <v>0.66666666699999999</v>
      </c>
      <c r="S46" s="23">
        <v>0.97560975609756095</v>
      </c>
    </row>
    <row r="47" spans="1:19" ht="60.75" thickBot="1" x14ac:dyDescent="0.3">
      <c r="A47" s="70" t="s">
        <v>126</v>
      </c>
      <c r="B47" s="196" t="s">
        <v>127</v>
      </c>
      <c r="C47" s="196" t="s">
        <v>121</v>
      </c>
      <c r="D47" s="196" t="s">
        <v>41</v>
      </c>
      <c r="E47" s="196" t="s">
        <v>17</v>
      </c>
      <c r="F47" s="196" t="s">
        <v>18</v>
      </c>
      <c r="G47" s="57">
        <v>46</v>
      </c>
      <c r="H47" s="58">
        <v>7</v>
      </c>
      <c r="I47" s="58">
        <v>39</v>
      </c>
      <c r="J47" s="20">
        <v>0.18695652173912999</v>
      </c>
      <c r="K47" s="20">
        <v>0.108695652173913</v>
      </c>
      <c r="L47" s="20">
        <v>0.71428571428571397</v>
      </c>
      <c r="M47" s="59">
        <v>0</v>
      </c>
      <c r="N47" s="60">
        <v>1</v>
      </c>
      <c r="O47" s="22">
        <v>0.95121951199999999</v>
      </c>
      <c r="P47" s="20">
        <v>0.71428571428571397</v>
      </c>
      <c r="Q47" s="58">
        <v>1</v>
      </c>
      <c r="R47" s="20">
        <v>0.71428571428571397</v>
      </c>
      <c r="S47" s="23">
        <v>0.95121951199999999</v>
      </c>
    </row>
    <row r="48" spans="1:19" ht="36" x14ac:dyDescent="0.25">
      <c r="A48" s="228" t="s">
        <v>110</v>
      </c>
      <c r="B48" s="230" t="s">
        <v>111</v>
      </c>
      <c r="C48" s="230" t="s">
        <v>102</v>
      </c>
      <c r="D48" s="215" t="s">
        <v>41</v>
      </c>
      <c r="E48" s="230" t="s">
        <v>17</v>
      </c>
      <c r="F48" s="230" t="s">
        <v>18</v>
      </c>
      <c r="G48" s="216">
        <v>20</v>
      </c>
      <c r="H48" s="217">
        <v>0</v>
      </c>
      <c r="I48" s="217">
        <v>20</v>
      </c>
      <c r="J48" s="13">
        <v>1.9050000000000001E-2</v>
      </c>
      <c r="K48" s="217">
        <v>0</v>
      </c>
      <c r="L48" s="13" t="s">
        <v>112</v>
      </c>
      <c r="M48" s="218">
        <v>0</v>
      </c>
      <c r="N48" s="219" t="s">
        <v>112</v>
      </c>
      <c r="O48" s="220">
        <v>1</v>
      </c>
      <c r="P48" s="13" t="s">
        <v>112</v>
      </c>
      <c r="Q48" s="217">
        <v>1</v>
      </c>
      <c r="R48" s="13" t="s">
        <v>112</v>
      </c>
      <c r="S48" s="218">
        <v>1</v>
      </c>
    </row>
    <row r="49" spans="1:19" ht="36" x14ac:dyDescent="0.25">
      <c r="A49" s="221" t="s">
        <v>113</v>
      </c>
      <c r="B49" s="193" t="s">
        <v>114</v>
      </c>
      <c r="C49" s="193" t="s">
        <v>102</v>
      </c>
      <c r="D49" s="195" t="s">
        <v>41</v>
      </c>
      <c r="E49" s="193" t="s">
        <v>17</v>
      </c>
      <c r="F49" s="193" t="s">
        <v>18</v>
      </c>
      <c r="G49" s="57">
        <v>43</v>
      </c>
      <c r="H49" s="58">
        <v>0</v>
      </c>
      <c r="I49" s="58">
        <v>43</v>
      </c>
      <c r="J49" s="20">
        <v>1.7674418604651201E-2</v>
      </c>
      <c r="K49" s="58">
        <v>0</v>
      </c>
      <c r="L49" s="20" t="s">
        <v>112</v>
      </c>
      <c r="M49" s="59">
        <v>0</v>
      </c>
      <c r="N49" s="68" t="s">
        <v>112</v>
      </c>
      <c r="O49" s="65">
        <v>1</v>
      </c>
      <c r="P49" s="20" t="s">
        <v>112</v>
      </c>
      <c r="Q49" s="58">
        <v>1</v>
      </c>
      <c r="R49" s="20" t="s">
        <v>112</v>
      </c>
      <c r="S49" s="59">
        <v>1</v>
      </c>
    </row>
    <row r="50" spans="1:19" ht="36.75" thickBot="1" x14ac:dyDescent="0.3">
      <c r="A50" s="229" t="s">
        <v>117</v>
      </c>
      <c r="B50" s="231" t="s">
        <v>118</v>
      </c>
      <c r="C50" s="231" t="s">
        <v>102</v>
      </c>
      <c r="D50" s="222" t="s">
        <v>41</v>
      </c>
      <c r="E50" s="231" t="s">
        <v>17</v>
      </c>
      <c r="F50" s="231" t="s">
        <v>44</v>
      </c>
      <c r="G50" s="71">
        <v>29</v>
      </c>
      <c r="H50" s="72">
        <v>0</v>
      </c>
      <c r="I50" s="72">
        <v>29</v>
      </c>
      <c r="J50" s="73">
        <v>5.4172413793103398E-2</v>
      </c>
      <c r="K50" s="72">
        <v>0</v>
      </c>
      <c r="L50" s="73" t="s">
        <v>112</v>
      </c>
      <c r="M50" s="74">
        <v>0</v>
      </c>
      <c r="N50" s="223" t="s">
        <v>112</v>
      </c>
      <c r="O50" s="82">
        <v>1</v>
      </c>
      <c r="P50" s="73" t="s">
        <v>112</v>
      </c>
      <c r="Q50" s="72">
        <v>1</v>
      </c>
      <c r="R50" s="73" t="s">
        <v>112</v>
      </c>
      <c r="S50" s="74">
        <v>1</v>
      </c>
    </row>
  </sheetData>
  <mergeCells count="12">
    <mergeCell ref="R1:S1"/>
    <mergeCell ref="A1:A2"/>
    <mergeCell ref="B1:B2"/>
    <mergeCell ref="C1:C2"/>
    <mergeCell ref="D1:D2"/>
    <mergeCell ref="E1:E2"/>
    <mergeCell ref="F1:F2"/>
    <mergeCell ref="G1:I1"/>
    <mergeCell ref="J1:J2"/>
    <mergeCell ref="K1:M1"/>
    <mergeCell ref="N1:O1"/>
    <mergeCell ref="P1:Q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"/>
  <sheetViews>
    <sheetView topLeftCell="J1" workbookViewId="0">
      <selection activeCell="AB12" sqref="AB12"/>
    </sheetView>
  </sheetViews>
  <sheetFormatPr defaultRowHeight="15" x14ac:dyDescent="0.25"/>
  <cols>
    <col min="16" max="16" width="13.5703125" customWidth="1"/>
    <col min="26" max="26" width="9.140625" customWidth="1"/>
  </cols>
  <sheetData>
    <row r="1" spans="1:27" ht="15" customHeight="1" x14ac:dyDescent="0.25">
      <c r="A1" s="256" t="s">
        <v>0</v>
      </c>
      <c r="B1" s="268" t="s">
        <v>139</v>
      </c>
      <c r="C1" s="264" t="s">
        <v>5</v>
      </c>
      <c r="D1" s="265"/>
      <c r="E1" s="267"/>
      <c r="F1" s="270" t="s">
        <v>6</v>
      </c>
      <c r="G1" s="264" t="s">
        <v>7</v>
      </c>
      <c r="H1" s="265"/>
      <c r="I1" s="267"/>
      <c r="J1" s="265" t="s">
        <v>8</v>
      </c>
      <c r="K1" s="265"/>
      <c r="L1" s="264" t="s">
        <v>9</v>
      </c>
      <c r="M1" s="267"/>
      <c r="N1" s="265" t="s">
        <v>10</v>
      </c>
      <c r="O1" s="267"/>
      <c r="Q1" t="s">
        <v>166</v>
      </c>
    </row>
    <row r="2" spans="1:27" ht="15.75" thickBot="1" x14ac:dyDescent="0.3">
      <c r="A2" s="257"/>
      <c r="B2" s="269"/>
      <c r="C2" s="3" t="s">
        <v>11</v>
      </c>
      <c r="D2" s="4" t="s">
        <v>12</v>
      </c>
      <c r="E2" s="5" t="s">
        <v>13</v>
      </c>
      <c r="F2" s="271"/>
      <c r="G2" s="3" t="s">
        <v>11</v>
      </c>
      <c r="H2" s="4" t="s">
        <v>12</v>
      </c>
      <c r="I2" s="5" t="s">
        <v>13</v>
      </c>
      <c r="J2" s="4" t="s">
        <v>12</v>
      </c>
      <c r="K2" s="4" t="s">
        <v>13</v>
      </c>
      <c r="L2" s="3" t="s">
        <v>12</v>
      </c>
      <c r="M2" s="5" t="s">
        <v>13</v>
      </c>
      <c r="N2" s="4" t="s">
        <v>12</v>
      </c>
      <c r="O2" s="5" t="s">
        <v>13</v>
      </c>
      <c r="Q2" s="17" t="s">
        <v>146</v>
      </c>
      <c r="R2" s="17" t="s">
        <v>147</v>
      </c>
    </row>
    <row r="3" spans="1:27" x14ac:dyDescent="0.25">
      <c r="A3" s="101" t="s">
        <v>128</v>
      </c>
      <c r="B3" s="102" t="s">
        <v>134</v>
      </c>
      <c r="C3" s="103">
        <v>56</v>
      </c>
      <c r="D3" s="104">
        <v>38</v>
      </c>
      <c r="E3" s="105">
        <v>18</v>
      </c>
      <c r="F3" s="106">
        <v>0.65341071428571396</v>
      </c>
      <c r="G3" s="107">
        <v>0.83928571428571397</v>
      </c>
      <c r="H3" s="108">
        <v>0.86842105300000005</v>
      </c>
      <c r="I3" s="109">
        <v>0.77777777800000003</v>
      </c>
      <c r="J3" s="110">
        <v>0.70212765957446799</v>
      </c>
      <c r="K3" s="110">
        <v>0.44444444444444398</v>
      </c>
      <c r="L3" s="107">
        <v>0.86842105300000005</v>
      </c>
      <c r="M3" s="109">
        <v>0.22222222199999997</v>
      </c>
      <c r="N3" s="111">
        <v>0.60974244146808509</v>
      </c>
      <c r="O3" s="112">
        <v>9.8765431999999875E-2</v>
      </c>
      <c r="Q3" s="141">
        <v>0.65341071428571396</v>
      </c>
      <c r="R3" s="141">
        <v>0.39434000000000002</v>
      </c>
      <c r="S3">
        <v>0</v>
      </c>
      <c r="T3">
        <v>0</v>
      </c>
    </row>
    <row r="4" spans="1:27" ht="15.75" thickBot="1" x14ac:dyDescent="0.3">
      <c r="A4" s="113" t="s">
        <v>129</v>
      </c>
      <c r="B4" s="114" t="s">
        <v>135</v>
      </c>
      <c r="C4" s="115">
        <v>50</v>
      </c>
      <c r="D4" s="116">
        <v>20</v>
      </c>
      <c r="E4" s="117">
        <v>30</v>
      </c>
      <c r="F4" s="118">
        <v>0.39434000000000002</v>
      </c>
      <c r="G4" s="119">
        <v>0.7</v>
      </c>
      <c r="H4" s="120">
        <v>0.9</v>
      </c>
      <c r="I4" s="121">
        <v>0.56666666700000001</v>
      </c>
      <c r="J4" s="122">
        <v>0.51428571428571401</v>
      </c>
      <c r="K4" s="122">
        <v>0.86666666666666703</v>
      </c>
      <c r="L4" s="119">
        <v>0.9</v>
      </c>
      <c r="M4" s="121">
        <v>0.43333333299999999</v>
      </c>
      <c r="N4" s="123">
        <v>0.46285714285714263</v>
      </c>
      <c r="O4" s="124">
        <v>0.37555555526666679</v>
      </c>
      <c r="Q4" s="141">
        <v>0.28599999999999998</v>
      </c>
      <c r="R4" s="141">
        <v>0.35532758620689697</v>
      </c>
      <c r="S4">
        <v>0.1</v>
      </c>
      <c r="T4">
        <v>0.1</v>
      </c>
    </row>
    <row r="5" spans="1:27" x14ac:dyDescent="0.25">
      <c r="A5" s="125" t="s">
        <v>128</v>
      </c>
      <c r="B5" s="126" t="s">
        <v>134</v>
      </c>
      <c r="C5" s="127">
        <v>61</v>
      </c>
      <c r="D5" s="128">
        <v>16</v>
      </c>
      <c r="E5" s="129">
        <v>45</v>
      </c>
      <c r="F5" s="130">
        <v>0.28599999999999998</v>
      </c>
      <c r="G5" s="131">
        <v>0.70491803278688503</v>
      </c>
      <c r="H5" s="132">
        <v>0.9375</v>
      </c>
      <c r="I5" s="133">
        <v>0.62222222222222201</v>
      </c>
      <c r="J5" s="132">
        <v>0.34883720930232598</v>
      </c>
      <c r="K5" s="132">
        <v>0.94444444444444398</v>
      </c>
      <c r="L5" s="131">
        <v>0.9375</v>
      </c>
      <c r="M5" s="134">
        <v>0.37777777777777799</v>
      </c>
      <c r="N5" s="135">
        <v>0.32703488372093059</v>
      </c>
      <c r="O5" s="134">
        <v>0.35679012345679012</v>
      </c>
      <c r="Q5" s="141">
        <v>0.60939622641509394</v>
      </c>
      <c r="R5" s="141">
        <v>0.51955555555555599</v>
      </c>
      <c r="S5">
        <v>0.2</v>
      </c>
      <c r="T5">
        <v>0.2</v>
      </c>
    </row>
    <row r="6" spans="1:27" ht="15.75" thickBot="1" x14ac:dyDescent="0.3">
      <c r="A6" s="125" t="s">
        <v>130</v>
      </c>
      <c r="B6" s="126" t="s">
        <v>135</v>
      </c>
      <c r="C6" s="127">
        <v>58</v>
      </c>
      <c r="D6" s="128">
        <v>22</v>
      </c>
      <c r="E6" s="129">
        <v>36</v>
      </c>
      <c r="F6" s="130">
        <v>0.35532758620689697</v>
      </c>
      <c r="G6" s="131">
        <v>0.46551724137931</v>
      </c>
      <c r="H6" s="132">
        <v>0.57142857142857095</v>
      </c>
      <c r="I6" s="133">
        <v>0.40540540540540498</v>
      </c>
      <c r="J6" s="132">
        <v>0.44444444444444398</v>
      </c>
      <c r="K6" s="132">
        <v>0.70967741935483897</v>
      </c>
      <c r="L6" s="131">
        <v>0.57142857142857095</v>
      </c>
      <c r="M6" s="134">
        <v>0.59459459459459496</v>
      </c>
      <c r="N6" s="135">
        <v>0.25396825396825351</v>
      </c>
      <c r="O6" s="134">
        <v>0.42197035745422884</v>
      </c>
      <c r="Q6" s="141">
        <v>0.42444927536231902</v>
      </c>
      <c r="R6" s="141">
        <v>0.59040425531914897</v>
      </c>
      <c r="S6">
        <v>0.4</v>
      </c>
      <c r="T6">
        <v>0.4</v>
      </c>
    </row>
    <row r="7" spans="1:27" x14ac:dyDescent="0.25">
      <c r="A7" s="136" t="s">
        <v>131</v>
      </c>
      <c r="B7" s="102" t="s">
        <v>134</v>
      </c>
      <c r="C7" s="103">
        <v>53</v>
      </c>
      <c r="D7" s="104">
        <v>32</v>
      </c>
      <c r="E7" s="105">
        <v>21</v>
      </c>
      <c r="F7" s="106">
        <v>0.60939622641509394</v>
      </c>
      <c r="G7" s="107">
        <v>0.94339622641509402</v>
      </c>
      <c r="H7" s="108">
        <v>0.96875</v>
      </c>
      <c r="I7" s="109">
        <v>0.90476190499999998</v>
      </c>
      <c r="J7" s="110">
        <v>0.62</v>
      </c>
      <c r="K7" s="110">
        <v>0.66666666666666696</v>
      </c>
      <c r="L7" s="107">
        <v>0.96875</v>
      </c>
      <c r="M7" s="109">
        <v>9.5238095000000023E-2</v>
      </c>
      <c r="N7" s="111">
        <v>0.60062499999999996</v>
      </c>
      <c r="O7" s="112">
        <v>6.3492063333333376E-2</v>
      </c>
      <c r="Q7" s="141">
        <v>0.125</v>
      </c>
      <c r="R7" s="141">
        <v>0.12783333333333299</v>
      </c>
      <c r="S7">
        <v>0.5</v>
      </c>
      <c r="T7">
        <v>0.5</v>
      </c>
    </row>
    <row r="8" spans="1:27" ht="15.75" thickBot="1" x14ac:dyDescent="0.3">
      <c r="A8" s="137" t="s">
        <v>129</v>
      </c>
      <c r="B8" s="114" t="s">
        <v>135</v>
      </c>
      <c r="C8" s="115">
        <v>45</v>
      </c>
      <c r="D8" s="116">
        <v>24</v>
      </c>
      <c r="E8" s="117">
        <v>21</v>
      </c>
      <c r="F8" s="118">
        <v>0.51955555555555599</v>
      </c>
      <c r="G8" s="138">
        <v>0.95555555555555605</v>
      </c>
      <c r="H8" s="116">
        <v>1</v>
      </c>
      <c r="I8" s="121">
        <v>0.90476190499999998</v>
      </c>
      <c r="J8" s="122">
        <v>0.55813953488372103</v>
      </c>
      <c r="K8" s="139">
        <v>1</v>
      </c>
      <c r="L8" s="115">
        <v>1</v>
      </c>
      <c r="M8" s="121">
        <v>9.5238095000000023E-2</v>
      </c>
      <c r="N8" s="123">
        <v>0.55813953488372103</v>
      </c>
      <c r="O8" s="124">
        <v>9.5238095000000023E-2</v>
      </c>
      <c r="Q8" s="184">
        <v>0.121466666666667</v>
      </c>
      <c r="R8" s="184">
        <v>7.7340909090909099E-2</v>
      </c>
      <c r="S8">
        <v>0.6</v>
      </c>
      <c r="T8">
        <v>0.6</v>
      </c>
      <c r="AA8" t="s">
        <v>237</v>
      </c>
    </row>
    <row r="9" spans="1:27" x14ac:dyDescent="0.25">
      <c r="A9" s="125" t="s">
        <v>131</v>
      </c>
      <c r="B9" s="126" t="s">
        <v>134</v>
      </c>
      <c r="C9" s="127">
        <v>69</v>
      </c>
      <c r="D9" s="128">
        <v>29</v>
      </c>
      <c r="E9" s="129">
        <v>40</v>
      </c>
      <c r="F9" s="130">
        <v>0.42444927536231902</v>
      </c>
      <c r="G9" s="140">
        <v>0.73913043478260898</v>
      </c>
      <c r="H9" s="141">
        <v>0.75862068999999999</v>
      </c>
      <c r="I9" s="142">
        <v>0.72499999999999998</v>
      </c>
      <c r="J9" s="132">
        <v>0.43137254901960798</v>
      </c>
      <c r="K9" s="132">
        <v>0.61111111111111105</v>
      </c>
      <c r="L9" s="140">
        <v>0.75862068999999999</v>
      </c>
      <c r="M9" s="142">
        <v>0.27500000000000002</v>
      </c>
      <c r="N9" s="135">
        <v>0.3272481407843138</v>
      </c>
      <c r="O9" s="134">
        <v>0.16805555555555554</v>
      </c>
      <c r="Q9" s="184">
        <v>0.176045454545455</v>
      </c>
      <c r="R9" s="184">
        <v>0.102636363636364</v>
      </c>
      <c r="S9">
        <v>0.7</v>
      </c>
      <c r="T9">
        <v>0.7</v>
      </c>
      <c r="AA9" t="s">
        <v>238</v>
      </c>
    </row>
    <row r="10" spans="1:27" ht="15.75" thickBot="1" x14ac:dyDescent="0.3">
      <c r="A10" s="125" t="s">
        <v>130</v>
      </c>
      <c r="B10" s="126" t="s">
        <v>135</v>
      </c>
      <c r="C10" s="127">
        <v>47</v>
      </c>
      <c r="D10" s="128">
        <v>27</v>
      </c>
      <c r="E10" s="129">
        <v>20</v>
      </c>
      <c r="F10" s="130">
        <v>0.59040425531914897</v>
      </c>
      <c r="G10" s="140">
        <v>0.59574468085106402</v>
      </c>
      <c r="H10" s="141">
        <v>0.62962963000000005</v>
      </c>
      <c r="I10" s="142">
        <v>0.55000000000000004</v>
      </c>
      <c r="J10" s="132">
        <v>0.60714285714285698</v>
      </c>
      <c r="K10" s="132">
        <v>0.47368421052631599</v>
      </c>
      <c r="L10" s="140">
        <v>0.62962963000000005</v>
      </c>
      <c r="M10" s="142">
        <v>0.44999999999999996</v>
      </c>
      <c r="N10" s="135">
        <v>0.38227513249999995</v>
      </c>
      <c r="O10" s="134">
        <v>0.21315789473684219</v>
      </c>
      <c r="Q10" s="48">
        <v>0.83651162790697697</v>
      </c>
      <c r="R10" s="48">
        <v>0.51953658536585401</v>
      </c>
      <c r="S10">
        <v>0.8</v>
      </c>
      <c r="T10">
        <v>0.8</v>
      </c>
      <c r="AA10" t="s">
        <v>239</v>
      </c>
    </row>
    <row r="11" spans="1:27" x14ac:dyDescent="0.25">
      <c r="A11" s="136" t="s">
        <v>132</v>
      </c>
      <c r="B11" s="102" t="s">
        <v>134</v>
      </c>
      <c r="C11" s="103">
        <v>54</v>
      </c>
      <c r="D11" s="104">
        <v>5</v>
      </c>
      <c r="E11" s="105">
        <v>49</v>
      </c>
      <c r="F11" s="106">
        <v>0.125</v>
      </c>
      <c r="G11" s="143">
        <v>0.62962962962962998</v>
      </c>
      <c r="H11" s="144">
        <v>0.6</v>
      </c>
      <c r="I11" s="145">
        <v>0.63265306122449005</v>
      </c>
      <c r="J11" s="110">
        <v>8.8235294117647106E-2</v>
      </c>
      <c r="K11" s="144">
        <v>0.9</v>
      </c>
      <c r="L11" s="146">
        <v>0.6</v>
      </c>
      <c r="M11" s="112">
        <v>0.36734693877550995</v>
      </c>
      <c r="N11" s="111">
        <v>5.2941176470588262E-2</v>
      </c>
      <c r="O11" s="112">
        <v>0.33061224489795898</v>
      </c>
      <c r="Q11" s="63">
        <v>0.628525</v>
      </c>
      <c r="R11" s="63">
        <v>0.106647058823529</v>
      </c>
      <c r="S11">
        <v>0.9</v>
      </c>
      <c r="T11">
        <v>0.9</v>
      </c>
    </row>
    <row r="12" spans="1:27" ht="15.75" thickBot="1" x14ac:dyDescent="0.3">
      <c r="A12" s="137" t="s">
        <v>129</v>
      </c>
      <c r="B12" s="114" t="s">
        <v>135</v>
      </c>
      <c r="C12" s="115">
        <v>30</v>
      </c>
      <c r="D12" s="116">
        <v>3</v>
      </c>
      <c r="E12" s="117">
        <v>27</v>
      </c>
      <c r="F12" s="118">
        <v>0.12783333333333299</v>
      </c>
      <c r="G12" s="147">
        <v>0.3</v>
      </c>
      <c r="H12" s="139">
        <v>0</v>
      </c>
      <c r="I12" s="148">
        <v>0.33333333333333298</v>
      </c>
      <c r="J12" s="139">
        <v>0</v>
      </c>
      <c r="K12" s="122">
        <v>0.85714285714285698</v>
      </c>
      <c r="L12" s="149">
        <v>0</v>
      </c>
      <c r="M12" s="124">
        <v>0.66666666666666696</v>
      </c>
      <c r="N12" s="150">
        <v>0</v>
      </c>
      <c r="O12" s="124">
        <v>0.57142857142857162</v>
      </c>
      <c r="Q12" s="63">
        <v>0.66355357142857097</v>
      </c>
      <c r="R12" s="63">
        <v>0.30822448979591799</v>
      </c>
      <c r="S12">
        <v>1</v>
      </c>
      <c r="T12">
        <v>1</v>
      </c>
    </row>
    <row r="13" spans="1:27" x14ac:dyDescent="0.25">
      <c r="A13" s="171" t="s">
        <v>133</v>
      </c>
      <c r="B13" s="172" t="s">
        <v>134</v>
      </c>
      <c r="C13" s="173">
        <v>45</v>
      </c>
      <c r="D13" s="174">
        <v>2</v>
      </c>
      <c r="E13" s="175">
        <v>43</v>
      </c>
      <c r="F13" s="176">
        <v>0.121466666666667</v>
      </c>
      <c r="G13" s="183">
        <v>0.57777777777777795</v>
      </c>
      <c r="H13" s="174">
        <v>1</v>
      </c>
      <c r="I13" s="185">
        <v>0.55813953500000002</v>
      </c>
      <c r="J13" s="177">
        <v>7.69230769230769E-2</v>
      </c>
      <c r="K13" s="186">
        <v>1</v>
      </c>
      <c r="L13" s="173">
        <v>1</v>
      </c>
      <c r="M13" s="185">
        <v>0.44186046499999998</v>
      </c>
      <c r="N13" s="179">
        <v>7.69230769230769E-2</v>
      </c>
      <c r="O13" s="178">
        <v>0.44186046499999998</v>
      </c>
      <c r="P13" t="s">
        <v>169</v>
      </c>
      <c r="Q13" s="235">
        <v>0.34200000000000003</v>
      </c>
      <c r="R13" s="235">
        <v>0.31</v>
      </c>
    </row>
    <row r="14" spans="1:27" ht="15.75" thickBot="1" x14ac:dyDescent="0.3">
      <c r="A14" s="171" t="s">
        <v>129</v>
      </c>
      <c r="B14" s="172" t="s">
        <v>135</v>
      </c>
      <c r="C14" s="173">
        <v>44</v>
      </c>
      <c r="D14" s="174">
        <v>1</v>
      </c>
      <c r="E14" s="175">
        <v>43</v>
      </c>
      <c r="F14" s="176">
        <v>7.7340909090909099E-2</v>
      </c>
      <c r="G14" s="183">
        <v>0.47727272727272702</v>
      </c>
      <c r="H14" s="174">
        <v>0</v>
      </c>
      <c r="I14" s="185">
        <v>0.48837209300000001</v>
      </c>
      <c r="J14" s="186">
        <v>0</v>
      </c>
      <c r="K14" s="177">
        <v>0.95652173913043503</v>
      </c>
      <c r="L14" s="173">
        <v>0</v>
      </c>
      <c r="M14" s="185">
        <v>0.51162790700000005</v>
      </c>
      <c r="N14" s="187">
        <v>0</v>
      </c>
      <c r="O14" s="178">
        <v>0.48938321539130453</v>
      </c>
      <c r="P14" t="s">
        <v>170</v>
      </c>
      <c r="Q14" s="235">
        <v>0.71</v>
      </c>
      <c r="R14" s="235">
        <v>0.31</v>
      </c>
    </row>
    <row r="15" spans="1:27" x14ac:dyDescent="0.25">
      <c r="A15" s="180" t="s">
        <v>133</v>
      </c>
      <c r="B15" s="151" t="s">
        <v>134</v>
      </c>
      <c r="C15" s="152">
        <v>44</v>
      </c>
      <c r="D15" s="153">
        <v>6</v>
      </c>
      <c r="E15" s="154">
        <v>38</v>
      </c>
      <c r="F15" s="155">
        <v>0.176045454545455</v>
      </c>
      <c r="G15" s="156">
        <v>0.31818181818181801</v>
      </c>
      <c r="H15" s="153">
        <v>1</v>
      </c>
      <c r="I15" s="157">
        <v>0.21052631599999999</v>
      </c>
      <c r="J15" s="158">
        <v>0.42857142857142899</v>
      </c>
      <c r="K15" s="188">
        <v>1</v>
      </c>
      <c r="L15" s="152">
        <v>1</v>
      </c>
      <c r="M15" s="157">
        <v>0.78947368400000006</v>
      </c>
      <c r="N15" s="159">
        <v>0.42857142857142899</v>
      </c>
      <c r="O15" s="160">
        <v>0.78947368400000006</v>
      </c>
      <c r="Q15" s="189"/>
      <c r="R15" t="s">
        <v>140</v>
      </c>
    </row>
    <row r="16" spans="1:27" ht="15.75" thickBot="1" x14ac:dyDescent="0.3">
      <c r="A16" s="181" t="s">
        <v>132</v>
      </c>
      <c r="B16" s="161" t="s">
        <v>135</v>
      </c>
      <c r="C16" s="162">
        <v>44</v>
      </c>
      <c r="D16" s="163">
        <v>2</v>
      </c>
      <c r="E16" s="164">
        <v>42</v>
      </c>
      <c r="F16" s="165">
        <v>0.102636363636364</v>
      </c>
      <c r="G16" s="182">
        <v>0.36363636363636398</v>
      </c>
      <c r="H16" s="166">
        <v>0.5</v>
      </c>
      <c r="I16" s="167">
        <v>0.35714285699999998</v>
      </c>
      <c r="J16" s="168">
        <v>6.25E-2</v>
      </c>
      <c r="K16" s="168">
        <v>0.96428571428571397</v>
      </c>
      <c r="L16" s="182">
        <v>0.5</v>
      </c>
      <c r="M16" s="167">
        <v>0.64285714300000008</v>
      </c>
      <c r="N16" s="169">
        <v>3.125E-2</v>
      </c>
      <c r="O16" s="170">
        <v>0.61989795932142844</v>
      </c>
      <c r="Q16" s="191"/>
      <c r="R16" t="s">
        <v>141</v>
      </c>
    </row>
    <row r="17" spans="1:18" x14ac:dyDescent="0.25">
      <c r="A17" s="78" t="s">
        <v>136</v>
      </c>
      <c r="B17" s="17" t="s">
        <v>134</v>
      </c>
      <c r="C17" s="46">
        <v>43</v>
      </c>
      <c r="D17" s="47">
        <v>37</v>
      </c>
      <c r="E17" s="86">
        <v>6</v>
      </c>
      <c r="F17" s="91">
        <v>0.83651162790697697</v>
      </c>
      <c r="G17" s="95">
        <v>0.60465116279069797</v>
      </c>
      <c r="H17" s="48">
        <v>0.64864864899999997</v>
      </c>
      <c r="I17" s="55">
        <v>0.33333333300000001</v>
      </c>
      <c r="J17" s="28">
        <v>0.92307692307692302</v>
      </c>
      <c r="K17" s="28">
        <v>0.23529411764705899</v>
      </c>
      <c r="L17" s="95">
        <v>0.64864864899999997</v>
      </c>
      <c r="M17" s="55">
        <v>0.66666666699999999</v>
      </c>
      <c r="N17" s="25">
        <v>0.59875259907692302</v>
      </c>
      <c r="O17" s="29">
        <v>0.1568627451764707</v>
      </c>
      <c r="Q17" s="190"/>
      <c r="R17" t="s">
        <v>133</v>
      </c>
    </row>
    <row r="18" spans="1:18" ht="15.75" thickBot="1" x14ac:dyDescent="0.3">
      <c r="A18" s="78"/>
      <c r="B18" s="17" t="s">
        <v>135</v>
      </c>
      <c r="C18" s="46">
        <v>41</v>
      </c>
      <c r="D18" s="47">
        <v>22</v>
      </c>
      <c r="E18" s="86">
        <v>19</v>
      </c>
      <c r="F18" s="91">
        <v>0.51953658536585401</v>
      </c>
      <c r="G18" s="95">
        <v>0.146341463414634</v>
      </c>
      <c r="H18" s="48">
        <v>0.22727272700000001</v>
      </c>
      <c r="I18" s="55">
        <v>5.2631578999999998E-2</v>
      </c>
      <c r="J18" s="28">
        <v>0.83333333333333304</v>
      </c>
      <c r="K18" s="28">
        <v>0.51428571428571401</v>
      </c>
      <c r="L18" s="95">
        <v>0.22727272700000001</v>
      </c>
      <c r="M18" s="55">
        <v>0.94736842099999996</v>
      </c>
      <c r="N18" s="25">
        <v>0.18939393916666661</v>
      </c>
      <c r="O18" s="29">
        <v>0.48721804508571398</v>
      </c>
      <c r="Q18" t="s">
        <v>142</v>
      </c>
      <c r="R18" t="s">
        <v>143</v>
      </c>
    </row>
    <row r="19" spans="1:18" x14ac:dyDescent="0.25">
      <c r="A19" s="83" t="s">
        <v>137</v>
      </c>
      <c r="B19" s="10" t="s">
        <v>134</v>
      </c>
      <c r="C19" s="87">
        <v>40</v>
      </c>
      <c r="D19" s="84">
        <v>26</v>
      </c>
      <c r="E19" s="88">
        <v>14</v>
      </c>
      <c r="F19" s="92">
        <v>0.628525</v>
      </c>
      <c r="G19" s="96">
        <v>0.625</v>
      </c>
      <c r="H19" s="85">
        <v>0.80769230800000003</v>
      </c>
      <c r="I19" s="97">
        <v>0.28571428599999998</v>
      </c>
      <c r="J19" s="15">
        <v>0.84</v>
      </c>
      <c r="K19" s="15">
        <v>0.66666666666666696</v>
      </c>
      <c r="L19" s="96">
        <v>0.80769230800000003</v>
      </c>
      <c r="M19" s="97">
        <v>0.71428571400000007</v>
      </c>
      <c r="N19" s="13">
        <v>0.67846153872000003</v>
      </c>
      <c r="O19" s="16">
        <v>0.47619047600000025</v>
      </c>
      <c r="Q19" t="s">
        <v>144</v>
      </c>
      <c r="R19" t="s">
        <v>145</v>
      </c>
    </row>
    <row r="20" spans="1:18" ht="15.75" thickBot="1" x14ac:dyDescent="0.3">
      <c r="A20" s="79"/>
      <c r="B20" s="33" t="s">
        <v>135</v>
      </c>
      <c r="C20" s="89">
        <v>34</v>
      </c>
      <c r="D20" s="80">
        <v>2</v>
      </c>
      <c r="E20" s="90">
        <v>32</v>
      </c>
      <c r="F20" s="93">
        <v>0.106647058823529</v>
      </c>
      <c r="G20" s="98">
        <v>0.47058823529411797</v>
      </c>
      <c r="H20" s="80">
        <v>1</v>
      </c>
      <c r="I20" s="99">
        <v>0.4375</v>
      </c>
      <c r="J20" s="75">
        <v>0.125</v>
      </c>
      <c r="K20" s="82">
        <v>1</v>
      </c>
      <c r="L20" s="89">
        <v>1</v>
      </c>
      <c r="M20" s="99">
        <v>0.5625</v>
      </c>
      <c r="N20" s="73">
        <v>0.125</v>
      </c>
      <c r="O20" s="76">
        <v>0.5625</v>
      </c>
    </row>
    <row r="21" spans="1:18" x14ac:dyDescent="0.25">
      <c r="A21" s="78" t="s">
        <v>138</v>
      </c>
      <c r="B21" s="17" t="s">
        <v>134</v>
      </c>
      <c r="C21" s="61">
        <v>56</v>
      </c>
      <c r="D21" s="62">
        <v>37</v>
      </c>
      <c r="E21" s="69">
        <v>19</v>
      </c>
      <c r="F21" s="94">
        <v>0.66355357142857097</v>
      </c>
      <c r="G21" s="100">
        <v>0.625</v>
      </c>
      <c r="H21" s="63">
        <v>0.70270270300000004</v>
      </c>
      <c r="I21" s="64">
        <v>0.47368421100000002</v>
      </c>
      <c r="J21" s="22">
        <v>0.74285714285714299</v>
      </c>
      <c r="K21" s="22">
        <v>0.476190476190476</v>
      </c>
      <c r="L21" s="100">
        <v>0.70270270300000004</v>
      </c>
      <c r="M21" s="64">
        <v>0.52631578899999998</v>
      </c>
      <c r="N21" s="20">
        <v>0.5220077222285715</v>
      </c>
      <c r="O21" s="23">
        <v>0.25062656619047607</v>
      </c>
      <c r="Q21" t="s">
        <v>167</v>
      </c>
    </row>
    <row r="22" spans="1:18" ht="15.75" thickBot="1" x14ac:dyDescent="0.3">
      <c r="A22" s="79"/>
      <c r="B22" s="33" t="s">
        <v>135</v>
      </c>
      <c r="C22" s="89">
        <v>49</v>
      </c>
      <c r="D22" s="80">
        <v>15</v>
      </c>
      <c r="E22" s="90">
        <v>34</v>
      </c>
      <c r="F22" s="93">
        <v>0.30822448979591799</v>
      </c>
      <c r="G22" s="98">
        <v>0.22448979591836701</v>
      </c>
      <c r="H22" s="81">
        <v>0.73333333300000003</v>
      </c>
      <c r="I22" s="90">
        <v>0</v>
      </c>
      <c r="J22" s="82">
        <v>1</v>
      </c>
      <c r="K22" s="75">
        <v>0.89473684210526305</v>
      </c>
      <c r="L22" s="98">
        <v>0.73333333300000003</v>
      </c>
      <c r="M22" s="90">
        <v>1</v>
      </c>
      <c r="N22" s="73">
        <v>0.73333333300000003</v>
      </c>
      <c r="O22" s="76">
        <v>0.89473684210526305</v>
      </c>
      <c r="Q22" t="s">
        <v>146</v>
      </c>
      <c r="R22" t="s">
        <v>147</v>
      </c>
    </row>
    <row r="23" spans="1:18" x14ac:dyDescent="0.25">
      <c r="Q23" s="226">
        <v>0.83928571428571397</v>
      </c>
      <c r="R23" s="226">
        <v>0.7</v>
      </c>
    </row>
    <row r="24" spans="1:18" x14ac:dyDescent="0.25">
      <c r="Q24" s="226">
        <v>0.70491803278688503</v>
      </c>
      <c r="R24" s="226">
        <v>0.46551724137931</v>
      </c>
    </row>
    <row r="25" spans="1:18" x14ac:dyDescent="0.25">
      <c r="Q25" s="226">
        <v>0.94339622641509402</v>
      </c>
      <c r="R25" s="226">
        <v>0.95555555555555605</v>
      </c>
    </row>
    <row r="26" spans="1:18" x14ac:dyDescent="0.25">
      <c r="Q26" s="226">
        <v>0.73913043478260898</v>
      </c>
      <c r="R26" s="226">
        <v>0.59574468085106402</v>
      </c>
    </row>
    <row r="27" spans="1:18" x14ac:dyDescent="0.25">
      <c r="Q27" s="226">
        <v>0.62962962962962998</v>
      </c>
      <c r="R27" s="226">
        <v>0.3</v>
      </c>
    </row>
    <row r="28" spans="1:18" x14ac:dyDescent="0.25">
      <c r="Q28" s="225">
        <v>0.57777777777777795</v>
      </c>
      <c r="R28" s="225">
        <v>0.47727272727272702</v>
      </c>
    </row>
    <row r="29" spans="1:18" x14ac:dyDescent="0.25">
      <c r="Q29" s="225">
        <v>0.31818181818181801</v>
      </c>
      <c r="R29" s="225">
        <v>0.36363636363636398</v>
      </c>
    </row>
    <row r="30" spans="1:18" x14ac:dyDescent="0.25">
      <c r="Q30">
        <v>0.60465116279069797</v>
      </c>
      <c r="R30">
        <v>0.146341463414634</v>
      </c>
    </row>
    <row r="31" spans="1:18" x14ac:dyDescent="0.25">
      <c r="Q31">
        <v>0.625</v>
      </c>
      <c r="R31">
        <v>0.47058823529411797</v>
      </c>
    </row>
    <row r="32" spans="1:18" x14ac:dyDescent="0.25">
      <c r="Q32">
        <v>0.625</v>
      </c>
      <c r="R32">
        <v>0.22448979591836701</v>
      </c>
    </row>
    <row r="33" spans="16:18" x14ac:dyDescent="0.25">
      <c r="P33" t="s">
        <v>169</v>
      </c>
      <c r="Q33">
        <v>0.68</v>
      </c>
      <c r="R33">
        <v>0.55000000000000004</v>
      </c>
    </row>
    <row r="34" spans="16:18" x14ac:dyDescent="0.25">
      <c r="P34" t="s">
        <v>170</v>
      </c>
      <c r="Q34">
        <v>0.62</v>
      </c>
      <c r="R34">
        <v>0.28000000000000003</v>
      </c>
    </row>
  </sheetData>
  <mergeCells count="8">
    <mergeCell ref="J1:K1"/>
    <mergeCell ref="L1:M1"/>
    <mergeCell ref="N1:O1"/>
    <mergeCell ref="C1:E1"/>
    <mergeCell ref="A1:A2"/>
    <mergeCell ref="B1:B2"/>
    <mergeCell ref="F1:F2"/>
    <mergeCell ref="G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язычки</vt:lpstr>
      <vt:lpstr>post-hoc</vt:lpstr>
      <vt:lpstr>Лист1</vt:lpstr>
      <vt:lpstr>субстраты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2019-06-09T16:50:07Z</dcterms:modified>
</cp:coreProperties>
</file>