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<sst xmlns="http://schemas.openxmlformats.org/spreadsheetml/2006/main" count="40" uniqueCount="9">
  <si>
    <t>Bank</t>
  </si>
  <si>
    <t>Sample</t>
  </si>
  <si>
    <t>B_mytilus</t>
  </si>
  <si>
    <t>B_algae</t>
  </si>
  <si>
    <t>mat</t>
  </si>
  <si>
    <t>vor5</t>
  </si>
  <si>
    <t>vor2</t>
  </si>
  <si>
    <t>vor4</t>
  </si>
  <si>
    <t>korg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</si>
</sst>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0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topLeftCell="A16" workbookViewId="0">
      <selection activeCell="A38" sqref="A38"/>
    </sheetView>
  </sheetViews>
  <sheetFormatPr defaultColWidth="8.88888888888889" defaultRowHeight="14.4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>
        <v>2019</v>
      </c>
      <c r="B2" t="s">
        <v>4</v>
      </c>
      <c r="C2">
        <v>2</v>
      </c>
      <c r="D2">
        <v>47.7</v>
      </c>
      <c r="E2" s="1">
        <v>4.88</v>
      </c>
    </row>
    <row r="3" spans="1:5">
      <c r="A3">
        <v>2019</v>
      </c>
      <c r="B3" t="s">
        <v>4</v>
      </c>
      <c r="C3">
        <v>5</v>
      </c>
      <c r="D3">
        <f>67.284-1.147</f>
        <v>66.137</v>
      </c>
      <c r="E3">
        <f>7.321+0.04</f>
        <v>7.361</v>
      </c>
    </row>
    <row r="4" spans="1:5">
      <c r="A4">
        <v>2019</v>
      </c>
      <c r="B4" t="s">
        <v>4</v>
      </c>
      <c r="C4">
        <v>6</v>
      </c>
      <c r="D4">
        <v>86.008</v>
      </c>
      <c r="E4">
        <v>2.945</v>
      </c>
    </row>
    <row r="5" spans="1:5">
      <c r="A5">
        <v>2019</v>
      </c>
      <c r="B5" t="s">
        <v>5</v>
      </c>
      <c r="C5">
        <v>1</v>
      </c>
      <c r="D5">
        <v>82.42</v>
      </c>
      <c r="E5">
        <v>7.555</v>
      </c>
    </row>
    <row r="6" spans="1:5">
      <c r="A6">
        <v>2019</v>
      </c>
      <c r="B6" t="s">
        <v>5</v>
      </c>
      <c r="C6">
        <v>2</v>
      </c>
      <c r="D6">
        <v>92.994</v>
      </c>
      <c r="E6">
        <v>0.05</v>
      </c>
    </row>
    <row r="7" spans="1:5">
      <c r="A7">
        <v>2019</v>
      </c>
      <c r="B7" t="s">
        <v>5</v>
      </c>
      <c r="C7">
        <v>3</v>
      </c>
      <c r="D7">
        <v>97.041</v>
      </c>
      <c r="E7">
        <v>0.048</v>
      </c>
    </row>
    <row r="8" spans="1:5">
      <c r="A8">
        <v>2019</v>
      </c>
      <c r="B8" t="s">
        <v>5</v>
      </c>
      <c r="C8">
        <v>4</v>
      </c>
      <c r="D8">
        <v>93.32</v>
      </c>
      <c r="E8">
        <v>0.915</v>
      </c>
    </row>
    <row r="9" spans="1:5">
      <c r="A9">
        <v>2019</v>
      </c>
      <c r="B9" t="s">
        <v>5</v>
      </c>
      <c r="C9">
        <v>5</v>
      </c>
      <c r="D9">
        <v>71.41</v>
      </c>
      <c r="E9">
        <v>1.276</v>
      </c>
    </row>
    <row r="10" spans="1:5">
      <c r="A10">
        <v>2019</v>
      </c>
      <c r="B10" t="s">
        <v>5</v>
      </c>
      <c r="C10">
        <v>6</v>
      </c>
      <c r="D10">
        <v>89.271</v>
      </c>
      <c r="E10">
        <v>2.036</v>
      </c>
    </row>
    <row r="11" spans="1:5">
      <c r="A11">
        <v>2019</v>
      </c>
      <c r="B11" t="s">
        <v>6</v>
      </c>
      <c r="C11">
        <v>1</v>
      </c>
      <c r="D11">
        <f>39.861+2.378</f>
        <v>42.239</v>
      </c>
      <c r="E11">
        <v>3.842</v>
      </c>
    </row>
    <row r="12" spans="1:5">
      <c r="A12">
        <v>2019</v>
      </c>
      <c r="B12" t="s">
        <v>6</v>
      </c>
      <c r="C12">
        <v>2</v>
      </c>
      <c r="D12">
        <f>73.824+2.507</f>
        <v>76.331</v>
      </c>
      <c r="E12">
        <v>9.831</v>
      </c>
    </row>
    <row r="13" spans="1:5">
      <c r="A13">
        <v>2019</v>
      </c>
      <c r="B13" t="s">
        <v>6</v>
      </c>
      <c r="C13">
        <v>3</v>
      </c>
      <c r="D13">
        <f>1.31+39.692</f>
        <v>41.002</v>
      </c>
      <c r="E13">
        <v>27.582</v>
      </c>
    </row>
    <row r="14" spans="1:5">
      <c r="A14">
        <v>2019</v>
      </c>
      <c r="B14" t="s">
        <v>6</v>
      </c>
      <c r="C14">
        <v>4</v>
      </c>
      <c r="D14">
        <f>3.052+38.917</f>
        <v>41.969</v>
      </c>
      <c r="E14">
        <v>8.217</v>
      </c>
    </row>
    <row r="15" spans="1:5">
      <c r="A15">
        <v>2019</v>
      </c>
      <c r="B15" t="s">
        <v>6</v>
      </c>
      <c r="C15">
        <v>5</v>
      </c>
      <c r="D15">
        <f>2.684+46.918</f>
        <v>49.602</v>
      </c>
      <c r="E15" s="1">
        <v>1.96</v>
      </c>
    </row>
    <row r="16" spans="1:5">
      <c r="A16">
        <v>2019</v>
      </c>
      <c r="B16" t="s">
        <v>6</v>
      </c>
      <c r="C16">
        <v>6</v>
      </c>
      <c r="D16">
        <f>1.409+43.413</f>
        <v>44.822</v>
      </c>
      <c r="E16">
        <v>3.075</v>
      </c>
    </row>
    <row r="17" spans="1:5">
      <c r="A17">
        <v>2019</v>
      </c>
      <c r="B17" t="s">
        <v>7</v>
      </c>
      <c r="C17">
        <v>1</v>
      </c>
      <c r="D17">
        <f>2.1+5.31+47.159</f>
        <v>54.569</v>
      </c>
      <c r="E17">
        <v>6.251</v>
      </c>
    </row>
    <row r="18" spans="1:5">
      <c r="A18">
        <v>2019</v>
      </c>
      <c r="B18" t="s">
        <v>7</v>
      </c>
      <c r="C18">
        <v>2</v>
      </c>
      <c r="D18">
        <f>0.802+91.781</f>
        <v>92.583</v>
      </c>
      <c r="E18">
        <v>2.637</v>
      </c>
    </row>
    <row r="19" spans="1:5">
      <c r="A19">
        <v>2019</v>
      </c>
      <c r="B19" t="s">
        <v>7</v>
      </c>
      <c r="C19">
        <v>3</v>
      </c>
      <c r="D19">
        <f>51.615+9.151+1.733</f>
        <v>62.499</v>
      </c>
      <c r="E19">
        <v>1.581</v>
      </c>
    </row>
    <row r="20" spans="1:5">
      <c r="A20">
        <v>2019</v>
      </c>
      <c r="B20" t="s">
        <v>7</v>
      </c>
      <c r="C20">
        <v>4</v>
      </c>
      <c r="D20">
        <f>88.912+1.711</f>
        <v>90.623</v>
      </c>
      <c r="E20">
        <v>0.512</v>
      </c>
    </row>
    <row r="21" spans="1:5">
      <c r="A21">
        <v>2019</v>
      </c>
      <c r="B21" t="s">
        <v>7</v>
      </c>
      <c r="C21">
        <v>5</v>
      </c>
      <c r="D21">
        <f>13.72+70.724+3.296</f>
        <v>87.74</v>
      </c>
      <c r="E21">
        <v>0.531</v>
      </c>
    </row>
    <row r="22" spans="1:5">
      <c r="A22">
        <v>2019</v>
      </c>
      <c r="B22" t="s">
        <v>7</v>
      </c>
      <c r="C22">
        <v>6</v>
      </c>
      <c r="D22">
        <f>0.755+57.896</f>
        <v>58.651</v>
      </c>
      <c r="E22">
        <v>3.127</v>
      </c>
    </row>
    <row r="23" spans="1:5">
      <c r="A23">
        <v>2019</v>
      </c>
      <c r="B23" t="s">
        <v>8</v>
      </c>
      <c r="C23">
        <v>1</v>
      </c>
      <c r="D23">
        <f>47.171+5.393+10.095</f>
        <v>62.659</v>
      </c>
      <c r="E23">
        <v>11.764</v>
      </c>
    </row>
    <row r="24" spans="1:5">
      <c r="A24">
        <v>2019</v>
      </c>
      <c r="B24" t="s">
        <v>8</v>
      </c>
      <c r="C24">
        <v>2</v>
      </c>
      <c r="D24">
        <f>3.5+78.153+8.592</f>
        <v>90.245</v>
      </c>
      <c r="E24">
        <v>0.314</v>
      </c>
    </row>
    <row r="25" spans="1:5">
      <c r="A25">
        <v>2019</v>
      </c>
      <c r="B25" t="s">
        <v>8</v>
      </c>
      <c r="C25">
        <v>3</v>
      </c>
      <c r="D25">
        <f>18.895+11.161+4.986</f>
        <v>35.042</v>
      </c>
      <c r="E25" s="1">
        <v>3.68</v>
      </c>
    </row>
    <row r="26" spans="1:5">
      <c r="A26">
        <v>2019</v>
      </c>
      <c r="B26" t="s">
        <v>8</v>
      </c>
      <c r="C26">
        <v>4</v>
      </c>
      <c r="D26">
        <f>75.134+10.65+6.675</f>
        <v>92.459</v>
      </c>
      <c r="E26">
        <v>2.214</v>
      </c>
    </row>
    <row r="27" spans="1:5">
      <c r="A27">
        <v>2019</v>
      </c>
      <c r="B27" t="s">
        <v>8</v>
      </c>
      <c r="C27">
        <v>5</v>
      </c>
      <c r="D27">
        <f>83.666+9.651</f>
        <v>93.317</v>
      </c>
      <c r="E27">
        <v>0.152</v>
      </c>
    </row>
    <row r="28" spans="1:5">
      <c r="A28">
        <v>2019</v>
      </c>
      <c r="B28" t="s">
        <v>8</v>
      </c>
      <c r="C28">
        <v>6</v>
      </c>
      <c r="D28">
        <f>64.179+4.474</f>
        <v>68.653</v>
      </c>
      <c r="E28">
        <v>0.458</v>
      </c>
    </row>
    <row r="29" spans="1:5">
      <c r="A29">
        <v>2019</v>
      </c>
      <c r="B29" t="s">
        <v>4</v>
      </c>
      <c r="C29">
        <v>13</v>
      </c>
      <c r="D29">
        <f>70.888+4.297+1.3</f>
        <v>76.485</v>
      </c>
      <c r="E29">
        <v>2.911</v>
      </c>
    </row>
    <row r="30" spans="1:5">
      <c r="A30">
        <v>2019</v>
      </c>
      <c r="B30" t="s">
        <v>4</v>
      </c>
      <c r="C30">
        <v>14</v>
      </c>
      <c r="D30">
        <f>39.65+1.085</f>
        <v>40.735</v>
      </c>
      <c r="E30">
        <v>2.487</v>
      </c>
    </row>
    <row r="31" spans="1:5">
      <c r="A31">
        <v>2019</v>
      </c>
      <c r="B31" t="s">
        <v>4</v>
      </c>
      <c r="C31">
        <v>3</v>
      </c>
      <c r="D31">
        <f>2.046+69.034</f>
        <v>71.08</v>
      </c>
      <c r="E31">
        <v>5.745</v>
      </c>
    </row>
    <row r="32" spans="1:5">
      <c r="A32">
        <v>2019</v>
      </c>
      <c r="B32" t="s">
        <v>4</v>
      </c>
      <c r="C32">
        <v>7</v>
      </c>
      <c r="D32">
        <f>98.624+6.845</f>
        <v>105.469</v>
      </c>
      <c r="E32">
        <v>0.197</v>
      </c>
    </row>
    <row r="33" spans="1:5">
      <c r="A33">
        <v>2019</v>
      </c>
      <c r="B33" t="s">
        <v>4</v>
      </c>
      <c r="C33">
        <v>8</v>
      </c>
      <c r="D33">
        <f>3.196+91.349</f>
        <v>94.545</v>
      </c>
      <c r="E33">
        <v>3.619</v>
      </c>
    </row>
    <row r="34" spans="1:5">
      <c r="A34">
        <v>2019</v>
      </c>
      <c r="B34" t="s">
        <v>4</v>
      </c>
      <c r="C34">
        <v>9</v>
      </c>
      <c r="D34">
        <f>96.924+3.823</f>
        <v>100.747</v>
      </c>
      <c r="E34">
        <v>0.734</v>
      </c>
    </row>
    <row r="35" spans="1:5">
      <c r="A35">
        <v>2019</v>
      </c>
      <c r="B35" t="s">
        <v>4</v>
      </c>
      <c r="C35">
        <v>12</v>
      </c>
      <c r="D35">
        <f>133.103+1.17</f>
        <v>134.273</v>
      </c>
      <c r="E35" s="1">
        <v>1.08</v>
      </c>
    </row>
    <row r="36" spans="1:5">
      <c r="A36">
        <v>2019</v>
      </c>
      <c r="B36" t="s">
        <v>4</v>
      </c>
      <c r="C36">
        <v>1</v>
      </c>
      <c r="D36">
        <f>77.458+4.144</f>
        <v>81.602</v>
      </c>
      <c r="E36">
        <v>5.605</v>
      </c>
    </row>
    <row r="37" spans="1:5">
      <c r="A37">
        <v>2019</v>
      </c>
      <c r="B37" t="s">
        <v>4</v>
      </c>
      <c r="C37">
        <v>4</v>
      </c>
      <c r="D37">
        <f>54.98+3.229</f>
        <v>58.209</v>
      </c>
      <c r="E37">
        <v>3.351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Khaitov</dc:creator>
  <cp:lastModifiedBy>Vadim Khaitov</cp:lastModifiedBy>
  <dcterms:created xsi:type="dcterms:W3CDTF">2020-03-14T11:29:51Z</dcterms:created>
  <dcterms:modified xsi:type="dcterms:W3CDTF">2020-03-16T11:35:18Z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1049-11.2.0.9085</vt:lpwstr>
  </property>
</Properties>
</file>