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K:\work\Обская губа\"/>
    </mc:Choice>
  </mc:AlternateContent>
  <xr:revisionPtr revIDLastSave="0" documentId="13_ncr:1_{404D99E6-1722-4287-A51B-27AAE2BC7FDD}" xr6:coauthVersionLast="45" xr6:coauthVersionMax="45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Гидробиология_" sheetId="1" r:id="rId1"/>
    <sheet name="Численность" sheetId="2" r:id="rId2"/>
    <sheet name="Биомасса" sheetId="3" r:id="rId3"/>
    <sheet name="Лист2" sheetId="4" r:id="rId4"/>
    <sheet name="Лист3" sheetId="5" r:id="rId5"/>
    <sheet name="Лист4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3" l="1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B28" i="3"/>
  <c r="B29" i="3"/>
  <c r="B30" i="3"/>
  <c r="B31" i="3"/>
  <c r="B32" i="3"/>
  <c r="B33" i="3"/>
  <c r="B34" i="3"/>
  <c r="B35" i="3"/>
  <c r="B36" i="3"/>
  <c r="B27" i="3"/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B13" i="2"/>
  <c r="K17" i="2"/>
  <c r="C14" i="2"/>
  <c r="D14" i="2"/>
  <c r="E14" i="2"/>
  <c r="F14" i="2"/>
  <c r="G14" i="2"/>
  <c r="H14" i="2"/>
  <c r="I14" i="2"/>
  <c r="J14" i="2"/>
  <c r="K14" i="2"/>
  <c r="K16" i="2" s="1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F16" i="2" s="1"/>
  <c r="AI14" i="2"/>
  <c r="AJ14" i="2"/>
  <c r="AK14" i="2"/>
  <c r="AK16" i="2" s="1"/>
  <c r="AL14" i="2"/>
  <c r="AM14" i="2"/>
  <c r="AN14" i="2"/>
  <c r="AO14" i="2"/>
  <c r="AP14" i="2"/>
  <c r="AQ14" i="2"/>
  <c r="AR14" i="2"/>
  <c r="AS14" i="2"/>
  <c r="AS16" i="2" s="1"/>
  <c r="AT14" i="2"/>
  <c r="B14" i="2"/>
  <c r="B17" i="2" s="1"/>
  <c r="B16" i="2" l="1"/>
</calcChain>
</file>

<file path=xl/sharedStrings.xml><?xml version="1.0" encoding="utf-8"?>
<sst xmlns="http://schemas.openxmlformats.org/spreadsheetml/2006/main" count="1188" uniqueCount="249">
  <si>
    <t>Биомасса фитопланктона в промежуточном слое воды, мг/м3</t>
  </si>
  <si>
    <t>Station_N</t>
  </si>
  <si>
    <t>О1</t>
  </si>
  <si>
    <t>О2</t>
  </si>
  <si>
    <t>О3</t>
  </si>
  <si>
    <t>О4</t>
  </si>
  <si>
    <t>О5</t>
  </si>
  <si>
    <t>О6</t>
  </si>
  <si>
    <t>О7</t>
  </si>
  <si>
    <t>О8</t>
  </si>
  <si>
    <t>О9</t>
  </si>
  <si>
    <t>О10</t>
  </si>
  <si>
    <t>О11</t>
  </si>
  <si>
    <t>О12</t>
  </si>
  <si>
    <t>О13</t>
  </si>
  <si>
    <t>О14</t>
  </si>
  <si>
    <t>О15</t>
  </si>
  <si>
    <t>О16</t>
  </si>
  <si>
    <t>О17</t>
  </si>
  <si>
    <t>О18</t>
  </si>
  <si>
    <t>О19</t>
  </si>
  <si>
    <t>О20</t>
  </si>
  <si>
    <t>О21</t>
  </si>
  <si>
    <t>О22</t>
  </si>
  <si>
    <t>О23</t>
  </si>
  <si>
    <t>О24</t>
  </si>
  <si>
    <t>О25</t>
  </si>
  <si>
    <t>О26</t>
  </si>
  <si>
    <t>О27</t>
  </si>
  <si>
    <t>О28</t>
  </si>
  <si>
    <t>О29</t>
  </si>
  <si>
    <t>О30</t>
  </si>
  <si>
    <t>О31</t>
  </si>
  <si>
    <t>О32</t>
  </si>
  <si>
    <t>О33</t>
  </si>
  <si>
    <t>О34</t>
  </si>
  <si>
    <t>О35</t>
  </si>
  <si>
    <t>О36</t>
  </si>
  <si>
    <t>О37</t>
  </si>
  <si>
    <t>О38</t>
  </si>
  <si>
    <t>О39</t>
  </si>
  <si>
    <t>О40</t>
  </si>
  <si>
    <t>О41</t>
  </si>
  <si>
    <t>О42</t>
  </si>
  <si>
    <t>О43</t>
  </si>
  <si>
    <t>О44</t>
  </si>
  <si>
    <t>О45</t>
  </si>
  <si>
    <t>Численность бактериопланктона в поверхностном слое воды, млн кл./мл</t>
  </si>
  <si>
    <r>
      <t>Биомасса фитопланктона в поверхностном слое воды, мг/м</t>
    </r>
    <r>
      <rPr>
        <b/>
        <vertAlign val="superscript"/>
        <sz val="11"/>
        <rFont val="Calibri"/>
        <family val="2"/>
        <charset val="204"/>
        <scheme val="minor"/>
      </rPr>
      <t>3</t>
    </r>
  </si>
  <si>
    <r>
      <t>Биомасса фитопланктона в придонном слое воды, мг/м</t>
    </r>
    <r>
      <rPr>
        <b/>
        <vertAlign val="superscript"/>
        <sz val="11"/>
        <rFont val="Calibri"/>
        <family val="2"/>
        <charset val="204"/>
        <scheme val="minor"/>
      </rPr>
      <t>3</t>
    </r>
  </si>
  <si>
    <r>
      <t>Численность фитопланктона в поверхностном слое воды, млн орг./м</t>
    </r>
    <r>
      <rPr>
        <b/>
        <vertAlign val="superscript"/>
        <sz val="11"/>
        <rFont val="Calibri"/>
        <family val="2"/>
        <charset val="204"/>
        <scheme val="minor"/>
      </rPr>
      <t>3</t>
    </r>
  </si>
  <si>
    <r>
      <t>Численность фитопланктона в промежуточном слое воды, млн орг./м</t>
    </r>
    <r>
      <rPr>
        <b/>
        <vertAlign val="superscript"/>
        <sz val="11"/>
        <rFont val="Calibri"/>
        <family val="2"/>
        <charset val="204"/>
        <scheme val="minor"/>
      </rPr>
      <t>3</t>
    </r>
  </si>
  <si>
    <r>
      <t>Численность фитопланктона в придонном слое воды, млн орг./м</t>
    </r>
    <r>
      <rPr>
        <b/>
        <vertAlign val="superscript"/>
        <sz val="11"/>
        <rFont val="Calibri"/>
        <family val="2"/>
        <charset val="204"/>
        <scheme val="minor"/>
      </rPr>
      <t>3</t>
    </r>
  </si>
  <si>
    <r>
      <t>Биомасса бактериопланктона в поверхностном слое воды, мгС/м</t>
    </r>
    <r>
      <rPr>
        <b/>
        <vertAlign val="superscript"/>
        <sz val="11"/>
        <rFont val="Calibri"/>
        <family val="2"/>
        <charset val="204"/>
        <scheme val="minor"/>
      </rPr>
      <t>3</t>
    </r>
  </si>
  <si>
    <r>
      <t>Биомасса бактериопланктона в промежуточном слое воды, мгС/м</t>
    </r>
    <r>
      <rPr>
        <b/>
        <vertAlign val="superscript"/>
        <sz val="11"/>
        <rFont val="Calibri"/>
        <family val="2"/>
        <charset val="204"/>
        <scheme val="minor"/>
      </rPr>
      <t>3</t>
    </r>
  </si>
  <si>
    <r>
      <t>Биомасса бактериопланктона в придонном слое воды, мгС/м</t>
    </r>
    <r>
      <rPr>
        <b/>
        <vertAlign val="superscript"/>
        <sz val="11"/>
        <rFont val="Calibri"/>
        <family val="2"/>
        <charset val="204"/>
        <scheme val="minor"/>
      </rPr>
      <t>3</t>
    </r>
  </si>
  <si>
    <t>Число видов</t>
  </si>
  <si>
    <t>13,3</t>
  </si>
  <si>
    <t>Nemertea gen. sp.</t>
  </si>
  <si>
    <t xml:space="preserve">Limnodrilus hoffmeisteri </t>
  </si>
  <si>
    <t xml:space="preserve">Marenzelleria arctia </t>
  </si>
  <si>
    <t xml:space="preserve">Ampharete vega </t>
  </si>
  <si>
    <t>Sipuncula gen. sp.</t>
  </si>
  <si>
    <r>
      <t>Halicryptus spinulosus</t>
    </r>
    <r>
      <rPr>
        <sz val="9"/>
        <color theme="1"/>
        <rFont val="Times New Roman"/>
        <family val="1"/>
        <charset val="204"/>
      </rPr>
      <t xml:space="preserve"> </t>
    </r>
  </si>
  <si>
    <t xml:space="preserve">Saduria entomon </t>
  </si>
  <si>
    <t xml:space="preserve">Pontoporeia femorata </t>
  </si>
  <si>
    <r>
      <t>Monoporeia affinis</t>
    </r>
    <r>
      <rPr>
        <sz val="9"/>
        <color theme="1"/>
        <rFont val="Times New Roman"/>
        <family val="1"/>
        <charset val="204"/>
      </rPr>
      <t xml:space="preserve"> </t>
    </r>
  </si>
  <si>
    <r>
      <t>Musculium transversum</t>
    </r>
    <r>
      <rPr>
        <sz val="9"/>
        <color theme="1"/>
        <rFont val="Times New Roman"/>
        <family val="1"/>
        <charset val="204"/>
      </rPr>
      <t xml:space="preserve"> </t>
    </r>
  </si>
  <si>
    <t>Chironomidae gen. sp. larvae</t>
  </si>
  <si>
    <t>,</t>
  </si>
  <si>
    <t>Номер учатска</t>
  </si>
  <si>
    <t>Biomass_benth</t>
  </si>
  <si>
    <t>number_benthos</t>
  </si>
  <si>
    <t>Species_N</t>
  </si>
  <si>
    <t>Dominance</t>
  </si>
  <si>
    <t>группа, вид</t>
  </si>
  <si>
    <t xml:space="preserve">О1 </t>
  </si>
  <si>
    <t>глубина 18 м</t>
  </si>
  <si>
    <t>глубина 10 м</t>
  </si>
  <si>
    <r>
      <t>N, экз./м</t>
    </r>
    <r>
      <rPr>
        <vertAlign val="superscript"/>
        <sz val="7"/>
        <color rgb="FF000000"/>
        <rFont val="Times New Roman"/>
        <family val="1"/>
        <charset val="204"/>
      </rPr>
      <t>2</t>
    </r>
  </si>
  <si>
    <r>
      <t>B, г/м</t>
    </r>
    <r>
      <rPr>
        <vertAlign val="superscript"/>
        <sz val="7"/>
        <color rgb="FF000000"/>
        <rFont val="Times New Roman"/>
        <family val="1"/>
        <charset val="204"/>
      </rPr>
      <t>2</t>
    </r>
  </si>
  <si>
    <t>Nemertea</t>
  </si>
  <si>
    <t>0,00</t>
  </si>
  <si>
    <t>Oligochaeta</t>
  </si>
  <si>
    <t>0,01</t>
  </si>
  <si>
    <t>Polychaeta</t>
  </si>
  <si>
    <t>0,26</t>
  </si>
  <si>
    <t>0,08</t>
  </si>
  <si>
    <t>0,0167</t>
  </si>
  <si>
    <t>3,3</t>
  </si>
  <si>
    <t>Sipuncula</t>
  </si>
  <si>
    <t>Priapulidae</t>
  </si>
  <si>
    <t>Isopoda</t>
  </si>
  <si>
    <t>0,27</t>
  </si>
  <si>
    <t>0,13</t>
  </si>
  <si>
    <t>Amphipoda</t>
  </si>
  <si>
    <t>Mollusca, Bivalvia</t>
  </si>
  <si>
    <t>Insecta</t>
  </si>
  <si>
    <t>Значения общей численности и общей биомассы</t>
  </si>
  <si>
    <t>0,55</t>
  </si>
  <si>
    <t>0,02</t>
  </si>
  <si>
    <t xml:space="preserve">О6 </t>
  </si>
  <si>
    <t>глубина 5 м</t>
  </si>
  <si>
    <t>глубина 22 м</t>
  </si>
  <si>
    <t>0,05</t>
  </si>
  <si>
    <t>0,29</t>
  </si>
  <si>
    <t>0,222</t>
  </si>
  <si>
    <t>0,180</t>
  </si>
  <si>
    <t>0,151</t>
  </si>
  <si>
    <t>8,64</t>
  </si>
  <si>
    <t>0,04</t>
  </si>
  <si>
    <t>0,12</t>
  </si>
  <si>
    <t>0,42</t>
  </si>
  <si>
    <t>0,22</t>
  </si>
  <si>
    <t>0,18</t>
  </si>
  <si>
    <t>0,15</t>
  </si>
  <si>
    <t>8,85</t>
  </si>
  <si>
    <t xml:space="preserve">О11 </t>
  </si>
  <si>
    <t>глубина 21 м</t>
  </si>
  <si>
    <t>глубина 23 м</t>
  </si>
  <si>
    <t>глубина 20 м</t>
  </si>
  <si>
    <t>0,17</t>
  </si>
  <si>
    <t>3,75</t>
  </si>
  <si>
    <t>8,67</t>
  </si>
  <si>
    <t>0,52</t>
  </si>
  <si>
    <t>14,31</t>
  </si>
  <si>
    <t>0,19</t>
  </si>
  <si>
    <t>5,02</t>
  </si>
  <si>
    <t>6,44</t>
  </si>
  <si>
    <t>0,35</t>
  </si>
  <si>
    <t>0,10</t>
  </si>
  <si>
    <t>0,25</t>
  </si>
  <si>
    <t>0,0</t>
  </si>
  <si>
    <t>9,26</t>
  </si>
  <si>
    <t>15,37</t>
  </si>
  <si>
    <t>0,82</t>
  </si>
  <si>
    <t>14,35</t>
  </si>
  <si>
    <t>0,54</t>
  </si>
  <si>
    <t xml:space="preserve">О16 </t>
  </si>
  <si>
    <t>глубина 25 м</t>
  </si>
  <si>
    <t>12,44</t>
  </si>
  <si>
    <t>10,70</t>
  </si>
  <si>
    <t>7,38</t>
  </si>
  <si>
    <t>0,67</t>
  </si>
  <si>
    <t>0,84</t>
  </si>
  <si>
    <t>28,45</t>
  </si>
  <si>
    <t>1,44</t>
  </si>
  <si>
    <t>12,47</t>
  </si>
  <si>
    <t>39,16</t>
  </si>
  <si>
    <t>8,82</t>
  </si>
  <si>
    <t>4,02</t>
  </si>
  <si>
    <t>0,81</t>
  </si>
  <si>
    <t xml:space="preserve">О21 </t>
  </si>
  <si>
    <t>глубина 11 м</t>
  </si>
  <si>
    <t>глубина 9 м</t>
  </si>
  <si>
    <t>глубина 1 м</t>
  </si>
  <si>
    <t>глубина 24 м</t>
  </si>
  <si>
    <t>0,06</t>
  </si>
  <si>
    <t>4,48</t>
  </si>
  <si>
    <t>3,63</t>
  </si>
  <si>
    <t>3,80</t>
  </si>
  <si>
    <t>0,28</t>
  </si>
  <si>
    <t>1,20</t>
  </si>
  <si>
    <t>1,06</t>
  </si>
  <si>
    <t>0,41</t>
  </si>
  <si>
    <t>4,50</t>
  </si>
  <si>
    <t>4,76</t>
  </si>
  <si>
    <t>3,81</t>
  </si>
  <si>
    <t>1,38</t>
  </si>
  <si>
    <t xml:space="preserve">О26 </t>
  </si>
  <si>
    <t>глубина 13 м</t>
  </si>
  <si>
    <t>глубина 6 м</t>
  </si>
  <si>
    <t>глубина 8 м</t>
  </si>
  <si>
    <t>0,03</t>
  </si>
  <si>
    <t>7,84</t>
  </si>
  <si>
    <t>9,00</t>
  </si>
  <si>
    <t>9,29</t>
  </si>
  <si>
    <t>17,05</t>
  </si>
  <si>
    <t>0,47</t>
  </si>
  <si>
    <t>0,62</t>
  </si>
  <si>
    <t>0,16</t>
  </si>
  <si>
    <t>0,63</t>
  </si>
  <si>
    <t>0,40</t>
  </si>
  <si>
    <t>24,90</t>
  </si>
  <si>
    <t>0,66</t>
  </si>
  <si>
    <t>0,90</t>
  </si>
  <si>
    <t>9,67</t>
  </si>
  <si>
    <t>9,83</t>
  </si>
  <si>
    <t xml:space="preserve">О31 </t>
  </si>
  <si>
    <t>глубина 12 м</t>
  </si>
  <si>
    <t>6,77</t>
  </si>
  <si>
    <t>7,64</t>
  </si>
  <si>
    <t>10,35</t>
  </si>
  <si>
    <t>0,31</t>
  </si>
  <si>
    <t>15,34</t>
  </si>
  <si>
    <t>4,16</t>
  </si>
  <si>
    <t>7,04</t>
  </si>
  <si>
    <t>8,36</t>
  </si>
  <si>
    <t>10,52</t>
  </si>
  <si>
    <t>15,41</t>
  </si>
  <si>
    <t xml:space="preserve">О36 </t>
  </si>
  <si>
    <t>15,58</t>
  </si>
  <si>
    <t>21,23</t>
  </si>
  <si>
    <t>20,01</t>
  </si>
  <si>
    <t>3,37</t>
  </si>
  <si>
    <t>1,35</t>
  </si>
  <si>
    <t>29,06</t>
  </si>
  <si>
    <t>44,69</t>
  </si>
  <si>
    <t>21,24</t>
  </si>
  <si>
    <t>20,04</t>
  </si>
  <si>
    <t>1,57</t>
  </si>
  <si>
    <t xml:space="preserve">О41 </t>
  </si>
  <si>
    <t>0,11</t>
  </si>
  <si>
    <t>1,92</t>
  </si>
  <si>
    <t>3,62</t>
  </si>
  <si>
    <t>7,32</t>
  </si>
  <si>
    <t>5,64</t>
  </si>
  <si>
    <t>12,07</t>
  </si>
  <si>
    <t>7,03</t>
  </si>
  <si>
    <t>0,69</t>
  </si>
  <si>
    <t>2,72</t>
  </si>
  <si>
    <t>4,09</t>
  </si>
  <si>
    <t>7,41</t>
  </si>
  <si>
    <t>12,79</t>
  </si>
  <si>
    <t>12,27</t>
  </si>
  <si>
    <t>Значения общей биомассы</t>
  </si>
  <si>
    <t>Доля от общей биомассы без таракана</t>
  </si>
  <si>
    <t xml:space="preserve">Halicryptus spinulosus </t>
  </si>
  <si>
    <t xml:space="preserve">Monoporeia affinis </t>
  </si>
  <si>
    <t xml:space="preserve">Musculium transversum </t>
  </si>
  <si>
    <t>Lim_hoff</t>
  </si>
  <si>
    <t xml:space="preserve">Marenz_arct </t>
  </si>
  <si>
    <t xml:space="preserve">Amph_v </t>
  </si>
  <si>
    <t>Halicr_sp</t>
  </si>
  <si>
    <t>Pont_fem</t>
  </si>
  <si>
    <t>Monop_aff</t>
  </si>
  <si>
    <t>Muscul_trans</t>
  </si>
  <si>
    <t>Chironom</t>
  </si>
  <si>
    <t>Group3</t>
  </si>
  <si>
    <t>Group7</t>
  </si>
  <si>
    <t>Comm_name3</t>
  </si>
  <si>
    <t>?</t>
  </si>
  <si>
    <t>Marenzelleria arctia + Ampharete vega</t>
  </si>
  <si>
    <t>Marenzelleria arctia + Ampharete vega +</t>
  </si>
  <si>
    <t>Comm_name3+7</t>
  </si>
  <si>
    <t>No species</t>
  </si>
  <si>
    <t>Ampharete vega + Marenzelleria arctia</t>
  </si>
  <si>
    <t>Marenzelleria arctia + Pontoporeia femorata</t>
  </si>
  <si>
    <t>Pontoporeia femorata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</si>
</sst>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vertAlign val="superscript"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vertAlign val="superscript"/>
      <sz val="7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0" fillId="0" borderId="0" xfId="0" applyFont="1"/>
    <xf numFmtId="2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Border="1"/>
    <xf numFmtId="1" fontId="2" fillId="0" borderId="0" xfId="0" applyNumberFormat="1" applyFont="1" applyBorder="1"/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10" fillId="0" borderId="0" xfId="0" applyNumberFormat="1" applyFont="1"/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3" fillId="2" borderId="0" xfId="0" applyFont="1" applyFill="1"/>
    <xf numFmtId="0" fontId="9" fillId="0" borderId="0" xfId="0" applyFont="1" applyFill="1" applyBorder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4" fillId="6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center" vertical="center"/>
    </xf>
    <xf numFmtId="0" fontId="0" fillId="7" borderId="0" xfId="0" applyFill="1"/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1" fillId="0" borderId="0" xfId="0" applyFont="1"/>
    <xf numFmtId="0" fontId="0" fillId="8" borderId="0" xfId="0" applyFill="1"/>
    <xf numFmtId="0" fontId="0" fillId="9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zoomScale="85" zoomScaleNormal="85" workbookViewId="0">
      <pane xSplit="1" topLeftCell="L1" activePane="topRight" state="frozen"/>
      <selection pane="topRight" activeCell="O2" sqref="O2"/>
    </sheetView>
  </sheetViews>
  <sheetFormatPr defaultRowHeight="15" x14ac:dyDescent="0.25"/>
  <cols>
    <col min="1" max="1" width="16.140625" style="10" customWidth="1"/>
    <col min="2" max="2" width="19.5703125" style="10" customWidth="1"/>
    <col min="3" max="3" width="18.140625" style="10" customWidth="1"/>
    <col min="4" max="4" width="20.5703125" style="10" customWidth="1"/>
    <col min="5" max="5" width="20.28515625" style="10" customWidth="1"/>
    <col min="6" max="6" width="21.7109375" style="10" customWidth="1"/>
    <col min="7" max="7" width="22" style="10" customWidth="1"/>
    <col min="8" max="9" width="19.28515625" style="10" customWidth="1"/>
    <col min="10" max="10" width="20.42578125" style="10" customWidth="1"/>
    <col min="11" max="11" width="20.85546875" style="10" customWidth="1"/>
    <col min="12" max="12" width="22.140625" style="16" customWidth="1"/>
    <col min="13" max="13" width="19.140625" style="16" customWidth="1"/>
    <col min="14" max="14" width="11.5703125" style="16" customWidth="1"/>
    <col min="15" max="18" width="27" customWidth="1"/>
  </cols>
  <sheetData>
    <row r="1" spans="1:18" ht="75" customHeight="1" x14ac:dyDescent="0.25">
      <c r="A1" s="7" t="s">
        <v>1</v>
      </c>
      <c r="B1" s="8" t="s">
        <v>48</v>
      </c>
      <c r="C1" s="8" t="s">
        <v>0</v>
      </c>
      <c r="D1" s="8" t="s">
        <v>49</v>
      </c>
      <c r="E1" s="8" t="s">
        <v>50</v>
      </c>
      <c r="F1" s="8" t="s">
        <v>51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47</v>
      </c>
      <c r="L1" s="25" t="s">
        <v>71</v>
      </c>
      <c r="M1" s="25" t="s">
        <v>72</v>
      </c>
      <c r="N1" s="26" t="s">
        <v>73</v>
      </c>
      <c r="O1" s="1" t="s">
        <v>74</v>
      </c>
      <c r="P1" s="1"/>
      <c r="Q1" s="1"/>
      <c r="R1" s="1"/>
    </row>
    <row r="2" spans="1:18" s="2" customFormat="1" ht="51" customHeight="1" x14ac:dyDescent="0.25">
      <c r="A2" s="9" t="s">
        <v>2</v>
      </c>
      <c r="B2" s="3">
        <v>8815.48</v>
      </c>
      <c r="C2" s="3">
        <v>8011.56</v>
      </c>
      <c r="D2" s="3">
        <v>7833.96</v>
      </c>
      <c r="E2" s="5">
        <v>3500</v>
      </c>
      <c r="F2" s="5">
        <v>3112</v>
      </c>
      <c r="G2" s="5">
        <v>2416.666667</v>
      </c>
      <c r="H2" s="4">
        <v>164.06582133447176</v>
      </c>
      <c r="I2" s="4">
        <v>312.27248833624117</v>
      </c>
      <c r="J2" s="4">
        <v>138.54890623993151</v>
      </c>
      <c r="K2" s="6">
        <v>3.4903201178631771</v>
      </c>
      <c r="L2" s="27">
        <v>0.54666666666666663</v>
      </c>
      <c r="M2" s="28">
        <v>50</v>
      </c>
      <c r="N2" s="16">
        <v>4</v>
      </c>
    </row>
    <row r="3" spans="1:18" s="2" customFormat="1" ht="16.149999999999999" customHeight="1" x14ac:dyDescent="0.25">
      <c r="A3" s="9" t="s">
        <v>3</v>
      </c>
      <c r="B3" s="3">
        <v>7070.08</v>
      </c>
      <c r="C3" s="3">
        <v>11962.69</v>
      </c>
      <c r="D3" s="3">
        <v>7951.42</v>
      </c>
      <c r="E3" s="5">
        <v>2579</v>
      </c>
      <c r="F3" s="5">
        <v>4060.333333</v>
      </c>
      <c r="G3" s="5">
        <v>2845</v>
      </c>
      <c r="H3" s="4">
        <v>225.2459447797483</v>
      </c>
      <c r="I3" s="4">
        <v>188.2575045420958</v>
      </c>
      <c r="J3" s="4">
        <v>68.66804874104119</v>
      </c>
      <c r="K3" s="6">
        <v>4.4494920586500051</v>
      </c>
      <c r="L3" s="27">
        <v>0.13333333333333333</v>
      </c>
      <c r="M3" s="28">
        <v>6.666666666666667</v>
      </c>
      <c r="N3" s="16">
        <v>1</v>
      </c>
    </row>
    <row r="4" spans="1:18" s="2" customFormat="1" x14ac:dyDescent="0.25">
      <c r="A4" s="9" t="s">
        <v>4</v>
      </c>
      <c r="B4" s="3">
        <v>3451.34</v>
      </c>
      <c r="C4" s="3">
        <v>1000.2</v>
      </c>
      <c r="D4" s="3">
        <v>5242.3500000000004</v>
      </c>
      <c r="E4" s="5">
        <v>3193</v>
      </c>
      <c r="F4" s="5">
        <v>1018.428571</v>
      </c>
      <c r="G4" s="5">
        <v>3183</v>
      </c>
      <c r="H4" s="4">
        <v>207.6398702582012</v>
      </c>
      <c r="I4" s="4">
        <v>180.30926226167804</v>
      </c>
      <c r="J4" s="4">
        <v>93.146595235217021</v>
      </c>
      <c r="K4" s="6">
        <v>4.2141396842902727</v>
      </c>
      <c r="L4" s="27">
        <v>0</v>
      </c>
      <c r="M4" s="28">
        <v>0</v>
      </c>
      <c r="N4" s="16">
        <v>0</v>
      </c>
    </row>
    <row r="5" spans="1:18" s="2" customFormat="1" x14ac:dyDescent="0.25">
      <c r="A5" s="9" t="s">
        <v>5</v>
      </c>
      <c r="B5" s="3">
        <v>5495.73</v>
      </c>
      <c r="C5" s="11"/>
      <c r="D5" s="3">
        <v>4914.41</v>
      </c>
      <c r="E5" s="5">
        <v>4680</v>
      </c>
      <c r="F5" s="12"/>
      <c r="G5" s="5">
        <v>6308</v>
      </c>
      <c r="H5" s="4">
        <v>166.03162824069329</v>
      </c>
      <c r="I5" s="4"/>
      <c r="J5" s="4">
        <v>120.65135657561063</v>
      </c>
      <c r="K5" s="6">
        <v>3.0284965908176673</v>
      </c>
      <c r="L5" s="27">
        <v>8.3666666666666667E-2</v>
      </c>
      <c r="M5" s="28">
        <v>13.333333333333334</v>
      </c>
      <c r="N5" s="16">
        <v>2</v>
      </c>
    </row>
    <row r="6" spans="1:18" s="2" customFormat="1" x14ac:dyDescent="0.25">
      <c r="A6" s="9" t="s">
        <v>6</v>
      </c>
      <c r="B6" s="3">
        <v>7833.13</v>
      </c>
      <c r="C6" s="11"/>
      <c r="D6" s="3">
        <v>9694.2900000000009</v>
      </c>
      <c r="E6" s="5">
        <v>4639</v>
      </c>
      <c r="F6" s="12"/>
      <c r="G6" s="5">
        <v>3456</v>
      </c>
      <c r="H6" s="4">
        <v>267.64147488623905</v>
      </c>
      <c r="I6" s="4"/>
      <c r="J6" s="4">
        <v>163.22684467411563</v>
      </c>
      <c r="K6" s="6">
        <v>5.4752731619914723</v>
      </c>
      <c r="L6" s="27">
        <v>1.6666666666666666E-2</v>
      </c>
      <c r="M6" s="28">
        <v>3.3333333333333335</v>
      </c>
      <c r="N6" s="16">
        <v>1</v>
      </c>
    </row>
    <row r="7" spans="1:18" s="2" customFormat="1" x14ac:dyDescent="0.25">
      <c r="A7" s="9" t="s">
        <v>7</v>
      </c>
      <c r="B7" s="3">
        <v>5229.03</v>
      </c>
      <c r="C7" s="11"/>
      <c r="D7" s="3">
        <v>2401.0700000000002</v>
      </c>
      <c r="E7" s="5">
        <v>5167</v>
      </c>
      <c r="F7" s="12"/>
      <c r="G7" s="5">
        <v>2103.666667</v>
      </c>
      <c r="H7" s="4">
        <v>172.58562196594403</v>
      </c>
      <c r="I7" s="4"/>
      <c r="J7" s="4">
        <v>135.49830310794198</v>
      </c>
      <c r="K7" s="6">
        <v>4.1830554084314411</v>
      </c>
      <c r="L7" s="27">
        <v>0.41899999999999998</v>
      </c>
      <c r="M7" s="28">
        <v>23.333333333333336</v>
      </c>
      <c r="N7" s="16">
        <v>3</v>
      </c>
    </row>
    <row r="8" spans="1:18" s="2" customFormat="1" x14ac:dyDescent="0.25">
      <c r="A8" s="9" t="s">
        <v>8</v>
      </c>
      <c r="B8" s="3">
        <v>6423.87</v>
      </c>
      <c r="C8" s="11"/>
      <c r="D8" s="11"/>
      <c r="E8" s="5">
        <v>4678</v>
      </c>
      <c r="F8" s="12"/>
      <c r="G8" s="12"/>
      <c r="H8" s="4">
        <v>102.07224141865308</v>
      </c>
      <c r="I8" s="4"/>
      <c r="J8" s="4"/>
      <c r="K8" s="6">
        <v>1.8117692214862295</v>
      </c>
      <c r="L8" s="27">
        <v>0.22233333333333336</v>
      </c>
      <c r="M8" s="28">
        <v>13.333333333333334</v>
      </c>
      <c r="N8" s="16">
        <v>1</v>
      </c>
    </row>
    <row r="9" spans="1:18" s="2" customFormat="1" x14ac:dyDescent="0.25">
      <c r="A9" s="9" t="s">
        <v>9</v>
      </c>
      <c r="B9" s="3">
        <v>2999.92</v>
      </c>
      <c r="C9" s="11"/>
      <c r="D9" s="11"/>
      <c r="E9" s="5">
        <v>4615</v>
      </c>
      <c r="F9" s="12"/>
      <c r="G9" s="12"/>
      <c r="H9" s="4">
        <v>138.93436129081076</v>
      </c>
      <c r="I9" s="4"/>
      <c r="J9" s="4"/>
      <c r="K9" s="6">
        <v>2.4245735169889246</v>
      </c>
      <c r="L9" s="27">
        <v>0.18033333333333332</v>
      </c>
      <c r="M9" s="28">
        <v>10</v>
      </c>
      <c r="N9" s="16">
        <v>1</v>
      </c>
    </row>
    <row r="10" spans="1:18" s="2" customFormat="1" x14ac:dyDescent="0.25">
      <c r="A10" s="9" t="s">
        <v>10</v>
      </c>
      <c r="B10" s="3">
        <v>4147.08</v>
      </c>
      <c r="C10" s="11"/>
      <c r="D10" s="11"/>
      <c r="E10" s="5">
        <v>3314</v>
      </c>
      <c r="F10" s="12"/>
      <c r="G10" s="12"/>
      <c r="H10" s="4">
        <v>193.48383134228078</v>
      </c>
      <c r="I10" s="4"/>
      <c r="J10" s="4"/>
      <c r="K10" s="6">
        <v>2.5577918420982058</v>
      </c>
      <c r="L10" s="27">
        <v>0.15266666666666667</v>
      </c>
      <c r="M10" s="28">
        <v>13.333333333333334</v>
      </c>
      <c r="N10" s="16">
        <v>2</v>
      </c>
    </row>
    <row r="11" spans="1:18" s="2" customFormat="1" x14ac:dyDescent="0.25">
      <c r="A11" s="9" t="s">
        <v>11</v>
      </c>
      <c r="B11" s="3">
        <v>2664.23</v>
      </c>
      <c r="C11" s="3">
        <v>3073.91</v>
      </c>
      <c r="D11" s="3">
        <v>3147.2</v>
      </c>
      <c r="E11" s="5">
        <v>1974</v>
      </c>
      <c r="F11" s="5">
        <v>2190.333333</v>
      </c>
      <c r="G11" s="5">
        <v>4568</v>
      </c>
      <c r="H11" s="4">
        <v>110.64445850611126</v>
      </c>
      <c r="I11" s="4">
        <v>150.35129739154468</v>
      </c>
      <c r="J11" s="4">
        <v>186.0010308432467</v>
      </c>
      <c r="K11" s="6">
        <v>1.6430260096811393</v>
      </c>
      <c r="L11" s="27">
        <v>8.8506666666666671</v>
      </c>
      <c r="M11" s="28">
        <v>260</v>
      </c>
      <c r="N11" s="16">
        <v>5</v>
      </c>
    </row>
    <row r="12" spans="1:18" s="2" customFormat="1" x14ac:dyDescent="0.25">
      <c r="A12" s="9" t="s">
        <v>12</v>
      </c>
      <c r="B12" s="3">
        <v>11625.17</v>
      </c>
      <c r="C12" s="3">
        <v>12871.89</v>
      </c>
      <c r="D12" s="3">
        <v>7210.41</v>
      </c>
      <c r="E12" s="5">
        <v>5598</v>
      </c>
      <c r="F12" s="5">
        <v>4315</v>
      </c>
      <c r="G12" s="5">
        <v>2944</v>
      </c>
      <c r="H12" s="4">
        <v>116.20145875603438</v>
      </c>
      <c r="I12" s="4">
        <v>186.24606672732668</v>
      </c>
      <c r="J12" s="4">
        <v>131.45308536726762</v>
      </c>
      <c r="K12" s="6">
        <v>1.9139032707366785</v>
      </c>
      <c r="L12" s="27">
        <v>9.2633333333333336</v>
      </c>
      <c r="M12" s="28">
        <v>313.33333333333331</v>
      </c>
      <c r="N12" s="16">
        <v>7</v>
      </c>
    </row>
    <row r="13" spans="1:18" s="2" customFormat="1" ht="16.149999999999999" customHeight="1" x14ac:dyDescent="0.25">
      <c r="A13" s="9" t="s">
        <v>13</v>
      </c>
      <c r="B13" s="3">
        <v>2261.3000000000002</v>
      </c>
      <c r="C13" s="3">
        <v>2629.57</v>
      </c>
      <c r="D13" s="3">
        <v>3537.73</v>
      </c>
      <c r="E13" s="5">
        <v>2053</v>
      </c>
      <c r="F13" s="5">
        <v>3355</v>
      </c>
      <c r="G13" s="5">
        <v>2976</v>
      </c>
      <c r="H13" s="4">
        <v>119.63247376170997</v>
      </c>
      <c r="I13" s="4">
        <v>146.39627724205172</v>
      </c>
      <c r="J13" s="4">
        <v>95.718220730301624</v>
      </c>
      <c r="K13" s="6">
        <v>2.3979298519670684</v>
      </c>
      <c r="L13" s="27">
        <v>15.374666666666666</v>
      </c>
      <c r="M13" s="28">
        <v>236.66666666666669</v>
      </c>
      <c r="N13" s="16">
        <v>6</v>
      </c>
    </row>
    <row r="14" spans="1:18" s="2" customFormat="1" x14ac:dyDescent="0.25">
      <c r="A14" s="9" t="s">
        <v>14</v>
      </c>
      <c r="B14" s="3">
        <v>4773.24</v>
      </c>
      <c r="C14" s="3">
        <v>5430.31</v>
      </c>
      <c r="D14" s="3">
        <v>5801.34</v>
      </c>
      <c r="E14" s="5">
        <v>2668</v>
      </c>
      <c r="F14" s="5">
        <v>6064</v>
      </c>
      <c r="G14" s="5">
        <v>2967.333333</v>
      </c>
      <c r="H14" s="4">
        <v>100.05930649723452</v>
      </c>
      <c r="I14" s="4">
        <v>91.096079926740231</v>
      </c>
      <c r="J14" s="4">
        <v>82.342842981538737</v>
      </c>
      <c r="K14" s="6">
        <v>2.0560028175199121</v>
      </c>
      <c r="L14" s="27">
        <v>0.81766666666666676</v>
      </c>
      <c r="M14" s="28">
        <v>86.666666666666671</v>
      </c>
      <c r="N14" s="23">
        <v>3</v>
      </c>
    </row>
    <row r="15" spans="1:18" s="2" customFormat="1" x14ac:dyDescent="0.25">
      <c r="A15" s="9" t="s">
        <v>15</v>
      </c>
      <c r="B15" s="3">
        <v>3796.25</v>
      </c>
      <c r="C15" s="3">
        <v>3245.14</v>
      </c>
      <c r="D15" s="3">
        <v>4100.13</v>
      </c>
      <c r="E15" s="5">
        <v>6235</v>
      </c>
      <c r="F15" s="5">
        <v>3173</v>
      </c>
      <c r="G15" s="5">
        <v>6799</v>
      </c>
      <c r="H15" s="4">
        <v>265.0040428309303</v>
      </c>
      <c r="I15" s="4">
        <v>335.0486508022226</v>
      </c>
      <c r="J15" s="4">
        <v>280.25566944216354</v>
      </c>
      <c r="K15" s="6">
        <v>2.7931442164579368</v>
      </c>
      <c r="L15" s="27">
        <v>14.344999999999999</v>
      </c>
      <c r="M15" s="28">
        <v>393.33333333333337</v>
      </c>
      <c r="N15" s="16">
        <v>2</v>
      </c>
    </row>
    <row r="16" spans="1:18" s="2" customFormat="1" x14ac:dyDescent="0.25">
      <c r="A16" s="9" t="s">
        <v>16</v>
      </c>
      <c r="B16" s="3">
        <v>2999.63</v>
      </c>
      <c r="C16" s="3">
        <v>5846.6</v>
      </c>
      <c r="D16" s="3">
        <v>5636.17</v>
      </c>
      <c r="E16" s="5">
        <v>2335</v>
      </c>
      <c r="F16" s="5">
        <v>2812.666667</v>
      </c>
      <c r="G16" s="5">
        <v>2980.1428569999998</v>
      </c>
      <c r="H16" s="4">
        <v>118.38764231525082</v>
      </c>
      <c r="I16" s="4">
        <v>96.795644648518291</v>
      </c>
      <c r="J16" s="4">
        <v>129.85141783088781</v>
      </c>
      <c r="K16" s="6">
        <v>2.1581368667703602</v>
      </c>
      <c r="L16" s="27">
        <v>0.53666666666666663</v>
      </c>
      <c r="M16" s="28">
        <v>33.333333333333336</v>
      </c>
      <c r="N16" s="16">
        <v>2</v>
      </c>
    </row>
    <row r="17" spans="1:14" s="2" customFormat="1" x14ac:dyDescent="0.25">
      <c r="A17" s="9" t="s">
        <v>17</v>
      </c>
      <c r="B17" s="3">
        <v>2668.5</v>
      </c>
      <c r="C17" s="3">
        <v>1236.05</v>
      </c>
      <c r="D17" s="3">
        <v>1135.3599999999999</v>
      </c>
      <c r="E17" s="5">
        <v>1569</v>
      </c>
      <c r="F17" s="5">
        <v>877</v>
      </c>
      <c r="G17" s="5">
        <v>990.83333330000005</v>
      </c>
      <c r="H17" s="4">
        <v>103.40674392751598</v>
      </c>
      <c r="I17" s="4">
        <v>84.131072182385054</v>
      </c>
      <c r="J17" s="4">
        <v>130.4496410981734</v>
      </c>
      <c r="K17" s="6">
        <v>1.8739377732038938</v>
      </c>
      <c r="L17" s="27">
        <v>12.465333333333334</v>
      </c>
      <c r="M17" s="28">
        <v>380</v>
      </c>
      <c r="N17" s="16">
        <v>3</v>
      </c>
    </row>
    <row r="18" spans="1:14" s="2" customFormat="1" ht="15.6" customHeight="1" x14ac:dyDescent="0.25">
      <c r="A18" s="9" t="s">
        <v>18</v>
      </c>
      <c r="B18" s="3">
        <v>682.24</v>
      </c>
      <c r="C18" s="3">
        <v>800.2</v>
      </c>
      <c r="D18" s="3">
        <v>612.57000000000005</v>
      </c>
      <c r="E18" s="5">
        <v>1783</v>
      </c>
      <c r="F18" s="5">
        <v>785</v>
      </c>
      <c r="G18" s="5">
        <v>1092</v>
      </c>
      <c r="H18" s="4">
        <v>137.21559774859904</v>
      </c>
      <c r="I18" s="4">
        <v>119.4098864812749</v>
      </c>
      <c r="J18" s="4">
        <v>147.74991471857581</v>
      </c>
      <c r="K18" s="6">
        <v>3.0062935366327874</v>
      </c>
      <c r="L18" s="27">
        <v>39.160333333333341</v>
      </c>
      <c r="M18" s="28">
        <v>220</v>
      </c>
      <c r="N18" s="16">
        <v>4</v>
      </c>
    </row>
    <row r="19" spans="1:14" s="2" customFormat="1" x14ac:dyDescent="0.25">
      <c r="A19" s="9" t="s">
        <v>19</v>
      </c>
      <c r="B19" s="3">
        <v>15834.49</v>
      </c>
      <c r="C19" s="3">
        <v>9502.39</v>
      </c>
      <c r="D19" s="3">
        <v>10669.61</v>
      </c>
      <c r="E19" s="5">
        <v>9552</v>
      </c>
      <c r="F19" s="5">
        <v>7295</v>
      </c>
      <c r="G19" s="5">
        <v>9918</v>
      </c>
      <c r="H19" s="4">
        <v>78.07013687978548</v>
      </c>
      <c r="I19" s="4">
        <v>55.069064532151963</v>
      </c>
      <c r="J19" s="4">
        <v>96.630871990242511</v>
      </c>
      <c r="K19" s="6">
        <v>1.7096351722357801</v>
      </c>
      <c r="L19" s="27">
        <v>8.8186666666666671</v>
      </c>
      <c r="M19" s="28">
        <v>170.00000000000003</v>
      </c>
      <c r="N19" s="16">
        <v>4</v>
      </c>
    </row>
    <row r="20" spans="1:14" s="2" customFormat="1" x14ac:dyDescent="0.25">
      <c r="A20" s="9" t="s">
        <v>20</v>
      </c>
      <c r="B20" s="3">
        <v>2181.69</v>
      </c>
      <c r="C20" s="3">
        <v>4257.8599999999997</v>
      </c>
      <c r="D20" s="3">
        <v>5348.99</v>
      </c>
      <c r="E20" s="5">
        <v>6065</v>
      </c>
      <c r="F20" s="5">
        <v>4960</v>
      </c>
      <c r="G20" s="5">
        <v>5899</v>
      </c>
      <c r="H20" s="4">
        <v>172.49767288794021</v>
      </c>
      <c r="I20" s="4">
        <v>150.9056752212077</v>
      </c>
      <c r="J20" s="4">
        <v>183.96144840357721</v>
      </c>
      <c r="K20" s="6">
        <v>2.4778608470326371</v>
      </c>
      <c r="L20" s="27">
        <v>4.0176666666666669</v>
      </c>
      <c r="M20" s="28">
        <v>120</v>
      </c>
      <c r="N20" s="16">
        <v>4</v>
      </c>
    </row>
    <row r="21" spans="1:14" s="2" customFormat="1" x14ac:dyDescent="0.25">
      <c r="A21" s="9" t="s">
        <v>21</v>
      </c>
      <c r="B21" s="3">
        <v>4588.49</v>
      </c>
      <c r="C21" s="3">
        <v>3156.85</v>
      </c>
      <c r="D21" s="3">
        <v>4009.47</v>
      </c>
      <c r="E21" s="5">
        <v>9371</v>
      </c>
      <c r="F21" s="5">
        <v>5208</v>
      </c>
      <c r="G21" s="5">
        <v>3575</v>
      </c>
      <c r="H21" s="4">
        <v>238.01688973161851</v>
      </c>
      <c r="I21" s="4">
        <v>145.61698074987277</v>
      </c>
      <c r="J21" s="4">
        <v>128.316016743707</v>
      </c>
      <c r="K21" s="6">
        <v>4.3651204527474592</v>
      </c>
      <c r="L21" s="27">
        <v>0.80733333333333335</v>
      </c>
      <c r="M21" s="28">
        <v>56.666666666666671</v>
      </c>
      <c r="N21" s="16">
        <v>3</v>
      </c>
    </row>
    <row r="22" spans="1:14" s="2" customFormat="1" x14ac:dyDescent="0.25">
      <c r="A22" s="9" t="s">
        <v>22</v>
      </c>
      <c r="B22" s="3">
        <v>4347.24</v>
      </c>
      <c r="C22" s="3">
        <v>4000.73</v>
      </c>
      <c r="D22" s="3">
        <v>3925.8</v>
      </c>
      <c r="E22" s="5">
        <v>1043.4285709999999</v>
      </c>
      <c r="F22" s="5">
        <v>6907</v>
      </c>
      <c r="G22" s="5">
        <v>6363</v>
      </c>
      <c r="H22" s="4">
        <v>170.91276511386255</v>
      </c>
      <c r="I22" s="4">
        <v>148.6920040808609</v>
      </c>
      <c r="J22" s="4">
        <v>94.488774931870608</v>
      </c>
      <c r="K22" s="6">
        <v>3.4103891227976084</v>
      </c>
      <c r="L22" s="27">
        <v>4.4969999999999999</v>
      </c>
      <c r="M22" s="28">
        <v>113.33333333333333</v>
      </c>
      <c r="N22" s="16">
        <v>3</v>
      </c>
    </row>
    <row r="23" spans="1:14" s="2" customFormat="1" x14ac:dyDescent="0.25">
      <c r="A23" s="9" t="s">
        <v>23</v>
      </c>
      <c r="B23" s="3">
        <v>10566.64</v>
      </c>
      <c r="C23" s="11"/>
      <c r="D23" s="3">
        <v>6640.29</v>
      </c>
      <c r="E23" s="5">
        <v>7258</v>
      </c>
      <c r="F23" s="12"/>
      <c r="G23" s="5">
        <v>6940</v>
      </c>
      <c r="H23" s="4">
        <v>98.479245701951527</v>
      </c>
      <c r="I23" s="4"/>
      <c r="J23" s="4">
        <v>73.820053411436135</v>
      </c>
      <c r="K23" s="6">
        <v>1.7140757830727562</v>
      </c>
      <c r="L23" s="27">
        <v>4.7569999999999997</v>
      </c>
      <c r="M23" s="28">
        <v>103.33333333333333</v>
      </c>
      <c r="N23" s="16">
        <v>5</v>
      </c>
    </row>
    <row r="24" spans="1:14" s="2" customFormat="1" x14ac:dyDescent="0.25">
      <c r="A24" s="9" t="s">
        <v>24</v>
      </c>
      <c r="B24" s="3">
        <v>12845.86</v>
      </c>
      <c r="C24" s="11"/>
      <c r="D24" s="3">
        <v>9541.3799999999992</v>
      </c>
      <c r="E24" s="5">
        <v>7654</v>
      </c>
      <c r="F24" s="12"/>
      <c r="G24" s="5">
        <v>4191</v>
      </c>
      <c r="H24" s="4">
        <v>145.82552245305479</v>
      </c>
      <c r="I24" s="4"/>
      <c r="J24" s="4">
        <v>121.16633016253938</v>
      </c>
      <c r="K24" s="6">
        <v>1.9938342658022472</v>
      </c>
      <c r="L24" s="27">
        <v>3.8126666666666664</v>
      </c>
      <c r="M24" s="28">
        <v>103.33333333333333</v>
      </c>
      <c r="N24" s="16">
        <v>3</v>
      </c>
    </row>
    <row r="25" spans="1:14" s="2" customFormat="1" x14ac:dyDescent="0.25">
      <c r="A25" s="9" t="s">
        <v>25</v>
      </c>
      <c r="B25" s="3">
        <v>9963.84</v>
      </c>
      <c r="C25" s="11"/>
      <c r="D25" s="3">
        <v>8625.0499999999993</v>
      </c>
      <c r="E25" s="5">
        <v>5922</v>
      </c>
      <c r="F25" s="12"/>
      <c r="G25" s="5">
        <v>5570</v>
      </c>
      <c r="H25" s="4">
        <v>85.015737688826434</v>
      </c>
      <c r="I25" s="4"/>
      <c r="J25" s="4"/>
      <c r="K25" s="6">
        <v>1.5630950146155707</v>
      </c>
      <c r="L25" s="27">
        <v>0.84399999999999997</v>
      </c>
      <c r="M25" s="28">
        <v>40</v>
      </c>
      <c r="N25" s="16">
        <v>3</v>
      </c>
    </row>
    <row r="26" spans="1:14" s="2" customFormat="1" x14ac:dyDescent="0.25">
      <c r="A26" s="9" t="s">
        <v>26</v>
      </c>
      <c r="B26" s="3">
        <v>2342.83</v>
      </c>
      <c r="C26" s="3">
        <v>1773.7</v>
      </c>
      <c r="D26" s="3">
        <v>2000.17</v>
      </c>
      <c r="E26" s="5">
        <v>5236</v>
      </c>
      <c r="F26" s="5">
        <v>1449.666667</v>
      </c>
      <c r="G26" s="5">
        <v>1195</v>
      </c>
      <c r="H26" s="4">
        <v>73.08606220402892</v>
      </c>
      <c r="I26" s="4">
        <v>84.989634421942114</v>
      </c>
      <c r="J26" s="4">
        <v>46.458604053677767</v>
      </c>
      <c r="K26" s="6">
        <v>1.5630950146155704</v>
      </c>
      <c r="L26" s="27">
        <v>1.381</v>
      </c>
      <c r="M26" s="28">
        <v>83.333333333333329</v>
      </c>
      <c r="N26" s="16">
        <v>3</v>
      </c>
    </row>
    <row r="27" spans="1:14" s="2" customFormat="1" x14ac:dyDescent="0.25">
      <c r="A27" s="9" t="s">
        <v>27</v>
      </c>
      <c r="B27" s="3">
        <v>9801.3799999999992</v>
      </c>
      <c r="C27" s="11"/>
      <c r="D27" s="3">
        <v>4928.0600000000004</v>
      </c>
      <c r="E27" s="5">
        <v>6455</v>
      </c>
      <c r="F27" s="12"/>
      <c r="G27" s="5">
        <v>3664</v>
      </c>
      <c r="H27" s="4">
        <v>128.91027329315193</v>
      </c>
      <c r="I27" s="4"/>
      <c r="J27" s="4">
        <v>114.77391898216514</v>
      </c>
      <c r="K27" s="6">
        <v>2.6732477238595838</v>
      </c>
      <c r="L27" s="27">
        <v>24.895000000000003</v>
      </c>
      <c r="M27" s="28">
        <v>153.33333333333334</v>
      </c>
      <c r="N27" s="16">
        <v>4</v>
      </c>
    </row>
    <row r="28" spans="1:14" s="2" customFormat="1" x14ac:dyDescent="0.25">
      <c r="A28" s="9" t="s">
        <v>28</v>
      </c>
      <c r="B28" s="3">
        <v>200.41</v>
      </c>
      <c r="C28" s="11"/>
      <c r="D28" s="3">
        <v>559.80999999999995</v>
      </c>
      <c r="E28" s="5">
        <v>356</v>
      </c>
      <c r="F28" s="12"/>
      <c r="G28" s="5">
        <v>485</v>
      </c>
      <c r="H28" s="4">
        <v>113.71615776201666</v>
      </c>
      <c r="I28" s="4"/>
      <c r="J28" s="4"/>
      <c r="K28" s="6">
        <v>2.0826464825417679</v>
      </c>
      <c r="L28" s="27">
        <v>0.66399999999999992</v>
      </c>
      <c r="M28" s="28">
        <v>53.333333333333336</v>
      </c>
      <c r="N28" s="16">
        <v>3</v>
      </c>
    </row>
    <row r="29" spans="1:14" s="2" customFormat="1" x14ac:dyDescent="0.25">
      <c r="A29" s="9" t="s">
        <v>29</v>
      </c>
      <c r="B29" s="3">
        <v>87.24</v>
      </c>
      <c r="C29" s="11"/>
      <c r="D29" s="3">
        <v>118.8</v>
      </c>
      <c r="E29" s="5">
        <v>237</v>
      </c>
      <c r="F29" s="12"/>
      <c r="G29" s="5">
        <v>118</v>
      </c>
      <c r="H29" s="4">
        <v>100.33663300228352</v>
      </c>
      <c r="I29" s="4"/>
      <c r="J29" s="4"/>
      <c r="K29" s="6">
        <v>1.7318382264206602</v>
      </c>
      <c r="L29" s="27">
        <v>0.9</v>
      </c>
      <c r="M29" s="28">
        <v>40</v>
      </c>
      <c r="N29" s="16">
        <v>2</v>
      </c>
    </row>
    <row r="30" spans="1:14" s="2" customFormat="1" x14ac:dyDescent="0.25">
      <c r="A30" s="9" t="s">
        <v>30</v>
      </c>
      <c r="B30" s="3">
        <v>4761.55</v>
      </c>
      <c r="C30" s="11"/>
      <c r="D30" s="11"/>
      <c r="E30" s="5">
        <v>9612</v>
      </c>
      <c r="F30" s="12"/>
      <c r="G30" s="12"/>
      <c r="H30" s="4">
        <v>70.381773200524933</v>
      </c>
      <c r="I30" s="4"/>
      <c r="J30" s="4"/>
      <c r="K30" s="6">
        <v>1.2122867584944623</v>
      </c>
      <c r="L30" s="27">
        <v>9.6656666666666666</v>
      </c>
      <c r="M30" s="28">
        <v>459.99999999999994</v>
      </c>
      <c r="N30" s="16">
        <v>3</v>
      </c>
    </row>
    <row r="31" spans="1:14" s="2" customFormat="1" ht="15.6" customHeight="1" x14ac:dyDescent="0.25">
      <c r="A31" s="9" t="s">
        <v>31</v>
      </c>
      <c r="B31" s="3">
        <v>5812.33</v>
      </c>
      <c r="C31" s="11"/>
      <c r="D31" s="3">
        <v>5458.58</v>
      </c>
      <c r="E31" s="5">
        <v>8897</v>
      </c>
      <c r="F31" s="12"/>
      <c r="G31" s="5">
        <v>6045</v>
      </c>
      <c r="H31" s="4">
        <v>97.836730358296066</v>
      </c>
      <c r="I31" s="4"/>
      <c r="J31" s="4">
        <v>59.810398212636471</v>
      </c>
      <c r="K31" s="6">
        <v>1.865056551529942</v>
      </c>
      <c r="L31" s="27">
        <v>9.8283333333333331</v>
      </c>
      <c r="M31" s="28">
        <v>366.66666666666669</v>
      </c>
      <c r="N31" s="16">
        <v>3</v>
      </c>
    </row>
    <row r="32" spans="1:14" s="2" customFormat="1" x14ac:dyDescent="0.25">
      <c r="A32" s="9" t="s">
        <v>32</v>
      </c>
      <c r="B32" s="3">
        <v>4159.28</v>
      </c>
      <c r="C32" s="11"/>
      <c r="D32" s="3">
        <v>3966.93</v>
      </c>
      <c r="E32" s="5">
        <v>6610.6666670000004</v>
      </c>
      <c r="F32" s="12"/>
      <c r="G32" s="5">
        <v>6547</v>
      </c>
      <c r="H32" s="4">
        <v>94.052831086509727</v>
      </c>
      <c r="I32" s="4"/>
      <c r="J32" s="4">
        <v>75.154966472200314</v>
      </c>
      <c r="K32" s="6">
        <v>1.34994569444072</v>
      </c>
      <c r="L32" s="27">
        <v>7.0400000000000009</v>
      </c>
      <c r="M32" s="28">
        <v>290</v>
      </c>
      <c r="N32" s="16">
        <v>3</v>
      </c>
    </row>
    <row r="33" spans="1:14" s="2" customFormat="1" x14ac:dyDescent="0.25">
      <c r="A33" s="9" t="s">
        <v>33</v>
      </c>
      <c r="B33" s="3">
        <v>4054.72</v>
      </c>
      <c r="C33" s="3">
        <v>5115.8599999999997</v>
      </c>
      <c r="D33" s="3">
        <v>5676.72</v>
      </c>
      <c r="E33" s="5">
        <v>5879</v>
      </c>
      <c r="F33" s="5">
        <v>3812</v>
      </c>
      <c r="G33" s="5">
        <v>6993</v>
      </c>
      <c r="H33" s="4">
        <v>236.0916613398195</v>
      </c>
      <c r="I33" s="4">
        <v>217.19379672551005</v>
      </c>
      <c r="J33" s="4">
        <v>378.13049159312919</v>
      </c>
      <c r="K33" s="6">
        <v>2.1892211426291937</v>
      </c>
      <c r="L33" s="27">
        <v>8.3603333333333332</v>
      </c>
      <c r="M33" s="28">
        <v>306.66666666666669</v>
      </c>
      <c r="N33" s="16">
        <v>5</v>
      </c>
    </row>
    <row r="34" spans="1:14" s="2" customFormat="1" x14ac:dyDescent="0.25">
      <c r="A34" s="9" t="s">
        <v>34</v>
      </c>
      <c r="B34" s="3">
        <v>4972.22</v>
      </c>
      <c r="C34" s="11"/>
      <c r="D34" s="11"/>
      <c r="E34" s="5">
        <v>3842</v>
      </c>
      <c r="F34" s="12"/>
      <c r="G34" s="12"/>
      <c r="H34" s="4">
        <v>110.09531517525004</v>
      </c>
      <c r="I34" s="4"/>
      <c r="J34" s="4"/>
      <c r="K34" s="6">
        <v>1.9893936549652713</v>
      </c>
      <c r="L34" s="27">
        <v>10.517000000000001</v>
      </c>
      <c r="M34" s="28">
        <v>353.33333333333337</v>
      </c>
      <c r="N34" s="16">
        <v>3</v>
      </c>
    </row>
    <row r="35" spans="1:14" s="2" customFormat="1" x14ac:dyDescent="0.25">
      <c r="A35" s="9" t="s">
        <v>35</v>
      </c>
      <c r="B35" s="3">
        <v>2453.37</v>
      </c>
      <c r="C35" s="11"/>
      <c r="D35" s="3">
        <v>1888.64</v>
      </c>
      <c r="E35" s="5">
        <v>1866</v>
      </c>
      <c r="F35" s="12"/>
      <c r="G35" s="5">
        <v>1859</v>
      </c>
      <c r="H35" s="4">
        <v>116.55538247322488</v>
      </c>
      <c r="I35" s="4"/>
      <c r="J35" s="4"/>
      <c r="K35" s="6">
        <v>1.9227844924106308</v>
      </c>
      <c r="L35" s="27">
        <v>4.4813333333333336</v>
      </c>
      <c r="M35" s="28">
        <v>40</v>
      </c>
      <c r="N35" s="16">
        <v>3</v>
      </c>
    </row>
    <row r="36" spans="1:14" s="2" customFormat="1" ht="15.6" customHeight="1" x14ac:dyDescent="0.25">
      <c r="A36" s="9" t="s">
        <v>36</v>
      </c>
      <c r="B36" s="3">
        <v>4508.84</v>
      </c>
      <c r="C36" s="11"/>
      <c r="D36" s="3">
        <v>5469.35</v>
      </c>
      <c r="E36" s="5">
        <v>2486</v>
      </c>
      <c r="F36" s="12"/>
      <c r="G36" s="5">
        <v>5779</v>
      </c>
      <c r="H36" s="4">
        <v>130.38657664000854</v>
      </c>
      <c r="I36" s="4"/>
      <c r="J36" s="4">
        <v>136.84664393798343</v>
      </c>
      <c r="K36" s="6">
        <v>2.1092901475636245</v>
      </c>
      <c r="L36" s="27">
        <v>15.407333333333332</v>
      </c>
      <c r="M36" s="28">
        <v>610</v>
      </c>
      <c r="N36" s="16">
        <v>4</v>
      </c>
    </row>
    <row r="37" spans="1:14" s="2" customFormat="1" x14ac:dyDescent="0.25">
      <c r="A37" s="9" t="s">
        <v>37</v>
      </c>
      <c r="B37" s="3">
        <v>4534.62</v>
      </c>
      <c r="C37" s="3">
        <v>4709.3500000000004</v>
      </c>
      <c r="D37" s="3">
        <v>5715.64</v>
      </c>
      <c r="E37" s="5">
        <v>6171</v>
      </c>
      <c r="F37" s="5">
        <v>7178</v>
      </c>
      <c r="G37" s="5">
        <v>6517</v>
      </c>
      <c r="H37" s="4">
        <v>89.700039331097543</v>
      </c>
      <c r="I37" s="4">
        <v>91.963424936409552</v>
      </c>
      <c r="J37" s="4">
        <v>82.566288319096557</v>
      </c>
      <c r="K37" s="6">
        <v>1.7940067781383253</v>
      </c>
      <c r="L37" s="27">
        <v>44.685333333333332</v>
      </c>
      <c r="M37" s="28">
        <v>473.33333333333331</v>
      </c>
      <c r="N37" s="16">
        <v>3</v>
      </c>
    </row>
    <row r="38" spans="1:14" s="2" customFormat="1" x14ac:dyDescent="0.25">
      <c r="A38" s="9" t="s">
        <v>38</v>
      </c>
      <c r="B38" s="3">
        <v>13666.56</v>
      </c>
      <c r="C38" s="3">
        <v>9524.91</v>
      </c>
      <c r="D38" s="3">
        <v>17169.28</v>
      </c>
      <c r="E38" s="5">
        <v>8805</v>
      </c>
      <c r="F38" s="5">
        <v>6048</v>
      </c>
      <c r="G38" s="5">
        <v>8334</v>
      </c>
      <c r="H38" s="4">
        <v>91.280255852718739</v>
      </c>
      <c r="I38" s="4">
        <v>111.76374317068039</v>
      </c>
      <c r="J38" s="4">
        <v>68.181573141619282</v>
      </c>
      <c r="K38" s="6">
        <v>1.6874321180508998</v>
      </c>
      <c r="L38" s="27">
        <v>21.242666666666665</v>
      </c>
      <c r="M38" s="28">
        <v>510</v>
      </c>
      <c r="N38" s="16">
        <v>2</v>
      </c>
    </row>
    <row r="39" spans="1:14" s="2" customFormat="1" x14ac:dyDescent="0.25">
      <c r="A39" s="9" t="s">
        <v>39</v>
      </c>
      <c r="B39" s="3">
        <v>12251.9</v>
      </c>
      <c r="C39" s="3">
        <v>12213.79</v>
      </c>
      <c r="D39" s="3">
        <v>12089.99</v>
      </c>
      <c r="E39" s="5">
        <v>9639</v>
      </c>
      <c r="F39" s="5">
        <v>11183</v>
      </c>
      <c r="G39" s="5">
        <v>8677</v>
      </c>
      <c r="H39" s="4">
        <v>104.80776349589109</v>
      </c>
      <c r="I39" s="4">
        <v>125.29125081385274</v>
      </c>
      <c r="J39" s="4">
        <v>81.709080784791638</v>
      </c>
      <c r="K39" s="6">
        <v>1.7673631131164689</v>
      </c>
      <c r="L39" s="27">
        <v>20.042000000000002</v>
      </c>
      <c r="M39" s="28">
        <v>573.33333333333326</v>
      </c>
      <c r="N39" s="16">
        <v>2</v>
      </c>
    </row>
    <row r="40" spans="1:14" s="2" customFormat="1" x14ac:dyDescent="0.25">
      <c r="A40" s="9" t="s">
        <v>40</v>
      </c>
      <c r="B40" s="3">
        <v>3592.78</v>
      </c>
      <c r="C40" s="3">
        <v>2888.87</v>
      </c>
      <c r="D40" s="3">
        <v>1830.75</v>
      </c>
      <c r="E40" s="5">
        <v>2423.0588240000002</v>
      </c>
      <c r="F40" s="5">
        <v>2173</v>
      </c>
      <c r="G40" s="5">
        <v>1606</v>
      </c>
      <c r="H40" s="4">
        <v>143.30358827225484</v>
      </c>
      <c r="I40" s="4">
        <v>131.35175749437335</v>
      </c>
      <c r="J40" s="4">
        <v>131.16986805245864</v>
      </c>
      <c r="K40" s="6">
        <v>2.1359338125854812</v>
      </c>
      <c r="L40" s="27">
        <v>3.3730000000000002</v>
      </c>
      <c r="M40" s="28">
        <v>86.666666666666671</v>
      </c>
      <c r="N40" s="16">
        <v>3</v>
      </c>
    </row>
    <row r="41" spans="1:14" s="2" customFormat="1" x14ac:dyDescent="0.25">
      <c r="A41" s="9" t="s">
        <v>41</v>
      </c>
      <c r="B41" s="3">
        <v>4236.04</v>
      </c>
      <c r="C41" s="3">
        <v>3134.13</v>
      </c>
      <c r="D41" s="3">
        <v>3700.72</v>
      </c>
      <c r="E41" s="5">
        <v>3294</v>
      </c>
      <c r="F41" s="5">
        <v>2664.666667</v>
      </c>
      <c r="G41" s="5">
        <v>5944</v>
      </c>
      <c r="H41" s="4">
        <v>102.72106534273777</v>
      </c>
      <c r="I41" s="4">
        <v>90.769234564856262</v>
      </c>
      <c r="J41" s="4">
        <v>90.587345122941585</v>
      </c>
      <c r="K41" s="6">
        <v>1.8961408273887743</v>
      </c>
      <c r="L41" s="27">
        <v>1.5653333333333332</v>
      </c>
      <c r="M41" s="28">
        <v>143.33333333333334</v>
      </c>
      <c r="N41" s="16">
        <v>3</v>
      </c>
    </row>
    <row r="42" spans="1:14" s="2" customFormat="1" x14ac:dyDescent="0.25">
      <c r="A42" s="9" t="s">
        <v>42</v>
      </c>
      <c r="B42" s="3">
        <v>988.67</v>
      </c>
      <c r="C42" s="3">
        <v>1474.88</v>
      </c>
      <c r="D42" s="3">
        <v>1278.77</v>
      </c>
      <c r="E42" s="5">
        <v>1809</v>
      </c>
      <c r="F42" s="5">
        <v>1817.333333</v>
      </c>
      <c r="G42" s="5">
        <v>1751.333333</v>
      </c>
      <c r="H42" s="4">
        <v>96.346788238545116</v>
      </c>
      <c r="I42" s="4">
        <v>127.51273114392106</v>
      </c>
      <c r="J42" s="4">
        <v>92.779337558651463</v>
      </c>
      <c r="K42" s="6">
        <v>1.7185163939097321</v>
      </c>
      <c r="L42" s="27">
        <v>2.7240000000000002</v>
      </c>
      <c r="M42" s="28">
        <v>210.00000000000003</v>
      </c>
      <c r="N42" s="16">
        <v>3</v>
      </c>
    </row>
    <row r="43" spans="1:14" s="2" customFormat="1" x14ac:dyDescent="0.25">
      <c r="A43" s="9" t="s">
        <v>43</v>
      </c>
      <c r="B43" s="3">
        <v>1486.44</v>
      </c>
      <c r="C43" s="11"/>
      <c r="D43" s="3">
        <v>1916.73</v>
      </c>
      <c r="E43" s="5">
        <v>1008.363636</v>
      </c>
      <c r="F43" s="12"/>
      <c r="G43" s="5">
        <v>2084.666667</v>
      </c>
      <c r="H43" s="4">
        <v>145.20897428654854</v>
      </c>
      <c r="I43" s="4"/>
      <c r="J43" s="4">
        <v>247.43807425733098</v>
      </c>
      <c r="K43" s="6">
        <v>2.0826464825417683</v>
      </c>
      <c r="L43" s="27">
        <v>4.0886666666666667</v>
      </c>
      <c r="M43" s="28">
        <v>196.66666666666666</v>
      </c>
      <c r="N43" s="16">
        <v>3</v>
      </c>
    </row>
    <row r="44" spans="1:14" s="2" customFormat="1" x14ac:dyDescent="0.25">
      <c r="A44" s="9" t="s">
        <v>44</v>
      </c>
      <c r="B44" s="3">
        <v>2309.09</v>
      </c>
      <c r="C44" s="11"/>
      <c r="D44" s="3">
        <v>2417.83</v>
      </c>
      <c r="E44" s="5">
        <v>4102</v>
      </c>
      <c r="F44" s="12"/>
      <c r="G44" s="5">
        <v>2684</v>
      </c>
      <c r="H44" s="4">
        <v>111.39020517861763</v>
      </c>
      <c r="I44" s="4"/>
      <c r="J44" s="4">
        <v>213.61930514940002</v>
      </c>
      <c r="K44" s="6">
        <v>1.8828189948778458</v>
      </c>
      <c r="L44" s="27">
        <v>7.4146666666666672</v>
      </c>
      <c r="M44" s="28">
        <v>183.33333333333337</v>
      </c>
      <c r="N44" s="16">
        <v>5</v>
      </c>
    </row>
    <row r="45" spans="1:14" s="2" customFormat="1" x14ac:dyDescent="0.25">
      <c r="A45" s="9" t="s">
        <v>45</v>
      </c>
      <c r="B45" s="3">
        <v>514.85</v>
      </c>
      <c r="C45" s="11"/>
      <c r="D45" s="3">
        <v>310.41000000000003</v>
      </c>
      <c r="E45" s="5">
        <v>504.84615380000002</v>
      </c>
      <c r="F45" s="12"/>
      <c r="G45" s="5">
        <v>373</v>
      </c>
      <c r="H45" s="4">
        <v>135.67402711473807</v>
      </c>
      <c r="I45" s="4"/>
      <c r="J45" s="4">
        <v>128.06339327681309</v>
      </c>
      <c r="K45" s="6">
        <v>2.7132132213923676</v>
      </c>
      <c r="L45" s="27">
        <v>12.785</v>
      </c>
      <c r="M45" s="28">
        <v>190</v>
      </c>
      <c r="N45" s="16">
        <v>6</v>
      </c>
    </row>
    <row r="46" spans="1:14" s="2" customFormat="1" x14ac:dyDescent="0.25">
      <c r="A46" s="9" t="s">
        <v>46</v>
      </c>
      <c r="B46" s="3">
        <v>1958.02</v>
      </c>
      <c r="C46" s="11"/>
      <c r="D46" s="3">
        <v>1679.5</v>
      </c>
      <c r="E46" s="5">
        <v>2258</v>
      </c>
      <c r="F46" s="12"/>
      <c r="G46" s="5">
        <v>2074</v>
      </c>
      <c r="H46" s="4">
        <v>216.8390729737722</v>
      </c>
      <c r="I46" s="4"/>
      <c r="J46" s="4">
        <v>170.07411629747662</v>
      </c>
      <c r="K46" s="6">
        <v>3.1927991917857819</v>
      </c>
      <c r="L46" s="27">
        <v>12.271666666666667</v>
      </c>
      <c r="M46" s="28">
        <v>286.66666666666669</v>
      </c>
      <c r="N46" s="16">
        <v>6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7"/>
  <sheetViews>
    <sheetView zoomScaleNormal="100" workbookViewId="0">
      <selection activeCell="A9" sqref="A9"/>
    </sheetView>
  </sheetViews>
  <sheetFormatPr defaultRowHeight="15" x14ac:dyDescent="0.25"/>
  <cols>
    <col min="1" max="1" width="12.5703125" customWidth="1"/>
    <col min="2" max="2" width="12" bestFit="1" customWidth="1"/>
  </cols>
  <sheetData>
    <row r="1" spans="1:46" x14ac:dyDescent="0.25"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s="9" t="s">
        <v>37</v>
      </c>
      <c r="AL1" s="9" t="s">
        <v>38</v>
      </c>
      <c r="AM1" s="9" t="s">
        <v>39</v>
      </c>
      <c r="AN1" s="9" t="s">
        <v>40</v>
      </c>
      <c r="AO1" s="9" t="s">
        <v>41</v>
      </c>
      <c r="AP1" s="9" t="s">
        <v>42</v>
      </c>
      <c r="AQ1" s="9" t="s">
        <v>43</v>
      </c>
      <c r="AR1" s="9" t="s">
        <v>44</v>
      </c>
      <c r="AS1" s="9" t="s">
        <v>45</v>
      </c>
      <c r="AT1" s="9" t="s">
        <v>46</v>
      </c>
    </row>
    <row r="2" spans="1:46" ht="15.75" thickBot="1" x14ac:dyDescent="0.3">
      <c r="A2" s="14" t="s">
        <v>58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>
        <v>3</v>
      </c>
      <c r="T2" s="13"/>
      <c r="U2" s="13"/>
      <c r="V2" s="13"/>
      <c r="W2" s="13">
        <v>7</v>
      </c>
      <c r="X2" s="13">
        <v>3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</row>
    <row r="3" spans="1:46" ht="15.75" thickBot="1" x14ac:dyDescent="0.3">
      <c r="A3" s="15" t="s">
        <v>59</v>
      </c>
      <c r="B3" s="13">
        <v>2</v>
      </c>
      <c r="C3" s="13"/>
      <c r="D3" s="13"/>
      <c r="E3" s="13">
        <v>3</v>
      </c>
      <c r="F3" s="13"/>
      <c r="G3" s="13"/>
      <c r="H3" s="13"/>
      <c r="I3" s="13"/>
      <c r="J3" s="13">
        <v>3</v>
      </c>
      <c r="K3" s="13">
        <v>6</v>
      </c>
      <c r="L3" s="13">
        <v>143</v>
      </c>
      <c r="M3" s="13">
        <v>17</v>
      </c>
      <c r="N3" s="13">
        <v>4</v>
      </c>
      <c r="O3" s="13">
        <v>27</v>
      </c>
      <c r="P3" s="13"/>
      <c r="Q3" s="13">
        <v>1</v>
      </c>
      <c r="R3" s="13">
        <v>1</v>
      </c>
      <c r="S3" s="13"/>
      <c r="T3" s="13">
        <v>1</v>
      </c>
      <c r="U3" s="13">
        <v>17</v>
      </c>
      <c r="V3" s="13">
        <v>2</v>
      </c>
      <c r="W3" s="13">
        <v>3</v>
      </c>
      <c r="X3" s="13"/>
      <c r="Y3" s="13"/>
      <c r="Z3" s="13">
        <v>13</v>
      </c>
      <c r="AA3" s="13"/>
      <c r="AB3" s="13">
        <v>27</v>
      </c>
      <c r="AC3" s="13"/>
      <c r="AD3" s="13">
        <v>43</v>
      </c>
      <c r="AE3" s="13">
        <v>9</v>
      </c>
      <c r="AF3" s="13">
        <v>17</v>
      </c>
      <c r="AG3" s="13">
        <v>33</v>
      </c>
      <c r="AH3" s="13">
        <v>27</v>
      </c>
      <c r="AI3" s="13">
        <v>13</v>
      </c>
      <c r="AJ3" s="13">
        <v>27</v>
      </c>
      <c r="AK3" s="13"/>
      <c r="AL3" s="13">
        <v>1</v>
      </c>
      <c r="AM3" s="13">
        <v>17</v>
      </c>
      <c r="AN3" s="13">
        <v>7</v>
      </c>
      <c r="AO3" s="13">
        <v>7</v>
      </c>
      <c r="AP3" s="13">
        <v>17</v>
      </c>
      <c r="AQ3" s="13">
        <v>57</v>
      </c>
      <c r="AR3" s="13">
        <v>33</v>
      </c>
      <c r="AS3" s="13">
        <v>13</v>
      </c>
      <c r="AT3" s="13">
        <v>33</v>
      </c>
    </row>
    <row r="4" spans="1:46" ht="15.75" thickBot="1" x14ac:dyDescent="0.3">
      <c r="A4" s="15" t="s">
        <v>60</v>
      </c>
      <c r="B4" s="13">
        <v>2</v>
      </c>
      <c r="C4" s="13"/>
      <c r="D4" s="13"/>
      <c r="E4" s="13">
        <v>1</v>
      </c>
      <c r="F4" s="13">
        <v>3.3</v>
      </c>
      <c r="G4" s="13">
        <v>13</v>
      </c>
      <c r="H4" s="13">
        <v>13</v>
      </c>
      <c r="I4" s="13">
        <v>1</v>
      </c>
      <c r="J4" s="13">
        <v>1</v>
      </c>
      <c r="K4" s="13">
        <v>9</v>
      </c>
      <c r="L4" s="13">
        <v>93</v>
      </c>
      <c r="M4" s="13">
        <v>63</v>
      </c>
      <c r="N4" s="13">
        <v>27</v>
      </c>
      <c r="O4" s="13">
        <v>367</v>
      </c>
      <c r="P4" s="13">
        <v>17</v>
      </c>
      <c r="Q4" s="13">
        <v>363</v>
      </c>
      <c r="R4" s="13">
        <v>4</v>
      </c>
      <c r="S4" s="13">
        <v>33</v>
      </c>
      <c r="T4" s="13">
        <v>97</v>
      </c>
      <c r="U4" s="13">
        <v>3</v>
      </c>
      <c r="V4" s="13">
        <v>47</v>
      </c>
      <c r="W4" s="13">
        <v>43</v>
      </c>
      <c r="X4" s="13">
        <v>57</v>
      </c>
      <c r="Y4" s="13">
        <v>13</v>
      </c>
      <c r="Z4" s="13">
        <v>6</v>
      </c>
      <c r="AA4" s="13">
        <v>6</v>
      </c>
      <c r="AB4" s="13"/>
      <c r="AC4" s="13"/>
      <c r="AD4" s="13">
        <v>333</v>
      </c>
      <c r="AE4" s="13">
        <v>233</v>
      </c>
      <c r="AF4" s="13">
        <v>227</v>
      </c>
      <c r="AG4" s="13">
        <v>2</v>
      </c>
      <c r="AH4" s="13">
        <v>37</v>
      </c>
      <c r="AI4" s="13">
        <v>13</v>
      </c>
      <c r="AJ4" s="13">
        <v>577</v>
      </c>
      <c r="AK4" s="13">
        <v>463</v>
      </c>
      <c r="AL4" s="13">
        <v>5</v>
      </c>
      <c r="AM4" s="13">
        <v>557</v>
      </c>
      <c r="AN4" s="13">
        <v>47</v>
      </c>
      <c r="AO4" s="13">
        <v>6</v>
      </c>
      <c r="AP4" s="13">
        <v>6</v>
      </c>
      <c r="AQ4" s="13">
        <v>11</v>
      </c>
      <c r="AR4" s="13">
        <v>73</v>
      </c>
      <c r="AS4" s="13">
        <v>17</v>
      </c>
      <c r="AT4" s="13">
        <v>83</v>
      </c>
    </row>
    <row r="5" spans="1:46" ht="15.75" thickBot="1" x14ac:dyDescent="0.3">
      <c r="A5" s="15" t="s">
        <v>61</v>
      </c>
      <c r="B5" s="13"/>
      <c r="C5" s="13"/>
      <c r="D5" s="13"/>
      <c r="E5" s="13"/>
      <c r="F5" s="13"/>
      <c r="G5" s="13">
        <v>3</v>
      </c>
      <c r="H5" s="13"/>
      <c r="I5" s="13"/>
      <c r="J5" s="13"/>
      <c r="K5" s="13">
        <v>13</v>
      </c>
      <c r="L5" s="13">
        <v>43</v>
      </c>
      <c r="M5" s="13">
        <v>12</v>
      </c>
      <c r="N5" s="13"/>
      <c r="O5" s="13"/>
      <c r="P5" s="13"/>
      <c r="Q5" s="13"/>
      <c r="R5" s="13">
        <v>157</v>
      </c>
      <c r="S5" s="13">
        <v>13</v>
      </c>
      <c r="T5" s="13"/>
      <c r="U5" s="13"/>
      <c r="V5" s="13">
        <v>47</v>
      </c>
      <c r="W5" s="13">
        <v>47</v>
      </c>
      <c r="X5" s="13">
        <v>43</v>
      </c>
      <c r="Y5" s="13"/>
      <c r="Z5" s="13"/>
      <c r="AA5" s="13">
        <v>87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>
        <v>33</v>
      </c>
      <c r="AO5" s="13"/>
      <c r="AP5" s="13"/>
      <c r="AQ5" s="13"/>
      <c r="AR5" s="13">
        <v>7</v>
      </c>
      <c r="AS5" s="13">
        <v>53</v>
      </c>
      <c r="AT5" s="13">
        <v>15</v>
      </c>
    </row>
    <row r="6" spans="1:46" ht="15.75" thickBot="1" x14ac:dyDescent="0.3">
      <c r="A6" s="14" t="s">
        <v>62</v>
      </c>
      <c r="B6" s="13">
        <v>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>
        <v>2</v>
      </c>
      <c r="N6" s="13"/>
      <c r="O6" s="13"/>
      <c r="P6" s="13"/>
      <c r="Q6" s="13">
        <v>7</v>
      </c>
      <c r="R6" s="13"/>
      <c r="S6" s="13"/>
      <c r="T6" s="13"/>
      <c r="U6" s="13"/>
      <c r="V6" s="13"/>
      <c r="W6" s="13"/>
      <c r="X6" s="13"/>
      <c r="Y6" s="13"/>
      <c r="Z6" s="13"/>
      <c r="AA6" s="13">
        <v>3</v>
      </c>
      <c r="AB6" s="13"/>
      <c r="AC6" s="13"/>
      <c r="AD6" s="13"/>
      <c r="AE6" s="13"/>
      <c r="AF6" s="13"/>
      <c r="AG6" s="13">
        <v>13</v>
      </c>
      <c r="AH6" s="13"/>
      <c r="AI6" s="13"/>
      <c r="AJ6" s="13">
        <v>3</v>
      </c>
      <c r="AK6" s="13">
        <v>7</v>
      </c>
      <c r="AL6" s="13"/>
      <c r="AM6" s="13"/>
      <c r="AN6" s="13"/>
      <c r="AO6" s="13"/>
      <c r="AP6" s="13"/>
      <c r="AQ6" s="13"/>
      <c r="AR6" s="13">
        <v>3</v>
      </c>
      <c r="AS6" s="13">
        <v>7</v>
      </c>
      <c r="AT6" s="13">
        <v>13</v>
      </c>
    </row>
    <row r="7" spans="1:46" ht="15.75" thickBot="1" x14ac:dyDescent="0.3">
      <c r="A7" s="15" t="s">
        <v>63</v>
      </c>
      <c r="B7" s="13"/>
      <c r="C7" s="13"/>
      <c r="D7" s="13"/>
      <c r="E7" s="13"/>
      <c r="F7" s="13"/>
      <c r="G7" s="13"/>
      <c r="H7" s="13"/>
      <c r="I7" s="13"/>
      <c r="J7" s="13"/>
      <c r="K7" s="13">
        <v>3</v>
      </c>
      <c r="L7" s="13">
        <v>17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 ht="15.75" thickBot="1" x14ac:dyDescent="0.3">
      <c r="A8" s="15" t="s">
        <v>64</v>
      </c>
      <c r="B8" s="13">
        <v>7</v>
      </c>
      <c r="C8" s="13">
        <v>7</v>
      </c>
      <c r="D8" s="13"/>
      <c r="E8" s="13"/>
      <c r="F8" s="13"/>
      <c r="G8" s="13">
        <v>7</v>
      </c>
      <c r="H8" s="13"/>
      <c r="I8" s="13"/>
      <c r="J8" s="13"/>
      <c r="K8" s="13">
        <v>3</v>
      </c>
      <c r="L8" s="13">
        <v>3</v>
      </c>
      <c r="M8" s="13">
        <v>13</v>
      </c>
      <c r="N8" s="13"/>
      <c r="O8" s="13"/>
      <c r="P8" s="13">
        <v>17</v>
      </c>
      <c r="Q8" s="13"/>
      <c r="R8" s="13">
        <v>13</v>
      </c>
      <c r="S8" s="13">
        <v>3</v>
      </c>
      <c r="T8" s="13">
        <v>3</v>
      </c>
      <c r="U8" s="13"/>
      <c r="V8" s="13"/>
      <c r="W8" s="13">
        <v>3</v>
      </c>
      <c r="X8" s="13"/>
      <c r="Y8" s="13">
        <v>13</v>
      </c>
      <c r="Z8" s="13"/>
      <c r="AA8" s="13">
        <v>3</v>
      </c>
      <c r="AB8" s="13">
        <v>13</v>
      </c>
      <c r="AC8" s="13">
        <v>13</v>
      </c>
      <c r="AD8" s="13"/>
      <c r="AE8" s="13"/>
      <c r="AF8" s="13"/>
      <c r="AG8" s="13"/>
      <c r="AH8" s="13"/>
      <c r="AI8" s="13">
        <v>13</v>
      </c>
      <c r="AJ8" s="13"/>
      <c r="AK8" s="13">
        <v>3</v>
      </c>
      <c r="AL8" s="13"/>
      <c r="AM8" s="13"/>
      <c r="AN8" s="13"/>
      <c r="AO8" s="13"/>
      <c r="AP8" s="13"/>
      <c r="AQ8" s="13"/>
      <c r="AR8" s="13"/>
      <c r="AS8" s="13">
        <v>3</v>
      </c>
      <c r="AT8" s="13">
        <v>3</v>
      </c>
    </row>
    <row r="9" spans="1:46" ht="15.75" thickBot="1" x14ac:dyDescent="0.3">
      <c r="A9" s="15" t="s">
        <v>65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 t="s">
        <v>57</v>
      </c>
      <c r="M9" s="13">
        <v>3</v>
      </c>
      <c r="N9" s="13">
        <v>2</v>
      </c>
      <c r="O9" s="13"/>
      <c r="P9" s="13"/>
      <c r="Q9" s="13"/>
      <c r="R9" s="13"/>
      <c r="S9" s="13"/>
      <c r="T9" s="13">
        <v>1</v>
      </c>
      <c r="U9" s="13">
        <v>1</v>
      </c>
      <c r="V9" s="13"/>
      <c r="W9" s="13"/>
      <c r="X9" s="13"/>
      <c r="Y9" s="13">
        <v>13</v>
      </c>
      <c r="Z9" s="13">
        <v>1</v>
      </c>
      <c r="AA9" s="13"/>
      <c r="AB9" s="13">
        <v>13</v>
      </c>
      <c r="AC9" s="13">
        <v>27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>
        <v>13</v>
      </c>
      <c r="AP9" s="13">
        <v>43</v>
      </c>
      <c r="AQ9" s="13">
        <v>3</v>
      </c>
      <c r="AR9" s="13">
        <v>3</v>
      </c>
      <c r="AS9" s="13">
        <v>7</v>
      </c>
      <c r="AT9" s="13"/>
    </row>
    <row r="10" spans="1:46" ht="15.75" thickBot="1" x14ac:dyDescent="0.3">
      <c r="A10" s="15" t="s">
        <v>66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 t="s">
        <v>69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>
        <v>83</v>
      </c>
      <c r="AE10" s="13">
        <v>43</v>
      </c>
      <c r="AF10" s="13">
        <v>47</v>
      </c>
      <c r="AG10" s="13">
        <v>57</v>
      </c>
      <c r="AH10" s="13">
        <v>2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>
        <v>3</v>
      </c>
    </row>
    <row r="11" spans="1:46" ht="15.75" thickBot="1" x14ac:dyDescent="0.3">
      <c r="A11" s="15" t="s">
        <v>67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>
        <v>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ht="15.75" thickBot="1" x14ac:dyDescent="0.3">
      <c r="A12" s="14" t="s">
        <v>68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>
        <v>3</v>
      </c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x14ac:dyDescent="0.25">
      <c r="A13" s="21"/>
      <c r="B13" s="22">
        <f>SUM(B2:B12)</f>
        <v>14</v>
      </c>
      <c r="C13" s="22">
        <f t="shared" ref="C13:AT13" si="0">SUM(C2:C12)</f>
        <v>7</v>
      </c>
      <c r="D13" s="22">
        <f t="shared" si="0"/>
        <v>0</v>
      </c>
      <c r="E13" s="22">
        <f t="shared" si="0"/>
        <v>4</v>
      </c>
      <c r="F13" s="22">
        <f t="shared" si="0"/>
        <v>3.3</v>
      </c>
      <c r="G13" s="22">
        <f t="shared" si="0"/>
        <v>23</v>
      </c>
      <c r="H13" s="22">
        <f t="shared" si="0"/>
        <v>13</v>
      </c>
      <c r="I13" s="22">
        <f t="shared" si="0"/>
        <v>1</v>
      </c>
      <c r="J13" s="22">
        <f t="shared" si="0"/>
        <v>4</v>
      </c>
      <c r="K13" s="22">
        <f t="shared" si="0"/>
        <v>34</v>
      </c>
      <c r="L13" s="22">
        <f t="shared" si="0"/>
        <v>299</v>
      </c>
      <c r="M13" s="22">
        <f t="shared" si="0"/>
        <v>110</v>
      </c>
      <c r="N13" s="22">
        <f t="shared" si="0"/>
        <v>33</v>
      </c>
      <c r="O13" s="22">
        <f t="shared" si="0"/>
        <v>394</v>
      </c>
      <c r="P13" s="22">
        <f t="shared" si="0"/>
        <v>34</v>
      </c>
      <c r="Q13" s="22">
        <f t="shared" si="0"/>
        <v>371</v>
      </c>
      <c r="R13" s="22">
        <f t="shared" si="0"/>
        <v>175</v>
      </c>
      <c r="S13" s="22">
        <f t="shared" si="0"/>
        <v>52</v>
      </c>
      <c r="T13" s="22">
        <f t="shared" si="0"/>
        <v>102</v>
      </c>
      <c r="U13" s="22">
        <f t="shared" si="0"/>
        <v>21</v>
      </c>
      <c r="V13" s="22">
        <f t="shared" si="0"/>
        <v>96</v>
      </c>
      <c r="W13" s="22">
        <f t="shared" si="0"/>
        <v>103</v>
      </c>
      <c r="X13" s="22">
        <f t="shared" si="0"/>
        <v>103</v>
      </c>
      <c r="Y13" s="22">
        <f t="shared" si="0"/>
        <v>39</v>
      </c>
      <c r="Z13" s="22">
        <f t="shared" si="0"/>
        <v>20</v>
      </c>
      <c r="AA13" s="22">
        <f t="shared" si="0"/>
        <v>99</v>
      </c>
      <c r="AB13" s="22">
        <f t="shared" si="0"/>
        <v>53</v>
      </c>
      <c r="AC13" s="22">
        <f t="shared" si="0"/>
        <v>40</v>
      </c>
      <c r="AD13" s="22">
        <f t="shared" si="0"/>
        <v>459</v>
      </c>
      <c r="AE13" s="22">
        <f t="shared" si="0"/>
        <v>285</v>
      </c>
      <c r="AF13" s="22">
        <f t="shared" si="0"/>
        <v>291</v>
      </c>
      <c r="AG13" s="22">
        <f t="shared" si="0"/>
        <v>108</v>
      </c>
      <c r="AH13" s="22">
        <f t="shared" si="0"/>
        <v>66</v>
      </c>
      <c r="AI13" s="22">
        <f t="shared" si="0"/>
        <v>39</v>
      </c>
      <c r="AJ13" s="22">
        <f t="shared" si="0"/>
        <v>610</v>
      </c>
      <c r="AK13" s="22">
        <f t="shared" si="0"/>
        <v>473</v>
      </c>
      <c r="AL13" s="22">
        <f t="shared" si="0"/>
        <v>6</v>
      </c>
      <c r="AM13" s="22">
        <f t="shared" si="0"/>
        <v>574</v>
      </c>
      <c r="AN13" s="22">
        <f t="shared" si="0"/>
        <v>87</v>
      </c>
      <c r="AO13" s="22">
        <f t="shared" si="0"/>
        <v>26</v>
      </c>
      <c r="AP13" s="22">
        <f t="shared" si="0"/>
        <v>66</v>
      </c>
      <c r="AQ13" s="22">
        <f t="shared" si="0"/>
        <v>71</v>
      </c>
      <c r="AR13" s="22">
        <f t="shared" si="0"/>
        <v>119</v>
      </c>
      <c r="AS13" s="22">
        <f t="shared" si="0"/>
        <v>100</v>
      </c>
      <c r="AT13" s="22">
        <f t="shared" si="0"/>
        <v>150</v>
      </c>
    </row>
    <row r="14" spans="1:46" x14ac:dyDescent="0.25">
      <c r="A14" s="24" t="s">
        <v>56</v>
      </c>
      <c r="B14" s="17">
        <f>COUNTA(B2:B12)</f>
        <v>4</v>
      </c>
      <c r="C14" s="17">
        <f t="shared" ref="C14:AT14" si="1">COUNTA(C2:C12)</f>
        <v>1</v>
      </c>
      <c r="D14" s="17">
        <f t="shared" si="1"/>
        <v>0</v>
      </c>
      <c r="E14" s="17">
        <f t="shared" si="1"/>
        <v>2</v>
      </c>
      <c r="F14" s="17">
        <f t="shared" si="1"/>
        <v>1</v>
      </c>
      <c r="G14" s="17">
        <f t="shared" si="1"/>
        <v>3</v>
      </c>
      <c r="H14" s="17">
        <f t="shared" si="1"/>
        <v>1</v>
      </c>
      <c r="I14" s="17">
        <f t="shared" si="1"/>
        <v>1</v>
      </c>
      <c r="J14" s="17">
        <f t="shared" si="1"/>
        <v>2</v>
      </c>
      <c r="K14" s="16">
        <f t="shared" si="1"/>
        <v>5</v>
      </c>
      <c r="L14" s="16">
        <f t="shared" si="1"/>
        <v>7</v>
      </c>
      <c r="M14" s="16">
        <f t="shared" si="1"/>
        <v>6</v>
      </c>
      <c r="N14" s="23">
        <f t="shared" si="1"/>
        <v>3</v>
      </c>
      <c r="O14" s="16">
        <f t="shared" si="1"/>
        <v>2</v>
      </c>
      <c r="P14" s="16">
        <f t="shared" si="1"/>
        <v>2</v>
      </c>
      <c r="Q14" s="18">
        <f t="shared" si="1"/>
        <v>3</v>
      </c>
      <c r="R14" s="18">
        <f t="shared" si="1"/>
        <v>4</v>
      </c>
      <c r="S14" s="18">
        <f t="shared" si="1"/>
        <v>4</v>
      </c>
      <c r="T14" s="18">
        <f t="shared" si="1"/>
        <v>4</v>
      </c>
      <c r="U14" s="18">
        <f t="shared" si="1"/>
        <v>3</v>
      </c>
      <c r="V14" s="18">
        <f t="shared" si="1"/>
        <v>3</v>
      </c>
      <c r="W14" s="18">
        <f t="shared" si="1"/>
        <v>5</v>
      </c>
      <c r="X14" s="18">
        <f t="shared" si="1"/>
        <v>3</v>
      </c>
      <c r="Y14" s="18">
        <f t="shared" si="1"/>
        <v>3</v>
      </c>
      <c r="Z14" s="18">
        <f t="shared" si="1"/>
        <v>3</v>
      </c>
      <c r="AA14" s="18">
        <f t="shared" si="1"/>
        <v>4</v>
      </c>
      <c r="AB14" s="18">
        <f t="shared" si="1"/>
        <v>3</v>
      </c>
      <c r="AC14" s="18">
        <f t="shared" si="1"/>
        <v>2</v>
      </c>
      <c r="AD14" s="18">
        <f t="shared" si="1"/>
        <v>3</v>
      </c>
      <c r="AE14" s="18">
        <f t="shared" si="1"/>
        <v>3</v>
      </c>
      <c r="AF14" s="19">
        <f t="shared" si="1"/>
        <v>3</v>
      </c>
      <c r="AG14" s="19">
        <f t="shared" si="1"/>
        <v>5</v>
      </c>
      <c r="AH14" s="19">
        <f t="shared" si="1"/>
        <v>3</v>
      </c>
      <c r="AI14" s="19">
        <f t="shared" si="1"/>
        <v>3</v>
      </c>
      <c r="AJ14" s="19">
        <f t="shared" si="1"/>
        <v>4</v>
      </c>
      <c r="AK14" s="16">
        <f t="shared" si="1"/>
        <v>3</v>
      </c>
      <c r="AL14" s="16">
        <f t="shared" si="1"/>
        <v>2</v>
      </c>
      <c r="AM14" s="16">
        <f t="shared" si="1"/>
        <v>2</v>
      </c>
      <c r="AN14" s="16">
        <f t="shared" si="1"/>
        <v>3</v>
      </c>
      <c r="AO14" s="16">
        <f t="shared" si="1"/>
        <v>3</v>
      </c>
      <c r="AP14" s="16">
        <f t="shared" si="1"/>
        <v>3</v>
      </c>
      <c r="AQ14" s="16">
        <f t="shared" si="1"/>
        <v>3</v>
      </c>
      <c r="AR14" s="16">
        <f t="shared" si="1"/>
        <v>5</v>
      </c>
      <c r="AS14" s="18">
        <f t="shared" si="1"/>
        <v>6</v>
      </c>
      <c r="AT14" s="18">
        <f t="shared" si="1"/>
        <v>6</v>
      </c>
    </row>
    <row r="15" spans="1:46" x14ac:dyDescent="0.25">
      <c r="A15" s="24" t="s">
        <v>70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1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</row>
    <row r="16" spans="1:46" ht="18.75" x14ac:dyDescent="0.3">
      <c r="B16" s="20">
        <f>AVERAGE(B14:J14)</f>
        <v>1.6666666666666667</v>
      </c>
      <c r="K16" s="20">
        <f>AVERAGE(K14:AR14)</f>
        <v>3.4411764705882355</v>
      </c>
      <c r="AF16">
        <f>AVERAGE(AF14:AJ14)</f>
        <v>3.6</v>
      </c>
      <c r="AK16">
        <f>AVERAGE(AK14:AR14)</f>
        <v>3</v>
      </c>
      <c r="AS16">
        <f>AVERAGE(AS14:AT14)</f>
        <v>6</v>
      </c>
    </row>
    <row r="17" spans="2:11" ht="18.75" x14ac:dyDescent="0.3">
      <c r="B17" s="20">
        <f>_xlfn.STDEV.S(B14:J14)/SQRT(COLUMNS(B14:J14))</f>
        <v>0.40824829046386296</v>
      </c>
      <c r="K17" s="20">
        <f>_xlfn.STDEV.S(K14:S14)/SQRT(COLUMNS(K14:S14))</f>
        <v>0.57735026918962573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212D-0ACC-4758-8F0B-BC8E49BEAC7E}">
  <dimension ref="A1:AT46"/>
  <sheetViews>
    <sheetView topLeftCell="A4" workbookViewId="0">
      <selection activeCell="E34" sqref="E34:E35"/>
    </sheetView>
  </sheetViews>
  <sheetFormatPr defaultRowHeight="15" x14ac:dyDescent="0.25"/>
  <cols>
    <col min="1" max="1" width="17.42578125" customWidth="1"/>
  </cols>
  <sheetData>
    <row r="1" spans="1:46" x14ac:dyDescent="0.25">
      <c r="A1" s="29" t="s">
        <v>75</v>
      </c>
      <c r="B1" s="40" t="s">
        <v>76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101</v>
      </c>
      <c r="H1" s="40" t="s">
        <v>8</v>
      </c>
      <c r="I1" s="40" t="s">
        <v>9</v>
      </c>
      <c r="J1" s="40" t="s">
        <v>10</v>
      </c>
      <c r="K1" s="40" t="s">
        <v>11</v>
      </c>
      <c r="L1" s="40" t="s">
        <v>117</v>
      </c>
      <c r="M1" s="40" t="s">
        <v>13</v>
      </c>
      <c r="N1" s="40" t="s">
        <v>14</v>
      </c>
      <c r="O1" s="40" t="s">
        <v>15</v>
      </c>
      <c r="P1" s="40" t="s">
        <v>16</v>
      </c>
      <c r="Q1" s="40" t="s">
        <v>138</v>
      </c>
      <c r="R1" s="40" t="s">
        <v>18</v>
      </c>
      <c r="S1" s="40" t="s">
        <v>19</v>
      </c>
      <c r="T1" s="40" t="s">
        <v>20</v>
      </c>
      <c r="U1" s="40" t="s">
        <v>21</v>
      </c>
      <c r="V1" s="40" t="s">
        <v>152</v>
      </c>
      <c r="W1" s="40" t="s">
        <v>23</v>
      </c>
      <c r="X1" s="40" t="s">
        <v>24</v>
      </c>
      <c r="Y1" s="40">
        <v>24</v>
      </c>
      <c r="Z1" s="40" t="s">
        <v>26</v>
      </c>
      <c r="AA1" s="40" t="s">
        <v>169</v>
      </c>
      <c r="AB1" s="40" t="s">
        <v>28</v>
      </c>
      <c r="AC1" s="40" t="s">
        <v>29</v>
      </c>
      <c r="AD1" s="40" t="s">
        <v>30</v>
      </c>
      <c r="AE1" s="40" t="s">
        <v>31</v>
      </c>
      <c r="AF1" s="40" t="s">
        <v>188</v>
      </c>
      <c r="AG1" s="40" t="s">
        <v>33</v>
      </c>
      <c r="AH1" s="40" t="s">
        <v>34</v>
      </c>
      <c r="AI1" s="40" t="s">
        <v>35</v>
      </c>
      <c r="AJ1" s="40" t="s">
        <v>36</v>
      </c>
      <c r="AK1" s="40" t="s">
        <v>200</v>
      </c>
      <c r="AL1" s="40" t="s">
        <v>38</v>
      </c>
      <c r="AM1" s="40" t="s">
        <v>39</v>
      </c>
      <c r="AN1" s="40" t="s">
        <v>40</v>
      </c>
      <c r="AO1" s="40" t="s">
        <v>41</v>
      </c>
      <c r="AP1" s="40" t="s">
        <v>211</v>
      </c>
      <c r="AQ1" s="40" t="s">
        <v>43</v>
      </c>
      <c r="AR1" s="40" t="s">
        <v>44</v>
      </c>
      <c r="AS1" s="40" t="s">
        <v>45</v>
      </c>
      <c r="AT1" s="40" t="s">
        <v>46</v>
      </c>
    </row>
    <row r="2" spans="1:46" ht="15.75" customHeight="1" thickBot="1" x14ac:dyDescent="0.3">
      <c r="A2" s="30"/>
      <c r="B2" s="41" t="s">
        <v>77</v>
      </c>
      <c r="C2" s="41" t="s">
        <v>77</v>
      </c>
      <c r="D2" s="41" t="s">
        <v>77</v>
      </c>
      <c r="E2" s="41" t="s">
        <v>78</v>
      </c>
      <c r="F2" s="41" t="s">
        <v>78</v>
      </c>
      <c r="G2" s="41" t="s">
        <v>78</v>
      </c>
      <c r="H2" s="41" t="s">
        <v>102</v>
      </c>
      <c r="I2" s="41" t="s">
        <v>102</v>
      </c>
      <c r="J2" s="41" t="s">
        <v>102</v>
      </c>
      <c r="K2" s="41" t="s">
        <v>103</v>
      </c>
      <c r="L2" s="41" t="s">
        <v>118</v>
      </c>
      <c r="M2" s="41" t="s">
        <v>119</v>
      </c>
      <c r="N2" s="41" t="s">
        <v>103</v>
      </c>
      <c r="O2" s="41" t="s">
        <v>120</v>
      </c>
      <c r="P2" s="41" t="s">
        <v>118</v>
      </c>
      <c r="Q2" s="41" t="s">
        <v>119</v>
      </c>
      <c r="R2" s="41" t="s">
        <v>120</v>
      </c>
      <c r="S2" s="41" t="s">
        <v>103</v>
      </c>
      <c r="T2" s="41" t="s">
        <v>120</v>
      </c>
      <c r="U2" s="41" t="s">
        <v>139</v>
      </c>
      <c r="V2" s="41" t="s">
        <v>118</v>
      </c>
      <c r="W2" s="41" t="s">
        <v>153</v>
      </c>
      <c r="X2" s="41" t="s">
        <v>154</v>
      </c>
      <c r="Y2" s="41" t="s">
        <v>155</v>
      </c>
      <c r="Z2" s="41" t="s">
        <v>156</v>
      </c>
      <c r="AA2" s="41" t="s">
        <v>170</v>
      </c>
      <c r="AB2" s="41" t="s">
        <v>155</v>
      </c>
      <c r="AC2" s="41" t="s">
        <v>155</v>
      </c>
      <c r="AD2" s="41" t="s">
        <v>171</v>
      </c>
      <c r="AE2" s="41" t="s">
        <v>172</v>
      </c>
      <c r="AF2" s="41" t="s">
        <v>189</v>
      </c>
      <c r="AG2" s="41" t="s">
        <v>120</v>
      </c>
      <c r="AH2" s="41" t="s">
        <v>171</v>
      </c>
      <c r="AI2" s="41" t="s">
        <v>155</v>
      </c>
      <c r="AJ2" s="41" t="s">
        <v>153</v>
      </c>
      <c r="AK2" s="41" t="s">
        <v>120</v>
      </c>
      <c r="AL2" s="41" t="s">
        <v>78</v>
      </c>
      <c r="AM2" s="41" t="s">
        <v>120</v>
      </c>
      <c r="AN2" s="41" t="s">
        <v>120</v>
      </c>
      <c r="AO2" s="41" t="s">
        <v>120</v>
      </c>
      <c r="AP2" s="41" t="s">
        <v>120</v>
      </c>
      <c r="AQ2" s="41" t="s">
        <v>189</v>
      </c>
      <c r="AR2" s="41" t="s">
        <v>78</v>
      </c>
      <c r="AS2" s="41" t="s">
        <v>78</v>
      </c>
      <c r="AT2" s="41" t="s">
        <v>78</v>
      </c>
    </row>
    <row r="3" spans="1:46" ht="15.75" thickBot="1" x14ac:dyDescent="0.3">
      <c r="A3" s="31"/>
      <c r="B3" s="32" t="s">
        <v>80</v>
      </c>
      <c r="C3" s="32" t="s">
        <v>80</v>
      </c>
      <c r="D3" s="32" t="s">
        <v>80</v>
      </c>
      <c r="E3" s="32" t="s">
        <v>80</v>
      </c>
      <c r="F3" s="32" t="s">
        <v>80</v>
      </c>
      <c r="G3" s="32" t="s">
        <v>80</v>
      </c>
      <c r="H3" s="32" t="s">
        <v>80</v>
      </c>
      <c r="I3" s="32" t="s">
        <v>80</v>
      </c>
      <c r="J3" s="32" t="s">
        <v>80</v>
      </c>
      <c r="K3" s="32" t="s">
        <v>80</v>
      </c>
      <c r="L3" s="32" t="s">
        <v>80</v>
      </c>
      <c r="M3" s="32" t="s">
        <v>80</v>
      </c>
      <c r="N3" s="32" t="s">
        <v>80</v>
      </c>
      <c r="O3" s="32" t="s">
        <v>80</v>
      </c>
      <c r="P3" s="32" t="s">
        <v>80</v>
      </c>
      <c r="Q3" s="32" t="s">
        <v>80</v>
      </c>
      <c r="R3" s="32" t="s">
        <v>80</v>
      </c>
      <c r="S3" s="32" t="s">
        <v>80</v>
      </c>
      <c r="T3" s="32" t="s">
        <v>80</v>
      </c>
      <c r="U3" s="32" t="s">
        <v>80</v>
      </c>
      <c r="V3" s="32" t="s">
        <v>80</v>
      </c>
      <c r="W3" s="32" t="s">
        <v>80</v>
      </c>
      <c r="X3" s="32" t="s">
        <v>80</v>
      </c>
      <c r="Y3" s="32" t="s">
        <v>80</v>
      </c>
      <c r="Z3" s="32" t="s">
        <v>80</v>
      </c>
      <c r="AA3" s="32" t="s">
        <v>80</v>
      </c>
      <c r="AB3" s="32" t="s">
        <v>80</v>
      </c>
      <c r="AC3" s="32" t="s">
        <v>80</v>
      </c>
      <c r="AD3" s="32" t="s">
        <v>80</v>
      </c>
      <c r="AE3" s="32" t="s">
        <v>80</v>
      </c>
      <c r="AF3" s="32" t="s">
        <v>80</v>
      </c>
      <c r="AG3" s="32" t="s">
        <v>80</v>
      </c>
      <c r="AH3" s="32" t="s">
        <v>80</v>
      </c>
      <c r="AI3" s="32" t="s">
        <v>80</v>
      </c>
      <c r="AJ3" s="32" t="s">
        <v>80</v>
      </c>
      <c r="AK3" s="32" t="s">
        <v>80</v>
      </c>
      <c r="AL3" s="32" t="s">
        <v>80</v>
      </c>
      <c r="AM3" s="32" t="s">
        <v>80</v>
      </c>
      <c r="AN3" s="32" t="s">
        <v>80</v>
      </c>
      <c r="AO3" s="32" t="s">
        <v>80</v>
      </c>
      <c r="AP3" s="32" t="s">
        <v>80</v>
      </c>
      <c r="AQ3" s="32" t="s">
        <v>80</v>
      </c>
      <c r="AR3" s="32" t="s">
        <v>80</v>
      </c>
      <c r="AS3" s="32" t="s">
        <v>80</v>
      </c>
      <c r="AT3" s="32" t="s">
        <v>80</v>
      </c>
    </row>
    <row r="4" spans="1:46" s="44" customFormat="1" ht="15.75" thickBot="1" x14ac:dyDescent="0.3">
      <c r="A4" s="42" t="s">
        <v>225</v>
      </c>
      <c r="B4" s="43" t="s">
        <v>99</v>
      </c>
      <c r="C4" s="43" t="s">
        <v>94</v>
      </c>
      <c r="D4" s="43" t="s">
        <v>82</v>
      </c>
      <c r="E4" s="43" t="s">
        <v>87</v>
      </c>
      <c r="F4" s="43" t="s">
        <v>100</v>
      </c>
      <c r="G4" s="43" t="s">
        <v>112</v>
      </c>
      <c r="H4" s="43" t="s">
        <v>113</v>
      </c>
      <c r="I4" s="43" t="s">
        <v>114</v>
      </c>
      <c r="J4" s="43" t="s">
        <v>115</v>
      </c>
      <c r="K4" s="43" t="s">
        <v>116</v>
      </c>
      <c r="L4" s="43" t="s">
        <v>133</v>
      </c>
      <c r="M4" s="43" t="s">
        <v>134</v>
      </c>
      <c r="N4" s="43" t="s">
        <v>135</v>
      </c>
      <c r="O4" s="43" t="s">
        <v>136</v>
      </c>
      <c r="P4" s="43" t="s">
        <v>137</v>
      </c>
      <c r="Q4" s="43" t="s">
        <v>147</v>
      </c>
      <c r="R4" s="43" t="s">
        <v>148</v>
      </c>
      <c r="S4" s="43" t="s">
        <v>149</v>
      </c>
      <c r="T4" s="43" t="s">
        <v>150</v>
      </c>
      <c r="U4" s="43" t="s">
        <v>151</v>
      </c>
      <c r="V4" s="43" t="s">
        <v>165</v>
      </c>
      <c r="W4" s="43" t="s">
        <v>166</v>
      </c>
      <c r="X4" s="43" t="s">
        <v>167</v>
      </c>
      <c r="Y4" s="43" t="s">
        <v>144</v>
      </c>
      <c r="Z4" s="43" t="s">
        <v>168</v>
      </c>
      <c r="AA4" s="43" t="s">
        <v>183</v>
      </c>
      <c r="AB4" s="43" t="s">
        <v>184</v>
      </c>
      <c r="AC4" s="43" t="s">
        <v>185</v>
      </c>
      <c r="AD4" s="43" t="s">
        <v>186</v>
      </c>
      <c r="AE4" s="43" t="s">
        <v>187</v>
      </c>
      <c r="AF4" s="43" t="s">
        <v>196</v>
      </c>
      <c r="AG4" s="43" t="s">
        <v>197</v>
      </c>
      <c r="AH4" s="43" t="s">
        <v>198</v>
      </c>
      <c r="AI4" s="43" t="s">
        <v>158</v>
      </c>
      <c r="AJ4" s="43" t="s">
        <v>199</v>
      </c>
      <c r="AK4" s="43" t="s">
        <v>207</v>
      </c>
      <c r="AL4" s="43" t="s">
        <v>208</v>
      </c>
      <c r="AM4" s="43" t="s">
        <v>209</v>
      </c>
      <c r="AN4" s="43" t="s">
        <v>204</v>
      </c>
      <c r="AO4" s="43" t="s">
        <v>210</v>
      </c>
      <c r="AP4" s="43" t="s">
        <v>220</v>
      </c>
      <c r="AQ4" s="43" t="s">
        <v>221</v>
      </c>
      <c r="AR4" s="43" t="s">
        <v>222</v>
      </c>
      <c r="AS4" s="43" t="s">
        <v>223</v>
      </c>
      <c r="AT4" s="43" t="s">
        <v>224</v>
      </c>
    </row>
    <row r="5" spans="1:46" ht="15.75" thickBot="1" x14ac:dyDescent="0.3">
      <c r="A5" s="33" t="s">
        <v>92</v>
      </c>
      <c r="B5" s="34" t="s">
        <v>93</v>
      </c>
      <c r="C5" s="34" t="s">
        <v>94</v>
      </c>
      <c r="D5" s="34" t="s">
        <v>82</v>
      </c>
      <c r="E5" s="34" t="s">
        <v>82</v>
      </c>
      <c r="F5" s="34" t="s">
        <v>82</v>
      </c>
      <c r="G5" s="34" t="s">
        <v>94</v>
      </c>
      <c r="H5" s="34" t="s">
        <v>82</v>
      </c>
      <c r="I5" s="34" t="s">
        <v>82</v>
      </c>
      <c r="J5" s="34" t="s">
        <v>82</v>
      </c>
      <c r="K5" s="34" t="s">
        <v>111</v>
      </c>
      <c r="L5" s="33" t="s">
        <v>127</v>
      </c>
      <c r="M5" s="34" t="s">
        <v>128</v>
      </c>
      <c r="N5" s="34" t="s">
        <v>82</v>
      </c>
      <c r="O5" s="34" t="s">
        <v>82</v>
      </c>
      <c r="P5" s="34" t="s">
        <v>129</v>
      </c>
      <c r="Q5" s="34" t="s">
        <v>82</v>
      </c>
      <c r="R5" s="34" t="s">
        <v>145</v>
      </c>
      <c r="S5" s="34" t="s">
        <v>146</v>
      </c>
      <c r="T5" s="34" t="s">
        <v>94</v>
      </c>
      <c r="U5" s="34" t="s">
        <v>82</v>
      </c>
      <c r="V5" s="33" t="s">
        <v>82</v>
      </c>
      <c r="W5" s="34" t="s">
        <v>163</v>
      </c>
      <c r="X5" s="34" t="s">
        <v>82</v>
      </c>
      <c r="Y5" s="34" t="s">
        <v>164</v>
      </c>
      <c r="Z5" s="34" t="s">
        <v>82</v>
      </c>
      <c r="AA5" s="34" t="s">
        <v>177</v>
      </c>
      <c r="AB5" s="34" t="s">
        <v>178</v>
      </c>
      <c r="AC5" s="34" t="s">
        <v>179</v>
      </c>
      <c r="AD5" s="34" t="s">
        <v>82</v>
      </c>
      <c r="AE5" s="34" t="s">
        <v>82</v>
      </c>
      <c r="AF5" s="33" t="s">
        <v>82</v>
      </c>
      <c r="AG5" s="34" t="s">
        <v>82</v>
      </c>
      <c r="AH5" s="34" t="s">
        <v>82</v>
      </c>
      <c r="AI5" s="34" t="s">
        <v>195</v>
      </c>
      <c r="AJ5" s="34" t="s">
        <v>82</v>
      </c>
      <c r="AK5" s="34" t="s">
        <v>206</v>
      </c>
      <c r="AL5" s="34" t="s">
        <v>82</v>
      </c>
      <c r="AM5" s="34" t="s">
        <v>82</v>
      </c>
      <c r="AN5" s="34" t="s">
        <v>82</v>
      </c>
      <c r="AO5" s="34" t="s">
        <v>82</v>
      </c>
      <c r="AP5" s="33" t="s">
        <v>82</v>
      </c>
      <c r="AQ5" s="34" t="s">
        <v>82</v>
      </c>
      <c r="AR5" s="34" t="s">
        <v>82</v>
      </c>
      <c r="AS5" s="34" t="s">
        <v>218</v>
      </c>
      <c r="AT5" s="34" t="s">
        <v>94</v>
      </c>
    </row>
    <row r="6" spans="1:46" ht="15.75" thickBot="1" x14ac:dyDescent="0.3">
      <c r="A6" s="37" t="s">
        <v>64</v>
      </c>
      <c r="B6" s="36" t="s">
        <v>93</v>
      </c>
      <c r="C6" s="36" t="s">
        <v>94</v>
      </c>
      <c r="D6" s="36" t="s">
        <v>82</v>
      </c>
      <c r="E6" s="36" t="s">
        <v>82</v>
      </c>
      <c r="F6" s="36" t="s">
        <v>82</v>
      </c>
      <c r="G6" s="36" t="s">
        <v>94</v>
      </c>
      <c r="H6" s="36" t="s">
        <v>82</v>
      </c>
      <c r="I6" s="36" t="s">
        <v>82</v>
      </c>
      <c r="J6" s="36" t="s">
        <v>82</v>
      </c>
      <c r="K6" s="36" t="s">
        <v>111</v>
      </c>
      <c r="L6" s="39" t="s">
        <v>127</v>
      </c>
      <c r="M6" s="36" t="s">
        <v>128</v>
      </c>
      <c r="N6" s="36" t="s">
        <v>82</v>
      </c>
      <c r="O6" s="36" t="s">
        <v>82</v>
      </c>
      <c r="P6" s="36" t="s">
        <v>129</v>
      </c>
      <c r="Q6" s="36" t="s">
        <v>82</v>
      </c>
      <c r="R6" s="36" t="s">
        <v>145</v>
      </c>
      <c r="S6" s="36" t="s">
        <v>146</v>
      </c>
      <c r="T6" s="36" t="s">
        <v>94</v>
      </c>
      <c r="U6" s="36" t="s">
        <v>82</v>
      </c>
      <c r="V6" s="39" t="s">
        <v>82</v>
      </c>
      <c r="W6" s="36" t="s">
        <v>163</v>
      </c>
      <c r="X6" s="36" t="s">
        <v>82</v>
      </c>
      <c r="Y6" s="36" t="s">
        <v>164</v>
      </c>
      <c r="Z6" s="36" t="s">
        <v>82</v>
      </c>
      <c r="AA6" s="36" t="s">
        <v>177</v>
      </c>
      <c r="AB6" s="36" t="s">
        <v>178</v>
      </c>
      <c r="AC6" s="36" t="s">
        <v>179</v>
      </c>
      <c r="AD6" s="36" t="s">
        <v>82</v>
      </c>
      <c r="AE6" s="36" t="s">
        <v>82</v>
      </c>
      <c r="AF6" s="39" t="s">
        <v>82</v>
      </c>
      <c r="AG6" s="36" t="s">
        <v>82</v>
      </c>
      <c r="AH6" s="36" t="s">
        <v>82</v>
      </c>
      <c r="AI6" s="36" t="s">
        <v>195</v>
      </c>
      <c r="AJ6" s="36" t="s">
        <v>82</v>
      </c>
      <c r="AK6" s="36" t="s">
        <v>206</v>
      </c>
      <c r="AL6" s="36" t="s">
        <v>82</v>
      </c>
      <c r="AM6" s="36" t="s">
        <v>82</v>
      </c>
      <c r="AN6" s="36" t="s">
        <v>82</v>
      </c>
      <c r="AO6" s="36" t="s">
        <v>82</v>
      </c>
      <c r="AP6" s="39" t="s">
        <v>82</v>
      </c>
      <c r="AQ6" s="36" t="s">
        <v>82</v>
      </c>
      <c r="AR6" s="36" t="s">
        <v>82</v>
      </c>
      <c r="AS6" s="36" t="s">
        <v>218</v>
      </c>
      <c r="AT6" s="36" t="s">
        <v>94</v>
      </c>
    </row>
    <row r="7" spans="1:46" ht="15.75" thickBot="1" x14ac:dyDescent="0.3">
      <c r="A7" s="33" t="s">
        <v>81</v>
      </c>
      <c r="B7" s="34" t="s">
        <v>82</v>
      </c>
      <c r="C7" s="34" t="s">
        <v>82</v>
      </c>
      <c r="D7" s="34" t="s">
        <v>82</v>
      </c>
      <c r="E7" s="34" t="s">
        <v>82</v>
      </c>
      <c r="F7" s="34" t="s">
        <v>82</v>
      </c>
      <c r="G7" s="34" t="s">
        <v>82</v>
      </c>
      <c r="H7" s="34" t="s">
        <v>82</v>
      </c>
      <c r="I7" s="34" t="s">
        <v>82</v>
      </c>
      <c r="J7" s="34" t="s">
        <v>82</v>
      </c>
      <c r="K7" s="34" t="s">
        <v>82</v>
      </c>
      <c r="L7" s="33" t="s">
        <v>82</v>
      </c>
      <c r="M7" s="34" t="s">
        <v>82</v>
      </c>
      <c r="N7" s="34" t="s">
        <v>82</v>
      </c>
      <c r="O7" s="34" t="s">
        <v>82</v>
      </c>
      <c r="P7" s="34" t="s">
        <v>82</v>
      </c>
      <c r="Q7" s="34" t="s">
        <v>82</v>
      </c>
      <c r="R7" s="34" t="s">
        <v>82</v>
      </c>
      <c r="S7" s="34" t="s">
        <v>82</v>
      </c>
      <c r="T7" s="34" t="s">
        <v>82</v>
      </c>
      <c r="U7" s="34" t="s">
        <v>82</v>
      </c>
      <c r="V7" s="33" t="s">
        <v>82</v>
      </c>
      <c r="W7" s="34" t="s">
        <v>157</v>
      </c>
      <c r="X7" s="34" t="s">
        <v>84</v>
      </c>
      <c r="Y7" s="34" t="s">
        <v>82</v>
      </c>
      <c r="Z7" s="34" t="s">
        <v>82</v>
      </c>
      <c r="AA7" s="34" t="s">
        <v>82</v>
      </c>
      <c r="AB7" s="34" t="s">
        <v>82</v>
      </c>
      <c r="AC7" s="34" t="s">
        <v>82</v>
      </c>
      <c r="AD7" s="34" t="s">
        <v>82</v>
      </c>
      <c r="AE7" s="34" t="s">
        <v>82</v>
      </c>
      <c r="AF7" s="33" t="s">
        <v>82</v>
      </c>
      <c r="AG7" s="34" t="s">
        <v>82</v>
      </c>
      <c r="AH7" s="34" t="s">
        <v>82</v>
      </c>
      <c r="AI7" s="34" t="s">
        <v>82</v>
      </c>
      <c r="AJ7" s="34" t="s">
        <v>82</v>
      </c>
      <c r="AK7" s="34" t="s">
        <v>82</v>
      </c>
      <c r="AL7" s="34" t="s">
        <v>82</v>
      </c>
      <c r="AM7" s="34" t="s">
        <v>82</v>
      </c>
      <c r="AN7" s="34" t="s">
        <v>82</v>
      </c>
      <c r="AO7" s="34" t="s">
        <v>82</v>
      </c>
      <c r="AP7" s="33" t="s">
        <v>82</v>
      </c>
      <c r="AQ7" s="34" t="s">
        <v>82</v>
      </c>
      <c r="AR7" s="34" t="s">
        <v>82</v>
      </c>
      <c r="AS7" s="34" t="s">
        <v>82</v>
      </c>
      <c r="AT7" s="34" t="s">
        <v>82</v>
      </c>
    </row>
    <row r="8" spans="1:46" ht="15.75" thickBot="1" x14ac:dyDescent="0.3">
      <c r="A8" s="33" t="s">
        <v>83</v>
      </c>
      <c r="B8" s="34" t="s">
        <v>82</v>
      </c>
      <c r="C8" s="34" t="s">
        <v>82</v>
      </c>
      <c r="D8" s="34" t="s">
        <v>82</v>
      </c>
      <c r="E8" s="34" t="s">
        <v>84</v>
      </c>
      <c r="F8" s="34" t="s">
        <v>82</v>
      </c>
      <c r="G8" s="34" t="s">
        <v>82</v>
      </c>
      <c r="H8" s="34" t="s">
        <v>82</v>
      </c>
      <c r="I8" s="34" t="s">
        <v>82</v>
      </c>
      <c r="J8" s="34" t="s">
        <v>82</v>
      </c>
      <c r="K8" s="34" t="s">
        <v>104</v>
      </c>
      <c r="L8" s="33" t="s">
        <v>121</v>
      </c>
      <c r="M8" s="34" t="s">
        <v>84</v>
      </c>
      <c r="N8" s="34" t="s">
        <v>110</v>
      </c>
      <c r="O8" s="34" t="s">
        <v>110</v>
      </c>
      <c r="P8" s="34" t="s">
        <v>82</v>
      </c>
      <c r="Q8" s="34" t="s">
        <v>84</v>
      </c>
      <c r="R8" s="34" t="s">
        <v>84</v>
      </c>
      <c r="S8" s="34" t="s">
        <v>82</v>
      </c>
      <c r="T8" s="34" t="s">
        <v>84</v>
      </c>
      <c r="U8" s="34" t="s">
        <v>84</v>
      </c>
      <c r="V8" s="33" t="s">
        <v>100</v>
      </c>
      <c r="W8" s="34" t="s">
        <v>82</v>
      </c>
      <c r="X8" s="34" t="s">
        <v>82</v>
      </c>
      <c r="Y8" s="34" t="s">
        <v>82</v>
      </c>
      <c r="Z8" s="34" t="s">
        <v>84</v>
      </c>
      <c r="AA8" s="34" t="s">
        <v>82</v>
      </c>
      <c r="AB8" s="34" t="s">
        <v>173</v>
      </c>
      <c r="AC8" s="34" t="s">
        <v>82</v>
      </c>
      <c r="AD8" s="34" t="s">
        <v>110</v>
      </c>
      <c r="AE8" s="34" t="s">
        <v>94</v>
      </c>
      <c r="AF8" s="33" t="s">
        <v>173</v>
      </c>
      <c r="AG8" s="34" t="s">
        <v>173</v>
      </c>
      <c r="AH8" s="34" t="s">
        <v>110</v>
      </c>
      <c r="AI8" s="34" t="s">
        <v>84</v>
      </c>
      <c r="AJ8" s="34" t="s">
        <v>173</v>
      </c>
      <c r="AK8" s="34" t="s">
        <v>82</v>
      </c>
      <c r="AL8" s="34" t="s">
        <v>84</v>
      </c>
      <c r="AM8" s="34" t="s">
        <v>173</v>
      </c>
      <c r="AN8" s="34" t="s">
        <v>82</v>
      </c>
      <c r="AO8" s="34" t="s">
        <v>157</v>
      </c>
      <c r="AP8" s="33" t="s">
        <v>212</v>
      </c>
      <c r="AQ8" s="34" t="s">
        <v>157</v>
      </c>
      <c r="AR8" s="34" t="s">
        <v>110</v>
      </c>
      <c r="AS8" s="34" t="s">
        <v>84</v>
      </c>
      <c r="AT8" s="34" t="s">
        <v>173</v>
      </c>
    </row>
    <row r="9" spans="1:46" ht="15.75" thickBot="1" x14ac:dyDescent="0.3">
      <c r="A9" s="33" t="s">
        <v>85</v>
      </c>
      <c r="B9" s="34" t="s">
        <v>86</v>
      </c>
      <c r="C9" s="34" t="s">
        <v>82</v>
      </c>
      <c r="D9" s="34" t="s">
        <v>82</v>
      </c>
      <c r="E9" s="34" t="s">
        <v>87</v>
      </c>
      <c r="F9" s="34" t="s">
        <v>88</v>
      </c>
      <c r="G9" s="34" t="s">
        <v>105</v>
      </c>
      <c r="H9" s="34" t="s">
        <v>106</v>
      </c>
      <c r="I9" s="34" t="s">
        <v>107</v>
      </c>
      <c r="J9" s="34" t="s">
        <v>108</v>
      </c>
      <c r="K9" s="34" t="s">
        <v>109</v>
      </c>
      <c r="L9" s="33" t="s">
        <v>122</v>
      </c>
      <c r="M9" s="34" t="s">
        <v>123</v>
      </c>
      <c r="N9" s="34" t="s">
        <v>124</v>
      </c>
      <c r="O9" s="34" t="s">
        <v>125</v>
      </c>
      <c r="P9" s="34" t="s">
        <v>126</v>
      </c>
      <c r="Q9" s="34" t="s">
        <v>140</v>
      </c>
      <c r="R9" s="34" t="s">
        <v>141</v>
      </c>
      <c r="S9" s="34" t="s">
        <v>142</v>
      </c>
      <c r="T9" s="34" t="s">
        <v>122</v>
      </c>
      <c r="U9" s="34" t="s">
        <v>143</v>
      </c>
      <c r="V9" s="33" t="s">
        <v>158</v>
      </c>
      <c r="W9" s="34" t="s">
        <v>159</v>
      </c>
      <c r="X9" s="34" t="s">
        <v>160</v>
      </c>
      <c r="Y9" s="34" t="s">
        <v>161</v>
      </c>
      <c r="Z9" s="34" t="s">
        <v>162</v>
      </c>
      <c r="AA9" s="34" t="s">
        <v>174</v>
      </c>
      <c r="AB9" s="34" t="s">
        <v>82</v>
      </c>
      <c r="AC9" s="34" t="s">
        <v>82</v>
      </c>
      <c r="AD9" s="34" t="s">
        <v>175</v>
      </c>
      <c r="AE9" s="34" t="s">
        <v>176</v>
      </c>
      <c r="AF9" s="33" t="s">
        <v>190</v>
      </c>
      <c r="AG9" s="34" t="s">
        <v>191</v>
      </c>
      <c r="AH9" s="34" t="s">
        <v>192</v>
      </c>
      <c r="AI9" s="34" t="s">
        <v>193</v>
      </c>
      <c r="AJ9" s="34" t="s">
        <v>194</v>
      </c>
      <c r="AK9" s="34" t="s">
        <v>201</v>
      </c>
      <c r="AL9" s="34" t="s">
        <v>202</v>
      </c>
      <c r="AM9" s="34" t="s">
        <v>203</v>
      </c>
      <c r="AN9" s="34" t="s">
        <v>204</v>
      </c>
      <c r="AO9" s="34" t="s">
        <v>205</v>
      </c>
      <c r="AP9" s="33" t="s">
        <v>213</v>
      </c>
      <c r="AQ9" s="34" t="s">
        <v>214</v>
      </c>
      <c r="AR9" s="34" t="s">
        <v>215</v>
      </c>
      <c r="AS9" s="34" t="s">
        <v>216</v>
      </c>
      <c r="AT9" s="34" t="s">
        <v>217</v>
      </c>
    </row>
    <row r="10" spans="1:46" ht="15.75" thickBot="1" x14ac:dyDescent="0.3">
      <c r="A10" s="33" t="s">
        <v>90</v>
      </c>
      <c r="B10" s="34" t="s">
        <v>84</v>
      </c>
      <c r="C10" s="34" t="s">
        <v>82</v>
      </c>
      <c r="D10" s="34" t="s">
        <v>82</v>
      </c>
      <c r="E10" s="34" t="s">
        <v>82</v>
      </c>
      <c r="F10" s="34" t="s">
        <v>82</v>
      </c>
      <c r="G10" s="34" t="s">
        <v>82</v>
      </c>
      <c r="H10" s="34" t="s">
        <v>82</v>
      </c>
      <c r="I10" s="34" t="s">
        <v>82</v>
      </c>
      <c r="J10" s="34" t="s">
        <v>82</v>
      </c>
      <c r="K10" s="34" t="s">
        <v>82</v>
      </c>
      <c r="L10" s="33" t="s">
        <v>82</v>
      </c>
      <c r="M10" s="34" t="s">
        <v>115</v>
      </c>
      <c r="N10" s="34" t="s">
        <v>82</v>
      </c>
      <c r="O10" s="34" t="s">
        <v>82</v>
      </c>
      <c r="P10" s="34" t="s">
        <v>82</v>
      </c>
      <c r="Q10" s="34" t="s">
        <v>84</v>
      </c>
      <c r="R10" s="34" t="s">
        <v>82</v>
      </c>
      <c r="S10" s="34" t="s">
        <v>82</v>
      </c>
      <c r="T10" s="34" t="s">
        <v>82</v>
      </c>
      <c r="U10" s="34" t="s">
        <v>82</v>
      </c>
      <c r="V10" s="33" t="s">
        <v>82</v>
      </c>
      <c r="W10" s="34" t="s">
        <v>82</v>
      </c>
      <c r="X10" s="34" t="s">
        <v>82</v>
      </c>
      <c r="Y10" s="34" t="s">
        <v>82</v>
      </c>
      <c r="Z10" s="34" t="s">
        <v>82</v>
      </c>
      <c r="AA10" s="34" t="s">
        <v>84</v>
      </c>
      <c r="AB10" s="34" t="s">
        <v>82</v>
      </c>
      <c r="AC10" s="34" t="s">
        <v>82</v>
      </c>
      <c r="AD10" s="34" t="s">
        <v>82</v>
      </c>
      <c r="AE10" s="34" t="s">
        <v>82</v>
      </c>
      <c r="AF10" s="33" t="s">
        <v>82</v>
      </c>
      <c r="AG10" s="34" t="s">
        <v>157</v>
      </c>
      <c r="AH10" s="34" t="s">
        <v>82</v>
      </c>
      <c r="AI10" s="34" t="s">
        <v>82</v>
      </c>
      <c r="AJ10" s="34" t="s">
        <v>84</v>
      </c>
      <c r="AK10" s="34" t="s">
        <v>110</v>
      </c>
      <c r="AL10" s="34" t="s">
        <v>82</v>
      </c>
      <c r="AM10" s="34" t="s">
        <v>82</v>
      </c>
      <c r="AN10" s="34" t="s">
        <v>82</v>
      </c>
      <c r="AO10" s="34" t="s">
        <v>82</v>
      </c>
      <c r="AP10" s="33" t="s">
        <v>82</v>
      </c>
      <c r="AQ10" s="34" t="s">
        <v>82</v>
      </c>
      <c r="AR10" s="34" t="s">
        <v>82</v>
      </c>
      <c r="AS10" s="34" t="s">
        <v>173</v>
      </c>
      <c r="AT10" s="34" t="s">
        <v>110</v>
      </c>
    </row>
    <row r="11" spans="1:46" ht="15.75" thickBot="1" x14ac:dyDescent="0.3">
      <c r="A11" s="33" t="s">
        <v>91</v>
      </c>
      <c r="B11" s="34" t="s">
        <v>82</v>
      </c>
      <c r="C11" s="34" t="s">
        <v>82</v>
      </c>
      <c r="D11" s="34" t="s">
        <v>82</v>
      </c>
      <c r="E11" s="34" t="s">
        <v>82</v>
      </c>
      <c r="F11" s="34" t="s">
        <v>82</v>
      </c>
      <c r="G11" s="34" t="s">
        <v>82</v>
      </c>
      <c r="H11" s="34" t="s">
        <v>82</v>
      </c>
      <c r="I11" s="34" t="s">
        <v>82</v>
      </c>
      <c r="J11" s="34" t="s">
        <v>82</v>
      </c>
      <c r="K11" s="34" t="s">
        <v>110</v>
      </c>
      <c r="L11" s="33" t="s">
        <v>115</v>
      </c>
      <c r="M11" s="34" t="s">
        <v>82</v>
      </c>
      <c r="N11" s="34" t="s">
        <v>82</v>
      </c>
      <c r="O11" s="34" t="s">
        <v>82</v>
      </c>
      <c r="P11" s="34" t="s">
        <v>82</v>
      </c>
      <c r="Q11" s="34" t="s">
        <v>82</v>
      </c>
      <c r="R11" s="34" t="s">
        <v>82</v>
      </c>
      <c r="S11" s="34" t="s">
        <v>82</v>
      </c>
      <c r="T11" s="34" t="s">
        <v>82</v>
      </c>
      <c r="U11" s="34" t="s">
        <v>82</v>
      </c>
      <c r="V11" s="33" t="s">
        <v>82</v>
      </c>
      <c r="W11" s="34" t="s">
        <v>82</v>
      </c>
      <c r="X11" s="34" t="s">
        <v>82</v>
      </c>
      <c r="Y11" s="34" t="s">
        <v>82</v>
      </c>
      <c r="Z11" s="34" t="s">
        <v>82</v>
      </c>
      <c r="AA11" s="34" t="s">
        <v>82</v>
      </c>
      <c r="AB11" s="34" t="s">
        <v>82</v>
      </c>
      <c r="AC11" s="34" t="s">
        <v>82</v>
      </c>
      <c r="AD11" s="34" t="s">
        <v>82</v>
      </c>
      <c r="AE11" s="34" t="s">
        <v>82</v>
      </c>
      <c r="AF11" s="33" t="s">
        <v>82</v>
      </c>
      <c r="AG11" s="34" t="s">
        <v>82</v>
      </c>
      <c r="AH11" s="34" t="s">
        <v>82</v>
      </c>
      <c r="AI11" s="34" t="s">
        <v>82</v>
      </c>
      <c r="AJ11" s="34" t="s">
        <v>82</v>
      </c>
      <c r="AK11" s="34" t="s">
        <v>82</v>
      </c>
      <c r="AL11" s="34" t="s">
        <v>82</v>
      </c>
      <c r="AM11" s="34" t="s">
        <v>82</v>
      </c>
      <c r="AN11" s="34" t="s">
        <v>82</v>
      </c>
      <c r="AO11" s="34" t="s">
        <v>82</v>
      </c>
      <c r="AP11" s="33" t="s">
        <v>82</v>
      </c>
      <c r="AQ11" s="34" t="s">
        <v>82</v>
      </c>
      <c r="AR11" s="34" t="s">
        <v>82</v>
      </c>
      <c r="AS11" s="34" t="s">
        <v>82</v>
      </c>
      <c r="AT11" s="34" t="s">
        <v>82</v>
      </c>
    </row>
    <row r="12" spans="1:46" ht="15.75" thickBot="1" x14ac:dyDescent="0.3">
      <c r="A12" s="33" t="s">
        <v>95</v>
      </c>
      <c r="B12" s="34" t="s">
        <v>82</v>
      </c>
      <c r="C12" s="34" t="s">
        <v>82</v>
      </c>
      <c r="D12" s="34" t="s">
        <v>82</v>
      </c>
      <c r="E12" s="34" t="s">
        <v>82</v>
      </c>
      <c r="F12" s="34" t="s">
        <v>82</v>
      </c>
      <c r="G12" s="34" t="s">
        <v>82</v>
      </c>
      <c r="H12" s="34" t="s">
        <v>82</v>
      </c>
      <c r="I12" s="34" t="s">
        <v>82</v>
      </c>
      <c r="J12" s="34" t="s">
        <v>82</v>
      </c>
      <c r="K12" s="34" t="s">
        <v>82</v>
      </c>
      <c r="L12" s="33" t="s">
        <v>121</v>
      </c>
      <c r="M12" s="34" t="s">
        <v>130</v>
      </c>
      <c r="N12" s="34" t="s">
        <v>131</v>
      </c>
      <c r="O12" s="34" t="s">
        <v>82</v>
      </c>
      <c r="P12" s="34" t="s">
        <v>82</v>
      </c>
      <c r="Q12" s="34" t="s">
        <v>82</v>
      </c>
      <c r="R12" s="34" t="s">
        <v>82</v>
      </c>
      <c r="S12" s="34" t="s">
        <v>82</v>
      </c>
      <c r="T12" s="34" t="s">
        <v>94</v>
      </c>
      <c r="U12" s="34" t="s">
        <v>94</v>
      </c>
      <c r="V12" s="33" t="s">
        <v>82</v>
      </c>
      <c r="W12" s="34" t="s">
        <v>82</v>
      </c>
      <c r="X12" s="34" t="s">
        <v>82</v>
      </c>
      <c r="Y12" s="34" t="s">
        <v>115</v>
      </c>
      <c r="Z12" s="34" t="s">
        <v>121</v>
      </c>
      <c r="AA12" s="34" t="s">
        <v>82</v>
      </c>
      <c r="AB12" s="34" t="s">
        <v>180</v>
      </c>
      <c r="AC12" s="34" t="s">
        <v>161</v>
      </c>
      <c r="AD12" s="34" t="s">
        <v>181</v>
      </c>
      <c r="AE12" s="34" t="s">
        <v>182</v>
      </c>
      <c r="AF12" s="33" t="s">
        <v>131</v>
      </c>
      <c r="AG12" s="34" t="s">
        <v>179</v>
      </c>
      <c r="AH12" s="34" t="s">
        <v>94</v>
      </c>
      <c r="AI12" s="34" t="s">
        <v>82</v>
      </c>
      <c r="AJ12" s="34" t="s">
        <v>82</v>
      </c>
      <c r="AK12" s="34" t="s">
        <v>82</v>
      </c>
      <c r="AL12" s="34" t="s">
        <v>82</v>
      </c>
      <c r="AM12" s="34" t="s">
        <v>82</v>
      </c>
      <c r="AN12" s="34" t="s">
        <v>82</v>
      </c>
      <c r="AO12" s="34" t="s">
        <v>115</v>
      </c>
      <c r="AP12" s="33" t="s">
        <v>219</v>
      </c>
      <c r="AQ12" s="34" t="s">
        <v>164</v>
      </c>
      <c r="AR12" s="34" t="s">
        <v>104</v>
      </c>
      <c r="AS12" s="34" t="s">
        <v>87</v>
      </c>
      <c r="AT12" s="34" t="s">
        <v>84</v>
      </c>
    </row>
    <row r="13" spans="1:46" ht="15.75" thickBot="1" x14ac:dyDescent="0.3">
      <c r="A13" s="33" t="s">
        <v>96</v>
      </c>
      <c r="B13" s="34" t="s">
        <v>82</v>
      </c>
      <c r="C13" s="34" t="s">
        <v>82</v>
      </c>
      <c r="D13" s="34" t="s">
        <v>82</v>
      </c>
      <c r="E13" s="34" t="s">
        <v>82</v>
      </c>
      <c r="F13" s="34" t="s">
        <v>82</v>
      </c>
      <c r="G13" s="34" t="s">
        <v>82</v>
      </c>
      <c r="H13" s="34" t="s">
        <v>82</v>
      </c>
      <c r="I13" s="34" t="s">
        <v>82</v>
      </c>
      <c r="J13" s="34" t="s">
        <v>82</v>
      </c>
      <c r="K13" s="34" t="s">
        <v>82</v>
      </c>
      <c r="L13" s="33" t="s">
        <v>82</v>
      </c>
      <c r="M13" s="34" t="s">
        <v>82</v>
      </c>
      <c r="N13" s="34" t="s">
        <v>82</v>
      </c>
      <c r="O13" s="34" t="s">
        <v>82</v>
      </c>
      <c r="P13" s="34" t="s">
        <v>82</v>
      </c>
      <c r="Q13" s="34" t="s">
        <v>82</v>
      </c>
      <c r="R13" s="34" t="s">
        <v>82</v>
      </c>
      <c r="S13" s="34" t="s">
        <v>82</v>
      </c>
      <c r="T13" s="34" t="s">
        <v>82</v>
      </c>
      <c r="U13" s="34" t="s">
        <v>82</v>
      </c>
      <c r="V13" s="33" t="s">
        <v>82</v>
      </c>
      <c r="W13" s="34" t="s">
        <v>82</v>
      </c>
      <c r="X13" s="34" t="s">
        <v>82</v>
      </c>
      <c r="Y13" s="34" t="s">
        <v>82</v>
      </c>
      <c r="Z13" s="34" t="s">
        <v>82</v>
      </c>
      <c r="AA13" s="34" t="s">
        <v>82</v>
      </c>
      <c r="AB13" s="34" t="s">
        <v>82</v>
      </c>
      <c r="AC13" s="34" t="s">
        <v>82</v>
      </c>
      <c r="AD13" s="34" t="s">
        <v>82</v>
      </c>
      <c r="AE13" s="34" t="s">
        <v>82</v>
      </c>
      <c r="AF13" s="33" t="s">
        <v>82</v>
      </c>
      <c r="AG13" s="34" t="s">
        <v>82</v>
      </c>
      <c r="AH13" s="34" t="s">
        <v>82</v>
      </c>
      <c r="AI13" s="34" t="s">
        <v>82</v>
      </c>
      <c r="AJ13" s="34" t="s">
        <v>100</v>
      </c>
      <c r="AK13" s="34" t="s">
        <v>82</v>
      </c>
      <c r="AL13" s="34" t="s">
        <v>82</v>
      </c>
      <c r="AM13" s="34" t="s">
        <v>82</v>
      </c>
      <c r="AN13" s="34" t="s">
        <v>82</v>
      </c>
      <c r="AO13" s="34" t="s">
        <v>82</v>
      </c>
      <c r="AP13" s="33" t="s">
        <v>82</v>
      </c>
      <c r="AQ13" s="34" t="s">
        <v>82</v>
      </c>
      <c r="AR13" s="34" t="s">
        <v>82</v>
      </c>
      <c r="AS13" s="34" t="s">
        <v>82</v>
      </c>
      <c r="AT13" s="34" t="s">
        <v>82</v>
      </c>
    </row>
    <row r="14" spans="1:46" ht="15.75" thickBot="1" x14ac:dyDescent="0.3">
      <c r="A14" s="33" t="s">
        <v>97</v>
      </c>
      <c r="B14" s="34" t="s">
        <v>82</v>
      </c>
      <c r="C14" s="34" t="s">
        <v>82</v>
      </c>
      <c r="D14" s="34" t="s">
        <v>82</v>
      </c>
      <c r="E14" s="34" t="s">
        <v>82</v>
      </c>
      <c r="F14" s="34" t="s">
        <v>82</v>
      </c>
      <c r="G14" s="34" t="s">
        <v>82</v>
      </c>
      <c r="H14" s="34" t="s">
        <v>82</v>
      </c>
      <c r="I14" s="34" t="s">
        <v>82</v>
      </c>
      <c r="J14" s="34" t="s">
        <v>82</v>
      </c>
      <c r="K14" s="34" t="s">
        <v>82</v>
      </c>
      <c r="L14" s="33" t="s">
        <v>82</v>
      </c>
      <c r="M14" s="34" t="s">
        <v>82</v>
      </c>
      <c r="N14" s="34" t="s">
        <v>82</v>
      </c>
      <c r="O14" s="34" t="s">
        <v>82</v>
      </c>
      <c r="P14" s="34" t="s">
        <v>82</v>
      </c>
      <c r="Q14" s="34" t="s">
        <v>82</v>
      </c>
      <c r="R14" s="34" t="s">
        <v>82</v>
      </c>
      <c r="S14" s="34" t="s">
        <v>82</v>
      </c>
      <c r="T14" s="34" t="s">
        <v>82</v>
      </c>
      <c r="U14" s="34" t="s">
        <v>82</v>
      </c>
      <c r="V14" s="33" t="s">
        <v>82</v>
      </c>
      <c r="W14" s="34" t="s">
        <v>82</v>
      </c>
      <c r="X14" s="34" t="s">
        <v>82</v>
      </c>
      <c r="Y14" s="34" t="s">
        <v>82</v>
      </c>
      <c r="Z14" s="34" t="s">
        <v>82</v>
      </c>
      <c r="AA14" s="34" t="s">
        <v>82</v>
      </c>
      <c r="AB14" s="34" t="s">
        <v>82</v>
      </c>
      <c r="AC14" s="34" t="s">
        <v>82</v>
      </c>
      <c r="AD14" s="34" t="s">
        <v>82</v>
      </c>
      <c r="AE14" s="34" t="s">
        <v>82</v>
      </c>
      <c r="AF14" s="33" t="s">
        <v>82</v>
      </c>
      <c r="AG14" s="34" t="s">
        <v>84</v>
      </c>
      <c r="AH14" s="34" t="s">
        <v>82</v>
      </c>
      <c r="AI14" s="34" t="s">
        <v>82</v>
      </c>
      <c r="AJ14" s="34" t="s">
        <v>82</v>
      </c>
      <c r="AK14" s="34" t="s">
        <v>82</v>
      </c>
      <c r="AL14" s="34" t="s">
        <v>82</v>
      </c>
      <c r="AM14" s="34" t="s">
        <v>82</v>
      </c>
      <c r="AN14" s="34" t="s">
        <v>82</v>
      </c>
      <c r="AO14" s="34" t="s">
        <v>82</v>
      </c>
      <c r="AP14" s="33" t="s">
        <v>82</v>
      </c>
      <c r="AQ14" s="34" t="s">
        <v>82</v>
      </c>
      <c r="AR14" s="34" t="s">
        <v>82</v>
      </c>
      <c r="AS14" s="34" t="s">
        <v>82</v>
      </c>
      <c r="AT14" s="34" t="s">
        <v>82</v>
      </c>
    </row>
    <row r="15" spans="1:46" ht="15.75" thickBot="1" x14ac:dyDescent="0.3">
      <c r="A15" s="37" t="s">
        <v>59</v>
      </c>
      <c r="B15" s="36">
        <v>0</v>
      </c>
      <c r="C15" s="36">
        <v>0</v>
      </c>
      <c r="D15" s="36">
        <v>0</v>
      </c>
      <c r="E15" s="36">
        <v>0.01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0.05</v>
      </c>
      <c r="L15" s="39">
        <v>0.17</v>
      </c>
      <c r="M15" s="36">
        <v>0.01</v>
      </c>
      <c r="N15" s="36">
        <v>0.04</v>
      </c>
      <c r="O15" s="36">
        <v>0.04</v>
      </c>
      <c r="P15" s="36">
        <v>0</v>
      </c>
      <c r="Q15" s="36">
        <v>0.01</v>
      </c>
      <c r="R15" s="36">
        <v>0.01</v>
      </c>
      <c r="S15" s="36">
        <v>0</v>
      </c>
      <c r="T15" s="36">
        <v>0.01</v>
      </c>
      <c r="U15" s="36">
        <v>0.01</v>
      </c>
      <c r="V15" s="39">
        <v>0.02</v>
      </c>
      <c r="W15" s="36">
        <v>0</v>
      </c>
      <c r="X15" s="36">
        <v>0</v>
      </c>
      <c r="Y15" s="36">
        <v>0</v>
      </c>
      <c r="Z15" s="36">
        <v>0.01</v>
      </c>
      <c r="AA15" s="36">
        <v>0</v>
      </c>
      <c r="AB15" s="36">
        <v>0.03</v>
      </c>
      <c r="AC15" s="36">
        <v>0</v>
      </c>
      <c r="AD15" s="36">
        <v>0.04</v>
      </c>
      <c r="AE15" s="36">
        <v>0.13</v>
      </c>
      <c r="AF15" s="39">
        <v>0.03</v>
      </c>
      <c r="AG15" s="36">
        <v>0.03</v>
      </c>
      <c r="AH15" s="36">
        <v>0.04</v>
      </c>
      <c r="AI15" s="36">
        <v>0.01</v>
      </c>
      <c r="AJ15" s="36">
        <v>0.03</v>
      </c>
      <c r="AK15" s="36">
        <v>0</v>
      </c>
      <c r="AL15" s="36">
        <v>0.01</v>
      </c>
      <c r="AM15" s="36">
        <v>0.03</v>
      </c>
      <c r="AN15" s="36">
        <v>0</v>
      </c>
      <c r="AO15" s="36">
        <v>0.06</v>
      </c>
      <c r="AP15" s="39">
        <v>0.11</v>
      </c>
      <c r="AQ15" s="36">
        <v>0.06</v>
      </c>
      <c r="AR15" s="36">
        <v>0.04</v>
      </c>
      <c r="AS15" s="36">
        <v>0.01</v>
      </c>
      <c r="AT15" s="36">
        <v>0.03</v>
      </c>
    </row>
    <row r="16" spans="1:46" ht="15.75" thickBot="1" x14ac:dyDescent="0.3">
      <c r="A16" s="35" t="s">
        <v>58</v>
      </c>
      <c r="B16" s="36">
        <v>0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9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9">
        <v>0</v>
      </c>
      <c r="W16" s="36">
        <v>0.06</v>
      </c>
      <c r="X16" s="36">
        <v>0.01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9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P16" s="39">
        <v>0</v>
      </c>
      <c r="AQ16" s="36">
        <v>0</v>
      </c>
      <c r="AR16" s="36">
        <v>0</v>
      </c>
      <c r="AS16" s="36">
        <v>0</v>
      </c>
      <c r="AT16" s="36">
        <v>0</v>
      </c>
    </row>
    <row r="17" spans="1:46" ht="15.75" thickBot="1" x14ac:dyDescent="0.3">
      <c r="A17" s="37" t="s">
        <v>60</v>
      </c>
      <c r="B17" s="36">
        <v>0.26</v>
      </c>
      <c r="C17" s="36">
        <v>0</v>
      </c>
      <c r="D17" s="36">
        <v>0</v>
      </c>
      <c r="E17" s="36">
        <v>0.08</v>
      </c>
      <c r="F17" s="36">
        <v>1.67E-2</v>
      </c>
      <c r="G17" s="36">
        <v>0.24</v>
      </c>
      <c r="H17" s="36">
        <v>0.222</v>
      </c>
      <c r="I17" s="36">
        <v>0.18</v>
      </c>
      <c r="J17" s="36">
        <v>0.151</v>
      </c>
      <c r="K17" s="36">
        <v>3.96</v>
      </c>
      <c r="L17" s="39">
        <v>2.04</v>
      </c>
      <c r="M17" s="36">
        <v>2.5099999999999998</v>
      </c>
      <c r="N17" s="36">
        <v>0.52</v>
      </c>
      <c r="O17" s="36">
        <v>14.31</v>
      </c>
      <c r="P17" s="36">
        <v>0.19</v>
      </c>
      <c r="Q17" s="36">
        <v>12.44</v>
      </c>
      <c r="R17" s="36">
        <v>1.53</v>
      </c>
      <c r="S17" s="36">
        <v>0.84</v>
      </c>
      <c r="T17" s="36">
        <v>3.75</v>
      </c>
      <c r="U17" s="36">
        <v>0.67</v>
      </c>
      <c r="V17" s="39">
        <v>2.17</v>
      </c>
      <c r="W17" s="36">
        <v>1.2</v>
      </c>
      <c r="X17" s="36">
        <v>1.52</v>
      </c>
      <c r="Y17" s="36">
        <v>0.28000000000000003</v>
      </c>
      <c r="Z17" s="36">
        <v>1.2</v>
      </c>
      <c r="AA17" s="36">
        <v>1.83</v>
      </c>
      <c r="AB17" s="36">
        <v>0</v>
      </c>
      <c r="AC17" s="36">
        <v>0</v>
      </c>
      <c r="AD17" s="36">
        <v>9</v>
      </c>
      <c r="AE17" s="36">
        <v>9.2899999999999991</v>
      </c>
      <c r="AF17" s="39">
        <v>6.77</v>
      </c>
      <c r="AG17" s="36">
        <v>7.64</v>
      </c>
      <c r="AH17" s="36">
        <v>10.35</v>
      </c>
      <c r="AI17" s="36">
        <v>0.31</v>
      </c>
      <c r="AJ17" s="36">
        <v>15.34</v>
      </c>
      <c r="AK17" s="36">
        <v>15.58</v>
      </c>
      <c r="AL17" s="36">
        <v>21.23</v>
      </c>
      <c r="AM17" s="36">
        <v>20.010000000000002</v>
      </c>
      <c r="AN17" s="36">
        <v>1.55</v>
      </c>
      <c r="AO17" s="36">
        <v>1.35</v>
      </c>
      <c r="AP17" s="39">
        <v>1.92</v>
      </c>
      <c r="AQ17" s="36">
        <v>3.62</v>
      </c>
      <c r="AR17" s="36">
        <v>4.49</v>
      </c>
      <c r="AS17" s="36">
        <v>2.68</v>
      </c>
      <c r="AT17" s="36">
        <v>2.4</v>
      </c>
    </row>
    <row r="18" spans="1:46" ht="15.75" thickBot="1" x14ac:dyDescent="0.3">
      <c r="A18" s="37" t="s">
        <v>61</v>
      </c>
      <c r="B18" s="36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0.04</v>
      </c>
      <c r="H18" s="36">
        <v>0</v>
      </c>
      <c r="I18" s="36">
        <v>0</v>
      </c>
      <c r="J18" s="36">
        <v>0</v>
      </c>
      <c r="K18" s="36">
        <v>4.68</v>
      </c>
      <c r="L18" s="39">
        <v>1.71</v>
      </c>
      <c r="M18" s="36">
        <v>6.16</v>
      </c>
      <c r="N18" s="36">
        <v>0</v>
      </c>
      <c r="O18" s="36">
        <v>0</v>
      </c>
      <c r="P18" s="36">
        <v>0</v>
      </c>
      <c r="Q18" s="36">
        <v>0</v>
      </c>
      <c r="R18" s="36">
        <v>9.17</v>
      </c>
      <c r="S18" s="36">
        <v>6.54</v>
      </c>
      <c r="T18" s="36">
        <v>0</v>
      </c>
      <c r="U18" s="36">
        <v>0</v>
      </c>
      <c r="V18" s="39">
        <v>2.31</v>
      </c>
      <c r="W18" s="36">
        <v>2.4300000000000002</v>
      </c>
      <c r="X18" s="36">
        <v>2.2799999999999998</v>
      </c>
      <c r="Y18" s="36">
        <v>0</v>
      </c>
      <c r="Z18" s="36">
        <v>0</v>
      </c>
      <c r="AA18" s="36">
        <v>6.01</v>
      </c>
      <c r="AB18" s="36">
        <v>0</v>
      </c>
      <c r="AC18" s="36">
        <v>0</v>
      </c>
      <c r="AD18" s="36">
        <v>0</v>
      </c>
      <c r="AE18" s="36">
        <v>0</v>
      </c>
      <c r="AF18" s="39">
        <v>0</v>
      </c>
      <c r="AG18" s="36">
        <v>0</v>
      </c>
      <c r="AH18" s="36">
        <v>0</v>
      </c>
      <c r="AI18" s="36">
        <v>0</v>
      </c>
      <c r="AJ18" s="36">
        <v>0</v>
      </c>
      <c r="AK18" s="36">
        <v>0</v>
      </c>
      <c r="AL18" s="36">
        <v>0</v>
      </c>
      <c r="AM18" s="36">
        <v>0</v>
      </c>
      <c r="AN18" s="36">
        <v>1.82</v>
      </c>
      <c r="AO18" s="36">
        <v>0</v>
      </c>
      <c r="AP18" s="39">
        <v>0</v>
      </c>
      <c r="AQ18" s="36">
        <v>0</v>
      </c>
      <c r="AR18" s="36">
        <v>2.84</v>
      </c>
      <c r="AS18" s="36">
        <v>2.96</v>
      </c>
      <c r="AT18" s="36">
        <v>9.67</v>
      </c>
    </row>
    <row r="19" spans="1:46" ht="15.75" thickBot="1" x14ac:dyDescent="0.3">
      <c r="A19" s="35" t="s">
        <v>62</v>
      </c>
      <c r="B19" s="36">
        <v>0.01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9">
        <v>0</v>
      </c>
      <c r="M19" s="36">
        <v>0.15</v>
      </c>
      <c r="N19" s="36">
        <v>0</v>
      </c>
      <c r="O19" s="36">
        <v>0</v>
      </c>
      <c r="P19" s="36">
        <v>0</v>
      </c>
      <c r="Q19" s="36">
        <v>0.01</v>
      </c>
      <c r="R19" s="36">
        <v>0</v>
      </c>
      <c r="S19" s="36">
        <v>0</v>
      </c>
      <c r="T19" s="36">
        <v>0</v>
      </c>
      <c r="U19" s="36">
        <v>0</v>
      </c>
      <c r="V19" s="39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0.01</v>
      </c>
      <c r="AB19" s="36">
        <v>0</v>
      </c>
      <c r="AC19" s="36">
        <v>0</v>
      </c>
      <c r="AD19" s="36">
        <v>0</v>
      </c>
      <c r="AE19" s="36">
        <v>0</v>
      </c>
      <c r="AF19" s="39">
        <v>0</v>
      </c>
      <c r="AG19" s="36">
        <v>0.06</v>
      </c>
      <c r="AH19" s="36">
        <v>0</v>
      </c>
      <c r="AI19" s="36">
        <v>0</v>
      </c>
      <c r="AJ19" s="36">
        <v>0.01</v>
      </c>
      <c r="AK19" s="36">
        <v>0.04</v>
      </c>
      <c r="AL19" s="36">
        <v>0</v>
      </c>
      <c r="AM19" s="36">
        <v>0</v>
      </c>
      <c r="AN19" s="36">
        <v>0</v>
      </c>
      <c r="AO19" s="36">
        <v>0</v>
      </c>
      <c r="AP19" s="39">
        <v>0</v>
      </c>
      <c r="AQ19" s="36">
        <v>0</v>
      </c>
      <c r="AR19" s="36">
        <v>0</v>
      </c>
      <c r="AS19" s="36">
        <v>0.03</v>
      </c>
      <c r="AT19" s="36">
        <v>0.04</v>
      </c>
    </row>
    <row r="20" spans="1:46" ht="15.75" thickBot="1" x14ac:dyDescent="0.3">
      <c r="A20" s="37" t="s">
        <v>63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0.04</v>
      </c>
      <c r="L20" s="39">
        <v>0.15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9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9">
        <v>0</v>
      </c>
      <c r="AG20" s="36">
        <v>0</v>
      </c>
      <c r="AH20" s="36">
        <v>0</v>
      </c>
      <c r="AI20" s="36">
        <v>0</v>
      </c>
      <c r="AJ20" s="36">
        <v>0</v>
      </c>
      <c r="AK20" s="36">
        <v>0</v>
      </c>
      <c r="AL20" s="36">
        <v>0</v>
      </c>
      <c r="AM20" s="36">
        <v>0</v>
      </c>
      <c r="AN20" s="36">
        <v>0</v>
      </c>
      <c r="AO20" s="36">
        <v>0</v>
      </c>
      <c r="AP20" s="39">
        <v>0</v>
      </c>
      <c r="AQ20" s="36">
        <v>0</v>
      </c>
      <c r="AR20" s="36">
        <v>0</v>
      </c>
      <c r="AS20" s="36">
        <v>0</v>
      </c>
      <c r="AT20" s="36">
        <v>0</v>
      </c>
    </row>
    <row r="21" spans="1:46" ht="15.75" thickBot="1" x14ac:dyDescent="0.3">
      <c r="A21" s="37" t="s">
        <v>65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9">
        <v>0.17</v>
      </c>
      <c r="M21" s="36">
        <v>0.1</v>
      </c>
      <c r="N21" s="36">
        <v>0.25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0.13</v>
      </c>
      <c r="U21" s="36">
        <v>0.13</v>
      </c>
      <c r="V21" s="39">
        <v>0</v>
      </c>
      <c r="W21" s="36">
        <v>0</v>
      </c>
      <c r="X21" s="36">
        <v>0</v>
      </c>
      <c r="Y21" s="36">
        <v>0.15</v>
      </c>
      <c r="Z21" s="36">
        <v>0.17</v>
      </c>
      <c r="AA21" s="36">
        <v>0</v>
      </c>
      <c r="AB21" s="36">
        <v>0.16</v>
      </c>
      <c r="AC21" s="36">
        <v>0.28000000000000003</v>
      </c>
      <c r="AD21" s="36">
        <v>0</v>
      </c>
      <c r="AE21" s="36">
        <v>0</v>
      </c>
      <c r="AF21" s="39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6">
        <v>0.15</v>
      </c>
      <c r="AP21" s="39">
        <v>0.69</v>
      </c>
      <c r="AQ21" s="36">
        <v>0.41</v>
      </c>
      <c r="AR21" s="36">
        <v>0.05</v>
      </c>
      <c r="AS21" s="36">
        <v>0.08</v>
      </c>
      <c r="AT21" s="36">
        <v>0</v>
      </c>
    </row>
    <row r="22" spans="1:46" ht="15.75" thickBot="1" x14ac:dyDescent="0.3">
      <c r="A22" s="37" t="s">
        <v>66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9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9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0.63</v>
      </c>
      <c r="AE22" s="36">
        <v>0.4</v>
      </c>
      <c r="AF22" s="39">
        <v>0.25</v>
      </c>
      <c r="AG22" s="36">
        <v>0.62</v>
      </c>
      <c r="AH22" s="36">
        <v>0.13</v>
      </c>
      <c r="AI22" s="36">
        <v>0</v>
      </c>
      <c r="AJ22" s="36">
        <v>0</v>
      </c>
      <c r="AK22" s="36">
        <v>0</v>
      </c>
      <c r="AL22" s="36">
        <v>0</v>
      </c>
      <c r="AM22" s="36">
        <v>0</v>
      </c>
      <c r="AN22" s="36">
        <v>0</v>
      </c>
      <c r="AO22" s="36">
        <v>0</v>
      </c>
      <c r="AP22" s="39">
        <v>0</v>
      </c>
      <c r="AQ22" s="36">
        <v>0</v>
      </c>
      <c r="AR22" s="36">
        <v>0</v>
      </c>
      <c r="AS22" s="36">
        <v>0</v>
      </c>
      <c r="AT22" s="36">
        <v>0.01</v>
      </c>
    </row>
    <row r="23" spans="1:46" ht="15.75" thickBot="1" x14ac:dyDescent="0.3">
      <c r="A23" s="37" t="s">
        <v>67</v>
      </c>
      <c r="B23" s="36">
        <v>0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9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9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9">
        <v>0</v>
      </c>
      <c r="AG23" s="36">
        <v>0</v>
      </c>
      <c r="AH23" s="36">
        <v>0</v>
      </c>
      <c r="AI23" s="36">
        <v>0</v>
      </c>
      <c r="AJ23" s="36">
        <v>0.02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9">
        <v>0</v>
      </c>
      <c r="AQ23" s="36">
        <v>0</v>
      </c>
      <c r="AR23" s="36">
        <v>0</v>
      </c>
      <c r="AS23" s="36">
        <v>0</v>
      </c>
      <c r="AT23" s="36">
        <v>0</v>
      </c>
    </row>
    <row r="24" spans="1:46" ht="15.75" thickBot="1" x14ac:dyDescent="0.3">
      <c r="A24" s="35" t="s">
        <v>68</v>
      </c>
      <c r="B24" s="36">
        <v>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9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9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9">
        <v>0</v>
      </c>
      <c r="AG24" s="36">
        <v>0.01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9">
        <v>0</v>
      </c>
      <c r="AQ24" s="36">
        <v>0</v>
      </c>
      <c r="AR24" s="36">
        <v>0</v>
      </c>
      <c r="AS24" s="36">
        <v>0</v>
      </c>
      <c r="AT24" s="36">
        <v>0</v>
      </c>
    </row>
    <row r="25" spans="1:46" ht="15.75" thickBot="1" x14ac:dyDescent="0.3">
      <c r="A25" s="49" t="s">
        <v>226</v>
      </c>
    </row>
    <row r="26" spans="1:46" x14ac:dyDescent="0.25">
      <c r="A26" s="49"/>
      <c r="B26" s="40" t="s">
        <v>76</v>
      </c>
      <c r="C26" s="40" t="s">
        <v>3</v>
      </c>
      <c r="D26" s="40" t="s">
        <v>4</v>
      </c>
      <c r="E26" s="40" t="s">
        <v>5</v>
      </c>
      <c r="F26" s="40" t="s">
        <v>6</v>
      </c>
      <c r="G26" s="40" t="s">
        <v>101</v>
      </c>
      <c r="H26" s="40" t="s">
        <v>8</v>
      </c>
      <c r="I26" s="40" t="s">
        <v>9</v>
      </c>
      <c r="J26" s="40" t="s">
        <v>10</v>
      </c>
      <c r="K26" s="40" t="s">
        <v>11</v>
      </c>
      <c r="L26" s="40" t="s">
        <v>117</v>
      </c>
      <c r="M26" s="40" t="s">
        <v>13</v>
      </c>
      <c r="N26" s="40" t="s">
        <v>14</v>
      </c>
      <c r="O26" s="40" t="s">
        <v>15</v>
      </c>
      <c r="P26" s="40" t="s">
        <v>16</v>
      </c>
      <c r="Q26" s="40" t="s">
        <v>138</v>
      </c>
      <c r="R26" s="40" t="s">
        <v>18</v>
      </c>
      <c r="S26" s="40" t="s">
        <v>19</v>
      </c>
      <c r="T26" s="40" t="s">
        <v>20</v>
      </c>
      <c r="U26" s="40" t="s">
        <v>21</v>
      </c>
      <c r="V26" s="40" t="s">
        <v>152</v>
      </c>
      <c r="W26" s="40" t="s">
        <v>23</v>
      </c>
      <c r="X26" s="40" t="s">
        <v>24</v>
      </c>
      <c r="Y26" s="40">
        <v>24</v>
      </c>
      <c r="Z26" s="40" t="s">
        <v>26</v>
      </c>
      <c r="AA26" s="40" t="s">
        <v>169</v>
      </c>
      <c r="AB26" s="40" t="s">
        <v>28</v>
      </c>
      <c r="AC26" s="40" t="s">
        <v>29</v>
      </c>
      <c r="AD26" s="40" t="s">
        <v>30</v>
      </c>
      <c r="AE26" s="40" t="s">
        <v>31</v>
      </c>
      <c r="AF26" s="40" t="s">
        <v>188</v>
      </c>
      <c r="AG26" s="40" t="s">
        <v>33</v>
      </c>
      <c r="AH26" s="40" t="s">
        <v>34</v>
      </c>
      <c r="AI26" s="40" t="s">
        <v>35</v>
      </c>
      <c r="AJ26" s="40" t="s">
        <v>36</v>
      </c>
      <c r="AK26" s="40" t="s">
        <v>200</v>
      </c>
      <c r="AL26" s="40" t="s">
        <v>38</v>
      </c>
      <c r="AM26" s="40" t="s">
        <v>39</v>
      </c>
      <c r="AN26" s="40" t="s">
        <v>40</v>
      </c>
      <c r="AO26" s="40" t="s">
        <v>41</v>
      </c>
      <c r="AP26" s="40" t="s">
        <v>211</v>
      </c>
      <c r="AQ26" s="40" t="s">
        <v>43</v>
      </c>
      <c r="AR26" s="40" t="s">
        <v>44</v>
      </c>
      <c r="AS26" s="40" t="s">
        <v>45</v>
      </c>
      <c r="AT26" s="40" t="s">
        <v>46</v>
      </c>
    </row>
    <row r="27" spans="1:46" ht="15.75" thickBot="1" x14ac:dyDescent="0.3">
      <c r="A27" s="37" t="s">
        <v>59</v>
      </c>
      <c r="B27">
        <f>B15/SUM(B$15:B$24)%</f>
        <v>0</v>
      </c>
      <c r="E27">
        <f>E15/SUM(E$15:E$24)%</f>
        <v>11.111111111111112</v>
      </c>
      <c r="F27">
        <f>F15/SUM(F$15:F$24)%</f>
        <v>0</v>
      </c>
      <c r="G27">
        <f>G15/SUM(G$15:G$24)%</f>
        <v>0</v>
      </c>
      <c r="H27">
        <f>H15/SUM(H$15:H$24)%</f>
        <v>0</v>
      </c>
      <c r="I27">
        <f>I15/SUM(I$15:I$24)%</f>
        <v>0</v>
      </c>
      <c r="J27">
        <f>J15/SUM(J$15:J$24)%</f>
        <v>0</v>
      </c>
      <c r="K27">
        <f>K15/SUM(K$15:K$24)%</f>
        <v>0.57273768613974807</v>
      </c>
      <c r="L27">
        <f>L15/SUM(L$15:L$24)%</f>
        <v>4.0094339622641515</v>
      </c>
      <c r="M27">
        <f>M15/SUM(M$15:M$24)%</f>
        <v>0.11198208286674134</v>
      </c>
      <c r="N27">
        <f>N15/SUM(N$15:N$24)%</f>
        <v>4.9382716049382713</v>
      </c>
      <c r="O27">
        <f>O15/SUM(O$15:O$24)%</f>
        <v>0.27874564459930318</v>
      </c>
      <c r="P27">
        <f>P15/SUM(P$15:P$24)%</f>
        <v>0</v>
      </c>
      <c r="Q27">
        <f>Q15/SUM(Q$15:Q$24)%</f>
        <v>8.0256821829855551E-2</v>
      </c>
      <c r="R27">
        <f>R15/SUM(R$15:R$24)%</f>
        <v>9.3370681605975711E-2</v>
      </c>
      <c r="S27">
        <f>S15/SUM(S$15:S$24)%</f>
        <v>0</v>
      </c>
      <c r="T27">
        <f>T15/SUM(T$15:T$24)%</f>
        <v>0.25706940874035994</v>
      </c>
      <c r="U27">
        <f>U15/SUM(U$15:U$24)%</f>
        <v>1.2345679012345678</v>
      </c>
      <c r="V27">
        <f>V15/SUM(V$15:V$24)%</f>
        <v>0.44444444444444448</v>
      </c>
      <c r="W27">
        <f>W15/SUM(W$15:W$24)%</f>
        <v>0</v>
      </c>
      <c r="X27">
        <f>X15/SUM(X$15:X$24)%</f>
        <v>0</v>
      </c>
      <c r="Y27">
        <f>Y15/SUM(Y$15:Y$24)%</f>
        <v>0</v>
      </c>
      <c r="Z27">
        <f>Z15/SUM(Z$15:Z$24)%</f>
        <v>0.72463768115942029</v>
      </c>
      <c r="AA27">
        <f>AA15/SUM(AA$15:AA$24)%</f>
        <v>0</v>
      </c>
      <c r="AB27">
        <f>AB15/SUM(AB$15:AB$24)%</f>
        <v>15.789473684210526</v>
      </c>
      <c r="AC27">
        <f>AC15/SUM(AC$15:AC$24)%</f>
        <v>0</v>
      </c>
      <c r="AD27">
        <f>AD15/SUM(AD$15:AD$24)%</f>
        <v>0.41365046535677358</v>
      </c>
      <c r="AE27">
        <f>AE15/SUM(AE$15:AE$24)%</f>
        <v>1.3238289205702647</v>
      </c>
      <c r="AF27">
        <f>AF15/SUM(AF$15:AF$24)%</f>
        <v>0.42553191489361702</v>
      </c>
      <c r="AG27">
        <f>AG15/SUM(AG$15:AG$24)%</f>
        <v>0.35885167464114837</v>
      </c>
      <c r="AH27">
        <f>AH15/SUM(AH$15:AH$24)%</f>
        <v>0.38022813688212925</v>
      </c>
      <c r="AI27">
        <f>AI15/SUM(AI$15:AI$24)%</f>
        <v>3.125</v>
      </c>
      <c r="AJ27">
        <f>AJ15/SUM(AJ$15:AJ$24)%</f>
        <v>0.19480519480519479</v>
      </c>
      <c r="AK27">
        <f>AK15/SUM(AK$15:AK$24)%</f>
        <v>0</v>
      </c>
      <c r="AL27">
        <f>AL15/SUM(AL$15:AL$24)%</f>
        <v>4.7080979284369107E-2</v>
      </c>
      <c r="AM27">
        <f>AM15/SUM(AM$15:AM$24)%</f>
        <v>0.1497005988023952</v>
      </c>
      <c r="AN27">
        <f>AN15/SUM(AN$15:AN$24)%</f>
        <v>0</v>
      </c>
      <c r="AO27">
        <f>AO15/SUM(AO$15:AO$24)%</f>
        <v>3.8461538461538458</v>
      </c>
      <c r="AP27">
        <f>AP15/SUM(AP$15:AP$24)%</f>
        <v>4.0441176470588234</v>
      </c>
      <c r="AQ27">
        <f>AQ15/SUM(AQ$15:AQ$24)%</f>
        <v>1.4669926650366749</v>
      </c>
      <c r="AR27">
        <f>AR15/SUM(AR$15:AR$24)%</f>
        <v>0.53908355795148244</v>
      </c>
      <c r="AS27">
        <f>AS15/SUM(AS$15:AS$24)%</f>
        <v>0.1736111111111111</v>
      </c>
      <c r="AT27">
        <f>AT15/SUM(AT$15:AT$24)%</f>
        <v>0.24691358024691359</v>
      </c>
    </row>
    <row r="28" spans="1:46" ht="15.75" thickBot="1" x14ac:dyDescent="0.3">
      <c r="A28" s="35" t="s">
        <v>58</v>
      </c>
      <c r="B28">
        <f>B16/SUM(B$15:B$24)%</f>
        <v>0</v>
      </c>
      <c r="E28">
        <f>E16/SUM(E$15:E$24)%</f>
        <v>0</v>
      </c>
      <c r="F28">
        <f>F16/SUM(F$15:F$24)%</f>
        <v>0</v>
      </c>
      <c r="G28">
        <f>G16/SUM(G$15:G$24)%</f>
        <v>0</v>
      </c>
      <c r="H28">
        <f>H16/SUM(H$15:H$24)%</f>
        <v>0</v>
      </c>
      <c r="I28">
        <f>I16/SUM(I$15:I$24)%</f>
        <v>0</v>
      </c>
      <c r="J28">
        <f>J16/SUM(J$15:J$24)%</f>
        <v>0</v>
      </c>
      <c r="K28">
        <f>K16/SUM(K$15:K$24)%</f>
        <v>0</v>
      </c>
      <c r="L28">
        <f>L16/SUM(L$15:L$24)%</f>
        <v>0</v>
      </c>
      <c r="M28">
        <f>M16/SUM(M$15:M$24)%</f>
        <v>0</v>
      </c>
      <c r="N28">
        <f>N16/SUM(N$15:N$24)%</f>
        <v>0</v>
      </c>
      <c r="O28">
        <f>O16/SUM(O$15:O$24)%</f>
        <v>0</v>
      </c>
      <c r="P28">
        <f>P16/SUM(P$15:P$24)%</f>
        <v>0</v>
      </c>
      <c r="Q28">
        <f>Q16/SUM(Q$15:Q$24)%</f>
        <v>0</v>
      </c>
      <c r="R28">
        <f>R16/SUM(R$15:R$24)%</f>
        <v>0</v>
      </c>
      <c r="S28">
        <f>S16/SUM(S$15:S$24)%</f>
        <v>0</v>
      </c>
      <c r="T28">
        <f>T16/SUM(T$15:T$24)%</f>
        <v>0</v>
      </c>
      <c r="U28">
        <f>U16/SUM(U$15:U$24)%</f>
        <v>0</v>
      </c>
      <c r="V28">
        <f>V16/SUM(V$15:V$24)%</f>
        <v>0</v>
      </c>
      <c r="W28">
        <f>W16/SUM(W$15:W$24)%</f>
        <v>1.6260162601626014</v>
      </c>
      <c r="X28">
        <f>X16/SUM(X$15:X$24)%</f>
        <v>0.26246719160104992</v>
      </c>
      <c r="Y28">
        <f>Y16/SUM(Y$15:Y$24)%</f>
        <v>0</v>
      </c>
      <c r="Z28">
        <f>Z16/SUM(Z$15:Z$24)%</f>
        <v>0</v>
      </c>
      <c r="AA28">
        <f>AA16/SUM(AA$15:AA$24)%</f>
        <v>0</v>
      </c>
      <c r="AB28">
        <f>AB16/SUM(AB$15:AB$24)%</f>
        <v>0</v>
      </c>
      <c r="AC28">
        <f>AC16/SUM(AC$15:AC$24)%</f>
        <v>0</v>
      </c>
      <c r="AD28">
        <f>AD16/SUM(AD$15:AD$24)%</f>
        <v>0</v>
      </c>
      <c r="AE28">
        <f>AE16/SUM(AE$15:AE$24)%</f>
        <v>0</v>
      </c>
      <c r="AF28">
        <f>AF16/SUM(AF$15:AF$24)%</f>
        <v>0</v>
      </c>
      <c r="AG28">
        <f>AG16/SUM(AG$15:AG$24)%</f>
        <v>0</v>
      </c>
      <c r="AH28">
        <f>AH16/SUM(AH$15:AH$24)%</f>
        <v>0</v>
      </c>
      <c r="AI28">
        <f>AI16/SUM(AI$15:AI$24)%</f>
        <v>0</v>
      </c>
      <c r="AJ28">
        <f>AJ16/SUM(AJ$15:AJ$24)%</f>
        <v>0</v>
      </c>
      <c r="AK28">
        <f>AK16/SUM(AK$15:AK$24)%</f>
        <v>0</v>
      </c>
      <c r="AL28">
        <f>AL16/SUM(AL$15:AL$24)%</f>
        <v>0</v>
      </c>
      <c r="AM28">
        <f>AM16/SUM(AM$15:AM$24)%</f>
        <v>0</v>
      </c>
      <c r="AN28">
        <f>AN16/SUM(AN$15:AN$24)%</f>
        <v>0</v>
      </c>
      <c r="AO28">
        <f>AO16/SUM(AO$15:AO$24)%</f>
        <v>0</v>
      </c>
      <c r="AP28">
        <f>AP16/SUM(AP$15:AP$24)%</f>
        <v>0</v>
      </c>
      <c r="AQ28">
        <f>AQ16/SUM(AQ$15:AQ$24)%</f>
        <v>0</v>
      </c>
      <c r="AR28">
        <f>AR16/SUM(AR$15:AR$24)%</f>
        <v>0</v>
      </c>
      <c r="AS28">
        <f>AS16/SUM(AS$15:AS$24)%</f>
        <v>0</v>
      </c>
      <c r="AT28">
        <f>AT16/SUM(AT$15:AT$24)%</f>
        <v>0</v>
      </c>
    </row>
    <row r="29" spans="1:46" ht="15.75" thickBot="1" x14ac:dyDescent="0.3">
      <c r="A29" s="37" t="s">
        <v>60</v>
      </c>
      <c r="B29">
        <f>B17/SUM(B$15:B$24)%</f>
        <v>96.296296296296291</v>
      </c>
      <c r="E29">
        <f>E17/SUM(E$15:E$24)%</f>
        <v>88.8888888888889</v>
      </c>
      <c r="F29">
        <f>F17/SUM(F$15:F$24)%</f>
        <v>100</v>
      </c>
      <c r="G29">
        <f>G17/SUM(G$15:G$24)%</f>
        <v>85.714285714285722</v>
      </c>
      <c r="H29">
        <f>H17/SUM(H$15:H$24)%</f>
        <v>100</v>
      </c>
      <c r="I29">
        <f>I17/SUM(I$15:I$24)%</f>
        <v>100</v>
      </c>
      <c r="J29">
        <f>J17/SUM(J$15:J$24)%</f>
        <v>100</v>
      </c>
      <c r="K29">
        <f>K17/SUM(K$15:K$24)%</f>
        <v>45.360824742268044</v>
      </c>
      <c r="L29">
        <f>L17/SUM(L$15:L$24)%</f>
        <v>48.113207547169814</v>
      </c>
      <c r="M29">
        <f>M17/SUM(M$15:M$24)%</f>
        <v>28.107502799552073</v>
      </c>
      <c r="N29">
        <f>N17/SUM(N$15:N$24)%</f>
        <v>64.197530864197518</v>
      </c>
      <c r="O29">
        <f>O17/SUM(O$15:O$24)%</f>
        <v>99.721254355400703</v>
      </c>
      <c r="P29">
        <f>P17/SUM(P$15:P$24)%</f>
        <v>100</v>
      </c>
      <c r="Q29">
        <f>Q17/SUM(Q$15:Q$24)%</f>
        <v>99.839486356340288</v>
      </c>
      <c r="R29">
        <f>R17/SUM(R$15:R$24)%</f>
        <v>14.285714285714285</v>
      </c>
      <c r="S29">
        <f>S17/SUM(S$15:S$24)%</f>
        <v>11.38211382113821</v>
      </c>
      <c r="T29">
        <f>T17/SUM(T$15:T$24)%</f>
        <v>96.401028277634964</v>
      </c>
      <c r="U29">
        <f>U17/SUM(U$15:U$24)%</f>
        <v>82.716049382716037</v>
      </c>
      <c r="V29">
        <f>V17/SUM(V$15:V$24)%</f>
        <v>48.222222222222221</v>
      </c>
      <c r="W29">
        <f>W17/SUM(W$15:W$24)%</f>
        <v>32.520325203252028</v>
      </c>
      <c r="X29">
        <f>X17/SUM(X$15:X$24)%</f>
        <v>39.895013123359583</v>
      </c>
      <c r="Y29">
        <f>Y17/SUM(Y$15:Y$24)%</f>
        <v>65.11627906976743</v>
      </c>
      <c r="Z29">
        <f>Z17/SUM(Z$15:Z$24)%</f>
        <v>86.956521739130437</v>
      </c>
      <c r="AA29">
        <f>AA17/SUM(AA$15:AA$24)%</f>
        <v>23.312101910828027</v>
      </c>
      <c r="AB29">
        <f>AB17/SUM(AB$15:AB$24)%</f>
        <v>0</v>
      </c>
      <c r="AC29">
        <f>AC17/SUM(AC$15:AC$24)%</f>
        <v>0</v>
      </c>
      <c r="AD29">
        <f>AD17/SUM(AD$15:AD$24)%</f>
        <v>93.071354705274047</v>
      </c>
      <c r="AE29">
        <f>AE17/SUM(AE$15:AE$24)%</f>
        <v>94.602851323828901</v>
      </c>
      <c r="AF29">
        <f>AF17/SUM(AF$15:AF$24)%</f>
        <v>96.028368794326241</v>
      </c>
      <c r="AG29">
        <f>AG17/SUM(AG$15:AG$24)%</f>
        <v>91.387559808612437</v>
      </c>
      <c r="AH29">
        <f>AH17/SUM(AH$15:AH$24)%</f>
        <v>98.384030418250944</v>
      </c>
      <c r="AI29">
        <f>AI17/SUM(AI$15:AI$24)%</f>
        <v>96.875</v>
      </c>
      <c r="AJ29">
        <f>AJ17/SUM(AJ$15:AJ$24)%</f>
        <v>99.610389610389618</v>
      </c>
      <c r="AK29">
        <f>AK17/SUM(AK$15:AK$24)%</f>
        <v>99.743918053777207</v>
      </c>
      <c r="AL29">
        <f>AL17/SUM(AL$15:AL$24)%</f>
        <v>99.952919020715612</v>
      </c>
      <c r="AM29">
        <f>AM17/SUM(AM$15:AM$24)%</f>
        <v>99.850299401197603</v>
      </c>
      <c r="AN29">
        <f>AN17/SUM(AN$15:AN$24)%</f>
        <v>45.994065281899111</v>
      </c>
      <c r="AO29">
        <f>AO17/SUM(AO$15:AO$24)%</f>
        <v>86.538461538461533</v>
      </c>
      <c r="AP29">
        <f>AP17/SUM(AP$15:AP$24)%</f>
        <v>70.588235294117652</v>
      </c>
      <c r="AQ29">
        <f>AQ17/SUM(AQ$15:AQ$24)%</f>
        <v>88.508557457212717</v>
      </c>
      <c r="AR29">
        <f>AR17/SUM(AR$15:AR$24)%</f>
        <v>60.512129380053906</v>
      </c>
      <c r="AS29">
        <f>AS17/SUM(AS$15:AS$24)%</f>
        <v>46.527777777777779</v>
      </c>
      <c r="AT29">
        <f>AT17/SUM(AT$15:AT$24)%</f>
        <v>19.753086419753089</v>
      </c>
    </row>
    <row r="30" spans="1:46" ht="15.75" thickBot="1" x14ac:dyDescent="0.3">
      <c r="A30" s="37" t="s">
        <v>61</v>
      </c>
      <c r="B30">
        <f>B18/SUM(B$15:B$24)%</f>
        <v>0</v>
      </c>
      <c r="E30">
        <f>E18/SUM(E$15:E$24)%</f>
        <v>0</v>
      </c>
      <c r="F30">
        <f>F18/SUM(F$15:F$24)%</f>
        <v>0</v>
      </c>
      <c r="G30">
        <f>G18/SUM(G$15:G$24)%</f>
        <v>14.285714285714288</v>
      </c>
      <c r="H30">
        <f>H18/SUM(H$15:H$24)%</f>
        <v>0</v>
      </c>
      <c r="I30">
        <f>I18/SUM(I$15:I$24)%</f>
        <v>0</v>
      </c>
      <c r="J30">
        <f>J18/SUM(J$15:J$24)%</f>
        <v>0</v>
      </c>
      <c r="K30">
        <f>K18/SUM(K$15:K$24)%</f>
        <v>53.608247422680414</v>
      </c>
      <c r="L30">
        <f>L18/SUM(L$15:L$24)%</f>
        <v>40.330188679245282</v>
      </c>
      <c r="M30">
        <f>M18/SUM(M$15:M$24)%</f>
        <v>68.980963045912659</v>
      </c>
      <c r="N30">
        <f>N18/SUM(N$15:N$24)%</f>
        <v>0</v>
      </c>
      <c r="O30">
        <f>O18/SUM(O$15:O$24)%</f>
        <v>0</v>
      </c>
      <c r="P30">
        <f>P18/SUM(P$15:P$24)%</f>
        <v>0</v>
      </c>
      <c r="Q30">
        <f>Q18/SUM(Q$15:Q$24)%</f>
        <v>0</v>
      </c>
      <c r="R30">
        <f>R18/SUM(R$15:R$24)%</f>
        <v>85.620915032679733</v>
      </c>
      <c r="S30">
        <f>S18/SUM(S$15:S$24)%</f>
        <v>88.617886178861781</v>
      </c>
      <c r="T30">
        <f>T18/SUM(T$15:T$24)%</f>
        <v>0</v>
      </c>
      <c r="U30">
        <f>U18/SUM(U$15:U$24)%</f>
        <v>0</v>
      </c>
      <c r="V30">
        <f>V18/SUM(V$15:V$24)%</f>
        <v>51.333333333333336</v>
      </c>
      <c r="W30">
        <f>W18/SUM(W$15:W$24)%</f>
        <v>65.853658536585371</v>
      </c>
      <c r="X30">
        <f>X18/SUM(X$15:X$24)%</f>
        <v>59.84251968503937</v>
      </c>
      <c r="Y30">
        <f>Y18/SUM(Y$15:Y$24)%</f>
        <v>0</v>
      </c>
      <c r="Z30">
        <f>Z18/SUM(Z$15:Z$24)%</f>
        <v>0</v>
      </c>
      <c r="AA30">
        <f>AA18/SUM(AA$15:AA$24)%</f>
        <v>76.560509554140125</v>
      </c>
      <c r="AB30">
        <f>AB18/SUM(AB$15:AB$24)%</f>
        <v>0</v>
      </c>
      <c r="AC30">
        <f>AC18/SUM(AC$15:AC$24)%</f>
        <v>0</v>
      </c>
      <c r="AD30">
        <f>AD18/SUM(AD$15:AD$24)%</f>
        <v>0</v>
      </c>
      <c r="AE30">
        <f>AE18/SUM(AE$15:AE$24)%</f>
        <v>0</v>
      </c>
      <c r="AF30">
        <f>AF18/SUM(AF$15:AF$24)%</f>
        <v>0</v>
      </c>
      <c r="AG30">
        <f>AG18/SUM(AG$15:AG$24)%</f>
        <v>0</v>
      </c>
      <c r="AH30">
        <f>AH18/SUM(AH$15:AH$24)%</f>
        <v>0</v>
      </c>
      <c r="AI30">
        <f>AI18/SUM(AI$15:AI$24)%</f>
        <v>0</v>
      </c>
      <c r="AJ30">
        <f>AJ18/SUM(AJ$15:AJ$24)%</f>
        <v>0</v>
      </c>
      <c r="AK30">
        <f>AK18/SUM(AK$15:AK$24)%</f>
        <v>0</v>
      </c>
      <c r="AL30">
        <f>AL18/SUM(AL$15:AL$24)%</f>
        <v>0</v>
      </c>
      <c r="AM30">
        <f>AM18/SUM(AM$15:AM$24)%</f>
        <v>0</v>
      </c>
      <c r="AN30">
        <f>AN18/SUM(AN$15:AN$24)%</f>
        <v>54.005934718100889</v>
      </c>
      <c r="AO30">
        <f>AO18/SUM(AO$15:AO$24)%</f>
        <v>0</v>
      </c>
      <c r="AP30">
        <f>AP18/SUM(AP$15:AP$24)%</f>
        <v>0</v>
      </c>
      <c r="AQ30">
        <f>AQ18/SUM(AQ$15:AQ$24)%</f>
        <v>0</v>
      </c>
      <c r="AR30">
        <f>AR18/SUM(AR$15:AR$24)%</f>
        <v>38.274932614555254</v>
      </c>
      <c r="AS30">
        <f>AS18/SUM(AS$15:AS$24)%</f>
        <v>51.388888888888886</v>
      </c>
      <c r="AT30">
        <f>AT18/SUM(AT$15:AT$24)%</f>
        <v>79.588477366255148</v>
      </c>
    </row>
    <row r="31" spans="1:46" ht="15.75" thickBot="1" x14ac:dyDescent="0.3">
      <c r="A31" s="35" t="s">
        <v>62</v>
      </c>
      <c r="B31">
        <f>B19/SUM(B$15:B$24)%</f>
        <v>3.7037037037037037</v>
      </c>
      <c r="E31">
        <f>E19/SUM(E$15:E$24)%</f>
        <v>0</v>
      </c>
      <c r="F31">
        <f>F19/SUM(F$15:F$24)%</f>
        <v>0</v>
      </c>
      <c r="G31">
        <f>G19/SUM(G$15:G$24)%</f>
        <v>0</v>
      </c>
      <c r="H31">
        <f>H19/SUM(H$15:H$24)%</f>
        <v>0</v>
      </c>
      <c r="I31">
        <f>I19/SUM(I$15:I$24)%</f>
        <v>0</v>
      </c>
      <c r="J31">
        <f>J19/SUM(J$15:J$24)%</f>
        <v>0</v>
      </c>
      <c r="K31">
        <f>K19/SUM(K$15:K$24)%</f>
        <v>0</v>
      </c>
      <c r="L31">
        <f>L19/SUM(L$15:L$24)%</f>
        <v>0</v>
      </c>
      <c r="M31">
        <f>M19/SUM(M$15:M$24)%</f>
        <v>1.67973124300112</v>
      </c>
      <c r="N31">
        <f>N19/SUM(N$15:N$24)%</f>
        <v>0</v>
      </c>
      <c r="O31">
        <f>O19/SUM(O$15:O$24)%</f>
        <v>0</v>
      </c>
      <c r="P31">
        <f>P19/SUM(P$15:P$24)%</f>
        <v>0</v>
      </c>
      <c r="Q31">
        <f>Q19/SUM(Q$15:Q$24)%</f>
        <v>8.0256821829855551E-2</v>
      </c>
      <c r="R31">
        <f>R19/SUM(R$15:R$24)%</f>
        <v>0</v>
      </c>
      <c r="S31">
        <f>S19/SUM(S$15:S$24)%</f>
        <v>0</v>
      </c>
      <c r="T31">
        <f>T19/SUM(T$15:T$24)%</f>
        <v>0</v>
      </c>
      <c r="U31">
        <f>U19/SUM(U$15:U$24)%</f>
        <v>0</v>
      </c>
      <c r="V31">
        <f>V19/SUM(V$15:V$24)%</f>
        <v>0</v>
      </c>
      <c r="W31">
        <f>W19/SUM(W$15:W$24)%</f>
        <v>0</v>
      </c>
      <c r="X31">
        <f>X19/SUM(X$15:X$24)%</f>
        <v>0</v>
      </c>
      <c r="Y31">
        <f>Y19/SUM(Y$15:Y$24)%</f>
        <v>0</v>
      </c>
      <c r="Z31">
        <f>Z19/SUM(Z$15:Z$24)%</f>
        <v>0</v>
      </c>
      <c r="AA31">
        <f>AA19/SUM(AA$15:AA$24)%</f>
        <v>0.12738853503184713</v>
      </c>
      <c r="AB31">
        <f>AB19/SUM(AB$15:AB$24)%</f>
        <v>0</v>
      </c>
      <c r="AC31">
        <f>AC19/SUM(AC$15:AC$24)%</f>
        <v>0</v>
      </c>
      <c r="AD31">
        <f>AD19/SUM(AD$15:AD$24)%</f>
        <v>0</v>
      </c>
      <c r="AE31">
        <f>AE19/SUM(AE$15:AE$24)%</f>
        <v>0</v>
      </c>
      <c r="AF31">
        <f>AF19/SUM(AF$15:AF$24)%</f>
        <v>0</v>
      </c>
      <c r="AG31">
        <f>AG19/SUM(AG$15:AG$24)%</f>
        <v>0.71770334928229673</v>
      </c>
      <c r="AH31">
        <f>AH19/SUM(AH$15:AH$24)%</f>
        <v>0</v>
      </c>
      <c r="AI31">
        <f>AI19/SUM(AI$15:AI$24)%</f>
        <v>0</v>
      </c>
      <c r="AJ31">
        <f>AJ19/SUM(AJ$15:AJ$24)%</f>
        <v>6.4935064935064943E-2</v>
      </c>
      <c r="AK31">
        <f>AK19/SUM(AK$15:AK$24)%</f>
        <v>0.25608194622279129</v>
      </c>
      <c r="AL31">
        <f>AL19/SUM(AL$15:AL$24)%</f>
        <v>0</v>
      </c>
      <c r="AM31">
        <f>AM19/SUM(AM$15:AM$24)%</f>
        <v>0</v>
      </c>
      <c r="AN31">
        <f>AN19/SUM(AN$15:AN$24)%</f>
        <v>0</v>
      </c>
      <c r="AO31">
        <f>AO19/SUM(AO$15:AO$24)%</f>
        <v>0</v>
      </c>
      <c r="AP31">
        <f>AP19/SUM(AP$15:AP$24)%</f>
        <v>0</v>
      </c>
      <c r="AQ31">
        <f>AQ19/SUM(AQ$15:AQ$24)%</f>
        <v>0</v>
      </c>
      <c r="AR31">
        <f>AR19/SUM(AR$15:AR$24)%</f>
        <v>0</v>
      </c>
      <c r="AS31">
        <f>AS19/SUM(AS$15:AS$24)%</f>
        <v>0.52083333333333326</v>
      </c>
      <c r="AT31">
        <f>AT19/SUM(AT$15:AT$24)%</f>
        <v>0.32921810699588483</v>
      </c>
    </row>
    <row r="32" spans="1:46" ht="15.75" thickBot="1" x14ac:dyDescent="0.3">
      <c r="A32" s="37" t="s">
        <v>63</v>
      </c>
      <c r="B32">
        <f>B20/SUM(B$15:B$24)%</f>
        <v>0</v>
      </c>
      <c r="E32">
        <f>E20/SUM(E$15:E$24)%</f>
        <v>0</v>
      </c>
      <c r="F32">
        <f>F20/SUM(F$15:F$24)%</f>
        <v>0</v>
      </c>
      <c r="G32">
        <f>G20/SUM(G$15:G$24)%</f>
        <v>0</v>
      </c>
      <c r="H32">
        <f>H20/SUM(H$15:H$24)%</f>
        <v>0</v>
      </c>
      <c r="I32">
        <f>I20/SUM(I$15:I$24)%</f>
        <v>0</v>
      </c>
      <c r="J32">
        <f>J20/SUM(J$15:J$24)%</f>
        <v>0</v>
      </c>
      <c r="K32">
        <f>K20/SUM(K$15:K$24)%</f>
        <v>0.45819014891179849</v>
      </c>
      <c r="L32">
        <f>L20/SUM(L$15:L$24)%</f>
        <v>3.5377358490566038</v>
      </c>
      <c r="M32">
        <f>M20/SUM(M$15:M$24)%</f>
        <v>0</v>
      </c>
      <c r="N32">
        <f>N20/SUM(N$15:N$24)%</f>
        <v>0</v>
      </c>
      <c r="O32">
        <f>O20/SUM(O$15:O$24)%</f>
        <v>0</v>
      </c>
      <c r="P32">
        <f>P20/SUM(P$15:P$24)%</f>
        <v>0</v>
      </c>
      <c r="Q32">
        <f>Q20/SUM(Q$15:Q$24)%</f>
        <v>0</v>
      </c>
      <c r="R32">
        <f>R20/SUM(R$15:R$24)%</f>
        <v>0</v>
      </c>
      <c r="S32">
        <f>S20/SUM(S$15:S$24)%</f>
        <v>0</v>
      </c>
      <c r="T32">
        <f>T20/SUM(T$15:T$24)%</f>
        <v>0</v>
      </c>
      <c r="U32">
        <f>U20/SUM(U$15:U$24)%</f>
        <v>0</v>
      </c>
      <c r="V32">
        <f>V20/SUM(V$15:V$24)%</f>
        <v>0</v>
      </c>
      <c r="W32">
        <f>W20/SUM(W$15:W$24)%</f>
        <v>0</v>
      </c>
      <c r="X32">
        <f>X20/SUM(X$15:X$24)%</f>
        <v>0</v>
      </c>
      <c r="Y32">
        <f>Y20/SUM(Y$15:Y$24)%</f>
        <v>0</v>
      </c>
      <c r="Z32">
        <f>Z20/SUM(Z$15:Z$24)%</f>
        <v>0</v>
      </c>
      <c r="AA32">
        <f>AA20/SUM(AA$15:AA$24)%</f>
        <v>0</v>
      </c>
      <c r="AB32">
        <f>AB20/SUM(AB$15:AB$24)%</f>
        <v>0</v>
      </c>
      <c r="AC32">
        <f>AC20/SUM(AC$15:AC$24)%</f>
        <v>0</v>
      </c>
      <c r="AD32">
        <f>AD20/SUM(AD$15:AD$24)%</f>
        <v>0</v>
      </c>
      <c r="AE32">
        <f>AE20/SUM(AE$15:AE$24)%</f>
        <v>0</v>
      </c>
      <c r="AF32">
        <f>AF20/SUM(AF$15:AF$24)%</f>
        <v>0</v>
      </c>
      <c r="AG32">
        <f>AG20/SUM(AG$15:AG$24)%</f>
        <v>0</v>
      </c>
      <c r="AH32">
        <f>AH20/SUM(AH$15:AH$24)%</f>
        <v>0</v>
      </c>
      <c r="AI32">
        <f>AI20/SUM(AI$15:AI$24)%</f>
        <v>0</v>
      </c>
      <c r="AJ32">
        <f>AJ20/SUM(AJ$15:AJ$24)%</f>
        <v>0</v>
      </c>
      <c r="AK32">
        <f>AK20/SUM(AK$15:AK$24)%</f>
        <v>0</v>
      </c>
      <c r="AL32">
        <f>AL20/SUM(AL$15:AL$24)%</f>
        <v>0</v>
      </c>
      <c r="AM32">
        <f>AM20/SUM(AM$15:AM$24)%</f>
        <v>0</v>
      </c>
      <c r="AN32">
        <f>AN20/SUM(AN$15:AN$24)%</f>
        <v>0</v>
      </c>
      <c r="AO32">
        <f>AO20/SUM(AO$15:AO$24)%</f>
        <v>0</v>
      </c>
      <c r="AP32">
        <f>AP20/SUM(AP$15:AP$24)%</f>
        <v>0</v>
      </c>
      <c r="AQ32">
        <f>AQ20/SUM(AQ$15:AQ$24)%</f>
        <v>0</v>
      </c>
      <c r="AR32">
        <f>AR20/SUM(AR$15:AR$24)%</f>
        <v>0</v>
      </c>
      <c r="AS32">
        <f>AS20/SUM(AS$15:AS$24)%</f>
        <v>0</v>
      </c>
      <c r="AT32">
        <f>AT20/SUM(AT$15:AT$24)%</f>
        <v>0</v>
      </c>
    </row>
    <row r="33" spans="1:46" ht="15.75" thickBot="1" x14ac:dyDescent="0.3">
      <c r="A33" s="37" t="s">
        <v>65</v>
      </c>
      <c r="B33">
        <f>B21/SUM(B$15:B$24)%</f>
        <v>0</v>
      </c>
      <c r="E33">
        <f>E21/SUM(E$15:E$24)%</f>
        <v>0</v>
      </c>
      <c r="F33">
        <f>F21/SUM(F$15:F$24)%</f>
        <v>0</v>
      </c>
      <c r="G33">
        <f>G21/SUM(G$15:G$24)%</f>
        <v>0</v>
      </c>
      <c r="H33">
        <f>H21/SUM(H$15:H$24)%</f>
        <v>0</v>
      </c>
      <c r="I33">
        <f>I21/SUM(I$15:I$24)%</f>
        <v>0</v>
      </c>
      <c r="J33">
        <f>J21/SUM(J$15:J$24)%</f>
        <v>0</v>
      </c>
      <c r="K33">
        <f>K21/SUM(K$15:K$24)%</f>
        <v>0</v>
      </c>
      <c r="L33">
        <f>L21/SUM(L$15:L$24)%</f>
        <v>4.0094339622641515</v>
      </c>
      <c r="M33">
        <f>M21/SUM(M$15:M$24)%</f>
        <v>1.1198208286674134</v>
      </c>
      <c r="N33">
        <f>N21/SUM(N$15:N$24)%</f>
        <v>30.864197530864192</v>
      </c>
      <c r="O33">
        <f>O21/SUM(O$15:O$24)%</f>
        <v>0</v>
      </c>
      <c r="P33">
        <f>P21/SUM(P$15:P$24)%</f>
        <v>0</v>
      </c>
      <c r="Q33">
        <f>Q21/SUM(Q$15:Q$24)%</f>
        <v>0</v>
      </c>
      <c r="R33">
        <f>R21/SUM(R$15:R$24)%</f>
        <v>0</v>
      </c>
      <c r="S33">
        <f>S21/SUM(S$15:S$24)%</f>
        <v>0</v>
      </c>
      <c r="T33">
        <f>T21/SUM(T$15:T$24)%</f>
        <v>3.3419023136246788</v>
      </c>
      <c r="U33">
        <f>U21/SUM(U$15:U$24)%</f>
        <v>16.049382716049379</v>
      </c>
      <c r="V33">
        <f>V21/SUM(V$15:V$24)%</f>
        <v>0</v>
      </c>
      <c r="W33">
        <f>W21/SUM(W$15:W$24)%</f>
        <v>0</v>
      </c>
      <c r="X33">
        <f>X21/SUM(X$15:X$24)%</f>
        <v>0</v>
      </c>
      <c r="Y33">
        <f>Y21/SUM(Y$15:Y$24)%</f>
        <v>34.883720930232549</v>
      </c>
      <c r="Z33">
        <f>Z21/SUM(Z$15:Z$24)%</f>
        <v>12.318840579710146</v>
      </c>
      <c r="AA33">
        <f>AA21/SUM(AA$15:AA$24)%</f>
        <v>0</v>
      </c>
      <c r="AB33">
        <f>AB21/SUM(AB$15:AB$24)%</f>
        <v>84.21052631578948</v>
      </c>
      <c r="AC33">
        <f>AC21/SUM(AC$15:AC$24)%</f>
        <v>100</v>
      </c>
      <c r="AD33">
        <f>AD21/SUM(AD$15:AD$24)%</f>
        <v>0</v>
      </c>
      <c r="AE33">
        <f>AE21/SUM(AE$15:AE$24)%</f>
        <v>0</v>
      </c>
      <c r="AF33">
        <f>AF21/SUM(AF$15:AF$24)%</f>
        <v>0</v>
      </c>
      <c r="AG33">
        <f>AG21/SUM(AG$15:AG$24)%</f>
        <v>0</v>
      </c>
      <c r="AH33">
        <f>AH21/SUM(AH$15:AH$24)%</f>
        <v>0</v>
      </c>
      <c r="AI33">
        <f>AI21/SUM(AI$15:AI$24)%</f>
        <v>0</v>
      </c>
      <c r="AJ33">
        <f>AJ21/SUM(AJ$15:AJ$24)%</f>
        <v>0</v>
      </c>
      <c r="AK33">
        <f>AK21/SUM(AK$15:AK$24)%</f>
        <v>0</v>
      </c>
      <c r="AL33">
        <f>AL21/SUM(AL$15:AL$24)%</f>
        <v>0</v>
      </c>
      <c r="AM33">
        <f>AM21/SUM(AM$15:AM$24)%</f>
        <v>0</v>
      </c>
      <c r="AN33">
        <f>AN21/SUM(AN$15:AN$24)%</f>
        <v>0</v>
      </c>
      <c r="AO33">
        <f>AO21/SUM(AO$15:AO$24)%</f>
        <v>9.615384615384615</v>
      </c>
      <c r="AP33">
        <f>AP21/SUM(AP$15:AP$24)%</f>
        <v>25.367647058823529</v>
      </c>
      <c r="AQ33">
        <f>AQ21/SUM(AQ$15:AQ$24)%</f>
        <v>10.024449877750611</v>
      </c>
      <c r="AR33">
        <f>AR21/SUM(AR$15:AR$24)%</f>
        <v>0.67385444743935308</v>
      </c>
      <c r="AS33">
        <f>AS21/SUM(AS$15:AS$24)%</f>
        <v>1.3888888888888888</v>
      </c>
      <c r="AT33">
        <f>AT21/SUM(AT$15:AT$24)%</f>
        <v>0</v>
      </c>
    </row>
    <row r="34" spans="1:46" ht="15.75" thickBot="1" x14ac:dyDescent="0.3">
      <c r="A34" s="37" t="s">
        <v>66</v>
      </c>
      <c r="B34">
        <f>B22/SUM(B$15:B$24)%</f>
        <v>0</v>
      </c>
      <c r="E34">
        <f>E22/SUM(E$15:E$24)%</f>
        <v>0</v>
      </c>
      <c r="F34">
        <f>F22/SUM(F$15:F$24)%</f>
        <v>0</v>
      </c>
      <c r="G34">
        <f>G22/SUM(G$15:G$24)%</f>
        <v>0</v>
      </c>
      <c r="H34">
        <f>H22/SUM(H$15:H$24)%</f>
        <v>0</v>
      </c>
      <c r="I34">
        <f>I22/SUM(I$15:I$24)%</f>
        <v>0</v>
      </c>
      <c r="J34">
        <f>J22/SUM(J$15:J$24)%</f>
        <v>0</v>
      </c>
      <c r="K34">
        <f>K22/SUM(K$15:K$24)%</f>
        <v>0</v>
      </c>
      <c r="L34">
        <f>L22/SUM(L$15:L$24)%</f>
        <v>0</v>
      </c>
      <c r="M34">
        <f>M22/SUM(M$15:M$24)%</f>
        <v>0</v>
      </c>
      <c r="N34">
        <f>N22/SUM(N$15:N$24)%</f>
        <v>0</v>
      </c>
      <c r="O34">
        <f>O22/SUM(O$15:O$24)%</f>
        <v>0</v>
      </c>
      <c r="P34">
        <f>P22/SUM(P$15:P$24)%</f>
        <v>0</v>
      </c>
      <c r="Q34">
        <f>Q22/SUM(Q$15:Q$24)%</f>
        <v>0</v>
      </c>
      <c r="R34">
        <f>R22/SUM(R$15:R$24)%</f>
        <v>0</v>
      </c>
      <c r="S34">
        <f>S22/SUM(S$15:S$24)%</f>
        <v>0</v>
      </c>
      <c r="T34">
        <f>T22/SUM(T$15:T$24)%</f>
        <v>0</v>
      </c>
      <c r="U34">
        <f>U22/SUM(U$15:U$24)%</f>
        <v>0</v>
      </c>
      <c r="V34">
        <f>V22/SUM(V$15:V$24)%</f>
        <v>0</v>
      </c>
      <c r="W34">
        <f>W22/SUM(W$15:W$24)%</f>
        <v>0</v>
      </c>
      <c r="X34">
        <f>X22/SUM(X$15:X$24)%</f>
        <v>0</v>
      </c>
      <c r="Y34">
        <f>Y22/SUM(Y$15:Y$24)%</f>
        <v>0</v>
      </c>
      <c r="Z34">
        <f>Z22/SUM(Z$15:Z$24)%</f>
        <v>0</v>
      </c>
      <c r="AA34">
        <f>AA22/SUM(AA$15:AA$24)%</f>
        <v>0</v>
      </c>
      <c r="AB34">
        <f>AB22/SUM(AB$15:AB$24)%</f>
        <v>0</v>
      </c>
      <c r="AC34">
        <f>AC22/SUM(AC$15:AC$24)%</f>
        <v>0</v>
      </c>
      <c r="AD34">
        <f>AD22/SUM(AD$15:AD$24)%</f>
        <v>6.5149948293691837</v>
      </c>
      <c r="AE34">
        <f>AE22/SUM(AE$15:AE$24)%</f>
        <v>4.0733197556008145</v>
      </c>
      <c r="AF34">
        <f>AF22/SUM(AF$15:AF$24)%</f>
        <v>3.5460992907801421</v>
      </c>
      <c r="AG34">
        <f>AG22/SUM(AG$15:AG$24)%</f>
        <v>7.4162679425837323</v>
      </c>
      <c r="AH34">
        <f>AH22/SUM(AH$15:AH$24)%</f>
        <v>1.2357414448669202</v>
      </c>
      <c r="AI34">
        <f>AI22/SUM(AI$15:AI$24)%</f>
        <v>0</v>
      </c>
      <c r="AJ34">
        <f>AJ22/SUM(AJ$15:AJ$24)%</f>
        <v>0</v>
      </c>
      <c r="AK34">
        <f>AK22/SUM(AK$15:AK$24)%</f>
        <v>0</v>
      </c>
      <c r="AL34">
        <f>AL22/SUM(AL$15:AL$24)%</f>
        <v>0</v>
      </c>
      <c r="AM34">
        <f>AM22/SUM(AM$15:AM$24)%</f>
        <v>0</v>
      </c>
      <c r="AN34">
        <f>AN22/SUM(AN$15:AN$24)%</f>
        <v>0</v>
      </c>
      <c r="AO34">
        <f>AO22/SUM(AO$15:AO$24)%</f>
        <v>0</v>
      </c>
      <c r="AP34">
        <f>AP22/SUM(AP$15:AP$24)%</f>
        <v>0</v>
      </c>
      <c r="AQ34">
        <f>AQ22/SUM(AQ$15:AQ$24)%</f>
        <v>0</v>
      </c>
      <c r="AR34">
        <f>AR22/SUM(AR$15:AR$24)%</f>
        <v>0</v>
      </c>
      <c r="AS34">
        <f>AS22/SUM(AS$15:AS$24)%</f>
        <v>0</v>
      </c>
      <c r="AT34">
        <f>AT22/SUM(AT$15:AT$24)%</f>
        <v>8.2304526748971207E-2</v>
      </c>
    </row>
    <row r="35" spans="1:46" ht="15.75" thickBot="1" x14ac:dyDescent="0.3">
      <c r="A35" s="37" t="s">
        <v>67</v>
      </c>
      <c r="B35">
        <f>B23/SUM(B$15:B$24)%</f>
        <v>0</v>
      </c>
      <c r="E35">
        <f>E23/SUM(E$15:E$24)%</f>
        <v>0</v>
      </c>
      <c r="F35">
        <f>F23/SUM(F$15:F$24)%</f>
        <v>0</v>
      </c>
      <c r="G35">
        <f>G23/SUM(G$15:G$24)%</f>
        <v>0</v>
      </c>
      <c r="H35">
        <f>H23/SUM(H$15:H$24)%</f>
        <v>0</v>
      </c>
      <c r="I35">
        <f>I23/SUM(I$15:I$24)%</f>
        <v>0</v>
      </c>
      <c r="J35">
        <f>J23/SUM(J$15:J$24)%</f>
        <v>0</v>
      </c>
      <c r="K35">
        <f>K23/SUM(K$15:K$24)%</f>
        <v>0</v>
      </c>
      <c r="L35">
        <f>L23/SUM(L$15:L$24)%</f>
        <v>0</v>
      </c>
      <c r="M35">
        <f>M23/SUM(M$15:M$24)%</f>
        <v>0</v>
      </c>
      <c r="N35">
        <f>N23/SUM(N$15:N$24)%</f>
        <v>0</v>
      </c>
      <c r="O35">
        <f>O23/SUM(O$15:O$24)%</f>
        <v>0</v>
      </c>
      <c r="P35">
        <f>P23/SUM(P$15:P$24)%</f>
        <v>0</v>
      </c>
      <c r="Q35">
        <f>Q23/SUM(Q$15:Q$24)%</f>
        <v>0</v>
      </c>
      <c r="R35">
        <f>R23/SUM(R$15:R$24)%</f>
        <v>0</v>
      </c>
      <c r="S35">
        <f>S23/SUM(S$15:S$24)%</f>
        <v>0</v>
      </c>
      <c r="T35">
        <f>T23/SUM(T$15:T$24)%</f>
        <v>0</v>
      </c>
      <c r="U35">
        <f>U23/SUM(U$15:U$24)%</f>
        <v>0</v>
      </c>
      <c r="V35">
        <f>V23/SUM(V$15:V$24)%</f>
        <v>0</v>
      </c>
      <c r="W35">
        <f>W23/SUM(W$15:W$24)%</f>
        <v>0</v>
      </c>
      <c r="X35">
        <f>X23/SUM(X$15:X$24)%</f>
        <v>0</v>
      </c>
      <c r="Y35">
        <f>Y23/SUM(Y$15:Y$24)%</f>
        <v>0</v>
      </c>
      <c r="Z35">
        <f>Z23/SUM(Z$15:Z$24)%</f>
        <v>0</v>
      </c>
      <c r="AA35">
        <f>AA23/SUM(AA$15:AA$24)%</f>
        <v>0</v>
      </c>
      <c r="AB35">
        <f>AB23/SUM(AB$15:AB$24)%</f>
        <v>0</v>
      </c>
      <c r="AC35">
        <f>AC23/SUM(AC$15:AC$24)%</f>
        <v>0</v>
      </c>
      <c r="AD35">
        <f>AD23/SUM(AD$15:AD$24)%</f>
        <v>0</v>
      </c>
      <c r="AE35">
        <f>AE23/SUM(AE$15:AE$24)%</f>
        <v>0</v>
      </c>
      <c r="AF35">
        <f>AF23/SUM(AF$15:AF$24)%</f>
        <v>0</v>
      </c>
      <c r="AG35">
        <f>AG23/SUM(AG$15:AG$24)%</f>
        <v>0</v>
      </c>
      <c r="AH35">
        <f>AH23/SUM(AH$15:AH$24)%</f>
        <v>0</v>
      </c>
      <c r="AI35">
        <f>AI23/SUM(AI$15:AI$24)%</f>
        <v>0</v>
      </c>
      <c r="AJ35">
        <f>AJ23/SUM(AJ$15:AJ$24)%</f>
        <v>0.12987012987012989</v>
      </c>
      <c r="AK35">
        <f>AK23/SUM(AK$15:AK$24)%</f>
        <v>0</v>
      </c>
      <c r="AL35">
        <f>AL23/SUM(AL$15:AL$24)%</f>
        <v>0</v>
      </c>
      <c r="AM35">
        <f>AM23/SUM(AM$15:AM$24)%</f>
        <v>0</v>
      </c>
      <c r="AN35">
        <f>AN23/SUM(AN$15:AN$24)%</f>
        <v>0</v>
      </c>
      <c r="AO35">
        <f>AO23/SUM(AO$15:AO$24)%</f>
        <v>0</v>
      </c>
      <c r="AP35">
        <f>AP23/SUM(AP$15:AP$24)%</f>
        <v>0</v>
      </c>
      <c r="AQ35">
        <f>AQ23/SUM(AQ$15:AQ$24)%</f>
        <v>0</v>
      </c>
      <c r="AR35">
        <f>AR23/SUM(AR$15:AR$24)%</f>
        <v>0</v>
      </c>
      <c r="AS35">
        <f>AS23/SUM(AS$15:AS$24)%</f>
        <v>0</v>
      </c>
      <c r="AT35">
        <f>AT23/SUM(AT$15:AT$24)%</f>
        <v>0</v>
      </c>
    </row>
    <row r="36" spans="1:46" ht="15.75" thickBot="1" x14ac:dyDescent="0.3">
      <c r="A36" s="35" t="s">
        <v>68</v>
      </c>
      <c r="B36">
        <f>B24/SUM(B$15:B$24)%</f>
        <v>0</v>
      </c>
      <c r="E36">
        <f>E24/SUM(E$15:E$24)%</f>
        <v>0</v>
      </c>
      <c r="F36">
        <f>F24/SUM(F$15:F$24)%</f>
        <v>0</v>
      </c>
      <c r="G36">
        <f>G24/SUM(G$15:G$24)%</f>
        <v>0</v>
      </c>
      <c r="H36">
        <f>H24/SUM(H$15:H$24)%</f>
        <v>0</v>
      </c>
      <c r="I36">
        <f>I24/SUM(I$15:I$24)%</f>
        <v>0</v>
      </c>
      <c r="J36">
        <f>J24/SUM(J$15:J$24)%</f>
        <v>0</v>
      </c>
      <c r="K36">
        <f>K24/SUM(K$15:K$24)%</f>
        <v>0</v>
      </c>
      <c r="L36">
        <f>L24/SUM(L$15:L$24)%</f>
        <v>0</v>
      </c>
      <c r="M36">
        <f>M24/SUM(M$15:M$24)%</f>
        <v>0</v>
      </c>
      <c r="N36">
        <f>N24/SUM(N$15:N$24)%</f>
        <v>0</v>
      </c>
      <c r="O36">
        <f>O24/SUM(O$15:O$24)%</f>
        <v>0</v>
      </c>
      <c r="P36">
        <f>P24/SUM(P$15:P$24)%</f>
        <v>0</v>
      </c>
      <c r="Q36">
        <f>Q24/SUM(Q$15:Q$24)%</f>
        <v>0</v>
      </c>
      <c r="R36">
        <f>R24/SUM(R$15:R$24)%</f>
        <v>0</v>
      </c>
      <c r="S36">
        <f>S24/SUM(S$15:S$24)%</f>
        <v>0</v>
      </c>
      <c r="T36">
        <f>T24/SUM(T$15:T$24)%</f>
        <v>0</v>
      </c>
      <c r="U36">
        <f>U24/SUM(U$15:U$24)%</f>
        <v>0</v>
      </c>
      <c r="V36">
        <f>V24/SUM(V$15:V$24)%</f>
        <v>0</v>
      </c>
      <c r="W36">
        <f>W24/SUM(W$15:W$24)%</f>
        <v>0</v>
      </c>
      <c r="X36">
        <f>X24/SUM(X$15:X$24)%</f>
        <v>0</v>
      </c>
      <c r="Y36">
        <f>Y24/SUM(Y$15:Y$24)%</f>
        <v>0</v>
      </c>
      <c r="Z36">
        <f>Z24/SUM(Z$15:Z$24)%</f>
        <v>0</v>
      </c>
      <c r="AA36">
        <f>AA24/SUM(AA$15:AA$24)%</f>
        <v>0</v>
      </c>
      <c r="AB36">
        <f>AB24/SUM(AB$15:AB$24)%</f>
        <v>0</v>
      </c>
      <c r="AC36">
        <f>AC24/SUM(AC$15:AC$24)%</f>
        <v>0</v>
      </c>
      <c r="AD36">
        <f>AD24/SUM(AD$15:AD$24)%</f>
        <v>0</v>
      </c>
      <c r="AE36">
        <f>AE24/SUM(AE$15:AE$24)%</f>
        <v>0</v>
      </c>
      <c r="AF36">
        <f>AF24/SUM(AF$15:AF$24)%</f>
        <v>0</v>
      </c>
      <c r="AG36">
        <f>AG24/SUM(AG$15:AG$24)%</f>
        <v>0.11961722488038279</v>
      </c>
      <c r="AH36">
        <f>AH24/SUM(AH$15:AH$24)%</f>
        <v>0</v>
      </c>
      <c r="AI36">
        <f>AI24/SUM(AI$15:AI$24)%</f>
        <v>0</v>
      </c>
      <c r="AJ36">
        <f>AJ24/SUM(AJ$15:AJ$24)%</f>
        <v>0</v>
      </c>
      <c r="AK36">
        <f>AK24/SUM(AK$15:AK$24)%</f>
        <v>0</v>
      </c>
      <c r="AL36">
        <f>AL24/SUM(AL$15:AL$24)%</f>
        <v>0</v>
      </c>
      <c r="AM36">
        <f>AM24/SUM(AM$15:AM$24)%</f>
        <v>0</v>
      </c>
      <c r="AN36">
        <f>AN24/SUM(AN$15:AN$24)%</f>
        <v>0</v>
      </c>
      <c r="AO36">
        <f>AO24/SUM(AO$15:AO$24)%</f>
        <v>0</v>
      </c>
      <c r="AP36">
        <f>AP24/SUM(AP$15:AP$24)%</f>
        <v>0</v>
      </c>
      <c r="AQ36">
        <f>AQ24/SUM(AQ$15:AQ$24)%</f>
        <v>0</v>
      </c>
      <c r="AR36">
        <f>AR24/SUM(AR$15:AR$24)%</f>
        <v>0</v>
      </c>
      <c r="AS36">
        <f>AS24/SUM(AS$15:AS$24)%</f>
        <v>0</v>
      </c>
      <c r="AT36">
        <f>AT24/SUM(AT$15:AT$24)%</f>
        <v>0</v>
      </c>
    </row>
    <row r="37" spans="1:46" x14ac:dyDescent="0.25">
      <c r="A37" s="47"/>
    </row>
    <row r="38" spans="1:46" x14ac:dyDescent="0.25">
      <c r="A38" s="45"/>
    </row>
    <row r="39" spans="1:46" x14ac:dyDescent="0.25">
      <c r="A39" s="47"/>
    </row>
    <row r="40" spans="1:46" x14ac:dyDescent="0.25">
      <c r="A40" s="47"/>
    </row>
    <row r="41" spans="1:46" x14ac:dyDescent="0.25">
      <c r="A41" s="45"/>
    </row>
    <row r="42" spans="1:46" x14ac:dyDescent="0.25">
      <c r="A42" s="47"/>
    </row>
    <row r="43" spans="1:46" x14ac:dyDescent="0.25">
      <c r="A43" s="45"/>
    </row>
    <row r="44" spans="1:46" x14ac:dyDescent="0.25">
      <c r="A44" s="46"/>
    </row>
    <row r="45" spans="1:46" x14ac:dyDescent="0.25">
      <c r="A45" s="48"/>
    </row>
    <row r="46" spans="1:46" x14ac:dyDescent="0.25">
      <c r="A46" s="48"/>
    </row>
  </sheetData>
  <sortState xmlns:xlrd2="http://schemas.microsoft.com/office/spreadsheetml/2017/richdata2" columnSort="1" ref="B1:CM24">
    <sortCondition ref="B3:CM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3110-6E36-4689-B967-7B63C374047B}">
  <dimension ref="A1:AT24"/>
  <sheetViews>
    <sheetView workbookViewId="0">
      <selection sqref="A1:A1048576"/>
    </sheetView>
  </sheetViews>
  <sheetFormatPr defaultRowHeight="15" x14ac:dyDescent="0.25"/>
  <cols>
    <col min="1" max="1" width="17.42578125" customWidth="1"/>
  </cols>
  <sheetData>
    <row r="1" spans="1:46" x14ac:dyDescent="0.25">
      <c r="A1" s="29" t="s">
        <v>75</v>
      </c>
      <c r="B1" s="40" t="s">
        <v>76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101</v>
      </c>
      <c r="H1" s="40" t="s">
        <v>8</v>
      </c>
      <c r="I1" s="40" t="s">
        <v>9</v>
      </c>
      <c r="J1" s="40" t="s">
        <v>10</v>
      </c>
      <c r="K1" s="40" t="s">
        <v>11</v>
      </c>
      <c r="L1" s="40" t="s">
        <v>117</v>
      </c>
      <c r="M1" s="40" t="s">
        <v>13</v>
      </c>
      <c r="N1" s="40" t="s">
        <v>14</v>
      </c>
      <c r="O1" s="40" t="s">
        <v>15</v>
      </c>
      <c r="P1" s="40" t="s">
        <v>16</v>
      </c>
      <c r="Q1" s="40" t="s">
        <v>138</v>
      </c>
      <c r="R1" s="40" t="s">
        <v>18</v>
      </c>
      <c r="S1" s="40" t="s">
        <v>19</v>
      </c>
      <c r="T1" s="40" t="s">
        <v>20</v>
      </c>
      <c r="U1" s="40" t="s">
        <v>21</v>
      </c>
      <c r="V1" s="40" t="s">
        <v>152</v>
      </c>
      <c r="W1" s="40" t="s">
        <v>23</v>
      </c>
      <c r="X1" s="40" t="s">
        <v>24</v>
      </c>
      <c r="Y1" s="40">
        <v>24</v>
      </c>
      <c r="Z1" s="40" t="s">
        <v>26</v>
      </c>
      <c r="AA1" s="40" t="s">
        <v>169</v>
      </c>
      <c r="AB1" s="40" t="s">
        <v>28</v>
      </c>
      <c r="AC1" s="40" t="s">
        <v>29</v>
      </c>
      <c r="AD1" s="40" t="s">
        <v>30</v>
      </c>
      <c r="AE1" s="40" t="s">
        <v>31</v>
      </c>
      <c r="AF1" s="40" t="s">
        <v>188</v>
      </c>
      <c r="AG1" s="40" t="s">
        <v>33</v>
      </c>
      <c r="AH1" s="40" t="s">
        <v>34</v>
      </c>
      <c r="AI1" s="40" t="s">
        <v>35</v>
      </c>
      <c r="AJ1" s="40" t="s">
        <v>36</v>
      </c>
      <c r="AK1" s="40" t="s">
        <v>200</v>
      </c>
      <c r="AL1" s="40" t="s">
        <v>38</v>
      </c>
      <c r="AM1" s="40" t="s">
        <v>39</v>
      </c>
      <c r="AN1" s="40" t="s">
        <v>40</v>
      </c>
      <c r="AO1" s="40" t="s">
        <v>41</v>
      </c>
      <c r="AP1" s="40" t="s">
        <v>211</v>
      </c>
      <c r="AQ1" s="40" t="s">
        <v>43</v>
      </c>
      <c r="AR1" s="40" t="s">
        <v>44</v>
      </c>
      <c r="AS1" s="40" t="s">
        <v>45</v>
      </c>
      <c r="AT1" s="40" t="s">
        <v>46</v>
      </c>
    </row>
    <row r="2" spans="1:46" ht="24.75" thickBot="1" x14ac:dyDescent="0.3">
      <c r="A2" s="30"/>
      <c r="B2" s="41" t="s">
        <v>77</v>
      </c>
      <c r="C2" s="41" t="s">
        <v>77</v>
      </c>
      <c r="D2" s="41" t="s">
        <v>77</v>
      </c>
      <c r="E2" s="41" t="s">
        <v>78</v>
      </c>
      <c r="F2" s="41" t="s">
        <v>78</v>
      </c>
      <c r="G2" s="41" t="s">
        <v>78</v>
      </c>
      <c r="H2" s="41" t="s">
        <v>102</v>
      </c>
      <c r="I2" s="41" t="s">
        <v>102</v>
      </c>
      <c r="J2" s="41" t="s">
        <v>102</v>
      </c>
      <c r="K2" s="41" t="s">
        <v>103</v>
      </c>
      <c r="L2" s="41" t="s">
        <v>118</v>
      </c>
      <c r="M2" s="41" t="s">
        <v>119</v>
      </c>
      <c r="N2" s="41" t="s">
        <v>103</v>
      </c>
      <c r="O2" s="41" t="s">
        <v>120</v>
      </c>
      <c r="P2" s="41" t="s">
        <v>118</v>
      </c>
      <c r="Q2" s="41" t="s">
        <v>119</v>
      </c>
      <c r="R2" s="41" t="s">
        <v>120</v>
      </c>
      <c r="S2" s="41" t="s">
        <v>103</v>
      </c>
      <c r="T2" s="41" t="s">
        <v>120</v>
      </c>
      <c r="U2" s="41" t="s">
        <v>139</v>
      </c>
      <c r="V2" s="41" t="s">
        <v>118</v>
      </c>
      <c r="W2" s="41" t="s">
        <v>153</v>
      </c>
      <c r="X2" s="41" t="s">
        <v>154</v>
      </c>
      <c r="Y2" s="41" t="s">
        <v>155</v>
      </c>
      <c r="Z2" s="41" t="s">
        <v>156</v>
      </c>
      <c r="AA2" s="41" t="s">
        <v>170</v>
      </c>
      <c r="AB2" s="41" t="s">
        <v>155</v>
      </c>
      <c r="AC2" s="41" t="s">
        <v>155</v>
      </c>
      <c r="AD2" s="41" t="s">
        <v>171</v>
      </c>
      <c r="AE2" s="41" t="s">
        <v>172</v>
      </c>
      <c r="AF2" s="41" t="s">
        <v>189</v>
      </c>
      <c r="AG2" s="41" t="s">
        <v>120</v>
      </c>
      <c r="AH2" s="41" t="s">
        <v>171</v>
      </c>
      <c r="AI2" s="41" t="s">
        <v>155</v>
      </c>
      <c r="AJ2" s="41" t="s">
        <v>153</v>
      </c>
      <c r="AK2" s="41" t="s">
        <v>120</v>
      </c>
      <c r="AL2" s="41" t="s">
        <v>78</v>
      </c>
      <c r="AM2" s="41" t="s">
        <v>120</v>
      </c>
      <c r="AN2" s="41" t="s">
        <v>120</v>
      </c>
      <c r="AO2" s="41" t="s">
        <v>120</v>
      </c>
      <c r="AP2" s="41" t="s">
        <v>120</v>
      </c>
      <c r="AQ2" s="41" t="s">
        <v>189</v>
      </c>
      <c r="AR2" s="41" t="s">
        <v>78</v>
      </c>
      <c r="AS2" s="41" t="s">
        <v>78</v>
      </c>
      <c r="AT2" s="41" t="s">
        <v>78</v>
      </c>
    </row>
    <row r="3" spans="1:46" ht="15.75" thickBot="1" x14ac:dyDescent="0.3">
      <c r="A3" s="31"/>
      <c r="B3" s="32" t="s">
        <v>79</v>
      </c>
      <c r="C3" s="32" t="s">
        <v>79</v>
      </c>
      <c r="D3" s="32" t="s">
        <v>79</v>
      </c>
      <c r="E3" s="32" t="s">
        <v>79</v>
      </c>
      <c r="F3" s="32" t="s">
        <v>79</v>
      </c>
      <c r="G3" s="32" t="s">
        <v>79</v>
      </c>
      <c r="H3" s="32" t="s">
        <v>79</v>
      </c>
      <c r="I3" s="32" t="s">
        <v>79</v>
      </c>
      <c r="J3" s="32" t="s">
        <v>79</v>
      </c>
      <c r="K3" s="32" t="s">
        <v>79</v>
      </c>
      <c r="L3" s="32" t="s">
        <v>79</v>
      </c>
      <c r="M3" s="32" t="s">
        <v>79</v>
      </c>
      <c r="N3" s="32" t="s">
        <v>79</v>
      </c>
      <c r="O3" s="32" t="s">
        <v>79</v>
      </c>
      <c r="P3" s="32" t="s">
        <v>79</v>
      </c>
      <c r="Q3" s="32" t="s">
        <v>79</v>
      </c>
      <c r="R3" s="32" t="s">
        <v>79</v>
      </c>
      <c r="S3" s="32" t="s">
        <v>79</v>
      </c>
      <c r="T3" s="32" t="s">
        <v>79</v>
      </c>
      <c r="U3" s="32" t="s">
        <v>79</v>
      </c>
      <c r="V3" s="32" t="s">
        <v>79</v>
      </c>
      <c r="W3" s="32" t="s">
        <v>79</v>
      </c>
      <c r="X3" s="32" t="s">
        <v>79</v>
      </c>
      <c r="Y3" s="32" t="s">
        <v>79</v>
      </c>
      <c r="Z3" s="32" t="s">
        <v>79</v>
      </c>
      <c r="AA3" s="32" t="s">
        <v>79</v>
      </c>
      <c r="AB3" s="32" t="s">
        <v>79</v>
      </c>
      <c r="AC3" s="32" t="s">
        <v>79</v>
      </c>
      <c r="AD3" s="32" t="s">
        <v>79</v>
      </c>
      <c r="AE3" s="32" t="s">
        <v>79</v>
      </c>
      <c r="AF3" s="32" t="s">
        <v>79</v>
      </c>
      <c r="AG3" s="32" t="s">
        <v>79</v>
      </c>
      <c r="AH3" s="32" t="s">
        <v>79</v>
      </c>
      <c r="AI3" s="32" t="s">
        <v>79</v>
      </c>
      <c r="AJ3" s="32" t="s">
        <v>79</v>
      </c>
      <c r="AK3" s="32" t="s">
        <v>79</v>
      </c>
      <c r="AL3" s="32" t="s">
        <v>79</v>
      </c>
      <c r="AM3" s="32" t="s">
        <v>79</v>
      </c>
      <c r="AN3" s="32" t="s">
        <v>79</v>
      </c>
      <c r="AO3" s="32" t="s">
        <v>79</v>
      </c>
      <c r="AP3" s="32" t="s">
        <v>79</v>
      </c>
      <c r="AQ3" s="32" t="s">
        <v>79</v>
      </c>
      <c r="AR3" s="32" t="s">
        <v>79</v>
      </c>
      <c r="AS3" s="32" t="s">
        <v>79</v>
      </c>
      <c r="AT3" s="32" t="s">
        <v>79</v>
      </c>
    </row>
    <row r="4" spans="1:46" ht="15.75" thickBot="1" x14ac:dyDescent="0.3">
      <c r="A4" s="33" t="s">
        <v>81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3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3">
        <v>0</v>
      </c>
      <c r="R4" s="34">
        <v>0</v>
      </c>
      <c r="S4" s="34">
        <v>3</v>
      </c>
      <c r="T4" s="34">
        <v>0</v>
      </c>
      <c r="U4" s="34">
        <v>0</v>
      </c>
      <c r="V4" s="34">
        <v>0</v>
      </c>
      <c r="W4" s="34">
        <v>7</v>
      </c>
      <c r="X4" s="34">
        <v>3</v>
      </c>
      <c r="Y4" s="34">
        <v>0</v>
      </c>
      <c r="Z4" s="34">
        <v>0</v>
      </c>
      <c r="AA4" s="33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3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</row>
    <row r="5" spans="1:46" ht="15.75" thickBot="1" x14ac:dyDescent="0.3">
      <c r="A5" s="35" t="s">
        <v>58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9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9">
        <v>0</v>
      </c>
      <c r="R5" s="36">
        <v>0</v>
      </c>
      <c r="S5" s="36">
        <v>3</v>
      </c>
      <c r="T5" s="36">
        <v>0</v>
      </c>
      <c r="U5" s="36">
        <v>0</v>
      </c>
      <c r="V5" s="36">
        <v>0</v>
      </c>
      <c r="W5" s="36">
        <v>7</v>
      </c>
      <c r="X5" s="36">
        <v>3</v>
      </c>
      <c r="Y5" s="36">
        <v>0</v>
      </c>
      <c r="Z5" s="36">
        <v>0</v>
      </c>
      <c r="AA5" s="39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9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</row>
    <row r="6" spans="1:46" ht="15.75" thickBot="1" x14ac:dyDescent="0.3">
      <c r="A6" s="33" t="s">
        <v>83</v>
      </c>
      <c r="B6" s="34">
        <v>20</v>
      </c>
      <c r="C6" s="34">
        <v>0</v>
      </c>
      <c r="D6" s="34">
        <v>0</v>
      </c>
      <c r="E6" s="34">
        <v>3</v>
      </c>
      <c r="F6" s="34">
        <v>0</v>
      </c>
      <c r="G6" s="33">
        <v>0</v>
      </c>
      <c r="H6" s="34">
        <v>0</v>
      </c>
      <c r="I6" s="34">
        <v>0</v>
      </c>
      <c r="J6" s="34">
        <v>3</v>
      </c>
      <c r="K6" s="34">
        <v>60</v>
      </c>
      <c r="L6" s="34">
        <v>143</v>
      </c>
      <c r="M6" s="34">
        <v>17</v>
      </c>
      <c r="N6" s="34">
        <v>40</v>
      </c>
      <c r="O6" s="34">
        <v>27</v>
      </c>
      <c r="P6" s="34">
        <v>0</v>
      </c>
      <c r="Q6" s="33">
        <v>10</v>
      </c>
      <c r="R6" s="34">
        <v>10</v>
      </c>
      <c r="S6" s="34">
        <v>0</v>
      </c>
      <c r="T6" s="34">
        <v>10</v>
      </c>
      <c r="U6" s="34">
        <v>17</v>
      </c>
      <c r="V6" s="34">
        <v>20</v>
      </c>
      <c r="W6" s="34">
        <v>3</v>
      </c>
      <c r="X6" s="34">
        <v>0</v>
      </c>
      <c r="Y6" s="34">
        <v>0</v>
      </c>
      <c r="Z6" s="34">
        <v>13</v>
      </c>
      <c r="AA6" s="33">
        <v>0</v>
      </c>
      <c r="AB6" s="34">
        <v>27</v>
      </c>
      <c r="AC6" s="34">
        <v>0</v>
      </c>
      <c r="AD6" s="34">
        <v>43</v>
      </c>
      <c r="AE6" s="34">
        <v>90</v>
      </c>
      <c r="AF6" s="34">
        <v>17</v>
      </c>
      <c r="AG6" s="34">
        <v>33</v>
      </c>
      <c r="AH6" s="34">
        <v>27</v>
      </c>
      <c r="AI6" s="34">
        <v>13</v>
      </c>
      <c r="AJ6" s="34">
        <v>27</v>
      </c>
      <c r="AK6" s="33">
        <v>0</v>
      </c>
      <c r="AL6" s="34">
        <v>10</v>
      </c>
      <c r="AM6" s="34">
        <v>17</v>
      </c>
      <c r="AN6" s="34">
        <v>7</v>
      </c>
      <c r="AO6" s="34">
        <v>70</v>
      </c>
      <c r="AP6" s="34">
        <v>107</v>
      </c>
      <c r="AQ6" s="34">
        <v>57</v>
      </c>
      <c r="AR6" s="34">
        <v>33</v>
      </c>
      <c r="AS6" s="34">
        <v>13</v>
      </c>
      <c r="AT6" s="34">
        <v>33</v>
      </c>
    </row>
    <row r="7" spans="1:46" ht="15.75" thickBot="1" x14ac:dyDescent="0.3">
      <c r="A7" s="37" t="s">
        <v>59</v>
      </c>
      <c r="B7" s="36">
        <v>20</v>
      </c>
      <c r="C7" s="36">
        <v>0</v>
      </c>
      <c r="D7" s="36">
        <v>0</v>
      </c>
      <c r="E7" s="36">
        <v>3</v>
      </c>
      <c r="F7" s="36">
        <v>0</v>
      </c>
      <c r="G7" s="39">
        <v>0</v>
      </c>
      <c r="H7" s="36">
        <v>0</v>
      </c>
      <c r="I7" s="36">
        <v>0</v>
      </c>
      <c r="J7" s="36">
        <v>3</v>
      </c>
      <c r="K7" s="36">
        <v>60</v>
      </c>
      <c r="L7" s="36">
        <v>143</v>
      </c>
      <c r="M7" s="36">
        <v>17</v>
      </c>
      <c r="N7" s="36">
        <v>40</v>
      </c>
      <c r="O7" s="36">
        <v>27</v>
      </c>
      <c r="P7" s="36">
        <v>0</v>
      </c>
      <c r="Q7" s="39">
        <v>10</v>
      </c>
      <c r="R7" s="36">
        <v>10</v>
      </c>
      <c r="S7" s="36">
        <v>0</v>
      </c>
      <c r="T7" s="36">
        <v>10</v>
      </c>
      <c r="U7" s="36">
        <v>17</v>
      </c>
      <c r="V7" s="36">
        <v>20</v>
      </c>
      <c r="W7" s="36">
        <v>3</v>
      </c>
      <c r="X7" s="36">
        <v>0</v>
      </c>
      <c r="Y7" s="36">
        <v>0</v>
      </c>
      <c r="Z7" s="36">
        <v>13</v>
      </c>
      <c r="AA7" s="39">
        <v>0</v>
      </c>
      <c r="AB7" s="36">
        <v>27</v>
      </c>
      <c r="AC7" s="36">
        <v>0</v>
      </c>
      <c r="AD7" s="36">
        <v>43</v>
      </c>
      <c r="AE7" s="36">
        <v>90</v>
      </c>
      <c r="AF7" s="36">
        <v>17</v>
      </c>
      <c r="AG7" s="36">
        <v>33</v>
      </c>
      <c r="AH7" s="36">
        <v>27</v>
      </c>
      <c r="AI7" s="36">
        <v>13</v>
      </c>
      <c r="AJ7" s="36">
        <v>27</v>
      </c>
      <c r="AK7" s="39">
        <v>0</v>
      </c>
      <c r="AL7" s="36">
        <v>10</v>
      </c>
      <c r="AM7" s="36">
        <v>17</v>
      </c>
      <c r="AN7" s="36">
        <v>7</v>
      </c>
      <c r="AO7" s="36">
        <v>70</v>
      </c>
      <c r="AP7" s="36">
        <v>107</v>
      </c>
      <c r="AQ7" s="36">
        <v>57</v>
      </c>
      <c r="AR7" s="36">
        <v>33</v>
      </c>
      <c r="AS7" s="36">
        <v>13</v>
      </c>
      <c r="AT7" s="36">
        <v>33</v>
      </c>
    </row>
    <row r="8" spans="1:46" ht="15.75" thickBot="1" x14ac:dyDescent="0.3">
      <c r="A8" s="33" t="s">
        <v>85</v>
      </c>
      <c r="B8" s="34">
        <v>20</v>
      </c>
      <c r="C8" s="34">
        <v>0</v>
      </c>
      <c r="D8" s="34">
        <v>0</v>
      </c>
      <c r="E8" s="34">
        <v>10</v>
      </c>
      <c r="F8" s="34">
        <v>3</v>
      </c>
      <c r="G8" s="33">
        <v>17</v>
      </c>
      <c r="H8" s="34">
        <v>13</v>
      </c>
      <c r="I8" s="34">
        <v>10</v>
      </c>
      <c r="J8" s="34">
        <v>10</v>
      </c>
      <c r="K8" s="34">
        <v>193</v>
      </c>
      <c r="L8" s="34">
        <v>137</v>
      </c>
      <c r="M8" s="34">
        <v>183</v>
      </c>
      <c r="N8" s="34">
        <v>27</v>
      </c>
      <c r="O8" s="34">
        <v>367</v>
      </c>
      <c r="P8" s="34">
        <v>17</v>
      </c>
      <c r="Q8" s="33">
        <v>363</v>
      </c>
      <c r="R8" s="34">
        <v>197</v>
      </c>
      <c r="S8" s="34">
        <v>163</v>
      </c>
      <c r="T8" s="34">
        <v>97</v>
      </c>
      <c r="U8" s="34">
        <v>30</v>
      </c>
      <c r="V8" s="34">
        <v>93</v>
      </c>
      <c r="W8" s="34">
        <v>90</v>
      </c>
      <c r="X8" s="34">
        <v>100</v>
      </c>
      <c r="Y8" s="34">
        <v>13</v>
      </c>
      <c r="Z8" s="34">
        <v>60</v>
      </c>
      <c r="AA8" s="33">
        <v>147</v>
      </c>
      <c r="AB8" s="34">
        <v>0</v>
      </c>
      <c r="AC8" s="34">
        <v>0</v>
      </c>
      <c r="AD8" s="34">
        <v>333</v>
      </c>
      <c r="AE8" s="34">
        <v>233</v>
      </c>
      <c r="AF8" s="34">
        <v>227</v>
      </c>
      <c r="AG8" s="34">
        <v>200</v>
      </c>
      <c r="AH8" s="34">
        <v>307</v>
      </c>
      <c r="AI8" s="34">
        <v>13</v>
      </c>
      <c r="AJ8" s="34">
        <v>577</v>
      </c>
      <c r="AK8" s="33">
        <v>463</v>
      </c>
      <c r="AL8" s="34">
        <v>500</v>
      </c>
      <c r="AM8" s="34">
        <v>557</v>
      </c>
      <c r="AN8" s="34">
        <v>80</v>
      </c>
      <c r="AO8" s="34">
        <v>60</v>
      </c>
      <c r="AP8" s="34">
        <v>60</v>
      </c>
      <c r="AQ8" s="34">
        <v>110</v>
      </c>
      <c r="AR8" s="34">
        <v>143</v>
      </c>
      <c r="AS8" s="34">
        <v>160</v>
      </c>
      <c r="AT8" s="34">
        <v>233</v>
      </c>
    </row>
    <row r="9" spans="1:46" ht="15.75" thickBot="1" x14ac:dyDescent="0.3">
      <c r="A9" s="37" t="s">
        <v>60</v>
      </c>
      <c r="B9" s="36">
        <v>20</v>
      </c>
      <c r="C9" s="36">
        <v>0</v>
      </c>
      <c r="D9" s="36">
        <v>0</v>
      </c>
      <c r="E9" s="36">
        <v>10</v>
      </c>
      <c r="F9" s="36" t="s">
        <v>89</v>
      </c>
      <c r="G9" s="39">
        <v>13</v>
      </c>
      <c r="H9" s="36">
        <v>13</v>
      </c>
      <c r="I9" s="36">
        <v>10</v>
      </c>
      <c r="J9" s="36">
        <v>10</v>
      </c>
      <c r="K9" s="36">
        <v>90</v>
      </c>
      <c r="L9" s="36">
        <v>93</v>
      </c>
      <c r="M9" s="36">
        <v>63</v>
      </c>
      <c r="N9" s="36">
        <v>27</v>
      </c>
      <c r="O9" s="36">
        <v>367</v>
      </c>
      <c r="P9" s="36">
        <v>17</v>
      </c>
      <c r="Q9" s="39">
        <v>363</v>
      </c>
      <c r="R9" s="36">
        <v>40</v>
      </c>
      <c r="S9" s="36">
        <v>33</v>
      </c>
      <c r="T9" s="36">
        <v>97</v>
      </c>
      <c r="U9" s="36">
        <v>30</v>
      </c>
      <c r="V9" s="36">
        <v>47</v>
      </c>
      <c r="W9" s="36">
        <v>43</v>
      </c>
      <c r="X9" s="36">
        <v>57</v>
      </c>
      <c r="Y9" s="36">
        <v>13</v>
      </c>
      <c r="Z9" s="36">
        <v>60</v>
      </c>
      <c r="AA9" s="39">
        <v>60</v>
      </c>
      <c r="AB9" s="36">
        <v>0</v>
      </c>
      <c r="AC9" s="36">
        <v>0</v>
      </c>
      <c r="AD9" s="36">
        <v>333</v>
      </c>
      <c r="AE9" s="36">
        <v>233</v>
      </c>
      <c r="AF9" s="36">
        <v>227</v>
      </c>
      <c r="AG9" s="36">
        <v>200</v>
      </c>
      <c r="AH9" s="36">
        <v>307</v>
      </c>
      <c r="AI9" s="36">
        <v>13</v>
      </c>
      <c r="AJ9" s="36">
        <v>577</v>
      </c>
      <c r="AK9" s="39">
        <v>463</v>
      </c>
      <c r="AL9" s="36">
        <v>500</v>
      </c>
      <c r="AM9" s="36">
        <v>557</v>
      </c>
      <c r="AN9" s="36">
        <v>47</v>
      </c>
      <c r="AO9" s="36">
        <v>60</v>
      </c>
      <c r="AP9" s="36">
        <v>60</v>
      </c>
      <c r="AQ9" s="36">
        <v>110</v>
      </c>
      <c r="AR9" s="36">
        <v>73</v>
      </c>
      <c r="AS9" s="36">
        <v>107</v>
      </c>
      <c r="AT9" s="36">
        <v>83</v>
      </c>
    </row>
    <row r="10" spans="1:46" ht="15.75" thickBot="1" x14ac:dyDescent="0.3">
      <c r="A10" s="37" t="s">
        <v>61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9">
        <v>3</v>
      </c>
      <c r="H10" s="36">
        <v>0</v>
      </c>
      <c r="I10" s="36">
        <v>0</v>
      </c>
      <c r="J10" s="36">
        <v>0</v>
      </c>
      <c r="K10" s="36">
        <v>103</v>
      </c>
      <c r="L10" s="36">
        <v>43</v>
      </c>
      <c r="M10" s="36">
        <v>120</v>
      </c>
      <c r="N10" s="36">
        <v>0</v>
      </c>
      <c r="O10" s="36">
        <v>0</v>
      </c>
      <c r="P10" s="36">
        <v>0</v>
      </c>
      <c r="Q10" s="39">
        <v>0</v>
      </c>
      <c r="R10" s="36">
        <v>157</v>
      </c>
      <c r="S10" s="36">
        <v>130</v>
      </c>
      <c r="T10" s="36">
        <v>0</v>
      </c>
      <c r="U10" s="36">
        <v>0</v>
      </c>
      <c r="V10" s="36">
        <v>47</v>
      </c>
      <c r="W10" s="36">
        <v>47</v>
      </c>
      <c r="X10" s="36">
        <v>43</v>
      </c>
      <c r="Y10" s="36">
        <v>0</v>
      </c>
      <c r="Z10" s="36">
        <v>0</v>
      </c>
      <c r="AA10" s="39">
        <v>87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9">
        <v>0</v>
      </c>
      <c r="AL10" s="36">
        <v>0</v>
      </c>
      <c r="AM10" s="36">
        <v>0</v>
      </c>
      <c r="AN10" s="36">
        <v>33</v>
      </c>
      <c r="AO10" s="36">
        <v>0</v>
      </c>
      <c r="AP10" s="36">
        <v>0</v>
      </c>
      <c r="AQ10" s="36">
        <v>0</v>
      </c>
      <c r="AR10" s="36">
        <v>70</v>
      </c>
      <c r="AS10" s="36">
        <v>53</v>
      </c>
      <c r="AT10" s="36">
        <v>150</v>
      </c>
    </row>
    <row r="11" spans="1:46" ht="15.75" thickBot="1" x14ac:dyDescent="0.3">
      <c r="A11" s="33" t="s">
        <v>90</v>
      </c>
      <c r="B11" s="34">
        <v>3</v>
      </c>
      <c r="C11" s="34">
        <v>0</v>
      </c>
      <c r="D11" s="34">
        <v>0</v>
      </c>
      <c r="E11" s="34">
        <v>0</v>
      </c>
      <c r="F11" s="34">
        <v>0</v>
      </c>
      <c r="G11" s="33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20</v>
      </c>
      <c r="N11" s="34">
        <v>0</v>
      </c>
      <c r="O11" s="34">
        <v>0</v>
      </c>
      <c r="P11" s="34">
        <v>0</v>
      </c>
      <c r="Q11" s="33">
        <v>7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3">
        <v>3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13</v>
      </c>
      <c r="AH11" s="34">
        <v>0</v>
      </c>
      <c r="AI11" s="34">
        <v>0</v>
      </c>
      <c r="AJ11" s="34">
        <v>3</v>
      </c>
      <c r="AK11" s="33">
        <v>7</v>
      </c>
      <c r="AL11" s="34">
        <v>0</v>
      </c>
      <c r="AM11" s="34">
        <v>0</v>
      </c>
      <c r="AN11" s="34">
        <v>0</v>
      </c>
      <c r="AO11" s="34">
        <v>0</v>
      </c>
      <c r="AP11" s="34">
        <v>0</v>
      </c>
      <c r="AQ11" s="34">
        <v>0</v>
      </c>
      <c r="AR11" s="34">
        <v>3</v>
      </c>
      <c r="AS11" s="34">
        <v>7</v>
      </c>
      <c r="AT11" s="34">
        <v>13</v>
      </c>
    </row>
    <row r="12" spans="1:46" ht="15.75" thickBot="1" x14ac:dyDescent="0.3">
      <c r="A12" s="35" t="s">
        <v>62</v>
      </c>
      <c r="B12" s="36">
        <v>3</v>
      </c>
      <c r="C12" s="36">
        <v>0</v>
      </c>
      <c r="D12" s="36">
        <v>0</v>
      </c>
      <c r="E12" s="36">
        <v>0</v>
      </c>
      <c r="F12" s="36">
        <v>0</v>
      </c>
      <c r="G12" s="39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20</v>
      </c>
      <c r="N12" s="36">
        <v>0</v>
      </c>
      <c r="O12" s="36">
        <v>0</v>
      </c>
      <c r="P12" s="36">
        <v>0</v>
      </c>
      <c r="Q12" s="39">
        <v>7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9">
        <v>3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13</v>
      </c>
      <c r="AH12" s="36">
        <v>0</v>
      </c>
      <c r="AI12" s="36">
        <v>0</v>
      </c>
      <c r="AJ12" s="36">
        <v>3</v>
      </c>
      <c r="AK12" s="39">
        <v>7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3</v>
      </c>
      <c r="AS12" s="36">
        <v>7</v>
      </c>
      <c r="AT12" s="36">
        <v>13</v>
      </c>
    </row>
    <row r="13" spans="1:46" ht="15.75" thickBot="1" x14ac:dyDescent="0.3">
      <c r="A13" s="33" t="s">
        <v>91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3">
        <v>0</v>
      </c>
      <c r="H13" s="34">
        <v>0</v>
      </c>
      <c r="I13" s="34">
        <v>0</v>
      </c>
      <c r="J13" s="34">
        <v>0</v>
      </c>
      <c r="K13" s="34">
        <v>3</v>
      </c>
      <c r="L13" s="34">
        <v>17</v>
      </c>
      <c r="M13" s="34">
        <v>0</v>
      </c>
      <c r="N13" s="34">
        <v>0</v>
      </c>
      <c r="O13" s="34">
        <v>0</v>
      </c>
      <c r="P13" s="34">
        <v>0</v>
      </c>
      <c r="Q13" s="33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3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3">
        <v>0</v>
      </c>
      <c r="AL13" s="34">
        <v>0</v>
      </c>
      <c r="AM13" s="34">
        <v>0</v>
      </c>
      <c r="AN13" s="34">
        <v>0</v>
      </c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</row>
    <row r="14" spans="1:46" ht="15.75" thickBot="1" x14ac:dyDescent="0.3">
      <c r="A14" s="37" t="s">
        <v>63</v>
      </c>
      <c r="B14" s="36">
        <v>0</v>
      </c>
      <c r="C14" s="36">
        <v>0</v>
      </c>
      <c r="D14" s="36">
        <v>0</v>
      </c>
      <c r="E14" s="36">
        <v>0</v>
      </c>
      <c r="F14" s="36">
        <v>0</v>
      </c>
      <c r="G14" s="39">
        <v>0</v>
      </c>
      <c r="H14" s="36">
        <v>0</v>
      </c>
      <c r="I14" s="36">
        <v>0</v>
      </c>
      <c r="J14" s="36">
        <v>0</v>
      </c>
      <c r="K14" s="36">
        <v>3</v>
      </c>
      <c r="L14" s="36">
        <v>17</v>
      </c>
      <c r="M14" s="36">
        <v>0</v>
      </c>
      <c r="N14" s="36">
        <v>0</v>
      </c>
      <c r="O14" s="36">
        <v>0</v>
      </c>
      <c r="P14" s="36">
        <v>0</v>
      </c>
      <c r="Q14" s="39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9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9">
        <v>0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</row>
    <row r="15" spans="1:46" ht="15.75" thickBot="1" x14ac:dyDescent="0.3">
      <c r="A15" s="33" t="s">
        <v>92</v>
      </c>
      <c r="B15" s="34">
        <v>7</v>
      </c>
      <c r="C15" s="34">
        <v>7</v>
      </c>
      <c r="D15" s="34">
        <v>0</v>
      </c>
      <c r="E15" s="34">
        <v>0</v>
      </c>
      <c r="F15" s="34">
        <v>0</v>
      </c>
      <c r="G15" s="33">
        <v>7</v>
      </c>
      <c r="H15" s="34">
        <v>0</v>
      </c>
      <c r="I15" s="34">
        <v>0</v>
      </c>
      <c r="J15" s="34">
        <v>0</v>
      </c>
      <c r="K15" s="34">
        <v>3</v>
      </c>
      <c r="L15" s="34">
        <v>3</v>
      </c>
      <c r="M15" s="34">
        <v>13</v>
      </c>
      <c r="N15" s="34">
        <v>0</v>
      </c>
      <c r="O15" s="34">
        <v>0</v>
      </c>
      <c r="P15" s="34">
        <v>17</v>
      </c>
      <c r="Q15" s="33">
        <v>0</v>
      </c>
      <c r="R15" s="34">
        <v>13</v>
      </c>
      <c r="S15" s="34">
        <v>3</v>
      </c>
      <c r="T15" s="34">
        <v>3</v>
      </c>
      <c r="U15" s="34">
        <v>0</v>
      </c>
      <c r="V15" s="34">
        <v>0</v>
      </c>
      <c r="W15" s="34">
        <v>3</v>
      </c>
      <c r="X15" s="34">
        <v>0</v>
      </c>
      <c r="Y15" s="34">
        <v>13</v>
      </c>
      <c r="Z15" s="34">
        <v>0</v>
      </c>
      <c r="AA15" s="33">
        <v>3</v>
      </c>
      <c r="AB15" s="34">
        <v>13</v>
      </c>
      <c r="AC15" s="34">
        <v>13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13</v>
      </c>
      <c r="AJ15" s="34">
        <v>0</v>
      </c>
      <c r="AK15" s="33">
        <v>3</v>
      </c>
      <c r="AL15" s="34">
        <v>0</v>
      </c>
      <c r="AM15" s="34">
        <v>0</v>
      </c>
      <c r="AN15" s="34">
        <v>0</v>
      </c>
      <c r="AO15" s="34">
        <v>0</v>
      </c>
      <c r="AP15" s="34">
        <v>0</v>
      </c>
      <c r="AQ15" s="34">
        <v>0</v>
      </c>
      <c r="AR15" s="34">
        <v>0</v>
      </c>
      <c r="AS15" s="34">
        <v>3</v>
      </c>
      <c r="AT15" s="34">
        <v>3</v>
      </c>
    </row>
    <row r="16" spans="1:46" ht="15.75" thickBot="1" x14ac:dyDescent="0.3">
      <c r="A16" s="37" t="s">
        <v>64</v>
      </c>
      <c r="B16" s="36">
        <v>7</v>
      </c>
      <c r="C16" s="36">
        <v>7</v>
      </c>
      <c r="D16" s="36">
        <v>0</v>
      </c>
      <c r="E16" s="36">
        <v>0</v>
      </c>
      <c r="F16" s="36">
        <v>0</v>
      </c>
      <c r="G16" s="39">
        <v>7</v>
      </c>
      <c r="H16" s="36">
        <v>0</v>
      </c>
      <c r="I16" s="36">
        <v>0</v>
      </c>
      <c r="J16" s="36">
        <v>0</v>
      </c>
      <c r="K16" s="36">
        <v>3</v>
      </c>
      <c r="L16" s="36">
        <v>3</v>
      </c>
      <c r="M16" s="36">
        <v>13</v>
      </c>
      <c r="N16" s="36">
        <v>0</v>
      </c>
      <c r="O16" s="36">
        <v>0</v>
      </c>
      <c r="P16" s="36">
        <v>17</v>
      </c>
      <c r="Q16" s="39">
        <v>0</v>
      </c>
      <c r="R16" s="36">
        <v>13</v>
      </c>
      <c r="S16" s="36">
        <v>3</v>
      </c>
      <c r="T16" s="36">
        <v>3</v>
      </c>
      <c r="U16" s="36">
        <v>0</v>
      </c>
      <c r="V16" s="36">
        <v>0</v>
      </c>
      <c r="W16" s="36">
        <v>3</v>
      </c>
      <c r="X16" s="36">
        <v>0</v>
      </c>
      <c r="Y16" s="36">
        <v>13</v>
      </c>
      <c r="Z16" s="36">
        <v>0</v>
      </c>
      <c r="AA16" s="39">
        <v>3</v>
      </c>
      <c r="AB16" s="36">
        <v>13</v>
      </c>
      <c r="AC16" s="36">
        <v>13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13</v>
      </c>
      <c r="AJ16" s="36">
        <v>0</v>
      </c>
      <c r="AK16" s="39">
        <v>3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3</v>
      </c>
      <c r="AT16" s="36">
        <v>3</v>
      </c>
    </row>
    <row r="17" spans="1:46" ht="15.75" thickBot="1" x14ac:dyDescent="0.3">
      <c r="A17" s="33" t="s">
        <v>95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3">
        <v>0</v>
      </c>
      <c r="H17" s="34">
        <v>0</v>
      </c>
      <c r="I17" s="34">
        <v>0</v>
      </c>
      <c r="J17" s="34">
        <v>0</v>
      </c>
      <c r="K17" s="34">
        <v>0</v>
      </c>
      <c r="L17" s="34">
        <v>13</v>
      </c>
      <c r="M17" s="34">
        <v>3</v>
      </c>
      <c r="N17" s="34">
        <v>20</v>
      </c>
      <c r="O17" s="34">
        <v>0</v>
      </c>
      <c r="P17" s="34">
        <v>0</v>
      </c>
      <c r="Q17" s="33">
        <v>0</v>
      </c>
      <c r="R17" s="34">
        <v>0</v>
      </c>
      <c r="S17" s="34">
        <v>0</v>
      </c>
      <c r="T17" s="34">
        <v>10</v>
      </c>
      <c r="U17" s="34">
        <v>10</v>
      </c>
      <c r="V17" s="34">
        <v>0</v>
      </c>
      <c r="W17" s="34">
        <v>0</v>
      </c>
      <c r="X17" s="34">
        <v>0</v>
      </c>
      <c r="Y17" s="34">
        <v>13</v>
      </c>
      <c r="Z17" s="34">
        <v>10</v>
      </c>
      <c r="AA17" s="33">
        <v>0</v>
      </c>
      <c r="AB17" s="34">
        <v>13</v>
      </c>
      <c r="AC17" s="34">
        <v>27</v>
      </c>
      <c r="AD17" s="34">
        <v>83</v>
      </c>
      <c r="AE17" s="34">
        <v>43</v>
      </c>
      <c r="AF17" s="34">
        <v>47</v>
      </c>
      <c r="AG17" s="34">
        <v>57</v>
      </c>
      <c r="AH17" s="34">
        <v>20</v>
      </c>
      <c r="AI17" s="34">
        <v>0</v>
      </c>
      <c r="AJ17" s="34">
        <v>0</v>
      </c>
      <c r="AK17" s="33">
        <v>0</v>
      </c>
      <c r="AL17" s="34">
        <v>0</v>
      </c>
      <c r="AM17" s="34">
        <v>0</v>
      </c>
      <c r="AN17" s="34">
        <v>0</v>
      </c>
      <c r="AO17" s="34">
        <v>13</v>
      </c>
      <c r="AP17" s="34">
        <v>43</v>
      </c>
      <c r="AQ17" s="34">
        <v>30</v>
      </c>
      <c r="AR17" s="34">
        <v>3</v>
      </c>
      <c r="AS17" s="34">
        <v>7</v>
      </c>
      <c r="AT17" s="34">
        <v>3</v>
      </c>
    </row>
    <row r="18" spans="1:46" ht="15.75" thickBot="1" x14ac:dyDescent="0.3">
      <c r="A18" s="37" t="s">
        <v>65</v>
      </c>
      <c r="B18" s="36">
        <v>0</v>
      </c>
      <c r="C18" s="36">
        <v>0</v>
      </c>
      <c r="D18" s="36">
        <v>0</v>
      </c>
      <c r="E18" s="36">
        <v>0</v>
      </c>
      <c r="F18" s="36">
        <v>0</v>
      </c>
      <c r="G18" s="39">
        <v>0</v>
      </c>
      <c r="H18" s="36">
        <v>0</v>
      </c>
      <c r="I18" s="36">
        <v>0</v>
      </c>
      <c r="J18" s="36">
        <v>0</v>
      </c>
      <c r="K18" s="36">
        <v>0</v>
      </c>
      <c r="L18" s="36" t="s">
        <v>57</v>
      </c>
      <c r="M18" s="36">
        <v>3</v>
      </c>
      <c r="N18" s="36">
        <v>20</v>
      </c>
      <c r="O18" s="36">
        <v>0</v>
      </c>
      <c r="P18" s="36">
        <v>0</v>
      </c>
      <c r="Q18" s="39">
        <v>0</v>
      </c>
      <c r="R18" s="36">
        <v>0</v>
      </c>
      <c r="S18" s="36">
        <v>0</v>
      </c>
      <c r="T18" s="36">
        <v>10</v>
      </c>
      <c r="U18" s="36">
        <v>10</v>
      </c>
      <c r="V18" s="36">
        <v>0</v>
      </c>
      <c r="W18" s="36">
        <v>0</v>
      </c>
      <c r="X18" s="36">
        <v>0</v>
      </c>
      <c r="Y18" s="36">
        <v>13</v>
      </c>
      <c r="Z18" s="36">
        <v>10</v>
      </c>
      <c r="AA18" s="39">
        <v>0</v>
      </c>
      <c r="AB18" s="36">
        <v>13</v>
      </c>
      <c r="AC18" s="36">
        <v>27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>
        <v>0</v>
      </c>
      <c r="AK18" s="39">
        <v>0</v>
      </c>
      <c r="AL18" s="36">
        <v>0</v>
      </c>
      <c r="AM18" s="36">
        <v>0</v>
      </c>
      <c r="AN18" s="36">
        <v>0</v>
      </c>
      <c r="AO18" s="36">
        <v>13</v>
      </c>
      <c r="AP18" s="36">
        <v>43</v>
      </c>
      <c r="AQ18" s="36">
        <v>30</v>
      </c>
      <c r="AR18" s="36">
        <v>3</v>
      </c>
      <c r="AS18" s="36">
        <v>7</v>
      </c>
      <c r="AT18" s="36">
        <v>0</v>
      </c>
    </row>
    <row r="19" spans="1:46" ht="15.75" thickBot="1" x14ac:dyDescent="0.3">
      <c r="A19" s="37" t="s">
        <v>66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9">
        <v>0</v>
      </c>
      <c r="H19" s="36">
        <v>0</v>
      </c>
      <c r="I19" s="36">
        <v>0</v>
      </c>
      <c r="J19" s="36">
        <v>0</v>
      </c>
      <c r="K19" s="36">
        <v>0</v>
      </c>
      <c r="L19" s="36" t="s">
        <v>132</v>
      </c>
      <c r="M19" s="36">
        <v>0</v>
      </c>
      <c r="N19" s="36">
        <v>0</v>
      </c>
      <c r="O19" s="36">
        <v>0</v>
      </c>
      <c r="P19" s="36">
        <v>0</v>
      </c>
      <c r="Q19" s="39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9">
        <v>0</v>
      </c>
      <c r="AB19" s="36">
        <v>0</v>
      </c>
      <c r="AC19" s="36">
        <v>0</v>
      </c>
      <c r="AD19" s="36">
        <v>83</v>
      </c>
      <c r="AE19" s="36">
        <v>43</v>
      </c>
      <c r="AF19" s="36">
        <v>47</v>
      </c>
      <c r="AG19" s="36">
        <v>57</v>
      </c>
      <c r="AH19" s="36">
        <v>20</v>
      </c>
      <c r="AI19" s="36">
        <v>0</v>
      </c>
      <c r="AJ19" s="36">
        <v>0</v>
      </c>
      <c r="AK19" s="39">
        <v>0</v>
      </c>
      <c r="AL19" s="36">
        <v>0</v>
      </c>
      <c r="AM19" s="36">
        <v>0</v>
      </c>
      <c r="AN19" s="36">
        <v>0</v>
      </c>
      <c r="AO19" s="36">
        <v>0</v>
      </c>
      <c r="AP19" s="36">
        <v>0</v>
      </c>
      <c r="AQ19" s="36">
        <v>0</v>
      </c>
      <c r="AR19" s="36">
        <v>0</v>
      </c>
      <c r="AS19" s="36">
        <v>0</v>
      </c>
      <c r="AT19" s="36">
        <v>3</v>
      </c>
    </row>
    <row r="20" spans="1:46" ht="15.75" thickBot="1" x14ac:dyDescent="0.3">
      <c r="A20" s="33" t="s">
        <v>96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3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3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3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3</v>
      </c>
      <c r="AK20" s="33">
        <v>0</v>
      </c>
      <c r="AL20" s="34">
        <v>0</v>
      </c>
      <c r="AM20" s="34">
        <v>0</v>
      </c>
      <c r="AN20" s="34">
        <v>0</v>
      </c>
      <c r="AO20" s="34">
        <v>0</v>
      </c>
      <c r="AP20" s="34">
        <v>0</v>
      </c>
      <c r="AQ20" s="34">
        <v>0</v>
      </c>
      <c r="AR20" s="34">
        <v>0</v>
      </c>
      <c r="AS20" s="34">
        <v>0</v>
      </c>
      <c r="AT20" s="34">
        <v>0</v>
      </c>
    </row>
    <row r="21" spans="1:46" ht="15.75" thickBot="1" x14ac:dyDescent="0.3">
      <c r="A21" s="37" t="s">
        <v>67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9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9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9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3</v>
      </c>
      <c r="AK21" s="39">
        <v>0</v>
      </c>
      <c r="AL21" s="36">
        <v>0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</row>
    <row r="22" spans="1:46" ht="15.75" thickBot="1" x14ac:dyDescent="0.3">
      <c r="A22" s="33" t="s">
        <v>97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3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3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3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3</v>
      </c>
      <c r="AH22" s="34">
        <v>0</v>
      </c>
      <c r="AI22" s="34">
        <v>0</v>
      </c>
      <c r="AJ22" s="34">
        <v>0</v>
      </c>
      <c r="AK22" s="33">
        <v>0</v>
      </c>
      <c r="AL22" s="34">
        <v>0</v>
      </c>
      <c r="AM22" s="34">
        <v>0</v>
      </c>
      <c r="AN22" s="34">
        <v>0</v>
      </c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</row>
    <row r="23" spans="1:46" ht="15.75" thickBot="1" x14ac:dyDescent="0.3">
      <c r="A23" s="35" t="s">
        <v>68</v>
      </c>
      <c r="B23" s="36">
        <v>0</v>
      </c>
      <c r="C23" s="36">
        <v>0</v>
      </c>
      <c r="D23" s="36">
        <v>0</v>
      </c>
      <c r="E23" s="36">
        <v>0</v>
      </c>
      <c r="F23" s="36">
        <v>0</v>
      </c>
      <c r="G23" s="39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9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9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3</v>
      </c>
      <c r="AH23" s="36">
        <v>0</v>
      </c>
      <c r="AI23" s="36">
        <v>0</v>
      </c>
      <c r="AJ23" s="36">
        <v>0</v>
      </c>
      <c r="AK23" s="39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</row>
    <row r="24" spans="1:46" ht="15.75" thickBot="1" x14ac:dyDescent="0.3">
      <c r="A24" s="38" t="s">
        <v>98</v>
      </c>
      <c r="B24" s="34">
        <v>50</v>
      </c>
      <c r="C24" s="34">
        <v>7</v>
      </c>
      <c r="D24" s="34">
        <v>0</v>
      </c>
      <c r="E24" s="34">
        <v>13</v>
      </c>
      <c r="F24" s="34">
        <v>3</v>
      </c>
      <c r="G24" s="34">
        <v>23</v>
      </c>
      <c r="H24" s="34">
        <v>13</v>
      </c>
      <c r="I24" s="34">
        <v>10</v>
      </c>
      <c r="J24" s="34">
        <v>13</v>
      </c>
      <c r="K24" s="34">
        <v>260</v>
      </c>
      <c r="L24" s="34">
        <v>313</v>
      </c>
      <c r="M24" s="34">
        <v>237</v>
      </c>
      <c r="N24" s="34">
        <v>87</v>
      </c>
      <c r="O24" s="34">
        <v>393</v>
      </c>
      <c r="P24" s="34">
        <v>33</v>
      </c>
      <c r="Q24" s="34">
        <v>380</v>
      </c>
      <c r="R24" s="34">
        <v>220</v>
      </c>
      <c r="S24" s="34">
        <v>170</v>
      </c>
      <c r="T24" s="34">
        <v>120</v>
      </c>
      <c r="U24" s="34">
        <v>57</v>
      </c>
      <c r="V24" s="34">
        <v>113</v>
      </c>
      <c r="W24" s="34">
        <v>103</v>
      </c>
      <c r="X24" s="34">
        <v>103</v>
      </c>
      <c r="Y24" s="34">
        <v>40</v>
      </c>
      <c r="Z24" s="34">
        <v>83</v>
      </c>
      <c r="AA24" s="34">
        <v>153</v>
      </c>
      <c r="AB24" s="34">
        <v>53</v>
      </c>
      <c r="AC24" s="34">
        <v>40</v>
      </c>
      <c r="AD24" s="34">
        <v>460</v>
      </c>
      <c r="AE24" s="34">
        <v>367</v>
      </c>
      <c r="AF24" s="34">
        <v>290</v>
      </c>
      <c r="AG24" s="34">
        <v>307</v>
      </c>
      <c r="AH24" s="34">
        <v>353</v>
      </c>
      <c r="AI24" s="34">
        <v>40</v>
      </c>
      <c r="AJ24" s="34">
        <v>610</v>
      </c>
      <c r="AK24" s="34">
        <v>473</v>
      </c>
      <c r="AL24" s="34">
        <v>510</v>
      </c>
      <c r="AM24" s="34">
        <v>573</v>
      </c>
      <c r="AN24" s="34">
        <v>87</v>
      </c>
      <c r="AO24" s="34">
        <v>143</v>
      </c>
      <c r="AP24" s="34">
        <v>210</v>
      </c>
      <c r="AQ24" s="34">
        <v>197</v>
      </c>
      <c r="AR24" s="34">
        <v>183</v>
      </c>
      <c r="AS24" s="34">
        <v>190</v>
      </c>
      <c r="AT24" s="34">
        <v>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F54FC-0610-41A3-B0DF-C4B69F6706DE}">
  <dimension ref="A1:AT11"/>
  <sheetViews>
    <sheetView workbookViewId="0">
      <selection sqref="A1:AT11"/>
    </sheetView>
  </sheetViews>
  <sheetFormatPr defaultRowHeight="15" x14ac:dyDescent="0.25"/>
  <sheetData>
    <row r="1" spans="1:46" x14ac:dyDescent="0.25">
      <c r="B1" t="s">
        <v>76</v>
      </c>
      <c r="C1" t="s">
        <v>3</v>
      </c>
      <c r="D1" t="s">
        <v>4</v>
      </c>
      <c r="E1" t="s">
        <v>5</v>
      </c>
      <c r="F1" t="s">
        <v>6</v>
      </c>
      <c r="G1" t="s">
        <v>101</v>
      </c>
      <c r="H1" t="s">
        <v>8</v>
      </c>
      <c r="I1" t="s">
        <v>9</v>
      </c>
      <c r="J1" t="s">
        <v>10</v>
      </c>
      <c r="K1" t="s">
        <v>11</v>
      </c>
      <c r="L1" t="s">
        <v>117</v>
      </c>
      <c r="M1" t="s">
        <v>13</v>
      </c>
      <c r="N1" t="s">
        <v>14</v>
      </c>
      <c r="O1" t="s">
        <v>15</v>
      </c>
      <c r="P1" t="s">
        <v>16</v>
      </c>
      <c r="Q1" t="s">
        <v>138</v>
      </c>
      <c r="R1" t="s">
        <v>18</v>
      </c>
      <c r="S1" t="s">
        <v>19</v>
      </c>
      <c r="T1" t="s">
        <v>20</v>
      </c>
      <c r="U1" t="s">
        <v>21</v>
      </c>
      <c r="V1" t="s">
        <v>152</v>
      </c>
      <c r="W1" t="s">
        <v>23</v>
      </c>
      <c r="X1" t="s">
        <v>24</v>
      </c>
      <c r="Y1">
        <v>24</v>
      </c>
      <c r="Z1" t="s">
        <v>26</v>
      </c>
      <c r="AA1" t="s">
        <v>169</v>
      </c>
      <c r="AB1" t="s">
        <v>28</v>
      </c>
      <c r="AC1" t="s">
        <v>29</v>
      </c>
      <c r="AD1" t="s">
        <v>30</v>
      </c>
      <c r="AE1" t="s">
        <v>31</v>
      </c>
      <c r="AF1" t="s">
        <v>188</v>
      </c>
      <c r="AG1" t="s">
        <v>33</v>
      </c>
      <c r="AH1" t="s">
        <v>34</v>
      </c>
      <c r="AI1" t="s">
        <v>35</v>
      </c>
      <c r="AJ1" t="s">
        <v>36</v>
      </c>
      <c r="AK1" t="s">
        <v>200</v>
      </c>
      <c r="AL1" t="s">
        <v>38</v>
      </c>
      <c r="AM1" t="s">
        <v>39</v>
      </c>
      <c r="AN1" t="s">
        <v>40</v>
      </c>
      <c r="AO1" t="s">
        <v>41</v>
      </c>
      <c r="AP1" t="s">
        <v>211</v>
      </c>
      <c r="AQ1" t="s">
        <v>43</v>
      </c>
      <c r="AR1" t="s">
        <v>44</v>
      </c>
      <c r="AS1" t="s">
        <v>45</v>
      </c>
      <c r="AT1" t="s">
        <v>46</v>
      </c>
    </row>
    <row r="2" spans="1:46" x14ac:dyDescent="0.25">
      <c r="A2" t="s">
        <v>59</v>
      </c>
      <c r="B2">
        <v>0</v>
      </c>
      <c r="E2">
        <v>11.111111111111112</v>
      </c>
      <c r="F2">
        <v>0</v>
      </c>
      <c r="G2">
        <v>0</v>
      </c>
      <c r="H2">
        <v>0</v>
      </c>
      <c r="I2">
        <v>0</v>
      </c>
      <c r="J2">
        <v>0</v>
      </c>
      <c r="K2">
        <v>0.57273768613974807</v>
      </c>
      <c r="L2">
        <v>4.0094339622641515</v>
      </c>
      <c r="M2">
        <v>0.11198208286674134</v>
      </c>
      <c r="N2">
        <v>4.9382716049382713</v>
      </c>
      <c r="O2">
        <v>0.27874564459930318</v>
      </c>
      <c r="P2">
        <v>0</v>
      </c>
      <c r="Q2">
        <v>8.0256821829855551E-2</v>
      </c>
      <c r="R2">
        <v>9.3370681605975711E-2</v>
      </c>
      <c r="S2">
        <v>0</v>
      </c>
      <c r="T2">
        <v>0.25706940874035994</v>
      </c>
      <c r="U2">
        <v>1.2345679012345678</v>
      </c>
      <c r="V2">
        <v>0.44444444444444448</v>
      </c>
      <c r="W2">
        <v>0</v>
      </c>
      <c r="X2">
        <v>0</v>
      </c>
      <c r="Y2">
        <v>0</v>
      </c>
      <c r="Z2">
        <v>0.72463768115942029</v>
      </c>
      <c r="AA2">
        <v>0</v>
      </c>
      <c r="AB2">
        <v>15.789473684210526</v>
      </c>
      <c r="AC2">
        <v>0</v>
      </c>
      <c r="AD2">
        <v>0.41365046535677358</v>
      </c>
      <c r="AE2">
        <v>1.3238289205702647</v>
      </c>
      <c r="AF2">
        <v>0.42553191489361702</v>
      </c>
      <c r="AG2">
        <v>0.35885167464114837</v>
      </c>
      <c r="AH2">
        <v>0.38022813688212925</v>
      </c>
      <c r="AI2">
        <v>3.125</v>
      </c>
      <c r="AJ2">
        <v>0.19480519480519479</v>
      </c>
      <c r="AK2">
        <v>0</v>
      </c>
      <c r="AL2">
        <v>4.7080979284369107E-2</v>
      </c>
      <c r="AM2">
        <v>0.1497005988023952</v>
      </c>
      <c r="AN2">
        <v>0</v>
      </c>
      <c r="AO2">
        <v>3.8461538461538458</v>
      </c>
      <c r="AP2">
        <v>4.0441176470588234</v>
      </c>
      <c r="AQ2">
        <v>1.4669926650366749</v>
      </c>
      <c r="AR2">
        <v>0.53908355795148244</v>
      </c>
      <c r="AS2">
        <v>0.1736111111111111</v>
      </c>
      <c r="AT2">
        <v>0.24691358024691359</v>
      </c>
    </row>
    <row r="3" spans="1:46" x14ac:dyDescent="0.25">
      <c r="A3" t="s">
        <v>58</v>
      </c>
      <c r="B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1.6260162601626014</v>
      </c>
      <c r="X3">
        <v>0.26246719160104992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5">
      <c r="A4" t="s">
        <v>60</v>
      </c>
      <c r="B4">
        <v>96.296296296296291</v>
      </c>
      <c r="E4">
        <v>88.8888888888889</v>
      </c>
      <c r="F4">
        <v>100</v>
      </c>
      <c r="G4">
        <v>85.714285714285722</v>
      </c>
      <c r="H4">
        <v>100</v>
      </c>
      <c r="I4">
        <v>100</v>
      </c>
      <c r="J4">
        <v>100</v>
      </c>
      <c r="K4">
        <v>45.360824742268044</v>
      </c>
      <c r="L4">
        <v>48.113207547169814</v>
      </c>
      <c r="M4">
        <v>28.107502799552073</v>
      </c>
      <c r="N4">
        <v>64.197530864197518</v>
      </c>
      <c r="O4">
        <v>99.721254355400703</v>
      </c>
      <c r="P4">
        <v>100</v>
      </c>
      <c r="Q4">
        <v>99.839486356340288</v>
      </c>
      <c r="R4">
        <v>14.285714285714285</v>
      </c>
      <c r="S4">
        <v>11.38211382113821</v>
      </c>
      <c r="T4">
        <v>96.401028277634964</v>
      </c>
      <c r="U4">
        <v>82.716049382716037</v>
      </c>
      <c r="V4">
        <v>48.222222222222221</v>
      </c>
      <c r="W4">
        <v>32.520325203252028</v>
      </c>
      <c r="X4">
        <v>39.895013123359583</v>
      </c>
      <c r="Y4">
        <v>65.11627906976743</v>
      </c>
      <c r="Z4">
        <v>86.956521739130437</v>
      </c>
      <c r="AA4">
        <v>23.312101910828027</v>
      </c>
      <c r="AB4">
        <v>0</v>
      </c>
      <c r="AC4">
        <v>0</v>
      </c>
      <c r="AD4">
        <v>93.071354705274047</v>
      </c>
      <c r="AE4">
        <v>94.602851323828901</v>
      </c>
      <c r="AF4">
        <v>96.028368794326241</v>
      </c>
      <c r="AG4">
        <v>91.387559808612437</v>
      </c>
      <c r="AH4">
        <v>98.384030418250944</v>
      </c>
      <c r="AI4">
        <v>96.875</v>
      </c>
      <c r="AJ4">
        <v>99.610389610389618</v>
      </c>
      <c r="AK4">
        <v>99.743918053777207</v>
      </c>
      <c r="AL4">
        <v>99.952919020715612</v>
      </c>
      <c r="AM4">
        <v>99.850299401197603</v>
      </c>
      <c r="AN4">
        <v>45.994065281899111</v>
      </c>
      <c r="AO4">
        <v>86.538461538461533</v>
      </c>
      <c r="AP4">
        <v>70.588235294117652</v>
      </c>
      <c r="AQ4">
        <v>88.508557457212717</v>
      </c>
      <c r="AR4">
        <v>60.512129380053906</v>
      </c>
      <c r="AS4">
        <v>46.527777777777779</v>
      </c>
      <c r="AT4">
        <v>19.753086419753089</v>
      </c>
    </row>
    <row r="5" spans="1:46" x14ac:dyDescent="0.25">
      <c r="A5" t="s">
        <v>61</v>
      </c>
      <c r="B5">
        <v>0</v>
      </c>
      <c r="E5">
        <v>0</v>
      </c>
      <c r="F5">
        <v>0</v>
      </c>
      <c r="G5">
        <v>14.285714285714288</v>
      </c>
      <c r="H5">
        <v>0</v>
      </c>
      <c r="I5">
        <v>0</v>
      </c>
      <c r="J5">
        <v>0</v>
      </c>
      <c r="K5">
        <v>53.608247422680414</v>
      </c>
      <c r="L5">
        <v>40.330188679245282</v>
      </c>
      <c r="M5">
        <v>68.980963045912659</v>
      </c>
      <c r="N5">
        <v>0</v>
      </c>
      <c r="O5">
        <v>0</v>
      </c>
      <c r="P5">
        <v>0</v>
      </c>
      <c r="Q5">
        <v>0</v>
      </c>
      <c r="R5">
        <v>85.620915032679733</v>
      </c>
      <c r="S5">
        <v>88.617886178861781</v>
      </c>
      <c r="T5">
        <v>0</v>
      </c>
      <c r="U5">
        <v>0</v>
      </c>
      <c r="V5">
        <v>51.333333333333336</v>
      </c>
      <c r="W5">
        <v>65.853658536585371</v>
      </c>
      <c r="X5">
        <v>59.84251968503937</v>
      </c>
      <c r="Y5">
        <v>0</v>
      </c>
      <c r="Z5">
        <v>0</v>
      </c>
      <c r="AA5">
        <v>76.560509554140125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54.005934718100889</v>
      </c>
      <c r="AO5">
        <v>0</v>
      </c>
      <c r="AP5">
        <v>0</v>
      </c>
      <c r="AQ5">
        <v>0</v>
      </c>
      <c r="AR5">
        <v>38.274932614555254</v>
      </c>
      <c r="AS5">
        <v>51.388888888888886</v>
      </c>
      <c r="AT5">
        <v>79.588477366255148</v>
      </c>
    </row>
    <row r="6" spans="1:46" x14ac:dyDescent="0.25">
      <c r="A6" t="s">
        <v>62</v>
      </c>
      <c r="B6">
        <v>3.7037037037037037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1.67973124300112</v>
      </c>
      <c r="N6">
        <v>0</v>
      </c>
      <c r="O6">
        <v>0</v>
      </c>
      <c r="P6">
        <v>0</v>
      </c>
      <c r="Q6">
        <v>8.0256821829855551E-2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0.12738853503184713</v>
      </c>
      <c r="AB6">
        <v>0</v>
      </c>
      <c r="AC6">
        <v>0</v>
      </c>
      <c r="AD6">
        <v>0</v>
      </c>
      <c r="AE6">
        <v>0</v>
      </c>
      <c r="AF6">
        <v>0</v>
      </c>
      <c r="AG6">
        <v>0.71770334928229673</v>
      </c>
      <c r="AH6">
        <v>0</v>
      </c>
      <c r="AI6">
        <v>0</v>
      </c>
      <c r="AJ6">
        <v>6.4935064935064943E-2</v>
      </c>
      <c r="AK6">
        <v>0.25608194622279129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0.52083333333333326</v>
      </c>
      <c r="AT6">
        <v>0.32921810699588483</v>
      </c>
    </row>
    <row r="7" spans="1:46" x14ac:dyDescent="0.25">
      <c r="A7" t="s">
        <v>227</v>
      </c>
      <c r="B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0.45819014891179849</v>
      </c>
      <c r="L7">
        <v>3.5377358490566038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5">
      <c r="A8" t="s">
        <v>65</v>
      </c>
      <c r="B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4.0094339622641515</v>
      </c>
      <c r="M8">
        <v>1.1198208286674134</v>
      </c>
      <c r="N8">
        <v>30.864197530864192</v>
      </c>
      <c r="O8">
        <v>0</v>
      </c>
      <c r="P8">
        <v>0</v>
      </c>
      <c r="Q8">
        <v>0</v>
      </c>
      <c r="R8">
        <v>0</v>
      </c>
      <c r="S8">
        <v>0</v>
      </c>
      <c r="T8">
        <v>3.3419023136246788</v>
      </c>
      <c r="U8">
        <v>16.049382716049379</v>
      </c>
      <c r="V8">
        <v>0</v>
      </c>
      <c r="W8">
        <v>0</v>
      </c>
      <c r="X8">
        <v>0</v>
      </c>
      <c r="Y8">
        <v>34.883720930232549</v>
      </c>
      <c r="Z8">
        <v>12.318840579710146</v>
      </c>
      <c r="AA8">
        <v>0</v>
      </c>
      <c r="AB8">
        <v>84.21052631578948</v>
      </c>
      <c r="AC8">
        <v>100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9.615384615384615</v>
      </c>
      <c r="AP8">
        <v>25.367647058823529</v>
      </c>
      <c r="AQ8">
        <v>10.024449877750611</v>
      </c>
      <c r="AR8">
        <v>0.67385444743935308</v>
      </c>
      <c r="AS8">
        <v>1.3888888888888888</v>
      </c>
      <c r="AT8">
        <v>0</v>
      </c>
    </row>
    <row r="9" spans="1:46" x14ac:dyDescent="0.25">
      <c r="A9" t="s">
        <v>228</v>
      </c>
      <c r="B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6.5149948293691837</v>
      </c>
      <c r="AE9">
        <v>4.0733197556008145</v>
      </c>
      <c r="AF9">
        <v>3.5460992907801421</v>
      </c>
      <c r="AG9">
        <v>7.4162679425837323</v>
      </c>
      <c r="AH9">
        <v>1.2357414448669202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8.2304526748971207E-2</v>
      </c>
    </row>
    <row r="10" spans="1:46" x14ac:dyDescent="0.25">
      <c r="A10" t="s">
        <v>229</v>
      </c>
      <c r="B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0.12987012987012989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5">
      <c r="A11" t="s">
        <v>68</v>
      </c>
      <c r="B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0.11961722488038279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8CB3-724A-470D-A6FF-E5F6BDB6CF68}">
  <dimension ref="A1:O46"/>
  <sheetViews>
    <sheetView tabSelected="1" zoomScale="85" zoomScaleNormal="85" workbookViewId="0">
      <selection activeCell="P15" sqref="P15"/>
    </sheetView>
  </sheetViews>
  <sheetFormatPr defaultRowHeight="15" x14ac:dyDescent="0.25"/>
  <cols>
    <col min="8" max="8" width="12.28515625" customWidth="1"/>
    <col min="13" max="13" width="14.42578125" customWidth="1"/>
    <col min="15" max="15" width="14.42578125" customWidth="1"/>
  </cols>
  <sheetData>
    <row r="1" spans="1:15" x14ac:dyDescent="0.25">
      <c r="B1" t="s">
        <v>230</v>
      </c>
      <c r="C1" t="s">
        <v>81</v>
      </c>
      <c r="D1" t="s">
        <v>231</v>
      </c>
      <c r="E1" t="s">
        <v>232</v>
      </c>
      <c r="F1" t="s">
        <v>90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s="44" t="s">
        <v>238</v>
      </c>
      <c r="M1" s="44" t="s">
        <v>240</v>
      </c>
      <c r="N1" t="s">
        <v>239</v>
      </c>
      <c r="O1" s="44" t="s">
        <v>244</v>
      </c>
    </row>
    <row r="2" spans="1:15" x14ac:dyDescent="0.25">
      <c r="A2" t="s">
        <v>76</v>
      </c>
      <c r="B2">
        <v>0</v>
      </c>
      <c r="C2">
        <v>0</v>
      </c>
      <c r="D2" s="19">
        <v>96.296296296296291</v>
      </c>
      <c r="E2">
        <v>0</v>
      </c>
      <c r="F2">
        <v>3.7037037037037037</v>
      </c>
      <c r="G2">
        <v>0</v>
      </c>
      <c r="H2">
        <v>0</v>
      </c>
      <c r="I2">
        <v>0</v>
      </c>
      <c r="J2">
        <v>0</v>
      </c>
      <c r="K2">
        <v>0</v>
      </c>
      <c r="L2" s="44">
        <v>1</v>
      </c>
      <c r="M2" s="44" t="s">
        <v>60</v>
      </c>
      <c r="N2">
        <v>1</v>
      </c>
      <c r="O2" s="44" t="s">
        <v>60</v>
      </c>
    </row>
    <row r="3" spans="1:15" x14ac:dyDescent="0.25">
      <c r="A3" t="s">
        <v>6</v>
      </c>
      <c r="B3">
        <v>0</v>
      </c>
      <c r="C3">
        <v>0</v>
      </c>
      <c r="D3" s="19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44">
        <v>1</v>
      </c>
      <c r="M3" s="44" t="s">
        <v>60</v>
      </c>
      <c r="N3">
        <v>1</v>
      </c>
      <c r="O3" s="44" t="s">
        <v>60</v>
      </c>
    </row>
    <row r="4" spans="1:15" x14ac:dyDescent="0.25">
      <c r="A4" t="s">
        <v>8</v>
      </c>
      <c r="B4">
        <v>0</v>
      </c>
      <c r="C4">
        <v>0</v>
      </c>
      <c r="D4" s="19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44">
        <v>1</v>
      </c>
      <c r="M4" s="44" t="s">
        <v>60</v>
      </c>
      <c r="N4">
        <v>1</v>
      </c>
      <c r="O4" s="44" t="s">
        <v>60</v>
      </c>
    </row>
    <row r="5" spans="1:15" x14ac:dyDescent="0.25">
      <c r="A5" t="s">
        <v>9</v>
      </c>
      <c r="B5">
        <v>0</v>
      </c>
      <c r="C5">
        <v>0</v>
      </c>
      <c r="D5" s="19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44">
        <v>1</v>
      </c>
      <c r="M5" s="44" t="s">
        <v>60</v>
      </c>
      <c r="N5">
        <v>1</v>
      </c>
      <c r="O5" s="44" t="s">
        <v>60</v>
      </c>
    </row>
    <row r="6" spans="1:15" x14ac:dyDescent="0.25">
      <c r="A6" t="s">
        <v>10</v>
      </c>
      <c r="B6">
        <v>0</v>
      </c>
      <c r="C6">
        <v>0</v>
      </c>
      <c r="D6" s="19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44">
        <v>1</v>
      </c>
      <c r="M6" s="44" t="s">
        <v>60</v>
      </c>
      <c r="N6">
        <v>1</v>
      </c>
      <c r="O6" s="44" t="s">
        <v>60</v>
      </c>
    </row>
    <row r="7" spans="1:15" x14ac:dyDescent="0.25">
      <c r="A7" t="s">
        <v>15</v>
      </c>
      <c r="B7">
        <v>0.27874564459930318</v>
      </c>
      <c r="C7">
        <v>0</v>
      </c>
      <c r="D7" s="19">
        <v>99.721254355400703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44">
        <v>1</v>
      </c>
      <c r="M7" s="44" t="s">
        <v>60</v>
      </c>
      <c r="N7">
        <v>1</v>
      </c>
      <c r="O7" s="44" t="s">
        <v>60</v>
      </c>
    </row>
    <row r="8" spans="1:15" x14ac:dyDescent="0.25">
      <c r="A8" t="s">
        <v>16</v>
      </c>
      <c r="B8">
        <v>0</v>
      </c>
      <c r="C8">
        <v>0</v>
      </c>
      <c r="D8" s="19">
        <v>100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4">
        <v>1</v>
      </c>
      <c r="M8" s="44" t="s">
        <v>60</v>
      </c>
      <c r="N8">
        <v>1</v>
      </c>
      <c r="O8" s="44" t="s">
        <v>60</v>
      </c>
    </row>
    <row r="9" spans="1:15" x14ac:dyDescent="0.25">
      <c r="A9" t="s">
        <v>138</v>
      </c>
      <c r="B9">
        <v>8.0256821829855551E-2</v>
      </c>
      <c r="C9">
        <v>0</v>
      </c>
      <c r="D9" s="19">
        <v>99.839486356340288</v>
      </c>
      <c r="E9">
        <v>0</v>
      </c>
      <c r="F9">
        <v>8.0256821829855551E-2</v>
      </c>
      <c r="G9">
        <v>0</v>
      </c>
      <c r="H9">
        <v>0</v>
      </c>
      <c r="I9">
        <v>0</v>
      </c>
      <c r="J9">
        <v>0</v>
      </c>
      <c r="K9">
        <v>0</v>
      </c>
      <c r="L9" s="44">
        <v>1</v>
      </c>
      <c r="M9" s="44" t="s">
        <v>60</v>
      </c>
      <c r="N9">
        <v>1</v>
      </c>
      <c r="O9" s="44" t="s">
        <v>60</v>
      </c>
    </row>
    <row r="10" spans="1:15" x14ac:dyDescent="0.25">
      <c r="A10" t="s">
        <v>20</v>
      </c>
      <c r="B10">
        <v>0.25706940874035994</v>
      </c>
      <c r="C10">
        <v>0</v>
      </c>
      <c r="D10" s="19">
        <v>96.401028277634964</v>
      </c>
      <c r="E10">
        <v>0</v>
      </c>
      <c r="F10">
        <v>0</v>
      </c>
      <c r="G10">
        <v>0</v>
      </c>
      <c r="H10">
        <v>3.3419023136246788</v>
      </c>
      <c r="I10">
        <v>0</v>
      </c>
      <c r="J10">
        <v>0</v>
      </c>
      <c r="K10">
        <v>0</v>
      </c>
      <c r="L10" s="44">
        <v>1</v>
      </c>
      <c r="M10" s="44" t="s">
        <v>60</v>
      </c>
      <c r="N10">
        <v>1</v>
      </c>
      <c r="O10" s="44" t="s">
        <v>60</v>
      </c>
    </row>
    <row r="11" spans="1:15" x14ac:dyDescent="0.25">
      <c r="A11" t="s">
        <v>34</v>
      </c>
      <c r="B11">
        <v>0.38022813688212925</v>
      </c>
      <c r="C11">
        <v>0</v>
      </c>
      <c r="D11" s="19">
        <v>98.384030418250944</v>
      </c>
      <c r="E11">
        <v>0</v>
      </c>
      <c r="F11">
        <v>0</v>
      </c>
      <c r="G11">
        <v>0</v>
      </c>
      <c r="H11">
        <v>0</v>
      </c>
      <c r="I11">
        <v>1.2357414448669202</v>
      </c>
      <c r="J11">
        <v>0</v>
      </c>
      <c r="K11">
        <v>0</v>
      </c>
      <c r="L11" s="44">
        <v>1</v>
      </c>
      <c r="M11" s="44" t="s">
        <v>60</v>
      </c>
      <c r="N11">
        <v>1</v>
      </c>
      <c r="O11" s="44" t="s">
        <v>60</v>
      </c>
    </row>
    <row r="12" spans="1:15" x14ac:dyDescent="0.25">
      <c r="A12" t="s">
        <v>35</v>
      </c>
      <c r="B12">
        <v>3.125</v>
      </c>
      <c r="C12">
        <v>0</v>
      </c>
      <c r="D12" s="19">
        <v>96.875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4">
        <v>1</v>
      </c>
      <c r="M12" s="44" t="s">
        <v>60</v>
      </c>
      <c r="N12">
        <v>1</v>
      </c>
      <c r="O12" s="44" t="s">
        <v>60</v>
      </c>
    </row>
    <row r="13" spans="1:15" x14ac:dyDescent="0.25">
      <c r="A13" t="s">
        <v>36</v>
      </c>
      <c r="B13">
        <v>0.19480519480519479</v>
      </c>
      <c r="C13">
        <v>0</v>
      </c>
      <c r="D13" s="19">
        <v>99.610389610389618</v>
      </c>
      <c r="E13">
        <v>0</v>
      </c>
      <c r="F13">
        <v>6.4935064935064943E-2</v>
      </c>
      <c r="G13">
        <v>0</v>
      </c>
      <c r="H13">
        <v>0</v>
      </c>
      <c r="I13">
        <v>0</v>
      </c>
      <c r="J13">
        <v>0.12987012987012989</v>
      </c>
      <c r="K13">
        <v>0</v>
      </c>
      <c r="L13" s="44">
        <v>1</v>
      </c>
      <c r="M13" s="44" t="s">
        <v>60</v>
      </c>
      <c r="N13">
        <v>1</v>
      </c>
      <c r="O13" s="44" t="s">
        <v>60</v>
      </c>
    </row>
    <row r="14" spans="1:15" x14ac:dyDescent="0.25">
      <c r="A14" t="s">
        <v>200</v>
      </c>
      <c r="B14">
        <v>0</v>
      </c>
      <c r="C14">
        <v>0</v>
      </c>
      <c r="D14" s="19">
        <v>99.743918053777207</v>
      </c>
      <c r="E14">
        <v>0</v>
      </c>
      <c r="F14">
        <v>0.25608194622279129</v>
      </c>
      <c r="G14">
        <v>0</v>
      </c>
      <c r="H14">
        <v>0</v>
      </c>
      <c r="I14">
        <v>0</v>
      </c>
      <c r="J14">
        <v>0</v>
      </c>
      <c r="K14">
        <v>0</v>
      </c>
      <c r="L14" s="44">
        <v>1</v>
      </c>
      <c r="M14" s="44" t="s">
        <v>60</v>
      </c>
      <c r="N14">
        <v>1</v>
      </c>
      <c r="O14" s="44" t="s">
        <v>60</v>
      </c>
    </row>
    <row r="15" spans="1:15" x14ac:dyDescent="0.25">
      <c r="A15" t="s">
        <v>38</v>
      </c>
      <c r="B15">
        <v>4.7080979284369107E-2</v>
      </c>
      <c r="C15">
        <v>0</v>
      </c>
      <c r="D15" s="19">
        <v>99.952919020715612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44">
        <v>1</v>
      </c>
      <c r="M15" s="44" t="s">
        <v>60</v>
      </c>
      <c r="N15">
        <v>1</v>
      </c>
      <c r="O15" s="44" t="s">
        <v>60</v>
      </c>
    </row>
    <row r="16" spans="1:15" x14ac:dyDescent="0.25">
      <c r="A16" t="s">
        <v>39</v>
      </c>
      <c r="B16">
        <v>0.1497005988023952</v>
      </c>
      <c r="C16">
        <v>0</v>
      </c>
      <c r="D16" s="19">
        <v>99.850299401197603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44">
        <v>1</v>
      </c>
      <c r="M16" s="44" t="s">
        <v>60</v>
      </c>
      <c r="N16">
        <v>1</v>
      </c>
      <c r="O16" s="44" t="s">
        <v>60</v>
      </c>
    </row>
    <row r="17" spans="1:15" x14ac:dyDescent="0.25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4">
        <v>2</v>
      </c>
      <c r="M17" s="44" t="s">
        <v>241</v>
      </c>
      <c r="N17">
        <v>2</v>
      </c>
      <c r="O17" s="44" t="s">
        <v>245</v>
      </c>
    </row>
    <row r="18" spans="1:15" x14ac:dyDescent="0.25">
      <c r="A18" t="s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44">
        <v>2</v>
      </c>
      <c r="M18" s="44" t="s">
        <v>241</v>
      </c>
      <c r="N18">
        <v>2</v>
      </c>
      <c r="O18" s="44" t="s">
        <v>245</v>
      </c>
    </row>
    <row r="19" spans="1:15" x14ac:dyDescent="0.25">
      <c r="A19" t="s">
        <v>5</v>
      </c>
      <c r="B19">
        <v>11.111111111111112</v>
      </c>
      <c r="C19">
        <v>0</v>
      </c>
      <c r="D19" s="19">
        <v>88.8888888888889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44">
        <v>1</v>
      </c>
      <c r="M19" s="44" t="s">
        <v>60</v>
      </c>
      <c r="N19">
        <v>3</v>
      </c>
      <c r="O19" s="44" t="s">
        <v>60</v>
      </c>
    </row>
    <row r="20" spans="1:15" x14ac:dyDescent="0.25">
      <c r="A20" t="s">
        <v>101</v>
      </c>
      <c r="B20">
        <v>0</v>
      </c>
      <c r="C20">
        <v>0</v>
      </c>
      <c r="D20" s="19">
        <v>85.714285714285722</v>
      </c>
      <c r="E20">
        <v>14.285714285714288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44">
        <v>1</v>
      </c>
      <c r="M20" s="44" t="s">
        <v>60</v>
      </c>
      <c r="N20">
        <v>3</v>
      </c>
      <c r="O20" s="44" t="s">
        <v>60</v>
      </c>
    </row>
    <row r="21" spans="1:15" x14ac:dyDescent="0.25">
      <c r="A21" t="s">
        <v>21</v>
      </c>
      <c r="B21">
        <v>1.2345679012345678</v>
      </c>
      <c r="C21">
        <v>0</v>
      </c>
      <c r="D21" s="19">
        <v>82.716049382716037</v>
      </c>
      <c r="E21">
        <v>0</v>
      </c>
      <c r="F21">
        <v>0</v>
      </c>
      <c r="G21">
        <v>0</v>
      </c>
      <c r="H21">
        <v>16.049382716049379</v>
      </c>
      <c r="I21">
        <v>0</v>
      </c>
      <c r="J21">
        <v>0</v>
      </c>
      <c r="K21">
        <v>0</v>
      </c>
      <c r="L21" s="44">
        <v>1</v>
      </c>
      <c r="M21" s="44" t="s">
        <v>60</v>
      </c>
      <c r="N21">
        <v>3</v>
      </c>
      <c r="O21" s="44" t="s">
        <v>60</v>
      </c>
    </row>
    <row r="22" spans="1:15" x14ac:dyDescent="0.25">
      <c r="A22" t="s">
        <v>26</v>
      </c>
      <c r="B22">
        <v>0.72463768115942029</v>
      </c>
      <c r="C22">
        <v>0</v>
      </c>
      <c r="D22" s="19">
        <v>86.956521739130437</v>
      </c>
      <c r="E22">
        <v>0</v>
      </c>
      <c r="F22">
        <v>0</v>
      </c>
      <c r="G22">
        <v>0</v>
      </c>
      <c r="H22">
        <v>12.318840579710146</v>
      </c>
      <c r="I22">
        <v>0</v>
      </c>
      <c r="J22">
        <v>0</v>
      </c>
      <c r="K22">
        <v>0</v>
      </c>
      <c r="L22" s="44">
        <v>1</v>
      </c>
      <c r="M22" s="44" t="s">
        <v>60</v>
      </c>
      <c r="N22">
        <v>3</v>
      </c>
      <c r="O22" s="44" t="s">
        <v>60</v>
      </c>
    </row>
    <row r="23" spans="1:15" x14ac:dyDescent="0.25">
      <c r="A23" t="s">
        <v>30</v>
      </c>
      <c r="B23">
        <v>0.41365046535677358</v>
      </c>
      <c r="C23">
        <v>0</v>
      </c>
      <c r="D23" s="19">
        <v>93.071354705274047</v>
      </c>
      <c r="E23">
        <v>0</v>
      </c>
      <c r="F23">
        <v>0</v>
      </c>
      <c r="G23">
        <v>0</v>
      </c>
      <c r="H23">
        <v>0</v>
      </c>
      <c r="I23">
        <v>6.5149948293691837</v>
      </c>
      <c r="J23">
        <v>0</v>
      </c>
      <c r="K23">
        <v>0</v>
      </c>
      <c r="L23" s="44">
        <v>1</v>
      </c>
      <c r="M23" s="44" t="s">
        <v>60</v>
      </c>
      <c r="N23">
        <v>3</v>
      </c>
      <c r="O23" s="44" t="s">
        <v>60</v>
      </c>
    </row>
    <row r="24" spans="1:15" x14ac:dyDescent="0.25">
      <c r="A24" t="s">
        <v>31</v>
      </c>
      <c r="B24">
        <v>1.3238289205702647</v>
      </c>
      <c r="C24">
        <v>0</v>
      </c>
      <c r="D24" s="19">
        <v>94.602851323828901</v>
      </c>
      <c r="E24">
        <v>0</v>
      </c>
      <c r="F24">
        <v>0</v>
      </c>
      <c r="G24">
        <v>0</v>
      </c>
      <c r="H24">
        <v>0</v>
      </c>
      <c r="I24">
        <v>4.0733197556008145</v>
      </c>
      <c r="J24">
        <v>0</v>
      </c>
      <c r="K24">
        <v>0</v>
      </c>
      <c r="L24" s="44">
        <v>1</v>
      </c>
      <c r="M24" s="44" t="s">
        <v>60</v>
      </c>
      <c r="N24">
        <v>3</v>
      </c>
      <c r="O24" s="44" t="s">
        <v>60</v>
      </c>
    </row>
    <row r="25" spans="1:15" x14ac:dyDescent="0.25">
      <c r="A25" t="s">
        <v>188</v>
      </c>
      <c r="B25">
        <v>0.42553191489361702</v>
      </c>
      <c r="C25">
        <v>0</v>
      </c>
      <c r="D25" s="19">
        <v>96.028368794326241</v>
      </c>
      <c r="E25">
        <v>0</v>
      </c>
      <c r="F25">
        <v>0</v>
      </c>
      <c r="G25">
        <v>0</v>
      </c>
      <c r="H25">
        <v>0</v>
      </c>
      <c r="I25">
        <v>3.5460992907801421</v>
      </c>
      <c r="J25">
        <v>0</v>
      </c>
      <c r="K25">
        <v>0</v>
      </c>
      <c r="L25" s="44">
        <v>1</v>
      </c>
      <c r="M25" s="44" t="s">
        <v>60</v>
      </c>
      <c r="N25">
        <v>3</v>
      </c>
      <c r="O25" s="44" t="s">
        <v>60</v>
      </c>
    </row>
    <row r="26" spans="1:15" x14ac:dyDescent="0.25">
      <c r="A26" t="s">
        <v>33</v>
      </c>
      <c r="B26">
        <v>0.35885167464114837</v>
      </c>
      <c r="C26">
        <v>0</v>
      </c>
      <c r="D26" s="19">
        <v>91.387559808612437</v>
      </c>
      <c r="E26">
        <v>0</v>
      </c>
      <c r="F26">
        <v>0.71770334928229673</v>
      </c>
      <c r="G26">
        <v>0</v>
      </c>
      <c r="H26">
        <v>0</v>
      </c>
      <c r="I26">
        <v>7.4162679425837323</v>
      </c>
      <c r="J26">
        <v>0</v>
      </c>
      <c r="K26">
        <v>0.11961722488038279</v>
      </c>
      <c r="L26" s="44">
        <v>1</v>
      </c>
      <c r="M26" s="44" t="s">
        <v>60</v>
      </c>
      <c r="N26">
        <v>3</v>
      </c>
      <c r="O26" s="44" t="s">
        <v>60</v>
      </c>
    </row>
    <row r="27" spans="1:15" x14ac:dyDescent="0.25">
      <c r="A27" t="s">
        <v>41</v>
      </c>
      <c r="B27">
        <v>3.8461538461538458</v>
      </c>
      <c r="C27">
        <v>0</v>
      </c>
      <c r="D27" s="19">
        <v>86.538461538461533</v>
      </c>
      <c r="E27">
        <v>0</v>
      </c>
      <c r="F27">
        <v>0</v>
      </c>
      <c r="G27">
        <v>0</v>
      </c>
      <c r="H27">
        <v>9.615384615384615</v>
      </c>
      <c r="I27">
        <v>0</v>
      </c>
      <c r="J27">
        <v>0</v>
      </c>
      <c r="K27">
        <v>0</v>
      </c>
      <c r="L27" s="44">
        <v>1</v>
      </c>
      <c r="M27" s="44" t="s">
        <v>60</v>
      </c>
      <c r="N27">
        <v>3</v>
      </c>
      <c r="O27" s="44" t="s">
        <v>60</v>
      </c>
    </row>
    <row r="28" spans="1:15" x14ac:dyDescent="0.25">
      <c r="A28" t="s">
        <v>43</v>
      </c>
      <c r="B28">
        <v>1.4669926650366749</v>
      </c>
      <c r="C28">
        <v>0</v>
      </c>
      <c r="D28" s="19">
        <v>88.508557457212717</v>
      </c>
      <c r="E28">
        <v>0</v>
      </c>
      <c r="F28">
        <v>0</v>
      </c>
      <c r="G28">
        <v>0</v>
      </c>
      <c r="H28">
        <v>10.024449877750611</v>
      </c>
      <c r="I28">
        <v>0</v>
      </c>
      <c r="J28">
        <v>0</v>
      </c>
      <c r="K28">
        <v>0</v>
      </c>
      <c r="L28" s="44">
        <v>1</v>
      </c>
      <c r="M28" s="44" t="s">
        <v>60</v>
      </c>
      <c r="N28">
        <v>3</v>
      </c>
      <c r="O28" s="44" t="s">
        <v>60</v>
      </c>
    </row>
    <row r="29" spans="1:15" x14ac:dyDescent="0.25">
      <c r="A29" t="s">
        <v>11</v>
      </c>
      <c r="B29">
        <v>0.57273768613974807</v>
      </c>
      <c r="C29">
        <v>0</v>
      </c>
      <c r="D29" s="50">
        <v>45.360824742268044</v>
      </c>
      <c r="E29" s="50">
        <v>53.608247422680414</v>
      </c>
      <c r="F29">
        <v>0</v>
      </c>
      <c r="G29">
        <v>0.45819014891179849</v>
      </c>
      <c r="H29">
        <v>0</v>
      </c>
      <c r="I29">
        <v>0</v>
      </c>
      <c r="J29">
        <v>0</v>
      </c>
      <c r="K29">
        <v>0</v>
      </c>
      <c r="L29" s="44">
        <v>3</v>
      </c>
      <c r="M29" s="44" t="s">
        <v>242</v>
      </c>
      <c r="N29">
        <v>4</v>
      </c>
      <c r="O29" s="44" t="s">
        <v>242</v>
      </c>
    </row>
    <row r="30" spans="1:15" x14ac:dyDescent="0.25">
      <c r="A30" t="s">
        <v>117</v>
      </c>
      <c r="B30">
        <v>4.0094339622641515</v>
      </c>
      <c r="C30">
        <v>0</v>
      </c>
      <c r="D30" s="50">
        <v>48.113207547169814</v>
      </c>
      <c r="E30" s="50">
        <v>40.330188679245282</v>
      </c>
      <c r="F30">
        <v>0</v>
      </c>
      <c r="G30">
        <v>3.5377358490566038</v>
      </c>
      <c r="H30">
        <v>4.0094339622641515</v>
      </c>
      <c r="I30">
        <v>0</v>
      </c>
      <c r="J30">
        <v>0</v>
      </c>
      <c r="K30">
        <v>0</v>
      </c>
      <c r="L30" s="44">
        <v>3</v>
      </c>
      <c r="M30" s="44" t="s">
        <v>242</v>
      </c>
      <c r="N30">
        <v>4</v>
      </c>
      <c r="O30" s="44" t="s">
        <v>242</v>
      </c>
    </row>
    <row r="31" spans="1:15" x14ac:dyDescent="0.25">
      <c r="A31" t="s">
        <v>152</v>
      </c>
      <c r="B31">
        <v>0.44444444444444448</v>
      </c>
      <c r="C31">
        <v>0</v>
      </c>
      <c r="D31" s="50">
        <v>48.222222222222221</v>
      </c>
      <c r="E31" s="50">
        <v>51.333333333333336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44">
        <v>3</v>
      </c>
      <c r="M31" s="44" t="s">
        <v>242</v>
      </c>
      <c r="N31">
        <v>4</v>
      </c>
      <c r="O31" s="44" t="s">
        <v>242</v>
      </c>
    </row>
    <row r="32" spans="1:15" x14ac:dyDescent="0.25">
      <c r="A32" t="s">
        <v>24</v>
      </c>
      <c r="B32">
        <v>0</v>
      </c>
      <c r="C32">
        <v>0.26246719160104992</v>
      </c>
      <c r="D32" s="50">
        <v>39.895013123359583</v>
      </c>
      <c r="E32" s="50">
        <v>59.84251968503937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44">
        <v>3</v>
      </c>
      <c r="M32" s="44" t="s">
        <v>242</v>
      </c>
      <c r="N32">
        <v>4</v>
      </c>
      <c r="O32" s="44" t="s">
        <v>242</v>
      </c>
    </row>
    <row r="33" spans="1:15" x14ac:dyDescent="0.25">
      <c r="A33" t="s">
        <v>40</v>
      </c>
      <c r="B33">
        <v>0</v>
      </c>
      <c r="C33">
        <v>0</v>
      </c>
      <c r="D33" s="50">
        <v>45.994065281899111</v>
      </c>
      <c r="E33" s="50">
        <v>54.005934718100889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4">
        <v>3</v>
      </c>
      <c r="M33" s="44" t="s">
        <v>242</v>
      </c>
      <c r="N33">
        <v>4</v>
      </c>
      <c r="O33" s="44" t="s">
        <v>242</v>
      </c>
    </row>
    <row r="34" spans="1:15" x14ac:dyDescent="0.25">
      <c r="A34" t="s">
        <v>44</v>
      </c>
      <c r="B34">
        <v>0.53908355795148244</v>
      </c>
      <c r="C34">
        <v>0</v>
      </c>
      <c r="D34" s="50">
        <v>60.512129380053906</v>
      </c>
      <c r="E34" s="50">
        <v>38.274932614555254</v>
      </c>
      <c r="F34">
        <v>0</v>
      </c>
      <c r="G34">
        <v>0</v>
      </c>
      <c r="H34">
        <v>0.67385444743935308</v>
      </c>
      <c r="I34">
        <v>0</v>
      </c>
      <c r="J34">
        <v>0</v>
      </c>
      <c r="K34">
        <v>0</v>
      </c>
      <c r="L34" s="44">
        <v>3</v>
      </c>
      <c r="M34" s="44" t="s">
        <v>242</v>
      </c>
      <c r="N34">
        <v>4</v>
      </c>
      <c r="O34" s="44" t="s">
        <v>242</v>
      </c>
    </row>
    <row r="35" spans="1:15" x14ac:dyDescent="0.25">
      <c r="A35" t="s">
        <v>45</v>
      </c>
      <c r="B35">
        <v>0.1736111111111111</v>
      </c>
      <c r="C35">
        <v>0</v>
      </c>
      <c r="D35" s="50">
        <v>46.527777777777779</v>
      </c>
      <c r="E35" s="50">
        <v>51.388888888888886</v>
      </c>
      <c r="F35">
        <v>0.52083333333333326</v>
      </c>
      <c r="G35">
        <v>0</v>
      </c>
      <c r="H35">
        <v>1.3888888888888888</v>
      </c>
      <c r="I35">
        <v>0</v>
      </c>
      <c r="J35">
        <v>0</v>
      </c>
      <c r="K35">
        <v>0</v>
      </c>
      <c r="L35" s="44">
        <v>3</v>
      </c>
      <c r="M35" s="44" t="s">
        <v>242</v>
      </c>
      <c r="N35">
        <v>4</v>
      </c>
      <c r="O35" s="44" t="s">
        <v>242</v>
      </c>
    </row>
    <row r="36" spans="1:15" x14ac:dyDescent="0.25">
      <c r="A36" t="s">
        <v>13</v>
      </c>
      <c r="B36">
        <v>0.11198208286674134</v>
      </c>
      <c r="C36">
        <v>0</v>
      </c>
      <c r="D36" s="50">
        <v>28.107502799552073</v>
      </c>
      <c r="E36" s="50">
        <v>68.980963045912659</v>
      </c>
      <c r="F36">
        <v>1.67973124300112</v>
      </c>
      <c r="G36">
        <v>0</v>
      </c>
      <c r="H36">
        <v>1.1198208286674134</v>
      </c>
      <c r="I36">
        <v>0</v>
      </c>
      <c r="J36">
        <v>0</v>
      </c>
      <c r="K36">
        <v>0</v>
      </c>
      <c r="L36" s="44">
        <v>3</v>
      </c>
      <c r="M36" s="44" t="s">
        <v>243</v>
      </c>
      <c r="N36" s="51">
        <v>5</v>
      </c>
      <c r="O36" s="44" t="s">
        <v>246</v>
      </c>
    </row>
    <row r="37" spans="1:15" x14ac:dyDescent="0.25">
      <c r="A37" t="s">
        <v>18</v>
      </c>
      <c r="B37">
        <v>9.3370681605975711E-2</v>
      </c>
      <c r="C37">
        <v>0</v>
      </c>
      <c r="D37" s="50">
        <v>14.285714285714285</v>
      </c>
      <c r="E37" s="50">
        <v>85.620915032679733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44">
        <v>3</v>
      </c>
      <c r="M37" s="44" t="s">
        <v>242</v>
      </c>
      <c r="N37" s="51">
        <v>5</v>
      </c>
      <c r="O37" s="44" t="s">
        <v>246</v>
      </c>
    </row>
    <row r="38" spans="1:15" x14ac:dyDescent="0.25">
      <c r="A38" t="s">
        <v>19</v>
      </c>
      <c r="B38">
        <v>0</v>
      </c>
      <c r="C38">
        <v>0</v>
      </c>
      <c r="D38" s="50">
        <v>11.38211382113821</v>
      </c>
      <c r="E38" s="50">
        <v>88.617886178861781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44">
        <v>3</v>
      </c>
      <c r="M38" s="44" t="s">
        <v>242</v>
      </c>
      <c r="N38" s="51">
        <v>5</v>
      </c>
      <c r="O38" s="44" t="s">
        <v>246</v>
      </c>
    </row>
    <row r="39" spans="1:15" x14ac:dyDescent="0.25">
      <c r="A39" t="s">
        <v>23</v>
      </c>
      <c r="B39">
        <v>0</v>
      </c>
      <c r="C39">
        <v>1.6260162601626014</v>
      </c>
      <c r="D39" s="50">
        <v>32.520325203252028</v>
      </c>
      <c r="E39" s="50">
        <v>65.853658536585371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44">
        <v>3</v>
      </c>
      <c r="M39" s="44" t="s">
        <v>242</v>
      </c>
      <c r="N39" s="51">
        <v>5</v>
      </c>
      <c r="O39" s="44" t="s">
        <v>246</v>
      </c>
    </row>
    <row r="40" spans="1:15" x14ac:dyDescent="0.25">
      <c r="A40" t="s">
        <v>169</v>
      </c>
      <c r="B40">
        <v>0</v>
      </c>
      <c r="C40">
        <v>0</v>
      </c>
      <c r="D40" s="50">
        <v>23.312101910828027</v>
      </c>
      <c r="E40" s="50">
        <v>76.560509554140125</v>
      </c>
      <c r="F40">
        <v>0.12738853503184713</v>
      </c>
      <c r="G40">
        <v>0</v>
      </c>
      <c r="H40">
        <v>0</v>
      </c>
      <c r="I40">
        <v>0</v>
      </c>
      <c r="J40">
        <v>0</v>
      </c>
      <c r="K40">
        <v>0</v>
      </c>
      <c r="L40" s="44">
        <v>3</v>
      </c>
      <c r="M40" s="44" t="s">
        <v>242</v>
      </c>
      <c r="N40" s="51">
        <v>5</v>
      </c>
      <c r="O40" s="44" t="s">
        <v>246</v>
      </c>
    </row>
    <row r="41" spans="1:15" x14ac:dyDescent="0.25">
      <c r="A41" t="s">
        <v>46</v>
      </c>
      <c r="B41">
        <v>0.24691358024691359</v>
      </c>
      <c r="C41">
        <v>0</v>
      </c>
      <c r="D41" s="50">
        <v>19.753086419753089</v>
      </c>
      <c r="E41" s="50">
        <v>79.588477366255148</v>
      </c>
      <c r="F41">
        <v>0.32921810699588483</v>
      </c>
      <c r="G41">
        <v>0</v>
      </c>
      <c r="H41">
        <v>0</v>
      </c>
      <c r="I41">
        <v>8.2304526748971207E-2</v>
      </c>
      <c r="J41">
        <v>0</v>
      </c>
      <c r="K41">
        <v>0</v>
      </c>
      <c r="L41" s="44">
        <v>3</v>
      </c>
      <c r="M41" s="44" t="s">
        <v>242</v>
      </c>
      <c r="N41" s="51">
        <v>5</v>
      </c>
      <c r="O41" s="44" t="s">
        <v>246</v>
      </c>
    </row>
    <row r="42" spans="1:15" x14ac:dyDescent="0.25">
      <c r="A42" t="s">
        <v>14</v>
      </c>
      <c r="B42">
        <v>4.9382716049382713</v>
      </c>
      <c r="C42">
        <v>0</v>
      </c>
      <c r="D42">
        <v>64.197530864197518</v>
      </c>
      <c r="E42">
        <v>0</v>
      </c>
      <c r="F42">
        <v>0</v>
      </c>
      <c r="G42">
        <v>0</v>
      </c>
      <c r="H42">
        <v>30.864197530864192</v>
      </c>
      <c r="I42">
        <v>0</v>
      </c>
      <c r="J42">
        <v>0</v>
      </c>
      <c r="K42">
        <v>0</v>
      </c>
      <c r="L42" s="44">
        <v>2</v>
      </c>
      <c r="M42" s="44" t="s">
        <v>241</v>
      </c>
      <c r="N42">
        <v>6</v>
      </c>
      <c r="O42" s="44" t="s">
        <v>247</v>
      </c>
    </row>
    <row r="43" spans="1:15" x14ac:dyDescent="0.25">
      <c r="A43" t="s">
        <v>25</v>
      </c>
      <c r="B43">
        <v>0</v>
      </c>
      <c r="C43">
        <v>0</v>
      </c>
      <c r="D43">
        <v>65.11627906976743</v>
      </c>
      <c r="E43">
        <v>0</v>
      </c>
      <c r="F43">
        <v>0</v>
      </c>
      <c r="G43">
        <v>0</v>
      </c>
      <c r="H43">
        <v>34.883720930232549</v>
      </c>
      <c r="I43">
        <v>0</v>
      </c>
      <c r="J43">
        <v>0</v>
      </c>
      <c r="K43">
        <v>0</v>
      </c>
      <c r="L43" s="44">
        <v>2</v>
      </c>
      <c r="M43" s="44" t="s">
        <v>241</v>
      </c>
      <c r="N43">
        <v>6</v>
      </c>
      <c r="O43" s="44" t="s">
        <v>247</v>
      </c>
    </row>
    <row r="44" spans="1:15" x14ac:dyDescent="0.25">
      <c r="A44" t="s">
        <v>211</v>
      </c>
      <c r="B44">
        <v>4.0441176470588234</v>
      </c>
      <c r="C44">
        <v>0</v>
      </c>
      <c r="D44">
        <v>70.588235294117652</v>
      </c>
      <c r="E44">
        <v>0</v>
      </c>
      <c r="F44">
        <v>0</v>
      </c>
      <c r="G44">
        <v>0</v>
      </c>
      <c r="H44">
        <v>25.367647058823529</v>
      </c>
      <c r="I44">
        <v>0</v>
      </c>
      <c r="J44">
        <v>0</v>
      </c>
      <c r="K44">
        <v>0</v>
      </c>
      <c r="L44" s="44">
        <v>2</v>
      </c>
      <c r="M44" s="44" t="s">
        <v>241</v>
      </c>
      <c r="N44">
        <v>6</v>
      </c>
      <c r="O44" s="44" t="s">
        <v>247</v>
      </c>
    </row>
    <row r="45" spans="1:15" x14ac:dyDescent="0.25">
      <c r="A45" t="s">
        <v>28</v>
      </c>
      <c r="B45">
        <v>15.789473684210526</v>
      </c>
      <c r="C45">
        <v>0</v>
      </c>
      <c r="D45">
        <v>0</v>
      </c>
      <c r="E45">
        <v>0</v>
      </c>
      <c r="F45">
        <v>0</v>
      </c>
      <c r="G45">
        <v>0</v>
      </c>
      <c r="H45">
        <v>84.21052631578948</v>
      </c>
      <c r="I45">
        <v>0</v>
      </c>
      <c r="J45">
        <v>0</v>
      </c>
      <c r="K45">
        <v>0</v>
      </c>
      <c r="L45" s="44">
        <v>2</v>
      </c>
      <c r="M45" s="44" t="s">
        <v>241</v>
      </c>
      <c r="N45">
        <v>7</v>
      </c>
      <c r="O45" s="44" t="s">
        <v>248</v>
      </c>
    </row>
    <row r="46" spans="1:15" x14ac:dyDescent="0.25">
      <c r="A46" t="s">
        <v>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100</v>
      </c>
      <c r="I46">
        <v>0</v>
      </c>
      <c r="J46">
        <v>0</v>
      </c>
      <c r="K46">
        <v>0</v>
      </c>
      <c r="L46" s="44">
        <v>2</v>
      </c>
      <c r="M46" s="44" t="s">
        <v>241</v>
      </c>
      <c r="N46">
        <v>7</v>
      </c>
      <c r="O46" s="44" t="s">
        <v>248</v>
      </c>
    </row>
  </sheetData>
  <sortState xmlns:xlrd2="http://schemas.microsoft.com/office/spreadsheetml/2017/richdata2" ref="A2:R46">
    <sortCondition ref="N2:N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Гидробиология_</vt:lpstr>
      <vt:lpstr>Численность</vt:lpstr>
      <vt:lpstr>Биомасса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Храмцова</dc:creator>
  <cp:lastModifiedBy>Сергей Дудов</cp:lastModifiedBy>
  <dcterms:created xsi:type="dcterms:W3CDTF">2019-12-05T12:29:51Z</dcterms:created>
  <dcterms:modified xsi:type="dcterms:W3CDTF">2020-06-05T10:29:01Z</dcterms:modified>
</cp:coreProperties>
</file>