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250"/>
  </bookViews>
  <sheets>
    <sheet name="D-1" sheetId="1" r:id="rId1"/>
    <sheet name="D-3_2" sheetId="2" r:id="rId2"/>
  </sheets>
  <calcPr calcId="144525"/>
</workbook>
</file>

<file path=xl/comments1.xml><?xml version="1.0" encoding="utf-8"?>
<comments xmlns="http://schemas.openxmlformats.org/spreadsheetml/2006/main">
  <authors>
    <author>Unick</author>
    <author>Lenovo</author>
    <author>Plankton</author>
  </authors>
  <commentList>
    <comment ref="D15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52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6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8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AI23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глубине 10 м.</t>
        </r>
      </text>
    </comment>
    <comment ref="AJ237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гл. 15 м</t>
        </r>
      </text>
    </comment>
    <comment ref="AH23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5 м</t>
        </r>
      </text>
    </comment>
    <comment ref="AH24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5 м</t>
        </r>
      </text>
    </comment>
    <comment ref="AJ243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15 м</t>
        </r>
      </text>
    </comment>
    <comment ref="AJ25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15 м</t>
        </r>
      </text>
    </comment>
    <comment ref="AJ25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пути вниз на глуб. 15 м</t>
        </r>
      </text>
    </comment>
    <comment ref="AH263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пути вниз на глуб. 5 м</t>
        </r>
      </text>
    </comment>
    <comment ref="AG302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Температура далее - с калибровочной поправкой (+0.1</t>
        </r>
        <r>
          <rPr>
            <sz val="9"/>
            <rFont val="Arial Cyr"/>
            <charset val="204"/>
          </rPr>
          <t>°</t>
        </r>
        <r>
          <rPr>
            <sz val="9"/>
            <rFont val="Tahoma"/>
            <charset val="204"/>
          </rPr>
          <t>С)</t>
        </r>
      </text>
    </comment>
    <comment ref="AG330" authorId="0">
      <text>
        <r>
          <rPr>
            <b/>
            <sz val="9"/>
            <rFont val="Tahoma"/>
            <charset val="204"/>
          </rPr>
          <t>На станции работали в 4 часа утра</t>
        </r>
      </text>
    </comment>
    <comment ref="AG349" authorId="1">
      <text>
        <r>
          <rPr>
            <b/>
            <sz val="9"/>
            <rFont val="Tahoma"/>
            <charset val="204"/>
          </rPr>
          <t>Lenovo:</t>
        </r>
        <r>
          <rPr>
            <sz val="9"/>
            <rFont val="Tahoma"/>
            <charset val="204"/>
          </rPr>
          <t xml:space="preserve">
12.07 - 30.07 - измерения океанологов СПбГУ</t>
        </r>
      </text>
    </comment>
    <comment ref="D410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412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444" authorId="2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</commentList>
</comments>
</file>

<file path=xl/comments2.xml><?xml version="1.0" encoding="utf-8"?>
<comments xmlns="http://schemas.openxmlformats.org/spreadsheetml/2006/main">
  <authors>
    <author>Plankton</author>
    <author>Usov N.</author>
  </authors>
  <commentList>
    <comment ref="C24" authorId="0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Q25" authorId="1">
      <text>
        <r>
          <rPr>
            <b/>
            <sz val="9"/>
            <rFont val="Tahoma"/>
            <charset val="204"/>
          </rPr>
          <t>Рассчитано: N(0-25)-N(0-10)</t>
        </r>
      </text>
    </comment>
    <comment ref="AB25" authorId="1">
      <text>
        <r>
          <rPr>
            <b/>
            <sz val="9"/>
            <rFont val="Tahoma"/>
            <charset val="204"/>
          </rPr>
          <t>Рассчитано: N(0-50)-N(0-25)</t>
        </r>
      </text>
    </comment>
  </commentList>
</comments>
</file>

<file path=xl/sharedStrings.xml><?xml version="1.0" encoding="utf-8"?>
<sst xmlns="http://schemas.openxmlformats.org/spreadsheetml/2006/main" count="3109" uniqueCount="76">
  <si>
    <t>Calanus glacialis</t>
  </si>
  <si>
    <t>самки VI</t>
  </si>
  <si>
    <t>самцы VI</t>
  </si>
  <si>
    <t>cop V</t>
  </si>
  <si>
    <t>cop IV</t>
  </si>
  <si>
    <t>cop III</t>
  </si>
  <si>
    <t>cop II</t>
  </si>
  <si>
    <t>cop I</t>
  </si>
  <si>
    <t>nauplii</t>
  </si>
  <si>
    <t>Calanus</t>
  </si>
  <si>
    <r>
      <rPr>
        <sz val="9"/>
        <rFont val="Arial Cyr"/>
        <charset val="204"/>
      </rPr>
      <t xml:space="preserve">Температура на различных глубинах, </t>
    </r>
    <r>
      <rPr>
        <vertAlign val="superscript"/>
        <sz val="9"/>
        <rFont val="Arial Cyr"/>
        <charset val="204"/>
      </rPr>
      <t>о</t>
    </r>
    <r>
      <rPr>
        <sz val="9"/>
        <rFont val="Arial Cyr"/>
        <charset val="204"/>
      </rPr>
      <t>С</t>
    </r>
  </si>
  <si>
    <r>
      <rPr>
        <sz val="9"/>
        <rFont val="Arial Cyr"/>
        <charset val="204"/>
      </rPr>
      <t xml:space="preserve">Соленость на различных глубинах, </t>
    </r>
    <r>
      <rPr>
        <sz val="9"/>
        <rFont val="Arial"/>
        <charset val="204"/>
      </rPr>
      <t>‰</t>
    </r>
  </si>
  <si>
    <t>Концентрация хлорофилла а, мкг/л</t>
  </si>
  <si>
    <t>День</t>
  </si>
  <si>
    <t>Месяц</t>
  </si>
  <si>
    <t>Год</t>
  </si>
  <si>
    <t>Дата</t>
  </si>
  <si>
    <t>0-10</t>
  </si>
  <si>
    <t>10-25</t>
  </si>
  <si>
    <t>25-дно</t>
  </si>
  <si>
    <t>t_0_10</t>
  </si>
  <si>
    <t>t_10_25</t>
  </si>
  <si>
    <t>t_25_60</t>
  </si>
  <si>
    <t>S_0_10</t>
  </si>
  <si>
    <t>S_10_25</t>
  </si>
  <si>
    <t>S_25_60</t>
  </si>
  <si>
    <t>Chl_0_10</t>
  </si>
  <si>
    <t>Chl_10_25</t>
  </si>
  <si>
    <t>Chl_25_60</t>
  </si>
  <si>
    <t>NA</t>
  </si>
  <si>
    <t xml:space="preserve">     12</t>
  </si>
  <si>
    <t xml:space="preserve">        </t>
  </si>
  <si>
    <t>Горизонт, м</t>
  </si>
  <si>
    <t>науплии</t>
  </si>
  <si>
    <t>t_10</t>
  </si>
  <si>
    <t>t_25</t>
  </si>
  <si>
    <t>t_50</t>
  </si>
  <si>
    <t>t_100</t>
  </si>
  <si>
    <t>t_170</t>
  </si>
  <si>
    <t>S_10</t>
  </si>
  <si>
    <t>S_25</t>
  </si>
  <si>
    <t>S_50</t>
  </si>
  <si>
    <t>S_100</t>
  </si>
  <si>
    <t>S_170</t>
  </si>
  <si>
    <t>Chl_10</t>
  </si>
  <si>
    <t>Chl_25</t>
  </si>
  <si>
    <t>Chl_50</t>
  </si>
  <si>
    <t>Chl_100</t>
  </si>
  <si>
    <t>Chl_170</t>
  </si>
  <si>
    <t>0-10 m</t>
  </si>
  <si>
    <t>10-25 m</t>
  </si>
  <si>
    <t>25-60 m</t>
  </si>
  <si>
    <t>51-110 m</t>
  </si>
  <si>
    <t>104-180 m</t>
  </si>
  <si>
    <t>15-30 m</t>
  </si>
  <si>
    <t>25-50 m</t>
  </si>
  <si>
    <t>50-100 m</t>
  </si>
  <si>
    <t>100-170 m</t>
  </si>
  <si>
    <t>54-100 m</t>
  </si>
  <si>
    <t>101-165 m</t>
  </si>
  <si>
    <t>100-190 m</t>
  </si>
  <si>
    <t>100-180 m</t>
  </si>
  <si>
    <t>100-165 m</t>
  </si>
  <si>
    <t>100-135 m</t>
  </si>
  <si>
    <t>100-130 m</t>
  </si>
  <si>
    <t>21-41 m</t>
  </si>
  <si>
    <t>41-82 m</t>
  </si>
  <si>
    <t>82-123 m</t>
  </si>
  <si>
    <t>100-140 m</t>
  </si>
  <si>
    <t>100-145 m</t>
  </si>
  <si>
    <t>100-150 m</t>
  </si>
  <si>
    <t>47-100 m</t>
  </si>
  <si>
    <t>105-180 m</t>
  </si>
  <si>
    <t>23-47 m</t>
  </si>
  <si>
    <t>47-94 m</t>
  </si>
  <si>
    <t>94-160 m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</si>
</sst>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  <numFmt numFmtId="41" formatCode="_-* #,##0_-;\-* #,##0_-;_-* &quot;-&quot;_-;_-@_-"/>
    <numFmt numFmtId="178" formatCode="d\ mmm\ yy"/>
    <numFmt numFmtId="179" formatCode="0.0"/>
  </numFmts>
  <fonts count="33">
    <font>
      <sz val="11"/>
      <color theme="1"/>
      <name val="Calibri"/>
      <charset val="204"/>
      <scheme val="minor"/>
    </font>
    <font>
      <sz val="14"/>
      <name val="Arial Cyr"/>
      <charset val="204"/>
    </font>
    <font>
      <sz val="14"/>
      <color indexed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10"/>
      <color indexed="8"/>
      <name val="Arial"/>
      <charset val="204"/>
    </font>
    <font>
      <sz val="10"/>
      <name val="Calibri"/>
      <charset val="20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Baltica"/>
      <charset val="204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vertAlign val="superscript"/>
      <sz val="9"/>
      <name val="Arial Cyr"/>
      <charset val="204"/>
    </font>
    <font>
      <sz val="9"/>
      <name val="Arial"/>
      <charset val="204"/>
    </font>
    <font>
      <b/>
      <sz val="10"/>
      <name val="Tahoma"/>
      <charset val="204"/>
    </font>
    <font>
      <sz val="9"/>
      <name val="Tahoma"/>
      <charset val="204"/>
    </font>
    <font>
      <b/>
      <sz val="9"/>
      <name val="Tahoma"/>
      <charset val="204"/>
    </font>
  </fonts>
  <fills count="4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0" fontId="8" fillId="31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5" fillId="15" borderId="30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0" borderId="27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2" borderId="24" applyNumberFormat="0" applyAlignment="0" applyProtection="0">
      <alignment vertical="center"/>
    </xf>
    <xf numFmtId="0" fontId="21" fillId="34" borderId="28" applyNumberFormat="0" applyAlignment="0" applyProtection="0">
      <alignment vertical="center"/>
    </xf>
    <xf numFmtId="0" fontId="12" fillId="15" borderId="24" applyNumberFormat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0" borderId="0"/>
    <xf numFmtId="0" fontId="13" fillId="0" borderId="0"/>
  </cellStyleXfs>
  <cellXfs count="173">
    <xf numFmtId="0" fontId="0" fillId="0" borderId="0" xfId="0"/>
    <xf numFmtId="178" fontId="1" fillId="2" borderId="1" xfId="51" applyNumberFormat="1" applyFont="1" applyFill="1" applyBorder="1"/>
    <xf numFmtId="178" fontId="1" fillId="2" borderId="2" xfId="51" applyNumberFormat="1" applyFont="1" applyFill="1" applyBorder="1"/>
    <xf numFmtId="178" fontId="2" fillId="2" borderId="2" xfId="51" applyNumberFormat="1" applyFont="1" applyFill="1" applyBorder="1"/>
    <xf numFmtId="1" fontId="1" fillId="2" borderId="3" xfId="51" applyNumberFormat="1" applyFont="1" applyFill="1" applyBorder="1"/>
    <xf numFmtId="1" fontId="1" fillId="2" borderId="4" xfId="51" applyNumberFormat="1" applyFont="1" applyFill="1" applyBorder="1"/>
    <xf numFmtId="178" fontId="3" fillId="2" borderId="0" xfId="51" applyNumberFormat="1" applyFont="1" applyFill="1" applyBorder="1" applyAlignment="1">
      <alignment horizontal="center"/>
    </xf>
    <xf numFmtId="178" fontId="3" fillId="2" borderId="5" xfId="51" applyNumberFormat="1" applyFont="1" applyFill="1" applyBorder="1" applyAlignment="1">
      <alignment horizontal="center"/>
    </xf>
    <xf numFmtId="178" fontId="3" fillId="2" borderId="6" xfId="51" applyNumberFormat="1" applyFont="1" applyFill="1" applyBorder="1" applyAlignment="1">
      <alignment horizontal="center"/>
    </xf>
    <xf numFmtId="1" fontId="3" fillId="2" borderId="7" xfId="51" applyNumberFormat="1" applyFont="1" applyFill="1" applyBorder="1"/>
    <xf numFmtId="0" fontId="3" fillId="2" borderId="0" xfId="51" applyNumberFormat="1" applyFont="1" applyFill="1" applyBorder="1" applyAlignment="1"/>
    <xf numFmtId="0" fontId="3" fillId="2" borderId="5" xfId="51" applyNumberFormat="1" applyFont="1" applyFill="1" applyBorder="1" applyAlignment="1"/>
    <xf numFmtId="0" fontId="3" fillId="2" borderId="6" xfId="51" applyNumberFormat="1" applyFont="1" applyFill="1" applyBorder="1" applyAlignment="1"/>
    <xf numFmtId="58" fontId="3" fillId="2" borderId="6" xfId="51" applyNumberFormat="1" applyFont="1" applyFill="1" applyBorder="1" applyAlignment="1"/>
    <xf numFmtId="0" fontId="0" fillId="0" borderId="0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58" fontId="0" fillId="2" borderId="6" xfId="0" applyNumberFormat="1" applyFill="1" applyBorder="1"/>
    <xf numFmtId="0" fontId="0" fillId="3" borderId="0" xfId="0" applyFill="1" applyBorder="1"/>
    <xf numFmtId="0" fontId="0" fillId="0" borderId="6" xfId="0" applyFill="1" applyBorder="1"/>
    <xf numFmtId="58" fontId="0" fillId="4" borderId="0" xfId="0" applyNumberFormat="1" applyFill="1"/>
    <xf numFmtId="0" fontId="0" fillId="2" borderId="0" xfId="0" applyFill="1" applyBorder="1"/>
    <xf numFmtId="1" fontId="1" fillId="2" borderId="8" xfId="51" applyNumberFormat="1" applyFont="1" applyFill="1" applyBorder="1"/>
    <xf numFmtId="1" fontId="0" fillId="0" borderId="0" xfId="0" applyNumberFormat="1" applyFill="1" applyBorder="1"/>
    <xf numFmtId="1" fontId="0" fillId="0" borderId="0" xfId="0" applyNumberFormat="1"/>
    <xf numFmtId="1" fontId="3" fillId="0" borderId="0" xfId="51" applyNumberFormat="1" applyFont="1" applyFill="1" applyBorder="1"/>
    <xf numFmtId="0" fontId="0" fillId="0" borderId="0" xfId="0" applyFill="1"/>
    <xf numFmtId="0" fontId="0" fillId="0" borderId="0" xfId="0" applyBorder="1"/>
    <xf numFmtId="0" fontId="0" fillId="4" borderId="0" xfId="0" applyFill="1"/>
    <xf numFmtId="0" fontId="0" fillId="0" borderId="9" xfId="0" applyFill="1" applyBorder="1"/>
    <xf numFmtId="1" fontId="3" fillId="2" borderId="0" xfId="51" applyNumberFormat="1" applyFont="1" applyFill="1" applyBorder="1"/>
    <xf numFmtId="2" fontId="0" fillId="0" borderId="0" xfId="0" applyNumberFormat="1"/>
    <xf numFmtId="2" fontId="0" fillId="3" borderId="0" xfId="0" applyNumberFormat="1" applyFill="1"/>
    <xf numFmtId="178" fontId="3" fillId="2" borderId="9" xfId="51" applyNumberFormat="1" applyFont="1" applyFill="1" applyBorder="1" applyAlignment="1">
      <alignment horizontal="center"/>
    </xf>
    <xf numFmtId="1" fontId="3" fillId="2" borderId="10" xfId="51" applyNumberFormat="1" applyFont="1" applyFill="1" applyBorder="1"/>
    <xf numFmtId="0" fontId="3" fillId="2" borderId="11" xfId="51" applyNumberFormat="1" applyFont="1" applyFill="1" applyBorder="1" applyAlignment="1">
      <alignment horizontal="center"/>
    </xf>
    <xf numFmtId="1" fontId="3" fillId="2" borderId="11" xfId="51" applyNumberFormat="1" applyFont="1" applyFill="1" applyBorder="1" applyAlignment="1">
      <alignment horizontal="center"/>
    </xf>
    <xf numFmtId="0" fontId="3" fillId="2" borderId="12" xfId="51" applyNumberFormat="1" applyFont="1" applyFill="1" applyBorder="1" applyAlignment="1">
      <alignment horizontal="center"/>
    </xf>
    <xf numFmtId="0" fontId="0" fillId="2" borderId="9" xfId="0" applyFill="1" applyBorder="1"/>
    <xf numFmtId="0" fontId="3" fillId="2" borderId="13" xfId="0" applyFont="1" applyFill="1" applyBorder="1"/>
    <xf numFmtId="58" fontId="3" fillId="2" borderId="1" xfId="51" applyNumberFormat="1" applyFont="1" applyFill="1" applyBorder="1" applyAlignment="1"/>
    <xf numFmtId="1" fontId="3" fillId="0" borderId="9" xfId="51" applyNumberFormat="1" applyFont="1" applyFill="1" applyBorder="1" applyAlignment="1"/>
    <xf numFmtId="1" fontId="3" fillId="0" borderId="0" xfId="51" applyNumberFormat="1" applyFont="1" applyFill="1" applyBorder="1" applyAlignment="1"/>
    <xf numFmtId="1" fontId="3" fillId="0" borderId="6" xfId="51" applyNumberFormat="1" applyFont="1" applyFill="1" applyBorder="1" applyAlignment="1"/>
    <xf numFmtId="0" fontId="3" fillId="2" borderId="14" xfId="0" applyFont="1" applyFill="1" applyBorder="1"/>
    <xf numFmtId="58" fontId="3" fillId="2" borderId="9" xfId="51" applyNumberFormat="1" applyFont="1" applyFill="1" applyBorder="1" applyAlignment="1"/>
    <xf numFmtId="58" fontId="3" fillId="2" borderId="9" xfId="50" applyNumberFormat="1" applyFill="1" applyBorder="1"/>
    <xf numFmtId="1" fontId="3" fillId="0" borderId="9" xfId="50" applyNumberFormat="1" applyBorder="1"/>
    <xf numFmtId="1" fontId="3" fillId="0" borderId="0" xfId="50" applyNumberFormat="1" applyFont="1" applyBorder="1"/>
    <xf numFmtId="1" fontId="3" fillId="0" borderId="6" xfId="50" applyNumberFormat="1" applyFont="1" applyBorder="1"/>
    <xf numFmtId="1" fontId="3" fillId="0" borderId="0" xfId="50" applyNumberFormat="1" applyBorder="1"/>
    <xf numFmtId="1" fontId="3" fillId="0" borderId="6" xfId="50" applyNumberFormat="1" applyBorder="1"/>
    <xf numFmtId="1" fontId="3" fillId="2" borderId="9" xfId="0" applyNumberFormat="1" applyFont="1" applyFill="1" applyBorder="1"/>
    <xf numFmtId="58" fontId="3" fillId="2" borderId="14" xfId="0" applyNumberFormat="1" applyFont="1" applyFill="1" applyBorder="1"/>
    <xf numFmtId="1" fontId="0" fillId="0" borderId="2" xfId="0" applyNumberFormat="1" applyFill="1" applyBorder="1"/>
    <xf numFmtId="1" fontId="0" fillId="0" borderId="6" xfId="0" applyNumberFormat="1" applyFill="1" applyBorder="1"/>
    <xf numFmtId="1" fontId="0" fillId="0" borderId="15" xfId="0" applyNumberFormat="1" applyFill="1" applyBorder="1"/>
    <xf numFmtId="0" fontId="3" fillId="2" borderId="14" xfId="0" applyNumberFormat="1" applyFont="1" applyFill="1" applyBorder="1"/>
    <xf numFmtId="0" fontId="3" fillId="2" borderId="9" xfId="0" applyNumberFormat="1" applyFont="1" applyFill="1" applyBorder="1"/>
    <xf numFmtId="1" fontId="3" fillId="2" borderId="14" xfId="0" applyNumberFormat="1" applyFont="1" applyFill="1" applyBorder="1"/>
    <xf numFmtId="1" fontId="3" fillId="3" borderId="9" xfId="50" applyNumberFormat="1" applyFill="1" applyBorder="1"/>
    <xf numFmtId="1" fontId="3" fillId="0" borderId="9" xfId="50" applyNumberFormat="1" applyFont="1" applyBorder="1"/>
    <xf numFmtId="49" fontId="3" fillId="2" borderId="9" xfId="0" applyNumberFormat="1" applyFont="1" applyFill="1" applyBorder="1"/>
    <xf numFmtId="58" fontId="3" fillId="2" borderId="14" xfId="0" applyNumberFormat="1" applyFont="1" applyFill="1" applyBorder="1" applyAlignment="1">
      <alignment horizontal="right"/>
    </xf>
    <xf numFmtId="1" fontId="1" fillId="2" borderId="10" xfId="51" applyNumberFormat="1" applyFont="1" applyFill="1" applyBorder="1"/>
    <xf numFmtId="1" fontId="0" fillId="0" borderId="7" xfId="0" applyNumberFormat="1" applyFill="1" applyBorder="1"/>
    <xf numFmtId="1" fontId="1" fillId="2" borderId="16" xfId="51" applyNumberFormat="1" applyFont="1" applyFill="1" applyBorder="1"/>
    <xf numFmtId="1" fontId="3" fillId="2" borderId="17" xfId="51" applyNumberFormat="1" applyFont="1" applyFill="1" applyBorder="1"/>
    <xf numFmtId="1" fontId="0" fillId="0" borderId="18" xfId="0" applyNumberFormat="1" applyFill="1" applyBorder="1"/>
    <xf numFmtId="179" fontId="4" fillId="2" borderId="19" xfId="0" applyNumberFormat="1" applyFont="1" applyFill="1" applyBorder="1"/>
    <xf numFmtId="179" fontId="4" fillId="2" borderId="11" xfId="0" applyNumberFormat="1" applyFont="1" applyFill="1" applyBorder="1"/>
    <xf numFmtId="179" fontId="4" fillId="2" borderId="19" xfId="0" applyNumberFormat="1" applyFont="1" applyFill="1" applyBorder="1" applyAlignment="1">
      <alignment horizontal="center"/>
    </xf>
    <xf numFmtId="179" fontId="4" fillId="2" borderId="20" xfId="0" applyNumberFormat="1" applyFont="1" applyFill="1" applyBorder="1"/>
    <xf numFmtId="0" fontId="3" fillId="2" borderId="3" xfId="0" applyNumberFormat="1" applyFont="1" applyFill="1" applyBorder="1" applyAlignment="1">
      <alignment horizontal="left"/>
    </xf>
    <xf numFmtId="0" fontId="3" fillId="2" borderId="8" xfId="0" applyNumberFormat="1" applyFont="1" applyFill="1" applyBorder="1" applyAlignment="1">
      <alignment horizontal="left"/>
    </xf>
    <xf numFmtId="0" fontId="3" fillId="2" borderId="16" xfId="0" applyNumberFormat="1" applyFont="1" applyFill="1" applyBorder="1" applyAlignment="1">
      <alignment horizontal="left"/>
    </xf>
    <xf numFmtId="179" fontId="0" fillId="5" borderId="9" xfId="0" applyNumberFormat="1" applyFill="1" applyBorder="1"/>
    <xf numFmtId="179" fontId="0" fillId="5" borderId="0" xfId="0" applyNumberFormat="1" applyFill="1" applyBorder="1"/>
    <xf numFmtId="179" fontId="0" fillId="5" borderId="21" xfId="0" applyNumberFormat="1" applyFill="1" applyBorder="1"/>
    <xf numFmtId="0" fontId="3" fillId="5" borderId="21" xfId="0" applyFont="1" applyFill="1" applyBorder="1"/>
    <xf numFmtId="0" fontId="3" fillId="5" borderId="9" xfId="0" applyFont="1" applyFill="1" applyBorder="1"/>
    <xf numFmtId="0" fontId="3" fillId="5" borderId="0" xfId="0" applyFont="1" applyFill="1" applyBorder="1"/>
    <xf numFmtId="0" fontId="0" fillId="5" borderId="0" xfId="0" applyFill="1" applyBorder="1"/>
    <xf numFmtId="0" fontId="0" fillId="5" borderId="21" xfId="0" applyFill="1" applyBorder="1"/>
    <xf numFmtId="179" fontId="3" fillId="5" borderId="9" xfId="0" applyNumberFormat="1" applyFont="1" applyFill="1" applyBorder="1"/>
    <xf numFmtId="179" fontId="3" fillId="5" borderId="0" xfId="0" applyNumberFormat="1" applyFont="1" applyFill="1" applyBorder="1"/>
    <xf numFmtId="179" fontId="3" fillId="5" borderId="21" xfId="0" applyNumberFormat="1" applyFont="1" applyFill="1" applyBorder="1"/>
    <xf numFmtId="179" fontId="0" fillId="5" borderId="0" xfId="0" applyNumberFormat="1" applyFill="1"/>
    <xf numFmtId="179" fontId="0" fillId="0" borderId="0" xfId="0" applyNumberFormat="1" applyFill="1"/>
    <xf numFmtId="179" fontId="0" fillId="0" borderId="21" xfId="0" applyNumberFormat="1" applyFill="1" applyBorder="1"/>
    <xf numFmtId="179" fontId="4" fillId="2" borderId="11" xfId="0" applyNumberFormat="1" applyFont="1" applyFill="1" applyBorder="1" applyAlignment="1">
      <alignment horizontal="center"/>
    </xf>
    <xf numFmtId="2" fontId="0" fillId="5" borderId="0" xfId="0" applyNumberFormat="1" applyFill="1"/>
    <xf numFmtId="2" fontId="0" fillId="5" borderId="0" xfId="0" applyNumberFormat="1" applyFill="1" applyBorder="1"/>
    <xf numFmtId="179" fontId="3" fillId="5" borderId="0" xfId="0" applyNumberFormat="1" applyFont="1" applyFill="1"/>
    <xf numFmtId="0" fontId="0" fillId="5" borderId="0" xfId="0" applyFill="1"/>
    <xf numFmtId="0" fontId="0" fillId="3" borderId="0" xfId="0" applyFill="1"/>
    <xf numFmtId="179" fontId="0" fillId="0" borderId="0" xfId="0" applyNumberFormat="1" applyFill="1" applyBorder="1"/>
    <xf numFmtId="179" fontId="3" fillId="2" borderId="11" xfId="0" applyNumberFormat="1" applyFont="1" applyFill="1" applyBorder="1" applyAlignment="1"/>
    <xf numFmtId="2" fontId="0" fillId="5" borderId="21" xfId="0" applyNumberFormat="1" applyFill="1" applyBorder="1"/>
    <xf numFmtId="2" fontId="3" fillId="5" borderId="21" xfId="0" applyNumberFormat="1" applyFont="1" applyFill="1" applyBorder="1"/>
    <xf numFmtId="2" fontId="3" fillId="5" borderId="0" xfId="0" applyNumberFormat="1" applyFont="1" applyFill="1"/>
    <xf numFmtId="179" fontId="3" fillId="2" borderId="11" xfId="0" applyNumberFormat="1" applyFont="1" applyFill="1" applyBorder="1" applyAlignment="1">
      <alignment horizontal="center"/>
    </xf>
    <xf numFmtId="179" fontId="3" fillId="2" borderId="11" xfId="0" applyNumberFormat="1" applyFont="1" applyFill="1" applyBorder="1"/>
    <xf numFmtId="179" fontId="3" fillId="2" borderId="20" xfId="0" applyNumberFormat="1" applyFont="1" applyFill="1" applyBorder="1"/>
    <xf numFmtId="0" fontId="3" fillId="2" borderId="9" xfId="0" applyNumberFormat="1" applyFont="1" applyFill="1" applyBorder="1" applyAlignment="1"/>
    <xf numFmtId="1" fontId="3" fillId="3" borderId="0" xfId="50" applyNumberFormat="1" applyFill="1" applyBorder="1"/>
    <xf numFmtId="0" fontId="0" fillId="2" borderId="21" xfId="0" applyFill="1" applyBorder="1"/>
    <xf numFmtId="0" fontId="3" fillId="5" borderId="0" xfId="0" applyFont="1" applyFill="1"/>
    <xf numFmtId="179" fontId="0" fillId="5" borderId="0" xfId="0" applyNumberFormat="1" applyFont="1" applyFill="1" applyBorder="1"/>
    <xf numFmtId="179" fontId="0" fillId="5" borderId="21" xfId="0" applyNumberFormat="1" applyFont="1" applyFill="1" applyBorder="1"/>
    <xf numFmtId="1" fontId="3" fillId="2" borderId="21" xfId="0" applyNumberFormat="1" applyFont="1" applyFill="1" applyBorder="1"/>
    <xf numFmtId="0" fontId="3" fillId="2" borderId="21" xfId="0" applyFont="1" applyFill="1" applyBorder="1"/>
    <xf numFmtId="0" fontId="3" fillId="2" borderId="14" xfId="0" applyNumberFormat="1" applyFont="1" applyFill="1" applyBorder="1" applyAlignment="1">
      <alignment horizontal="right"/>
    </xf>
    <xf numFmtId="0" fontId="3" fillId="2" borderId="9" xfId="0" applyNumberFormat="1" applyFont="1" applyFill="1" applyBorder="1" applyAlignment="1">
      <alignment horizontal="right"/>
    </xf>
    <xf numFmtId="0" fontId="3" fillId="0" borderId="9" xfId="50" applyBorder="1"/>
    <xf numFmtId="0" fontId="3" fillId="0" borderId="0" xfId="50" applyFont="1" applyBorder="1"/>
    <xf numFmtId="0" fontId="3" fillId="0" borderId="0" xfId="50" applyBorder="1"/>
    <xf numFmtId="0" fontId="3" fillId="0" borderId="6" xfId="50" applyBorder="1"/>
    <xf numFmtId="0" fontId="3" fillId="3" borderId="9" xfId="50" applyFill="1" applyBorder="1"/>
    <xf numFmtId="0" fontId="3" fillId="3" borderId="0" xfId="50" applyFill="1" applyBorder="1"/>
    <xf numFmtId="2" fontId="3" fillId="5" borderId="9" xfId="0" applyNumberFormat="1" applyFont="1" applyFill="1" applyBorder="1"/>
    <xf numFmtId="2" fontId="3" fillId="5" borderId="0" xfId="0" applyNumberFormat="1" applyFont="1" applyFill="1" applyBorder="1"/>
    <xf numFmtId="0" fontId="3" fillId="0" borderId="0" xfId="0" applyFont="1"/>
    <xf numFmtId="0" fontId="3" fillId="0" borderId="21" xfId="0" applyFont="1" applyBorder="1"/>
    <xf numFmtId="179" fontId="3" fillId="0" borderId="0" xfId="0" applyNumberFormat="1" applyFont="1"/>
    <xf numFmtId="179" fontId="3" fillId="0" borderId="21" xfId="0" applyNumberFormat="1" applyFont="1" applyBorder="1"/>
    <xf numFmtId="2" fontId="0" fillId="0" borderId="21" xfId="0" applyNumberFormat="1" applyBorder="1"/>
    <xf numFmtId="2" fontId="3" fillId="6" borderId="21" xfId="0" applyNumberFormat="1" applyFont="1" applyFill="1" applyBorder="1"/>
    <xf numFmtId="2" fontId="0" fillId="0" borderId="0" xfId="0" applyNumberFormat="1" applyFill="1"/>
    <xf numFmtId="2" fontId="0" fillId="7" borderId="0" xfId="0" applyNumberFormat="1" applyFill="1"/>
    <xf numFmtId="2" fontId="0" fillId="7" borderId="21" xfId="0" applyNumberFormat="1" applyFill="1" applyBorder="1"/>
    <xf numFmtId="2" fontId="0" fillId="0" borderId="7" xfId="0" applyNumberFormat="1" applyFill="1" applyBorder="1"/>
    <xf numFmtId="2" fontId="0" fillId="0" borderId="17" xfId="0" applyNumberFormat="1" applyFill="1" applyBorder="1"/>
    <xf numFmtId="2" fontId="0" fillId="0" borderId="21" xfId="0" applyNumberFormat="1" applyFill="1" applyBorder="1"/>
    <xf numFmtId="2" fontId="3" fillId="0" borderId="0" xfId="0" applyNumberFormat="1" applyFont="1" applyFill="1" applyBorder="1"/>
    <xf numFmtId="2" fontId="3" fillId="0" borderId="21" xfId="0" applyNumberFormat="1" applyFont="1" applyFill="1" applyBorder="1"/>
    <xf numFmtId="2" fontId="0" fillId="0" borderId="0" xfId="0" applyNumberFormat="1" applyBorder="1"/>
    <xf numFmtId="2" fontId="3" fillId="0" borderId="0" xfId="0" applyNumberFormat="1" applyFont="1" applyFill="1"/>
    <xf numFmtId="179" fontId="0" fillId="0" borderId="0" xfId="0" applyNumberFormat="1" applyBorder="1"/>
    <xf numFmtId="2" fontId="3" fillId="6" borderId="0" xfId="0" applyNumberFormat="1" applyFont="1" applyFill="1"/>
    <xf numFmtId="179" fontId="0" fillId="0" borderId="0" xfId="0" applyNumberFormat="1"/>
    <xf numFmtId="179" fontId="0" fillId="0" borderId="21" xfId="0" applyNumberFormat="1" applyBorder="1"/>
    <xf numFmtId="58" fontId="0" fillId="2" borderId="14" xfId="0" applyNumberFormat="1" applyFill="1" applyBorder="1"/>
    <xf numFmtId="0" fontId="3" fillId="0" borderId="9" xfId="50" applyFill="1" applyBorder="1"/>
    <xf numFmtId="0" fontId="3" fillId="0" borderId="0" xfId="50" applyFill="1" applyBorder="1"/>
    <xf numFmtId="0" fontId="3" fillId="0" borderId="6" xfId="50" applyFill="1" applyBorder="1"/>
    <xf numFmtId="0" fontId="0" fillId="2" borderId="14" xfId="0" applyFill="1" applyBorder="1"/>
    <xf numFmtId="0" fontId="3" fillId="0" borderId="0" xfId="50" applyFont="1" applyFill="1" applyBorder="1"/>
    <xf numFmtId="0" fontId="3" fillId="2" borderId="21" xfId="0" applyNumberFormat="1" applyFont="1" applyFill="1" applyBorder="1"/>
    <xf numFmtId="58" fontId="0" fillId="2" borderId="9" xfId="0" applyNumberFormat="1" applyFill="1" applyBorder="1"/>
    <xf numFmtId="0" fontId="0" fillId="0" borderId="6" xfId="0" applyBorder="1"/>
    <xf numFmtId="2" fontId="3" fillId="0" borderId="0" xfId="0" applyNumberFormat="1" applyFont="1"/>
    <xf numFmtId="2" fontId="3" fillId="0" borderId="21" xfId="0" applyNumberFormat="1" applyFont="1" applyBorder="1"/>
    <xf numFmtId="1" fontId="3" fillId="0" borderId="0" xfId="0" applyNumberFormat="1" applyFont="1" applyFill="1" applyBorder="1"/>
    <xf numFmtId="179" fontId="3" fillId="8" borderId="0" xfId="0" applyNumberFormat="1" applyFont="1" applyFill="1"/>
    <xf numFmtId="0" fontId="3" fillId="8" borderId="0" xfId="0" applyFont="1" applyFill="1"/>
    <xf numFmtId="179" fontId="3" fillId="8" borderId="21" xfId="0" applyNumberFormat="1" applyFont="1" applyFill="1" applyBorder="1"/>
    <xf numFmtId="0" fontId="3" fillId="2" borderId="9" xfId="0" applyFont="1" applyFill="1" applyBorder="1"/>
    <xf numFmtId="2" fontId="0" fillId="0" borderId="0" xfId="0" applyNumberFormat="1" applyFont="1"/>
    <xf numFmtId="2" fontId="0" fillId="8" borderId="0" xfId="0" applyNumberFormat="1" applyFill="1"/>
    <xf numFmtId="2" fontId="0" fillId="8" borderId="21" xfId="0" applyNumberFormat="1" applyFill="1" applyBorder="1"/>
    <xf numFmtId="2" fontId="5" fillId="0" borderId="0" xfId="0" applyNumberFormat="1" applyFont="1"/>
    <xf numFmtId="2" fontId="5" fillId="0" borderId="21" xfId="0" applyNumberFormat="1" applyFont="1" applyBorder="1"/>
    <xf numFmtId="179" fontId="0" fillId="0" borderId="0" xfId="0" applyNumberFormat="1" applyFont="1"/>
    <xf numFmtId="58" fontId="0" fillId="4" borderId="9" xfId="0" applyNumberFormat="1" applyFill="1" applyBorder="1"/>
    <xf numFmtId="0" fontId="0" fillId="0" borderId="21" xfId="0" applyBorder="1"/>
    <xf numFmtId="1" fontId="3" fillId="0" borderId="22" xfId="0" applyNumberFormat="1" applyFont="1" applyBorder="1"/>
    <xf numFmtId="1" fontId="3" fillId="0" borderId="0" xfId="0" applyNumberFormat="1" applyFont="1" applyBorder="1"/>
    <xf numFmtId="1" fontId="0" fillId="0" borderId="6" xfId="0" applyNumberFormat="1" applyBorder="1"/>
    <xf numFmtId="1" fontId="3" fillId="0" borderId="22" xfId="0" applyNumberFormat="1" applyFont="1" applyFill="1" applyBorder="1"/>
    <xf numFmtId="0" fontId="6" fillId="0" borderId="0" xfId="0" applyFont="1"/>
    <xf numFmtId="1" fontId="3" fillId="0" borderId="21" xfId="0" applyNumberFormat="1" applyFont="1" applyBorder="1"/>
    <xf numFmtId="1" fontId="3" fillId="2" borderId="11" xfId="51" applyNumberFormat="1" applyFont="1" applyFill="1" applyBorder="1" applyAlignment="1" quotePrefix="1">
      <alignment horizontal="center"/>
    </xf>
    <xf numFmtId="0" fontId="3" fillId="2" borderId="6" xfId="51" applyNumberFormat="1" applyFont="1" applyFill="1" applyBorder="1" applyAlignment="1" quotePrefix="1"/>
    <xf numFmtId="0" fontId="0" fillId="2" borderId="6" xfId="0" applyFill="1" applyBorder="1" quotePrefix="1"/>
  </cellXfs>
  <cellStyles count="52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Обычный 2" xfId="41"/>
    <cellStyle name="40% — Акцент3" xfId="42" builtinId="39"/>
    <cellStyle name="60% — Акцент3" xfId="43" builtinId="40"/>
    <cellStyle name="Акцент4" xfId="44" builtinId="41"/>
    <cellStyle name="20% — Акцент4" xfId="45" builtinId="42"/>
    <cellStyle name="60% — Акцент4" xfId="46" builtinId="44"/>
    <cellStyle name="60% — Акцент5" xfId="47" builtinId="48"/>
    <cellStyle name="Акцент6" xfId="48" builtinId="49"/>
    <cellStyle name="60% — Акцент6" xfId="49" builtinId="52"/>
    <cellStyle name="Обычный_Лист1" xfId="50"/>
    <cellStyle name="Обычный_Сеть 6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493"/>
  <sheetViews>
    <sheetView tabSelected="1" workbookViewId="0">
      <pane ySplit="3" topLeftCell="A4" activePane="bottomLeft" state="frozenSplit"/>
      <selection/>
      <selection pane="bottomLeft" activeCell="A170" sqref="A170"/>
    </sheetView>
  </sheetViews>
  <sheetFormatPr defaultColWidth="9" defaultRowHeight="14.5"/>
  <cols>
    <col min="4" max="4" width="10.1090909090909" customWidth="1"/>
    <col min="5" max="28" width="8.89090909090909" customWidth="1"/>
    <col min="32" max="32" width="10.1090909090909" customWidth="1"/>
    <col min="34" max="42" width="8.89090909090909" customWidth="1"/>
    <col min="44" max="59" width="8.89090909090909" customWidth="1"/>
    <col min="63" max="65" width="12.8181818181818"/>
  </cols>
  <sheetData>
    <row r="1" ht="18" spans="1:31">
      <c r="A1" s="1"/>
      <c r="B1" s="1"/>
      <c r="C1" s="1"/>
      <c r="D1" s="1"/>
      <c r="E1" s="23"/>
      <c r="F1" s="23"/>
      <c r="G1" s="23"/>
      <c r="H1" s="23"/>
      <c r="I1" s="23"/>
      <c r="J1" s="5" t="s">
        <v>0</v>
      </c>
      <c r="K1" s="23"/>
      <c r="L1" s="23"/>
      <c r="M1" s="23"/>
      <c r="N1" s="23"/>
      <c r="O1" s="23"/>
      <c r="P1" s="23"/>
      <c r="Q1" s="23"/>
      <c r="R1" s="23"/>
      <c r="S1" s="5" t="s">
        <v>0</v>
      </c>
      <c r="T1" s="23"/>
      <c r="U1" s="23"/>
      <c r="V1" s="23"/>
      <c r="W1" s="23"/>
      <c r="X1" s="23"/>
      <c r="Y1" s="23"/>
      <c r="Z1" s="23"/>
      <c r="AA1" s="23"/>
      <c r="AB1" s="67"/>
      <c r="AC1" s="23"/>
      <c r="AD1" s="23"/>
      <c r="AE1" s="23"/>
    </row>
    <row r="2" ht="18.75" spans="1:62">
      <c r="A2" s="34"/>
      <c r="B2" s="34"/>
      <c r="C2" s="34"/>
      <c r="D2" s="34"/>
      <c r="E2" s="9"/>
      <c r="F2" s="9" t="s">
        <v>1</v>
      </c>
      <c r="G2" s="35"/>
      <c r="H2" s="9"/>
      <c r="I2" s="9" t="s">
        <v>2</v>
      </c>
      <c r="J2" s="65"/>
      <c r="K2" s="9"/>
      <c r="L2" s="9" t="s">
        <v>3</v>
      </c>
      <c r="M2" s="35"/>
      <c r="N2" s="9"/>
      <c r="O2" s="9" t="s">
        <v>4</v>
      </c>
      <c r="P2" s="35"/>
      <c r="Q2" s="9"/>
      <c r="R2" s="9" t="s">
        <v>5</v>
      </c>
      <c r="S2" s="65"/>
      <c r="T2" s="9"/>
      <c r="U2" s="9" t="s">
        <v>6</v>
      </c>
      <c r="V2" s="35"/>
      <c r="W2" s="9"/>
      <c r="X2" s="9" t="s">
        <v>7</v>
      </c>
      <c r="Y2" s="35"/>
      <c r="Z2" s="9"/>
      <c r="AA2" s="9" t="s">
        <v>8</v>
      </c>
      <c r="AB2" s="68"/>
      <c r="AC2" s="9"/>
      <c r="AD2" s="9" t="s">
        <v>9</v>
      </c>
      <c r="AE2" s="9"/>
      <c r="AG2" s="70"/>
      <c r="AH2" s="71"/>
      <c r="AI2" s="71"/>
      <c r="AJ2" s="72" t="s">
        <v>10</v>
      </c>
      <c r="AK2" s="71"/>
      <c r="AL2" s="71"/>
      <c r="AM2" s="73"/>
      <c r="AR2" s="91"/>
      <c r="AS2" s="91"/>
      <c r="AT2" s="91" t="s">
        <v>11</v>
      </c>
      <c r="AU2" s="71"/>
      <c r="AV2" s="71"/>
      <c r="AW2" s="71"/>
      <c r="AX2" s="73"/>
      <c r="AY2" s="71"/>
      <c r="AZ2" s="71"/>
      <c r="BA2" s="71"/>
      <c r="BB2" s="71"/>
      <c r="BC2" s="71"/>
      <c r="BD2" s="98" t="s">
        <v>12</v>
      </c>
      <c r="BE2" s="102"/>
      <c r="BF2" s="102"/>
      <c r="BG2" s="103"/>
      <c r="BH2" s="103"/>
      <c r="BI2" s="103"/>
      <c r="BJ2" s="104"/>
    </row>
    <row r="3" ht="15.25" spans="1:65">
      <c r="A3" s="34" t="s">
        <v>13</v>
      </c>
      <c r="B3" s="34" t="s">
        <v>14</v>
      </c>
      <c r="C3" s="34" t="s">
        <v>15</v>
      </c>
      <c r="D3" s="34" t="s">
        <v>16</v>
      </c>
      <c r="E3" s="36" t="s">
        <v>17</v>
      </c>
      <c r="F3" s="173" t="s">
        <v>18</v>
      </c>
      <c r="G3" s="36" t="s">
        <v>19</v>
      </c>
      <c r="H3" s="38" t="s">
        <v>17</v>
      </c>
      <c r="I3" s="173" t="s">
        <v>18</v>
      </c>
      <c r="J3" s="36" t="s">
        <v>19</v>
      </c>
      <c r="K3" s="38" t="s">
        <v>17</v>
      </c>
      <c r="L3" s="173" t="s">
        <v>18</v>
      </c>
      <c r="M3" s="36" t="s">
        <v>19</v>
      </c>
      <c r="N3" s="38" t="s">
        <v>17</v>
      </c>
      <c r="O3" s="173" t="s">
        <v>18</v>
      </c>
      <c r="P3" s="36" t="s">
        <v>19</v>
      </c>
      <c r="Q3" s="38" t="s">
        <v>17</v>
      </c>
      <c r="R3" s="173" t="s">
        <v>18</v>
      </c>
      <c r="S3" s="36" t="s">
        <v>19</v>
      </c>
      <c r="T3" s="38" t="s">
        <v>17</v>
      </c>
      <c r="U3" s="173" t="s">
        <v>18</v>
      </c>
      <c r="V3" s="36" t="s">
        <v>19</v>
      </c>
      <c r="W3" s="38" t="s">
        <v>17</v>
      </c>
      <c r="X3" s="173" t="s">
        <v>18</v>
      </c>
      <c r="Y3" s="36" t="s">
        <v>19</v>
      </c>
      <c r="Z3" s="38" t="s">
        <v>17</v>
      </c>
      <c r="AA3" s="173" t="s">
        <v>18</v>
      </c>
      <c r="AB3" s="36" t="s">
        <v>19</v>
      </c>
      <c r="AC3" s="38" t="s">
        <v>17</v>
      </c>
      <c r="AD3" s="173" t="s">
        <v>18</v>
      </c>
      <c r="AE3" s="36" t="s">
        <v>19</v>
      </c>
      <c r="AG3" s="74">
        <v>0</v>
      </c>
      <c r="AH3" s="75">
        <v>5</v>
      </c>
      <c r="AI3" s="75">
        <v>10</v>
      </c>
      <c r="AJ3" s="75">
        <v>15</v>
      </c>
      <c r="AK3" s="75">
        <v>25</v>
      </c>
      <c r="AL3" s="75">
        <v>50</v>
      </c>
      <c r="AM3" s="76">
        <v>65</v>
      </c>
      <c r="AN3" t="s">
        <v>20</v>
      </c>
      <c r="AO3" t="s">
        <v>21</v>
      </c>
      <c r="AP3" t="s">
        <v>22</v>
      </c>
      <c r="AR3" s="75">
        <v>0</v>
      </c>
      <c r="AS3" s="75">
        <v>5</v>
      </c>
      <c r="AT3" s="75">
        <v>10</v>
      </c>
      <c r="AU3" s="75">
        <v>15</v>
      </c>
      <c r="AV3" s="75">
        <v>25</v>
      </c>
      <c r="AW3" s="75">
        <v>50</v>
      </c>
      <c r="AX3" s="76">
        <v>65</v>
      </c>
      <c r="AY3" s="75" t="s">
        <v>23</v>
      </c>
      <c r="AZ3" s="75" t="s">
        <v>24</v>
      </c>
      <c r="BA3" s="75" t="s">
        <v>25</v>
      </c>
      <c r="BB3" s="75"/>
      <c r="BC3" s="75"/>
      <c r="BD3" s="75">
        <v>0</v>
      </c>
      <c r="BE3" s="75">
        <v>5</v>
      </c>
      <c r="BF3" s="75">
        <v>10</v>
      </c>
      <c r="BG3" s="75">
        <v>15</v>
      </c>
      <c r="BH3" s="75">
        <v>25</v>
      </c>
      <c r="BI3" s="75">
        <v>50</v>
      </c>
      <c r="BJ3" s="76">
        <v>65</v>
      </c>
      <c r="BK3" t="s">
        <v>26</v>
      </c>
      <c r="BL3" t="s">
        <v>27</v>
      </c>
      <c r="BM3" t="s">
        <v>28</v>
      </c>
    </row>
    <row r="4" spans="1:65">
      <c r="A4" s="15">
        <v>20</v>
      </c>
      <c r="B4" s="39">
        <v>6</v>
      </c>
      <c r="C4" s="40">
        <v>1998</v>
      </c>
      <c r="D4" s="41">
        <v>35966</v>
      </c>
      <c r="E4" s="42">
        <v>0</v>
      </c>
      <c r="F4" s="43">
        <v>1</v>
      </c>
      <c r="G4" s="43">
        <v>2</v>
      </c>
      <c r="H4" s="44">
        <v>0</v>
      </c>
      <c r="I4" s="43">
        <v>0</v>
      </c>
      <c r="J4" s="43">
        <v>0</v>
      </c>
      <c r="K4" s="44">
        <v>1</v>
      </c>
      <c r="L4" s="43">
        <v>9</v>
      </c>
      <c r="M4" s="43">
        <v>6</v>
      </c>
      <c r="N4" s="44">
        <v>0</v>
      </c>
      <c r="O4" s="43">
        <v>0</v>
      </c>
      <c r="P4" s="43">
        <v>0</v>
      </c>
      <c r="Q4" s="44">
        <v>4</v>
      </c>
      <c r="R4" s="43">
        <v>5</v>
      </c>
      <c r="S4" s="43">
        <v>1</v>
      </c>
      <c r="T4" s="44">
        <v>15</v>
      </c>
      <c r="U4" s="43">
        <v>2</v>
      </c>
      <c r="V4" s="43">
        <v>0</v>
      </c>
      <c r="W4" s="44">
        <v>90</v>
      </c>
      <c r="X4" s="43">
        <v>0</v>
      </c>
      <c r="Y4" s="43">
        <v>1</v>
      </c>
      <c r="Z4" s="44">
        <v>135</v>
      </c>
      <c r="AA4" s="43">
        <v>13</v>
      </c>
      <c r="AB4" s="43">
        <v>0</v>
      </c>
      <c r="AC4" s="43">
        <f>SUM(E4,H4,K4,N4,Q4,T4,W4,Z4)</f>
        <v>245</v>
      </c>
      <c r="AD4" s="43">
        <f t="shared" ref="AD4:AE19" si="0">SUM(F4,I4,L4,O4,R4,U4,X4,AA4)</f>
        <v>30</v>
      </c>
      <c r="AE4" s="43">
        <f t="shared" si="0"/>
        <v>10</v>
      </c>
      <c r="AG4" s="77">
        <v>7.8</v>
      </c>
      <c r="AH4" s="78">
        <v>7.7</v>
      </c>
      <c r="AI4" s="78">
        <v>6</v>
      </c>
      <c r="AJ4" s="78">
        <v>1.5</v>
      </c>
      <c r="AK4" s="78">
        <v>-0.4</v>
      </c>
      <c r="AL4" s="78">
        <v>-0.6</v>
      </c>
      <c r="AM4" s="79">
        <v>-0.6</v>
      </c>
      <c r="AN4">
        <f>AVERAGE(AG4:AI4)</f>
        <v>7.16666666666667</v>
      </c>
      <c r="AO4">
        <f>AVERAGE(AJ4:AK4)</f>
        <v>0.55</v>
      </c>
      <c r="AP4">
        <f>AVERAGE(AL4:AM4)</f>
        <v>-0.6</v>
      </c>
      <c r="AR4" s="92">
        <v>23.31</v>
      </c>
      <c r="AS4" s="92"/>
      <c r="AT4" s="92">
        <v>24.11</v>
      </c>
      <c r="AU4" s="92">
        <v>25.42</v>
      </c>
      <c r="AV4" s="92">
        <v>26.89</v>
      </c>
      <c r="AW4" s="92">
        <v>27.61</v>
      </c>
      <c r="AX4" s="99">
        <v>27.71</v>
      </c>
      <c r="AY4">
        <f>AVERAGE(AR4:AT4)</f>
        <v>23.71</v>
      </c>
      <c r="AZ4">
        <f>AVERAGE(AU4:AV4)</f>
        <v>26.155</v>
      </c>
      <c r="BA4">
        <f>AVERAGE(AW4:AX4)</f>
        <v>27.66</v>
      </c>
      <c r="BB4" s="92"/>
      <c r="BC4" s="92"/>
      <c r="BD4" t="s">
        <v>29</v>
      </c>
      <c r="BE4" t="s">
        <v>29</v>
      </c>
      <c r="BF4" t="s">
        <v>29</v>
      </c>
      <c r="BG4" t="s">
        <v>29</v>
      </c>
      <c r="BH4" t="s">
        <v>29</v>
      </c>
      <c r="BI4" t="s">
        <v>29</v>
      </c>
      <c r="BJ4" t="s">
        <v>29</v>
      </c>
      <c r="BK4" t="s">
        <v>29</v>
      </c>
      <c r="BL4" t="s">
        <v>29</v>
      </c>
      <c r="BM4" t="s">
        <v>29</v>
      </c>
    </row>
    <row r="5" spans="1:65">
      <c r="A5" s="15">
        <v>30</v>
      </c>
      <c r="B5" s="39">
        <v>6</v>
      </c>
      <c r="C5" s="45">
        <v>1998</v>
      </c>
      <c r="D5" s="46">
        <v>35976</v>
      </c>
      <c r="E5" s="42">
        <v>0</v>
      </c>
      <c r="F5" s="43">
        <v>0</v>
      </c>
      <c r="G5" s="43">
        <v>2</v>
      </c>
      <c r="H5" s="44">
        <v>0</v>
      </c>
      <c r="I5" s="43">
        <v>0</v>
      </c>
      <c r="J5" s="43">
        <v>0</v>
      </c>
      <c r="K5" s="44">
        <v>0</v>
      </c>
      <c r="L5" s="43">
        <v>0</v>
      </c>
      <c r="M5" s="43">
        <v>7</v>
      </c>
      <c r="N5" s="44">
        <v>1</v>
      </c>
      <c r="O5" s="43">
        <v>12</v>
      </c>
      <c r="P5" s="43">
        <v>2</v>
      </c>
      <c r="Q5" s="44">
        <v>200</v>
      </c>
      <c r="R5" s="43">
        <v>110</v>
      </c>
      <c r="S5" s="43">
        <v>1</v>
      </c>
      <c r="T5" s="44">
        <v>800</v>
      </c>
      <c r="U5" s="43">
        <v>28</v>
      </c>
      <c r="V5" s="43">
        <v>0</v>
      </c>
      <c r="W5" s="44">
        <v>400</v>
      </c>
      <c r="X5" s="43">
        <v>1</v>
      </c>
      <c r="Y5" s="43">
        <v>0</v>
      </c>
      <c r="Z5" s="44">
        <v>2</v>
      </c>
      <c r="AA5" s="43">
        <v>35</v>
      </c>
      <c r="AB5" s="43">
        <v>40</v>
      </c>
      <c r="AC5" s="43">
        <f t="shared" ref="AC5:AE68" si="1">SUM(E5,H5,K5,N5,Q5,T5,W5,Z5)</f>
        <v>1403</v>
      </c>
      <c r="AD5" s="43">
        <f t="shared" si="0"/>
        <v>186</v>
      </c>
      <c r="AE5" s="43">
        <f t="shared" si="0"/>
        <v>52</v>
      </c>
      <c r="AG5" s="77">
        <v>12.7</v>
      </c>
      <c r="AH5" s="78">
        <v>11.1</v>
      </c>
      <c r="AI5" s="78">
        <v>8.8</v>
      </c>
      <c r="AJ5" s="78">
        <v>7.9</v>
      </c>
      <c r="AK5" s="78">
        <v>1</v>
      </c>
      <c r="AL5" s="78">
        <v>-0.4</v>
      </c>
      <c r="AM5" s="79">
        <v>-0.4</v>
      </c>
      <c r="AN5">
        <f t="shared" ref="AN5:AN68" si="2">AVERAGE(AG5:AI5)</f>
        <v>10.8666666666667</v>
      </c>
      <c r="AO5">
        <f t="shared" ref="AO5:AO68" si="3">AVERAGE(AJ5:AK5)</f>
        <v>4.45</v>
      </c>
      <c r="AP5">
        <f t="shared" ref="AP5:AP68" si="4">AVERAGE(AL5:AM5)</f>
        <v>-0.4</v>
      </c>
      <c r="AR5" s="92">
        <v>23.67</v>
      </c>
      <c r="AS5" s="92"/>
      <c r="AT5" s="92">
        <v>25.15</v>
      </c>
      <c r="AU5" s="92">
        <v>25.37</v>
      </c>
      <c r="AV5" s="92">
        <v>26.48</v>
      </c>
      <c r="AW5" s="92">
        <v>27.77</v>
      </c>
      <c r="AX5" s="99">
        <v>27.95</v>
      </c>
      <c r="AY5">
        <f t="shared" ref="AY5:AY68" si="5">AVERAGE(AR5:AT5)</f>
        <v>24.41</v>
      </c>
      <c r="AZ5">
        <f t="shared" ref="AZ5:AZ68" si="6">AVERAGE(AU5:AV5)</f>
        <v>25.925</v>
      </c>
      <c r="BA5">
        <f t="shared" ref="BA5:BA68" si="7">AVERAGE(AW5:AX5)</f>
        <v>27.86</v>
      </c>
      <c r="BB5" s="92"/>
      <c r="BC5" s="92"/>
      <c r="BD5" t="s">
        <v>29</v>
      </c>
      <c r="BE5" t="s">
        <v>29</v>
      </c>
      <c r="BF5" t="s">
        <v>29</v>
      </c>
      <c r="BG5" t="s">
        <v>29</v>
      </c>
      <c r="BH5" t="s">
        <v>29</v>
      </c>
      <c r="BI5" t="s">
        <v>29</v>
      </c>
      <c r="BJ5" t="s">
        <v>29</v>
      </c>
      <c r="BK5" t="s">
        <v>29</v>
      </c>
      <c r="BL5" t="s">
        <v>29</v>
      </c>
      <c r="BM5" t="s">
        <v>29</v>
      </c>
    </row>
    <row r="6" spans="1:65">
      <c r="A6" s="15">
        <v>9</v>
      </c>
      <c r="B6" s="39">
        <v>7</v>
      </c>
      <c r="C6" s="45">
        <v>1998</v>
      </c>
      <c r="D6" s="46">
        <v>35985</v>
      </c>
      <c r="E6" s="42">
        <v>0</v>
      </c>
      <c r="F6" s="43">
        <v>0</v>
      </c>
      <c r="G6" s="43">
        <v>0</v>
      </c>
      <c r="H6" s="44">
        <v>0</v>
      </c>
      <c r="I6" s="43">
        <v>0</v>
      </c>
      <c r="J6" s="43">
        <v>0</v>
      </c>
      <c r="K6" s="44">
        <v>0</v>
      </c>
      <c r="L6" s="43">
        <v>0</v>
      </c>
      <c r="M6" s="43">
        <v>7</v>
      </c>
      <c r="N6" s="44">
        <v>0</v>
      </c>
      <c r="O6" s="43">
        <v>1</v>
      </c>
      <c r="P6" s="43">
        <v>70</v>
      </c>
      <c r="Q6" s="44">
        <v>0</v>
      </c>
      <c r="R6" s="43">
        <v>22</v>
      </c>
      <c r="S6" s="43">
        <v>180</v>
      </c>
      <c r="T6" s="44">
        <v>8</v>
      </c>
      <c r="U6" s="43">
        <v>25</v>
      </c>
      <c r="V6" s="43">
        <v>1</v>
      </c>
      <c r="W6" s="44">
        <v>9</v>
      </c>
      <c r="X6" s="43">
        <v>0</v>
      </c>
      <c r="Y6" s="43">
        <v>0</v>
      </c>
      <c r="Z6" s="44">
        <v>1</v>
      </c>
      <c r="AA6" s="43">
        <v>7</v>
      </c>
      <c r="AB6" s="43">
        <v>15</v>
      </c>
      <c r="AC6" s="43">
        <f t="shared" si="1"/>
        <v>18</v>
      </c>
      <c r="AD6" s="43">
        <f t="shared" si="0"/>
        <v>55</v>
      </c>
      <c r="AE6" s="43">
        <f t="shared" si="0"/>
        <v>273</v>
      </c>
      <c r="AG6" s="77">
        <v>16.2</v>
      </c>
      <c r="AH6" s="78">
        <v>16.2</v>
      </c>
      <c r="AI6" s="78">
        <v>13.6</v>
      </c>
      <c r="AJ6" s="78">
        <v>7.5</v>
      </c>
      <c r="AK6" s="78">
        <v>3.1</v>
      </c>
      <c r="AL6" s="78">
        <v>-0.2</v>
      </c>
      <c r="AM6" s="79">
        <v>-0.3</v>
      </c>
      <c r="AN6">
        <f t="shared" si="2"/>
        <v>15.3333333333333</v>
      </c>
      <c r="AO6">
        <f t="shared" si="3"/>
        <v>5.3</v>
      </c>
      <c r="AP6">
        <f t="shared" si="4"/>
        <v>-0.25</v>
      </c>
      <c r="AR6" s="92">
        <v>23.43</v>
      </c>
      <c r="AS6" s="92"/>
      <c r="AT6" s="92"/>
      <c r="AU6" s="92">
        <v>25.95</v>
      </c>
      <c r="AV6" s="92">
        <v>27</v>
      </c>
      <c r="AW6" s="92">
        <v>27.24</v>
      </c>
      <c r="AX6" s="99">
        <v>27.29</v>
      </c>
      <c r="AY6">
        <f t="shared" si="5"/>
        <v>23.43</v>
      </c>
      <c r="AZ6">
        <f t="shared" si="6"/>
        <v>26.475</v>
      </c>
      <c r="BA6">
        <f t="shared" si="7"/>
        <v>27.265</v>
      </c>
      <c r="BB6" s="92"/>
      <c r="BC6" s="92"/>
      <c r="BD6" t="s">
        <v>29</v>
      </c>
      <c r="BE6" t="s">
        <v>29</v>
      </c>
      <c r="BF6" t="s">
        <v>29</v>
      </c>
      <c r="BG6" t="s">
        <v>29</v>
      </c>
      <c r="BH6" t="s">
        <v>29</v>
      </c>
      <c r="BI6" t="s">
        <v>29</v>
      </c>
      <c r="BJ6" t="s">
        <v>29</v>
      </c>
      <c r="BK6" t="s">
        <v>29</v>
      </c>
      <c r="BL6" t="s">
        <v>29</v>
      </c>
      <c r="BM6" t="s">
        <v>29</v>
      </c>
    </row>
    <row r="7" spans="1:65">
      <c r="A7" s="15">
        <v>20</v>
      </c>
      <c r="B7" s="39">
        <v>7</v>
      </c>
      <c r="C7" s="45">
        <v>1998</v>
      </c>
      <c r="D7" s="46">
        <v>35996</v>
      </c>
      <c r="E7" s="42">
        <v>0</v>
      </c>
      <c r="F7" s="43">
        <v>0</v>
      </c>
      <c r="G7" s="43">
        <v>1</v>
      </c>
      <c r="H7" s="44">
        <v>0</v>
      </c>
      <c r="I7" s="43">
        <v>0</v>
      </c>
      <c r="J7" s="43">
        <v>0</v>
      </c>
      <c r="K7" s="44">
        <v>0</v>
      </c>
      <c r="L7" s="43">
        <v>0</v>
      </c>
      <c r="M7" s="43">
        <v>5</v>
      </c>
      <c r="N7" s="44">
        <v>0</v>
      </c>
      <c r="O7" s="43">
        <v>0</v>
      </c>
      <c r="P7" s="43">
        <v>170</v>
      </c>
      <c r="Q7" s="44">
        <v>0</v>
      </c>
      <c r="R7" s="43">
        <v>9</v>
      </c>
      <c r="S7" s="43">
        <v>275</v>
      </c>
      <c r="T7" s="44">
        <v>0</v>
      </c>
      <c r="U7" s="43">
        <v>1</v>
      </c>
      <c r="V7" s="43">
        <v>0</v>
      </c>
      <c r="W7" s="44">
        <v>0</v>
      </c>
      <c r="X7" s="43">
        <v>0</v>
      </c>
      <c r="Y7" s="43">
        <v>0</v>
      </c>
      <c r="Z7" s="44">
        <v>0</v>
      </c>
      <c r="AA7" s="43">
        <v>0</v>
      </c>
      <c r="AB7" s="43">
        <v>0</v>
      </c>
      <c r="AC7" s="43">
        <f t="shared" si="1"/>
        <v>0</v>
      </c>
      <c r="AD7" s="43">
        <f t="shared" si="0"/>
        <v>10</v>
      </c>
      <c r="AE7" s="43">
        <f t="shared" si="0"/>
        <v>451</v>
      </c>
      <c r="AG7" s="77">
        <v>14.7</v>
      </c>
      <c r="AH7" s="78">
        <v>14.6</v>
      </c>
      <c r="AI7" s="78">
        <v>12.5</v>
      </c>
      <c r="AJ7" s="78">
        <v>7.1</v>
      </c>
      <c r="AK7" s="78">
        <v>3</v>
      </c>
      <c r="AL7" s="78">
        <v>-0.1</v>
      </c>
      <c r="AM7" s="79">
        <v>-0.4</v>
      </c>
      <c r="AN7">
        <f t="shared" si="2"/>
        <v>13.9333333333333</v>
      </c>
      <c r="AO7">
        <f t="shared" si="3"/>
        <v>5.05</v>
      </c>
      <c r="AP7">
        <f t="shared" si="4"/>
        <v>-0.25</v>
      </c>
      <c r="AR7" s="92">
        <v>24.16</v>
      </c>
      <c r="AS7" s="92"/>
      <c r="AT7" s="92">
        <v>24.83</v>
      </c>
      <c r="AU7" s="92">
        <v>25.2</v>
      </c>
      <c r="AV7" s="92">
        <v>26.68</v>
      </c>
      <c r="AW7" s="92">
        <v>27.33</v>
      </c>
      <c r="AX7" s="99">
        <v>27.67</v>
      </c>
      <c r="AY7">
        <f t="shared" si="5"/>
        <v>24.495</v>
      </c>
      <c r="AZ7">
        <f t="shared" si="6"/>
        <v>25.94</v>
      </c>
      <c r="BA7">
        <f t="shared" si="7"/>
        <v>27.5</v>
      </c>
      <c r="BB7" s="92"/>
      <c r="BC7" s="92"/>
      <c r="BD7" t="s">
        <v>29</v>
      </c>
      <c r="BE7" t="s">
        <v>29</v>
      </c>
      <c r="BF7" t="s">
        <v>29</v>
      </c>
      <c r="BG7" t="s">
        <v>29</v>
      </c>
      <c r="BH7" t="s">
        <v>29</v>
      </c>
      <c r="BI7" t="s">
        <v>29</v>
      </c>
      <c r="BJ7" t="s">
        <v>29</v>
      </c>
      <c r="BK7" t="s">
        <v>29</v>
      </c>
      <c r="BL7" t="s">
        <v>29</v>
      </c>
      <c r="BM7" t="s">
        <v>29</v>
      </c>
    </row>
    <row r="8" spans="1:65">
      <c r="A8" s="15">
        <v>30</v>
      </c>
      <c r="B8" s="39">
        <v>7</v>
      </c>
      <c r="C8" s="45">
        <v>1998</v>
      </c>
      <c r="D8" s="46">
        <v>36006</v>
      </c>
      <c r="E8" s="42">
        <v>0</v>
      </c>
      <c r="F8" s="43">
        <v>0</v>
      </c>
      <c r="G8" s="43">
        <v>1</v>
      </c>
      <c r="H8" s="44">
        <v>0</v>
      </c>
      <c r="I8" s="43">
        <v>0</v>
      </c>
      <c r="J8" s="43">
        <v>0</v>
      </c>
      <c r="K8" s="44">
        <v>0</v>
      </c>
      <c r="L8" s="43">
        <v>0</v>
      </c>
      <c r="M8" s="43">
        <v>2</v>
      </c>
      <c r="N8" s="44">
        <v>0</v>
      </c>
      <c r="O8" s="43">
        <v>20</v>
      </c>
      <c r="P8" s="43">
        <v>260</v>
      </c>
      <c r="Q8" s="44">
        <v>0</v>
      </c>
      <c r="R8" s="43">
        <v>31</v>
      </c>
      <c r="S8" s="43">
        <v>208</v>
      </c>
      <c r="T8" s="44">
        <v>0</v>
      </c>
      <c r="U8" s="43">
        <v>0</v>
      </c>
      <c r="V8" s="43">
        <v>0</v>
      </c>
      <c r="W8" s="44">
        <v>0</v>
      </c>
      <c r="X8" s="43">
        <v>0</v>
      </c>
      <c r="Y8" s="43">
        <v>0</v>
      </c>
      <c r="Z8" s="44">
        <v>0</v>
      </c>
      <c r="AA8" s="43">
        <v>0</v>
      </c>
      <c r="AB8" s="43">
        <v>0</v>
      </c>
      <c r="AC8" s="43">
        <f t="shared" si="1"/>
        <v>0</v>
      </c>
      <c r="AD8" s="43">
        <f t="shared" si="0"/>
        <v>51</v>
      </c>
      <c r="AE8" s="43">
        <f t="shared" si="0"/>
        <v>471</v>
      </c>
      <c r="AG8" s="77">
        <v>14.4</v>
      </c>
      <c r="AH8" s="78">
        <v>14.5</v>
      </c>
      <c r="AI8" s="78">
        <v>14.5</v>
      </c>
      <c r="AJ8" s="78">
        <v>11.4</v>
      </c>
      <c r="AK8" s="78">
        <v>8.5</v>
      </c>
      <c r="AL8" s="78">
        <v>1.9</v>
      </c>
      <c r="AM8" s="79">
        <v>1.6</v>
      </c>
      <c r="AN8">
        <f t="shared" si="2"/>
        <v>14.4666666666667</v>
      </c>
      <c r="AO8">
        <f t="shared" si="3"/>
        <v>9.95</v>
      </c>
      <c r="AP8">
        <f t="shared" si="4"/>
        <v>1.75</v>
      </c>
      <c r="AR8" s="92">
        <v>25.28</v>
      </c>
      <c r="AS8" s="92"/>
      <c r="AT8" s="92">
        <v>26.43</v>
      </c>
      <c r="AU8" s="92">
        <v>26.97</v>
      </c>
      <c r="AV8" s="92">
        <v>27.49</v>
      </c>
      <c r="AW8" s="92">
        <v>27.89</v>
      </c>
      <c r="AX8" s="99">
        <v>27.96</v>
      </c>
      <c r="AY8">
        <f t="shared" si="5"/>
        <v>25.855</v>
      </c>
      <c r="AZ8">
        <f t="shared" si="6"/>
        <v>27.23</v>
      </c>
      <c r="BA8">
        <f t="shared" si="7"/>
        <v>27.925</v>
      </c>
      <c r="BB8" s="92"/>
      <c r="BC8" s="92"/>
      <c r="BD8" t="s">
        <v>29</v>
      </c>
      <c r="BE8" t="s">
        <v>29</v>
      </c>
      <c r="BF8" t="s">
        <v>29</v>
      </c>
      <c r="BG8" t="s">
        <v>29</v>
      </c>
      <c r="BH8" t="s">
        <v>29</v>
      </c>
      <c r="BI8" t="s">
        <v>29</v>
      </c>
      <c r="BJ8" t="s">
        <v>29</v>
      </c>
      <c r="BK8" t="s">
        <v>29</v>
      </c>
      <c r="BL8" t="s">
        <v>29</v>
      </c>
      <c r="BM8" t="s">
        <v>29</v>
      </c>
    </row>
    <row r="9" spans="1:65">
      <c r="A9" s="15">
        <v>9</v>
      </c>
      <c r="B9" s="39">
        <v>8</v>
      </c>
      <c r="C9" s="45">
        <v>1998</v>
      </c>
      <c r="D9" s="47">
        <v>36016</v>
      </c>
      <c r="E9" s="48">
        <v>0</v>
      </c>
      <c r="F9" s="49">
        <v>0</v>
      </c>
      <c r="G9" s="49">
        <v>1</v>
      </c>
      <c r="H9" s="50">
        <v>0</v>
      </c>
      <c r="I9" s="49">
        <v>0</v>
      </c>
      <c r="J9" s="49">
        <v>0</v>
      </c>
      <c r="K9" s="50">
        <v>0</v>
      </c>
      <c r="L9" s="49">
        <v>0</v>
      </c>
      <c r="M9" s="49">
        <v>1</v>
      </c>
      <c r="N9" s="50">
        <v>0</v>
      </c>
      <c r="O9" s="49">
        <v>0</v>
      </c>
      <c r="P9" s="51">
        <v>120</v>
      </c>
      <c r="Q9" s="52">
        <v>0</v>
      </c>
      <c r="R9" s="51">
        <v>0</v>
      </c>
      <c r="S9" s="51">
        <v>0</v>
      </c>
      <c r="T9" s="52">
        <v>0</v>
      </c>
      <c r="U9" s="51">
        <v>0</v>
      </c>
      <c r="V9" s="51">
        <v>0</v>
      </c>
      <c r="W9" s="52">
        <v>0</v>
      </c>
      <c r="X9" s="51">
        <v>0</v>
      </c>
      <c r="Y9" s="51">
        <v>0</v>
      </c>
      <c r="Z9" s="52">
        <v>0</v>
      </c>
      <c r="AA9" s="51">
        <v>0</v>
      </c>
      <c r="AB9" s="51">
        <v>0</v>
      </c>
      <c r="AC9" s="43">
        <f t="shared" si="1"/>
        <v>0</v>
      </c>
      <c r="AD9" s="43">
        <f t="shared" si="0"/>
        <v>0</v>
      </c>
      <c r="AE9" s="43">
        <f t="shared" si="0"/>
        <v>122</v>
      </c>
      <c r="AG9" s="77">
        <v>13.6</v>
      </c>
      <c r="AH9" s="78">
        <v>13.5</v>
      </c>
      <c r="AI9" s="78">
        <v>13.5</v>
      </c>
      <c r="AJ9" s="78">
        <v>12.5</v>
      </c>
      <c r="AK9" s="78">
        <v>7.3</v>
      </c>
      <c r="AL9" s="78">
        <v>1.1</v>
      </c>
      <c r="AM9" s="79">
        <v>1</v>
      </c>
      <c r="AN9">
        <f t="shared" si="2"/>
        <v>13.5333333333333</v>
      </c>
      <c r="AO9">
        <f t="shared" si="3"/>
        <v>9.9</v>
      </c>
      <c r="AP9">
        <f t="shared" si="4"/>
        <v>1.05</v>
      </c>
      <c r="AR9" s="92">
        <v>26</v>
      </c>
      <c r="AS9" s="92"/>
      <c r="AT9" s="92">
        <v>26.13</v>
      </c>
      <c r="AU9" s="92">
        <v>26.39</v>
      </c>
      <c r="AV9" s="92">
        <v>27.57</v>
      </c>
      <c r="AW9" s="92">
        <v>27.81</v>
      </c>
      <c r="AX9" s="99">
        <v>27.89</v>
      </c>
      <c r="AY9">
        <f t="shared" si="5"/>
        <v>26.065</v>
      </c>
      <c r="AZ9">
        <f t="shared" si="6"/>
        <v>26.98</v>
      </c>
      <c r="BA9">
        <f t="shared" si="7"/>
        <v>27.85</v>
      </c>
      <c r="BB9" s="92"/>
      <c r="BC9" s="92"/>
      <c r="BD9" t="s">
        <v>29</v>
      </c>
      <c r="BE9" t="s">
        <v>29</v>
      </c>
      <c r="BF9" t="s">
        <v>29</v>
      </c>
      <c r="BG9" t="s">
        <v>29</v>
      </c>
      <c r="BH9" t="s">
        <v>29</v>
      </c>
      <c r="BI9" t="s">
        <v>29</v>
      </c>
      <c r="BJ9" t="s">
        <v>29</v>
      </c>
      <c r="BK9" t="s">
        <v>29</v>
      </c>
      <c r="BL9" t="s">
        <v>29</v>
      </c>
      <c r="BM9" t="s">
        <v>29</v>
      </c>
    </row>
    <row r="10" spans="1:65">
      <c r="A10" s="15">
        <v>20</v>
      </c>
      <c r="B10" s="39">
        <v>8</v>
      </c>
      <c r="C10" s="45">
        <v>1998</v>
      </c>
      <c r="D10" s="47">
        <v>36027</v>
      </c>
      <c r="E10" s="48">
        <v>0</v>
      </c>
      <c r="F10" s="49">
        <v>0</v>
      </c>
      <c r="G10" s="49">
        <v>0</v>
      </c>
      <c r="H10" s="50">
        <v>0</v>
      </c>
      <c r="I10" s="49">
        <v>0</v>
      </c>
      <c r="J10" s="49">
        <v>0</v>
      </c>
      <c r="K10" s="50">
        <v>0</v>
      </c>
      <c r="L10" s="49">
        <v>0</v>
      </c>
      <c r="M10" s="49">
        <v>1</v>
      </c>
      <c r="N10" s="50">
        <v>0</v>
      </c>
      <c r="O10" s="49">
        <v>0</v>
      </c>
      <c r="P10" s="51">
        <v>72</v>
      </c>
      <c r="Q10" s="52">
        <v>0</v>
      </c>
      <c r="R10" s="51">
        <v>0</v>
      </c>
      <c r="S10" s="51">
        <v>0</v>
      </c>
      <c r="T10" s="52">
        <v>0</v>
      </c>
      <c r="U10" s="51">
        <v>0</v>
      </c>
      <c r="V10" s="51">
        <v>0</v>
      </c>
      <c r="W10" s="52">
        <v>0</v>
      </c>
      <c r="X10" s="51">
        <v>0</v>
      </c>
      <c r="Y10" s="51">
        <v>0</v>
      </c>
      <c r="Z10" s="52">
        <v>0</v>
      </c>
      <c r="AA10" s="51">
        <v>0</v>
      </c>
      <c r="AB10" s="51">
        <v>0</v>
      </c>
      <c r="AC10" s="43">
        <f t="shared" si="1"/>
        <v>0</v>
      </c>
      <c r="AD10" s="43">
        <f t="shared" si="0"/>
        <v>0</v>
      </c>
      <c r="AE10" s="43">
        <f t="shared" si="0"/>
        <v>73</v>
      </c>
      <c r="AG10" s="77">
        <v>11.9</v>
      </c>
      <c r="AH10" s="78">
        <v>12</v>
      </c>
      <c r="AI10" s="78">
        <v>12</v>
      </c>
      <c r="AJ10" s="78">
        <v>12.2</v>
      </c>
      <c r="AK10" s="78">
        <v>5.5</v>
      </c>
      <c r="AL10" s="78">
        <v>1.3</v>
      </c>
      <c r="AM10" s="79">
        <v>1.2</v>
      </c>
      <c r="AN10">
        <f t="shared" si="2"/>
        <v>11.9666666666667</v>
      </c>
      <c r="AO10">
        <f t="shared" si="3"/>
        <v>8.85</v>
      </c>
      <c r="AP10">
        <f t="shared" si="4"/>
        <v>1.25</v>
      </c>
      <c r="AR10" s="92">
        <v>25.44</v>
      </c>
      <c r="AS10" s="92"/>
      <c r="AT10" s="92">
        <v>25.63</v>
      </c>
      <c r="AU10" s="92">
        <v>26.76</v>
      </c>
      <c r="AV10" s="92">
        <v>27.14</v>
      </c>
      <c r="AW10" s="92">
        <v>27.84</v>
      </c>
      <c r="AX10" s="99">
        <v>28.14</v>
      </c>
      <c r="AY10">
        <f t="shared" si="5"/>
        <v>25.535</v>
      </c>
      <c r="AZ10">
        <f t="shared" si="6"/>
        <v>26.95</v>
      </c>
      <c r="BA10">
        <f t="shared" si="7"/>
        <v>27.99</v>
      </c>
      <c r="BB10" s="92"/>
      <c r="BC10" s="92"/>
      <c r="BD10" t="s">
        <v>29</v>
      </c>
      <c r="BE10" t="s">
        <v>29</v>
      </c>
      <c r="BF10" t="s">
        <v>29</v>
      </c>
      <c r="BG10" t="s">
        <v>29</v>
      </c>
      <c r="BH10" t="s">
        <v>29</v>
      </c>
      <c r="BI10" t="s">
        <v>29</v>
      </c>
      <c r="BJ10" t="s">
        <v>29</v>
      </c>
      <c r="BK10" t="s">
        <v>29</v>
      </c>
      <c r="BL10" t="s">
        <v>29</v>
      </c>
      <c r="BM10" t="s">
        <v>29</v>
      </c>
    </row>
    <row r="11" spans="1:65">
      <c r="A11" s="15">
        <v>30</v>
      </c>
      <c r="B11" s="39">
        <v>8</v>
      </c>
      <c r="C11" s="45">
        <v>1998</v>
      </c>
      <c r="D11" s="47">
        <v>36037</v>
      </c>
      <c r="E11" s="48">
        <v>0</v>
      </c>
      <c r="F11" s="51">
        <v>0</v>
      </c>
      <c r="G11" s="51">
        <v>0</v>
      </c>
      <c r="H11" s="52">
        <v>0</v>
      </c>
      <c r="I11" s="51">
        <v>0</v>
      </c>
      <c r="J11" s="51">
        <v>0</v>
      </c>
      <c r="K11" s="52">
        <v>0</v>
      </c>
      <c r="L11" s="51">
        <v>0</v>
      </c>
      <c r="M11" s="51">
        <v>0</v>
      </c>
      <c r="N11" s="52">
        <v>0</v>
      </c>
      <c r="O11" s="51">
        <v>0</v>
      </c>
      <c r="P11" s="51">
        <v>20</v>
      </c>
      <c r="Q11" s="52">
        <v>0</v>
      </c>
      <c r="R11" s="51">
        <v>0</v>
      </c>
      <c r="S11" s="51">
        <v>0</v>
      </c>
      <c r="T11" s="52">
        <v>0</v>
      </c>
      <c r="U11" s="51">
        <v>0</v>
      </c>
      <c r="V11" s="51">
        <v>0</v>
      </c>
      <c r="W11" s="52">
        <v>0</v>
      </c>
      <c r="X11" s="51">
        <v>0</v>
      </c>
      <c r="Y11" s="51">
        <v>0</v>
      </c>
      <c r="Z11" s="52">
        <v>0</v>
      </c>
      <c r="AA11" s="51">
        <v>0</v>
      </c>
      <c r="AB11" s="51">
        <v>0</v>
      </c>
      <c r="AC11" s="43">
        <f t="shared" si="1"/>
        <v>0</v>
      </c>
      <c r="AD11" s="43">
        <f t="shared" si="0"/>
        <v>0</v>
      </c>
      <c r="AE11" s="43">
        <f t="shared" si="0"/>
        <v>20</v>
      </c>
      <c r="AG11" s="77">
        <v>11.7</v>
      </c>
      <c r="AH11" s="78">
        <v>11.7</v>
      </c>
      <c r="AI11" s="78">
        <v>11.7</v>
      </c>
      <c r="AJ11" s="78">
        <v>11.7</v>
      </c>
      <c r="AK11" s="78">
        <v>11.5</v>
      </c>
      <c r="AL11" s="78">
        <v>3.1</v>
      </c>
      <c r="AM11" s="79">
        <v>2.5</v>
      </c>
      <c r="AN11">
        <f t="shared" si="2"/>
        <v>11.7</v>
      </c>
      <c r="AO11">
        <f t="shared" si="3"/>
        <v>11.6</v>
      </c>
      <c r="AP11">
        <f t="shared" si="4"/>
        <v>2.8</v>
      </c>
      <c r="AR11" s="92">
        <v>26.08</v>
      </c>
      <c r="AS11" s="92"/>
      <c r="AT11" s="92">
        <v>26.51</v>
      </c>
      <c r="AU11" s="92">
        <v>26.75</v>
      </c>
      <c r="AV11" s="92">
        <v>27.36</v>
      </c>
      <c r="AW11" s="92">
        <v>27.84</v>
      </c>
      <c r="AX11" s="99">
        <v>28.23</v>
      </c>
      <c r="AY11">
        <f t="shared" si="5"/>
        <v>26.295</v>
      </c>
      <c r="AZ11">
        <f t="shared" si="6"/>
        <v>27.055</v>
      </c>
      <c r="BA11">
        <f t="shared" si="7"/>
        <v>28.035</v>
      </c>
      <c r="BB11" s="92"/>
      <c r="BC11" s="92"/>
      <c r="BD11" t="s">
        <v>29</v>
      </c>
      <c r="BE11" t="s">
        <v>29</v>
      </c>
      <c r="BF11" t="s">
        <v>29</v>
      </c>
      <c r="BG11" t="s">
        <v>29</v>
      </c>
      <c r="BH11" t="s">
        <v>29</v>
      </c>
      <c r="BI11" t="s">
        <v>29</v>
      </c>
      <c r="BJ11" t="s">
        <v>29</v>
      </c>
      <c r="BK11" t="s">
        <v>29</v>
      </c>
      <c r="BL11" t="s">
        <v>29</v>
      </c>
      <c r="BM11" t="s">
        <v>29</v>
      </c>
    </row>
    <row r="12" spans="1:65">
      <c r="A12" s="15">
        <v>10</v>
      </c>
      <c r="B12" s="39">
        <v>9</v>
      </c>
      <c r="C12" s="45">
        <v>1998</v>
      </c>
      <c r="D12" s="47">
        <v>36048</v>
      </c>
      <c r="E12" s="48">
        <v>0</v>
      </c>
      <c r="F12" s="51">
        <v>0</v>
      </c>
      <c r="G12" s="51">
        <v>0</v>
      </c>
      <c r="H12" s="52">
        <v>0</v>
      </c>
      <c r="I12" s="51">
        <v>0</v>
      </c>
      <c r="J12" s="51">
        <v>0</v>
      </c>
      <c r="K12" s="52">
        <v>0</v>
      </c>
      <c r="L12" s="51">
        <v>0</v>
      </c>
      <c r="M12" s="51">
        <v>1</v>
      </c>
      <c r="N12" s="52">
        <v>0</v>
      </c>
      <c r="O12" s="51">
        <v>0</v>
      </c>
      <c r="P12" s="51">
        <v>36</v>
      </c>
      <c r="Q12" s="52">
        <v>0</v>
      </c>
      <c r="R12" s="51">
        <v>0</v>
      </c>
      <c r="S12" s="51">
        <v>0</v>
      </c>
      <c r="T12" s="52">
        <v>0</v>
      </c>
      <c r="U12" s="51">
        <v>0</v>
      </c>
      <c r="V12" s="51">
        <v>0</v>
      </c>
      <c r="W12" s="52">
        <v>0</v>
      </c>
      <c r="X12" s="51">
        <v>0</v>
      </c>
      <c r="Y12" s="51">
        <v>0</v>
      </c>
      <c r="Z12" s="52">
        <v>0</v>
      </c>
      <c r="AA12" s="51">
        <v>0</v>
      </c>
      <c r="AB12" s="51">
        <v>0</v>
      </c>
      <c r="AC12" s="43">
        <f t="shared" si="1"/>
        <v>0</v>
      </c>
      <c r="AD12" s="43">
        <f t="shared" si="0"/>
        <v>0</v>
      </c>
      <c r="AE12" s="43">
        <f t="shared" si="0"/>
        <v>37</v>
      </c>
      <c r="AG12" s="77">
        <v>11.2</v>
      </c>
      <c r="AH12" s="78">
        <v>11.1</v>
      </c>
      <c r="AI12" s="78">
        <v>10.7</v>
      </c>
      <c r="AJ12" s="78">
        <v>9</v>
      </c>
      <c r="AK12" s="78">
        <v>4</v>
      </c>
      <c r="AL12" s="78">
        <v>1.7</v>
      </c>
      <c r="AM12" s="79">
        <v>1.6</v>
      </c>
      <c r="AN12">
        <f t="shared" si="2"/>
        <v>11</v>
      </c>
      <c r="AO12">
        <f t="shared" si="3"/>
        <v>6.5</v>
      </c>
      <c r="AP12">
        <f t="shared" si="4"/>
        <v>1.65</v>
      </c>
      <c r="AR12" s="88">
        <v>23.4</v>
      </c>
      <c r="AS12" s="92"/>
      <c r="AT12" s="88">
        <v>24.8</v>
      </c>
      <c r="AU12" s="88">
        <v>24.5</v>
      </c>
      <c r="AV12" s="88">
        <v>25.6</v>
      </c>
      <c r="AW12" s="78">
        <v>27</v>
      </c>
      <c r="AX12" s="79">
        <v>27</v>
      </c>
      <c r="AY12">
        <f t="shared" si="5"/>
        <v>24.1</v>
      </c>
      <c r="AZ12">
        <f t="shared" si="6"/>
        <v>25.05</v>
      </c>
      <c r="BA12">
        <f t="shared" si="7"/>
        <v>27</v>
      </c>
      <c r="BB12" s="88"/>
      <c r="BC12" s="88"/>
      <c r="BD12" t="s">
        <v>29</v>
      </c>
      <c r="BE12" t="s">
        <v>29</v>
      </c>
      <c r="BF12" t="s">
        <v>29</v>
      </c>
      <c r="BG12" t="s">
        <v>29</v>
      </c>
      <c r="BH12" t="s">
        <v>29</v>
      </c>
      <c r="BI12" t="s">
        <v>29</v>
      </c>
      <c r="BJ12" t="s">
        <v>29</v>
      </c>
      <c r="BK12" t="s">
        <v>29</v>
      </c>
      <c r="BL12" t="s">
        <v>29</v>
      </c>
      <c r="BM12" t="s">
        <v>29</v>
      </c>
    </row>
    <row r="13" spans="1:65">
      <c r="A13" s="15">
        <v>21</v>
      </c>
      <c r="B13" s="39">
        <v>9</v>
      </c>
      <c r="C13" s="45">
        <v>1998</v>
      </c>
      <c r="D13" s="47">
        <v>36059</v>
      </c>
      <c r="E13" s="48">
        <v>0</v>
      </c>
      <c r="F13" s="51">
        <v>0</v>
      </c>
      <c r="G13" s="51">
        <v>0</v>
      </c>
      <c r="H13" s="52">
        <v>0</v>
      </c>
      <c r="I13" s="51">
        <v>0</v>
      </c>
      <c r="J13" s="51">
        <v>0</v>
      </c>
      <c r="K13" s="52">
        <v>0</v>
      </c>
      <c r="L13" s="51">
        <v>0</v>
      </c>
      <c r="M13" s="51">
        <v>0</v>
      </c>
      <c r="N13" s="52">
        <v>0</v>
      </c>
      <c r="O13" s="51">
        <v>0</v>
      </c>
      <c r="P13" s="51">
        <v>6</v>
      </c>
      <c r="Q13" s="52">
        <v>0</v>
      </c>
      <c r="R13" s="51">
        <v>0</v>
      </c>
      <c r="S13" s="51">
        <v>0</v>
      </c>
      <c r="T13" s="52">
        <v>0</v>
      </c>
      <c r="U13" s="51">
        <v>0</v>
      </c>
      <c r="V13" s="51">
        <v>0</v>
      </c>
      <c r="W13" s="52">
        <v>0</v>
      </c>
      <c r="X13" s="51">
        <v>0</v>
      </c>
      <c r="Y13" s="51">
        <v>0</v>
      </c>
      <c r="Z13" s="52">
        <v>0</v>
      </c>
      <c r="AA13" s="51">
        <v>0</v>
      </c>
      <c r="AB13" s="51">
        <v>0</v>
      </c>
      <c r="AC13" s="43">
        <f t="shared" si="1"/>
        <v>0</v>
      </c>
      <c r="AD13" s="43">
        <f t="shared" si="0"/>
        <v>0</v>
      </c>
      <c r="AE13" s="43">
        <f t="shared" si="0"/>
        <v>6</v>
      </c>
      <c r="AG13" s="77">
        <v>9.2</v>
      </c>
      <c r="AH13" s="78">
        <v>9.3</v>
      </c>
      <c r="AI13" s="78">
        <v>9.3</v>
      </c>
      <c r="AJ13" s="78">
        <v>9.3</v>
      </c>
      <c r="AK13" s="78">
        <v>8.8</v>
      </c>
      <c r="AL13" s="78">
        <v>4.5</v>
      </c>
      <c r="AM13" s="79">
        <v>3.1</v>
      </c>
      <c r="AN13">
        <f t="shared" si="2"/>
        <v>9.26666666666667</v>
      </c>
      <c r="AO13">
        <f t="shared" si="3"/>
        <v>9.05</v>
      </c>
      <c r="AP13">
        <f t="shared" si="4"/>
        <v>3.8</v>
      </c>
      <c r="AR13" s="88">
        <v>23.1</v>
      </c>
      <c r="AS13" s="92"/>
      <c r="AT13" s="88">
        <v>25.3</v>
      </c>
      <c r="AU13" s="88">
        <v>25.7</v>
      </c>
      <c r="AV13" s="88">
        <v>24.9</v>
      </c>
      <c r="AW13" s="78">
        <v>26.3</v>
      </c>
      <c r="AX13" s="79">
        <v>27.3</v>
      </c>
      <c r="AY13">
        <f t="shared" si="5"/>
        <v>24.2</v>
      </c>
      <c r="AZ13">
        <f t="shared" si="6"/>
        <v>25.3</v>
      </c>
      <c r="BA13">
        <f t="shared" si="7"/>
        <v>26.8</v>
      </c>
      <c r="BB13" s="88"/>
      <c r="BC13" s="88"/>
      <c r="BD13" t="s">
        <v>29</v>
      </c>
      <c r="BE13" t="s">
        <v>29</v>
      </c>
      <c r="BF13" t="s">
        <v>29</v>
      </c>
      <c r="BG13" t="s">
        <v>29</v>
      </c>
      <c r="BH13" t="s">
        <v>29</v>
      </c>
      <c r="BI13" t="s">
        <v>29</v>
      </c>
      <c r="BJ13" t="s">
        <v>29</v>
      </c>
      <c r="BK13" t="s">
        <v>29</v>
      </c>
      <c r="BL13" t="s">
        <v>29</v>
      </c>
      <c r="BM13" t="s">
        <v>29</v>
      </c>
    </row>
    <row r="14" spans="1:65">
      <c r="A14" s="15">
        <v>30</v>
      </c>
      <c r="B14" s="39">
        <v>9</v>
      </c>
      <c r="C14" s="45">
        <v>1998</v>
      </c>
      <c r="D14" s="47">
        <v>36068</v>
      </c>
      <c r="E14" s="48">
        <v>0</v>
      </c>
      <c r="F14" s="51">
        <v>0</v>
      </c>
      <c r="G14" s="51">
        <v>0</v>
      </c>
      <c r="H14" s="52">
        <v>0</v>
      </c>
      <c r="I14" s="51">
        <v>0</v>
      </c>
      <c r="J14" s="51">
        <v>0</v>
      </c>
      <c r="K14" s="52">
        <v>0</v>
      </c>
      <c r="L14" s="51">
        <v>0</v>
      </c>
      <c r="M14" s="51">
        <v>0</v>
      </c>
      <c r="N14" s="52">
        <v>0</v>
      </c>
      <c r="O14" s="51">
        <v>0</v>
      </c>
      <c r="P14" s="51">
        <v>6</v>
      </c>
      <c r="Q14" s="52">
        <v>0</v>
      </c>
      <c r="R14" s="51">
        <v>0</v>
      </c>
      <c r="S14" s="51">
        <v>0</v>
      </c>
      <c r="T14" s="52">
        <v>0</v>
      </c>
      <c r="U14" s="51">
        <v>0</v>
      </c>
      <c r="V14" s="51">
        <v>0</v>
      </c>
      <c r="W14" s="52">
        <v>0</v>
      </c>
      <c r="X14" s="51">
        <v>0</v>
      </c>
      <c r="Y14" s="51">
        <v>0</v>
      </c>
      <c r="Z14" s="52">
        <v>0</v>
      </c>
      <c r="AA14" s="51">
        <v>0</v>
      </c>
      <c r="AB14" s="51">
        <v>0</v>
      </c>
      <c r="AC14" s="43">
        <f t="shared" si="1"/>
        <v>0</v>
      </c>
      <c r="AD14" s="43">
        <f t="shared" si="0"/>
        <v>0</v>
      </c>
      <c r="AE14" s="43">
        <f t="shared" si="0"/>
        <v>6</v>
      </c>
      <c r="AG14" s="77">
        <v>7.9</v>
      </c>
      <c r="AH14" s="78">
        <v>7.9</v>
      </c>
      <c r="AI14" s="78">
        <v>7.9</v>
      </c>
      <c r="AJ14" s="78">
        <v>8.1</v>
      </c>
      <c r="AK14" s="78">
        <v>7.5</v>
      </c>
      <c r="AL14" s="78">
        <v>1.5</v>
      </c>
      <c r="AM14" s="79">
        <v>1.3</v>
      </c>
      <c r="AN14">
        <f t="shared" si="2"/>
        <v>7.9</v>
      </c>
      <c r="AO14">
        <f t="shared" si="3"/>
        <v>7.8</v>
      </c>
      <c r="AP14">
        <f t="shared" si="4"/>
        <v>1.4</v>
      </c>
      <c r="AR14" s="88">
        <v>24.7</v>
      </c>
      <c r="AS14" s="92"/>
      <c r="AT14" s="88">
        <v>25</v>
      </c>
      <c r="AU14" s="88">
        <v>23.6</v>
      </c>
      <c r="AV14" s="88">
        <v>26.4</v>
      </c>
      <c r="AW14" s="78">
        <v>27.9</v>
      </c>
      <c r="AX14" s="79">
        <v>28</v>
      </c>
      <c r="AY14">
        <f t="shared" si="5"/>
        <v>24.85</v>
      </c>
      <c r="AZ14">
        <f t="shared" si="6"/>
        <v>25</v>
      </c>
      <c r="BA14">
        <f t="shared" si="7"/>
        <v>27.95</v>
      </c>
      <c r="BB14" s="88"/>
      <c r="BC14" s="88"/>
      <c r="BD14" t="s">
        <v>29</v>
      </c>
      <c r="BE14" t="s">
        <v>29</v>
      </c>
      <c r="BF14" t="s">
        <v>29</v>
      </c>
      <c r="BG14" t="s">
        <v>29</v>
      </c>
      <c r="BH14" t="s">
        <v>29</v>
      </c>
      <c r="BI14" t="s">
        <v>29</v>
      </c>
      <c r="BJ14" t="s">
        <v>29</v>
      </c>
      <c r="BK14" t="s">
        <v>29</v>
      </c>
      <c r="BL14" t="s">
        <v>29</v>
      </c>
      <c r="BM14" t="s">
        <v>29</v>
      </c>
    </row>
    <row r="15" spans="1:65">
      <c r="A15" s="15">
        <v>9</v>
      </c>
      <c r="B15" s="39">
        <v>10</v>
      </c>
      <c r="C15" s="45">
        <v>1998</v>
      </c>
      <c r="D15" s="47">
        <v>36077</v>
      </c>
      <c r="E15" s="48">
        <v>0</v>
      </c>
      <c r="F15" s="51">
        <v>0</v>
      </c>
      <c r="G15" s="51">
        <v>1</v>
      </c>
      <c r="H15" s="52">
        <v>0</v>
      </c>
      <c r="I15" s="51">
        <v>0</v>
      </c>
      <c r="J15" s="51">
        <v>1</v>
      </c>
      <c r="K15" s="52">
        <v>0</v>
      </c>
      <c r="L15" s="51">
        <v>0</v>
      </c>
      <c r="M15" s="51">
        <v>0</v>
      </c>
      <c r="N15" s="52">
        <v>0</v>
      </c>
      <c r="O15" s="51">
        <v>0</v>
      </c>
      <c r="P15" s="51">
        <v>8</v>
      </c>
      <c r="Q15" s="52">
        <v>0</v>
      </c>
      <c r="R15" s="51">
        <v>0</v>
      </c>
      <c r="S15" s="51">
        <v>0</v>
      </c>
      <c r="T15" s="52">
        <v>0</v>
      </c>
      <c r="U15" s="51">
        <v>0</v>
      </c>
      <c r="V15" s="51">
        <v>0</v>
      </c>
      <c r="W15" s="52">
        <v>0</v>
      </c>
      <c r="X15" s="51">
        <v>0</v>
      </c>
      <c r="Y15" s="51">
        <v>0</v>
      </c>
      <c r="Z15" s="52">
        <v>0</v>
      </c>
      <c r="AA15" s="51">
        <v>0</v>
      </c>
      <c r="AB15" s="51">
        <v>0</v>
      </c>
      <c r="AC15" s="43">
        <f t="shared" si="1"/>
        <v>0</v>
      </c>
      <c r="AD15" s="43">
        <f t="shared" si="0"/>
        <v>0</v>
      </c>
      <c r="AE15" s="43">
        <f t="shared" si="0"/>
        <v>10</v>
      </c>
      <c r="AG15" s="77">
        <v>6.5</v>
      </c>
      <c r="AH15" s="78">
        <v>6.5</v>
      </c>
      <c r="AI15" s="78">
        <v>6.5</v>
      </c>
      <c r="AJ15" s="78">
        <v>3.5</v>
      </c>
      <c r="AK15" s="78">
        <v>1.1</v>
      </c>
      <c r="AL15" s="78">
        <v>0.7</v>
      </c>
      <c r="AM15" s="79">
        <v>0.6</v>
      </c>
      <c r="AN15">
        <f t="shared" si="2"/>
        <v>6.5</v>
      </c>
      <c r="AO15">
        <f t="shared" si="3"/>
        <v>2.3</v>
      </c>
      <c r="AP15">
        <f t="shared" si="4"/>
        <v>0.65</v>
      </c>
      <c r="AR15" s="88">
        <v>25.5</v>
      </c>
      <c r="AS15" s="92"/>
      <c r="AT15" s="88">
        <v>25.4</v>
      </c>
      <c r="AU15" s="88">
        <v>25.6</v>
      </c>
      <c r="AV15" s="88">
        <v>27.8</v>
      </c>
      <c r="AW15" s="78">
        <v>27.3</v>
      </c>
      <c r="AX15" s="79">
        <v>26.8</v>
      </c>
      <c r="AY15">
        <f t="shared" si="5"/>
        <v>25.45</v>
      </c>
      <c r="AZ15">
        <f t="shared" si="6"/>
        <v>26.7</v>
      </c>
      <c r="BA15">
        <f t="shared" si="7"/>
        <v>27.05</v>
      </c>
      <c r="BB15" s="88"/>
      <c r="BC15" s="88"/>
      <c r="BD15" t="s">
        <v>29</v>
      </c>
      <c r="BE15" t="s">
        <v>29</v>
      </c>
      <c r="BF15" t="s">
        <v>29</v>
      </c>
      <c r="BG15" t="s">
        <v>29</v>
      </c>
      <c r="BH15" t="s">
        <v>29</v>
      </c>
      <c r="BI15" t="s">
        <v>29</v>
      </c>
      <c r="BJ15" t="s">
        <v>29</v>
      </c>
      <c r="BK15" t="s">
        <v>29</v>
      </c>
      <c r="BL15" t="s">
        <v>29</v>
      </c>
      <c r="BM15" t="s">
        <v>29</v>
      </c>
    </row>
    <row r="16" spans="1:65">
      <c r="A16" s="15">
        <v>20</v>
      </c>
      <c r="B16" s="39">
        <v>10</v>
      </c>
      <c r="C16" s="45">
        <v>1998</v>
      </c>
      <c r="D16" s="47">
        <v>36088</v>
      </c>
      <c r="E16" s="48">
        <v>0</v>
      </c>
      <c r="F16" s="51">
        <v>0</v>
      </c>
      <c r="G16" s="51">
        <v>0</v>
      </c>
      <c r="H16" s="52">
        <v>0</v>
      </c>
      <c r="I16" s="51">
        <v>0</v>
      </c>
      <c r="J16" s="51">
        <v>0</v>
      </c>
      <c r="K16" s="52">
        <v>0</v>
      </c>
      <c r="L16" s="51">
        <v>0</v>
      </c>
      <c r="M16" s="51">
        <v>0</v>
      </c>
      <c r="N16" s="52">
        <v>0</v>
      </c>
      <c r="O16" s="51">
        <v>0</v>
      </c>
      <c r="P16" s="51">
        <v>2</v>
      </c>
      <c r="Q16" s="52">
        <v>0</v>
      </c>
      <c r="R16" s="51">
        <v>0</v>
      </c>
      <c r="S16" s="51">
        <v>1</v>
      </c>
      <c r="T16" s="52">
        <v>0</v>
      </c>
      <c r="U16" s="51">
        <v>0</v>
      </c>
      <c r="V16" s="51">
        <v>0</v>
      </c>
      <c r="W16" s="52">
        <v>0</v>
      </c>
      <c r="X16" s="51">
        <v>0</v>
      </c>
      <c r="Y16" s="51">
        <v>0</v>
      </c>
      <c r="Z16" s="52">
        <v>0</v>
      </c>
      <c r="AA16" s="51">
        <v>0</v>
      </c>
      <c r="AB16" s="51">
        <v>0</v>
      </c>
      <c r="AC16" s="43">
        <f t="shared" si="1"/>
        <v>0</v>
      </c>
      <c r="AD16" s="43">
        <f t="shared" si="0"/>
        <v>0</v>
      </c>
      <c r="AE16" s="43">
        <f t="shared" si="0"/>
        <v>3</v>
      </c>
      <c r="AG16" s="77">
        <v>4.7</v>
      </c>
      <c r="AH16" s="78">
        <v>4.6</v>
      </c>
      <c r="AI16" s="78">
        <v>4.5</v>
      </c>
      <c r="AJ16" s="78">
        <v>4.6</v>
      </c>
      <c r="AK16" s="78">
        <v>3.4</v>
      </c>
      <c r="AL16" s="78">
        <v>1.5</v>
      </c>
      <c r="AM16" s="79">
        <v>0.9</v>
      </c>
      <c r="AN16">
        <f t="shared" si="2"/>
        <v>4.6</v>
      </c>
      <c r="AO16">
        <f t="shared" si="3"/>
        <v>4</v>
      </c>
      <c r="AP16">
        <f t="shared" si="4"/>
        <v>1.2</v>
      </c>
      <c r="AR16" s="88">
        <v>23.6</v>
      </c>
      <c r="AS16" s="92"/>
      <c r="AT16" s="88">
        <v>25.6</v>
      </c>
      <c r="AU16" s="88">
        <v>27.1</v>
      </c>
      <c r="AV16" s="88">
        <v>26.3</v>
      </c>
      <c r="AW16" s="78">
        <v>26.7</v>
      </c>
      <c r="AX16" s="79">
        <v>26.7</v>
      </c>
      <c r="AY16">
        <f t="shared" si="5"/>
        <v>24.6</v>
      </c>
      <c r="AZ16">
        <f t="shared" si="6"/>
        <v>26.7</v>
      </c>
      <c r="BA16">
        <f t="shared" si="7"/>
        <v>26.7</v>
      </c>
      <c r="BB16" s="88"/>
      <c r="BC16" s="88"/>
      <c r="BD16" t="s">
        <v>29</v>
      </c>
      <c r="BE16" t="s">
        <v>29</v>
      </c>
      <c r="BF16" t="s">
        <v>29</v>
      </c>
      <c r="BG16" t="s">
        <v>29</v>
      </c>
      <c r="BH16" t="s">
        <v>29</v>
      </c>
      <c r="BI16" t="s">
        <v>29</v>
      </c>
      <c r="BJ16" t="s">
        <v>29</v>
      </c>
      <c r="BK16" t="s">
        <v>29</v>
      </c>
      <c r="BL16" t="s">
        <v>29</v>
      </c>
      <c r="BM16" t="s">
        <v>29</v>
      </c>
    </row>
    <row r="17" spans="1:65">
      <c r="A17" s="15">
        <v>1</v>
      </c>
      <c r="B17" s="39">
        <v>11</v>
      </c>
      <c r="C17" s="45">
        <v>1998</v>
      </c>
      <c r="D17" s="47">
        <v>36100</v>
      </c>
      <c r="E17" s="48">
        <v>0</v>
      </c>
      <c r="F17" s="51">
        <v>0</v>
      </c>
      <c r="G17" s="51">
        <v>0</v>
      </c>
      <c r="H17" s="52">
        <v>0</v>
      </c>
      <c r="I17" s="51">
        <v>0</v>
      </c>
      <c r="J17" s="51">
        <v>0</v>
      </c>
      <c r="K17" s="52">
        <v>0</v>
      </c>
      <c r="L17" s="51">
        <v>0</v>
      </c>
      <c r="M17" s="51">
        <v>0</v>
      </c>
      <c r="N17" s="52">
        <v>0</v>
      </c>
      <c r="O17" s="51">
        <v>1</v>
      </c>
      <c r="P17" s="51">
        <v>0</v>
      </c>
      <c r="Q17" s="52">
        <v>0</v>
      </c>
      <c r="R17" s="51">
        <v>0</v>
      </c>
      <c r="S17" s="51">
        <v>0</v>
      </c>
      <c r="T17" s="52">
        <v>0</v>
      </c>
      <c r="U17" s="51">
        <v>0</v>
      </c>
      <c r="V17" s="51">
        <v>0</v>
      </c>
      <c r="W17" s="52">
        <v>0</v>
      </c>
      <c r="X17" s="51">
        <v>0</v>
      </c>
      <c r="Y17" s="51">
        <v>0</v>
      </c>
      <c r="Z17" s="52">
        <v>0</v>
      </c>
      <c r="AA17" s="51">
        <v>0</v>
      </c>
      <c r="AB17" s="51">
        <v>0</v>
      </c>
      <c r="AC17" s="43">
        <f t="shared" si="1"/>
        <v>0</v>
      </c>
      <c r="AD17" s="43">
        <f t="shared" si="0"/>
        <v>1</v>
      </c>
      <c r="AE17" s="43">
        <f t="shared" si="0"/>
        <v>0</v>
      </c>
      <c r="AG17" s="77">
        <v>3.8</v>
      </c>
      <c r="AH17" s="78">
        <v>3.8</v>
      </c>
      <c r="AI17" s="78">
        <v>3.8</v>
      </c>
      <c r="AJ17" s="78">
        <v>3.8</v>
      </c>
      <c r="AK17" s="78">
        <v>3.8</v>
      </c>
      <c r="AL17" s="78">
        <v>3</v>
      </c>
      <c r="AM17" s="79">
        <v>2.4</v>
      </c>
      <c r="AN17">
        <f t="shared" si="2"/>
        <v>3.8</v>
      </c>
      <c r="AO17">
        <f t="shared" si="3"/>
        <v>3.8</v>
      </c>
      <c r="AP17">
        <f t="shared" si="4"/>
        <v>2.7</v>
      </c>
      <c r="AR17" s="88">
        <v>24.8</v>
      </c>
      <c r="AS17" s="92"/>
      <c r="AT17" s="88">
        <v>24.6</v>
      </c>
      <c r="AU17" s="88">
        <v>25</v>
      </c>
      <c r="AV17" s="88">
        <v>25</v>
      </c>
      <c r="AW17" s="78">
        <v>27.7</v>
      </c>
      <c r="AX17" s="79">
        <v>27.9</v>
      </c>
      <c r="AY17">
        <f t="shared" si="5"/>
        <v>24.7</v>
      </c>
      <c r="AZ17">
        <f t="shared" si="6"/>
        <v>25</v>
      </c>
      <c r="BA17">
        <f t="shared" si="7"/>
        <v>27.8</v>
      </c>
      <c r="BB17" s="88"/>
      <c r="BC17" s="88"/>
      <c r="BD17" t="s">
        <v>29</v>
      </c>
      <c r="BE17" t="s">
        <v>29</v>
      </c>
      <c r="BF17" t="s">
        <v>29</v>
      </c>
      <c r="BG17" t="s">
        <v>29</v>
      </c>
      <c r="BH17" t="s">
        <v>29</v>
      </c>
      <c r="BI17" t="s">
        <v>29</v>
      </c>
      <c r="BJ17" t="s">
        <v>29</v>
      </c>
      <c r="BK17" t="s">
        <v>29</v>
      </c>
      <c r="BL17" t="s">
        <v>29</v>
      </c>
      <c r="BM17" t="s">
        <v>29</v>
      </c>
    </row>
    <row r="18" ht="15.25" spans="1:65">
      <c r="A18" s="15">
        <v>11</v>
      </c>
      <c r="B18" s="39">
        <v>11</v>
      </c>
      <c r="C18" s="45">
        <v>1998</v>
      </c>
      <c r="D18" s="47">
        <v>36110</v>
      </c>
      <c r="E18" s="48">
        <v>0</v>
      </c>
      <c r="F18" s="51">
        <v>0</v>
      </c>
      <c r="G18" s="51">
        <v>0</v>
      </c>
      <c r="H18" s="52">
        <v>0</v>
      </c>
      <c r="I18" s="51">
        <v>0</v>
      </c>
      <c r="J18" s="51">
        <v>0</v>
      </c>
      <c r="K18" s="52">
        <v>0</v>
      </c>
      <c r="L18" s="51">
        <v>0</v>
      </c>
      <c r="M18" s="51">
        <v>0</v>
      </c>
      <c r="N18" s="52">
        <v>0</v>
      </c>
      <c r="O18" s="51">
        <v>0</v>
      </c>
      <c r="P18" s="51">
        <v>0</v>
      </c>
      <c r="Q18" s="52">
        <v>0</v>
      </c>
      <c r="R18" s="51">
        <v>0</v>
      </c>
      <c r="S18" s="51">
        <v>0</v>
      </c>
      <c r="T18" s="52">
        <v>0</v>
      </c>
      <c r="U18" s="51">
        <v>0</v>
      </c>
      <c r="V18" s="51">
        <v>0</v>
      </c>
      <c r="W18" s="52">
        <v>0</v>
      </c>
      <c r="X18" s="51">
        <v>0</v>
      </c>
      <c r="Y18" s="51">
        <v>0</v>
      </c>
      <c r="Z18" s="52">
        <v>0</v>
      </c>
      <c r="AA18" s="51">
        <v>0</v>
      </c>
      <c r="AB18" s="51">
        <v>0</v>
      </c>
      <c r="AC18" s="43">
        <f t="shared" si="1"/>
        <v>0</v>
      </c>
      <c r="AD18" s="43">
        <f t="shared" si="0"/>
        <v>0</v>
      </c>
      <c r="AE18" s="43">
        <f t="shared" si="0"/>
        <v>0</v>
      </c>
      <c r="AG18" s="77">
        <v>1.3</v>
      </c>
      <c r="AH18" s="78">
        <v>1.6</v>
      </c>
      <c r="AI18" s="78">
        <v>2.5</v>
      </c>
      <c r="AJ18" s="78">
        <v>2.6</v>
      </c>
      <c r="AK18" s="78">
        <v>3.4</v>
      </c>
      <c r="AL18" s="78">
        <v>3.7</v>
      </c>
      <c r="AM18" s="79">
        <v>3.8</v>
      </c>
      <c r="AN18">
        <f t="shared" si="2"/>
        <v>1.8</v>
      </c>
      <c r="AO18">
        <f t="shared" si="3"/>
        <v>3</v>
      </c>
      <c r="AP18">
        <f t="shared" si="4"/>
        <v>3.75</v>
      </c>
      <c r="AR18" s="88">
        <v>23</v>
      </c>
      <c r="AS18" s="92"/>
      <c r="AT18" s="88">
        <v>24.6</v>
      </c>
      <c r="AU18" s="88">
        <v>24.9</v>
      </c>
      <c r="AV18" s="88">
        <v>26.3</v>
      </c>
      <c r="AW18" s="78">
        <v>25.4</v>
      </c>
      <c r="AX18" s="79">
        <v>26.6</v>
      </c>
      <c r="AY18">
        <f t="shared" si="5"/>
        <v>23.8</v>
      </c>
      <c r="AZ18">
        <f t="shared" si="6"/>
        <v>25.6</v>
      </c>
      <c r="BA18">
        <f t="shared" si="7"/>
        <v>26</v>
      </c>
      <c r="BB18" s="88"/>
      <c r="BC18" s="88"/>
      <c r="BD18" t="s">
        <v>29</v>
      </c>
      <c r="BE18" t="s">
        <v>29</v>
      </c>
      <c r="BF18" t="s">
        <v>29</v>
      </c>
      <c r="BG18" t="s">
        <v>29</v>
      </c>
      <c r="BH18" t="s">
        <v>29</v>
      </c>
      <c r="BI18" t="s">
        <v>29</v>
      </c>
      <c r="BJ18" t="s">
        <v>29</v>
      </c>
      <c r="BK18" t="s">
        <v>29</v>
      </c>
      <c r="BL18" t="s">
        <v>29</v>
      </c>
      <c r="BM18" t="s">
        <v>29</v>
      </c>
    </row>
    <row r="19" spans="1:65">
      <c r="A19" s="15">
        <v>26</v>
      </c>
      <c r="B19" s="53">
        <v>1</v>
      </c>
      <c r="C19" s="45">
        <v>1999</v>
      </c>
      <c r="D19" s="54">
        <v>36186</v>
      </c>
      <c r="E19" s="55">
        <v>0</v>
      </c>
      <c r="F19" s="56">
        <v>3.33333333333333</v>
      </c>
      <c r="G19" s="57">
        <v>1.42857142857143</v>
      </c>
      <c r="H19" s="55">
        <v>0</v>
      </c>
      <c r="I19" s="24">
        <v>0</v>
      </c>
      <c r="J19" s="66">
        <v>0</v>
      </c>
      <c r="K19" s="55">
        <v>0</v>
      </c>
      <c r="L19" s="24">
        <v>0</v>
      </c>
      <c r="M19" s="66">
        <v>0.357142857142857</v>
      </c>
      <c r="N19" s="55">
        <v>0</v>
      </c>
      <c r="O19" s="51">
        <v>1.33333333333333</v>
      </c>
      <c r="P19" s="51">
        <v>0.357142857142857</v>
      </c>
      <c r="Q19" s="55">
        <v>0</v>
      </c>
      <c r="R19" s="51">
        <v>0</v>
      </c>
      <c r="S19" s="51">
        <v>0</v>
      </c>
      <c r="T19" s="55">
        <v>0</v>
      </c>
      <c r="U19" s="51">
        <v>0</v>
      </c>
      <c r="V19" s="51">
        <v>0</v>
      </c>
      <c r="W19" s="55">
        <v>0</v>
      </c>
      <c r="X19" s="51">
        <v>0</v>
      </c>
      <c r="Y19" s="51">
        <v>0</v>
      </c>
      <c r="Z19" s="69">
        <v>0</v>
      </c>
      <c r="AA19" s="51">
        <v>0</v>
      </c>
      <c r="AB19" s="51">
        <v>0</v>
      </c>
      <c r="AC19" s="43">
        <f t="shared" si="1"/>
        <v>0</v>
      </c>
      <c r="AD19" s="43">
        <f t="shared" si="0"/>
        <v>4.66666666666667</v>
      </c>
      <c r="AE19" s="43">
        <f t="shared" si="0"/>
        <v>2.14285714285714</v>
      </c>
      <c r="AG19" s="77">
        <v>-1.2</v>
      </c>
      <c r="AH19" s="78">
        <v>-1.2</v>
      </c>
      <c r="AI19" s="78">
        <v>-1.2</v>
      </c>
      <c r="AJ19" s="78">
        <v>-1.2</v>
      </c>
      <c r="AK19" s="78">
        <v>0.1</v>
      </c>
      <c r="AL19" s="78">
        <v>0.8</v>
      </c>
      <c r="AM19" s="79">
        <v>0.8</v>
      </c>
      <c r="AN19">
        <f t="shared" si="2"/>
        <v>-1.2</v>
      </c>
      <c r="AO19">
        <f t="shared" si="3"/>
        <v>-0.55</v>
      </c>
      <c r="AP19">
        <f t="shared" si="4"/>
        <v>0.8</v>
      </c>
      <c r="AR19" s="88">
        <v>20.6</v>
      </c>
      <c r="AS19" s="92"/>
      <c r="AT19" s="88">
        <v>26</v>
      </c>
      <c r="AU19" s="88">
        <v>26.5</v>
      </c>
      <c r="AV19" s="88">
        <v>26.6</v>
      </c>
      <c r="AW19" s="78">
        <v>27.4</v>
      </c>
      <c r="AX19" s="79"/>
      <c r="AY19">
        <f t="shared" si="5"/>
        <v>23.3</v>
      </c>
      <c r="AZ19">
        <f t="shared" si="6"/>
        <v>26.55</v>
      </c>
      <c r="BA19">
        <f t="shared" si="7"/>
        <v>27.4</v>
      </c>
      <c r="BB19" s="88"/>
      <c r="BC19" s="88"/>
      <c r="BD19" t="s">
        <v>29</v>
      </c>
      <c r="BE19" t="s">
        <v>29</v>
      </c>
      <c r="BF19" t="s">
        <v>29</v>
      </c>
      <c r="BG19" t="s">
        <v>29</v>
      </c>
      <c r="BH19" t="s">
        <v>29</v>
      </c>
      <c r="BI19" t="s">
        <v>29</v>
      </c>
      <c r="BJ19" t="s">
        <v>29</v>
      </c>
      <c r="BK19" t="s">
        <v>29</v>
      </c>
      <c r="BL19" t="s">
        <v>29</v>
      </c>
      <c r="BM19" t="s">
        <v>29</v>
      </c>
    </row>
    <row r="20" spans="1:65">
      <c r="A20" s="15">
        <v>10</v>
      </c>
      <c r="B20" s="53">
        <v>2</v>
      </c>
      <c r="C20" s="45">
        <v>1999</v>
      </c>
      <c r="D20" s="54">
        <v>36201</v>
      </c>
      <c r="E20" s="48">
        <v>0</v>
      </c>
      <c r="F20" s="51">
        <v>0</v>
      </c>
      <c r="G20" s="51">
        <v>4.64285714285714</v>
      </c>
      <c r="H20" s="52">
        <v>0</v>
      </c>
      <c r="I20" s="51">
        <v>0</v>
      </c>
      <c r="J20" s="51">
        <v>0.357142857142857</v>
      </c>
      <c r="K20" s="52">
        <v>0</v>
      </c>
      <c r="L20" s="51">
        <v>0</v>
      </c>
      <c r="M20" s="51">
        <v>0</v>
      </c>
      <c r="N20" s="52">
        <v>0</v>
      </c>
      <c r="O20" s="51">
        <v>0.666666666666667</v>
      </c>
      <c r="P20" s="51">
        <v>0</v>
      </c>
      <c r="Q20" s="52">
        <v>0</v>
      </c>
      <c r="R20" s="51">
        <v>0</v>
      </c>
      <c r="S20" s="51">
        <v>0</v>
      </c>
      <c r="T20" s="52">
        <v>0</v>
      </c>
      <c r="U20" s="51">
        <v>0</v>
      </c>
      <c r="V20" s="51">
        <v>0</v>
      </c>
      <c r="W20" s="52">
        <v>0</v>
      </c>
      <c r="X20" s="51">
        <v>0</v>
      </c>
      <c r="Y20" s="51">
        <v>0</v>
      </c>
      <c r="Z20" s="52">
        <v>0</v>
      </c>
      <c r="AA20" s="51">
        <v>0</v>
      </c>
      <c r="AB20" s="51">
        <v>0</v>
      </c>
      <c r="AC20" s="43">
        <f t="shared" si="1"/>
        <v>0</v>
      </c>
      <c r="AD20" s="43">
        <f t="shared" si="1"/>
        <v>0.666666666666667</v>
      </c>
      <c r="AE20" s="43">
        <f t="shared" si="1"/>
        <v>5</v>
      </c>
      <c r="AG20" s="77">
        <v>-1</v>
      </c>
      <c r="AH20" s="78">
        <v>-0.6</v>
      </c>
      <c r="AI20" s="78">
        <v>-0.8</v>
      </c>
      <c r="AJ20" s="78">
        <v>-0.9</v>
      </c>
      <c r="AK20" s="78">
        <v>0.1</v>
      </c>
      <c r="AL20" s="78">
        <v>1</v>
      </c>
      <c r="AM20" s="79">
        <v>1.1</v>
      </c>
      <c r="AN20">
        <f t="shared" si="2"/>
        <v>-0.8</v>
      </c>
      <c r="AO20">
        <f t="shared" si="3"/>
        <v>-0.4</v>
      </c>
      <c r="AP20">
        <f t="shared" si="4"/>
        <v>1.05</v>
      </c>
      <c r="AR20" s="88">
        <v>20.3</v>
      </c>
      <c r="AS20" s="92"/>
      <c r="AT20" s="88">
        <v>27.7</v>
      </c>
      <c r="AU20" s="88">
        <v>27.7</v>
      </c>
      <c r="AV20" s="88">
        <v>28</v>
      </c>
      <c r="AW20" s="78">
        <v>27.2</v>
      </c>
      <c r="AX20" s="79">
        <v>26.9</v>
      </c>
      <c r="AY20">
        <f t="shared" si="5"/>
        <v>24</v>
      </c>
      <c r="AZ20">
        <f t="shared" si="6"/>
        <v>27.85</v>
      </c>
      <c r="BA20">
        <f t="shared" si="7"/>
        <v>27.05</v>
      </c>
      <c r="BB20" s="88"/>
      <c r="BC20" s="88"/>
      <c r="BD20" t="s">
        <v>29</v>
      </c>
      <c r="BE20" t="s">
        <v>29</v>
      </c>
      <c r="BF20" t="s">
        <v>29</v>
      </c>
      <c r="BG20" t="s">
        <v>29</v>
      </c>
      <c r="BH20" t="s">
        <v>29</v>
      </c>
      <c r="BI20" t="s">
        <v>29</v>
      </c>
      <c r="BJ20" t="s">
        <v>29</v>
      </c>
      <c r="BK20" t="s">
        <v>29</v>
      </c>
      <c r="BL20" t="s">
        <v>29</v>
      </c>
      <c r="BM20" t="s">
        <v>29</v>
      </c>
    </row>
    <row r="21" spans="1:65">
      <c r="A21" s="15">
        <v>17</v>
      </c>
      <c r="B21" s="53">
        <v>3</v>
      </c>
      <c r="C21" s="45">
        <v>1999</v>
      </c>
      <c r="D21" s="54">
        <v>36236</v>
      </c>
      <c r="E21" s="48">
        <v>0</v>
      </c>
      <c r="F21" s="51">
        <v>1.33333333333333</v>
      </c>
      <c r="G21" s="51">
        <v>1.48148148148148</v>
      </c>
      <c r="H21" s="52">
        <v>0</v>
      </c>
      <c r="I21" s="51">
        <v>0</v>
      </c>
      <c r="J21" s="51">
        <v>0.37037037037037</v>
      </c>
      <c r="K21" s="52">
        <v>0</v>
      </c>
      <c r="L21" s="51">
        <v>0</v>
      </c>
      <c r="M21" s="51">
        <v>0</v>
      </c>
      <c r="N21" s="52">
        <v>0</v>
      </c>
      <c r="O21" s="51">
        <v>0.666666666666667</v>
      </c>
      <c r="P21" s="51">
        <v>0.37037037037037</v>
      </c>
      <c r="Q21" s="52">
        <v>0</v>
      </c>
      <c r="R21" s="51">
        <v>0</v>
      </c>
      <c r="S21" s="51">
        <v>0</v>
      </c>
      <c r="T21" s="52">
        <v>0</v>
      </c>
      <c r="U21" s="51">
        <v>0</v>
      </c>
      <c r="V21" s="51">
        <v>0</v>
      </c>
      <c r="W21" s="52">
        <v>0</v>
      </c>
      <c r="X21" s="51">
        <v>0</v>
      </c>
      <c r="Y21" s="51">
        <v>0</v>
      </c>
      <c r="Z21" s="52">
        <v>0</v>
      </c>
      <c r="AA21" s="51">
        <v>0</v>
      </c>
      <c r="AB21" s="51">
        <v>0</v>
      </c>
      <c r="AC21" s="43">
        <f t="shared" si="1"/>
        <v>0</v>
      </c>
      <c r="AD21" s="43">
        <f t="shared" si="1"/>
        <v>2</v>
      </c>
      <c r="AE21" s="43">
        <f t="shared" si="1"/>
        <v>2.22222222222222</v>
      </c>
      <c r="AG21" s="77">
        <v>-0.6</v>
      </c>
      <c r="AH21" s="78">
        <v>-0.8</v>
      </c>
      <c r="AI21" s="78">
        <v>-1.2</v>
      </c>
      <c r="AJ21" s="78">
        <v>-1.2</v>
      </c>
      <c r="AK21" s="78">
        <v>-0.1</v>
      </c>
      <c r="AL21" s="78">
        <v>0.2</v>
      </c>
      <c r="AM21" s="79">
        <v>0.2</v>
      </c>
      <c r="AN21">
        <f t="shared" si="2"/>
        <v>-0.866666666666667</v>
      </c>
      <c r="AO21">
        <f t="shared" si="3"/>
        <v>-0.65</v>
      </c>
      <c r="AP21">
        <f t="shared" si="4"/>
        <v>0.2</v>
      </c>
      <c r="AR21" s="78">
        <v>5.3</v>
      </c>
      <c r="AS21" s="92"/>
      <c r="AT21" s="78">
        <v>26.8</v>
      </c>
      <c r="AU21" s="78">
        <v>27.1</v>
      </c>
      <c r="AV21" s="78">
        <v>27.5</v>
      </c>
      <c r="AW21" s="78">
        <v>27.6</v>
      </c>
      <c r="AX21" s="79">
        <v>29.1</v>
      </c>
      <c r="AY21">
        <f t="shared" si="5"/>
        <v>16.05</v>
      </c>
      <c r="AZ21">
        <f t="shared" si="6"/>
        <v>27.3</v>
      </c>
      <c r="BA21">
        <f t="shared" si="7"/>
        <v>28.35</v>
      </c>
      <c r="BB21" s="88"/>
      <c r="BC21" s="88"/>
      <c r="BD21" t="s">
        <v>29</v>
      </c>
      <c r="BE21" t="s">
        <v>29</v>
      </c>
      <c r="BF21" t="s">
        <v>29</v>
      </c>
      <c r="BG21" t="s">
        <v>29</v>
      </c>
      <c r="BH21" t="s">
        <v>29</v>
      </c>
      <c r="BI21" t="s">
        <v>29</v>
      </c>
      <c r="BJ21" t="s">
        <v>29</v>
      </c>
      <c r="BK21" t="s">
        <v>29</v>
      </c>
      <c r="BL21" t="s">
        <v>29</v>
      </c>
      <c r="BM21" t="s">
        <v>29</v>
      </c>
    </row>
    <row r="22" spans="1:65">
      <c r="A22" s="15">
        <v>7</v>
      </c>
      <c r="B22" s="53">
        <v>4</v>
      </c>
      <c r="C22" s="45">
        <v>1999</v>
      </c>
      <c r="D22" s="54">
        <v>36257</v>
      </c>
      <c r="E22" s="48">
        <v>3</v>
      </c>
      <c r="F22" s="51">
        <v>3.33333333333333</v>
      </c>
      <c r="G22" s="51">
        <v>5.35714285714286</v>
      </c>
      <c r="H22" s="52">
        <v>0</v>
      </c>
      <c r="I22" s="51">
        <v>0</v>
      </c>
      <c r="J22" s="51">
        <v>0</v>
      </c>
      <c r="K22" s="52">
        <v>0</v>
      </c>
      <c r="L22" s="51">
        <v>0</v>
      </c>
      <c r="M22" s="51">
        <v>0</v>
      </c>
      <c r="N22" s="52">
        <v>4</v>
      </c>
      <c r="O22" s="51">
        <v>10</v>
      </c>
      <c r="P22" s="51">
        <v>5</v>
      </c>
      <c r="Q22" s="52">
        <v>0</v>
      </c>
      <c r="R22" s="51">
        <v>0</v>
      </c>
      <c r="S22" s="51">
        <v>0</v>
      </c>
      <c r="T22" s="52">
        <v>0</v>
      </c>
      <c r="U22" s="51">
        <v>0</v>
      </c>
      <c r="V22" s="51">
        <v>0</v>
      </c>
      <c r="W22" s="52">
        <v>0</v>
      </c>
      <c r="X22" s="51">
        <v>0</v>
      </c>
      <c r="Y22" s="51">
        <v>0</v>
      </c>
      <c r="Z22" s="52">
        <v>0</v>
      </c>
      <c r="AA22" s="51">
        <v>0</v>
      </c>
      <c r="AB22" s="51">
        <v>0</v>
      </c>
      <c r="AC22" s="43">
        <f t="shared" si="1"/>
        <v>7</v>
      </c>
      <c r="AD22" s="43">
        <f t="shared" si="1"/>
        <v>13.3333333333333</v>
      </c>
      <c r="AE22" s="43">
        <f t="shared" si="1"/>
        <v>10.3571428571429</v>
      </c>
      <c r="AG22" s="77">
        <v>-0.3</v>
      </c>
      <c r="AH22" s="78">
        <v>-0.5</v>
      </c>
      <c r="AI22" s="78">
        <v>-0.5</v>
      </c>
      <c r="AJ22" s="78">
        <v>-0.1</v>
      </c>
      <c r="AK22" s="78">
        <v>0.6</v>
      </c>
      <c r="AL22" s="78">
        <v>0.5</v>
      </c>
      <c r="AM22" s="79">
        <v>0.5</v>
      </c>
      <c r="AN22">
        <f t="shared" si="2"/>
        <v>-0.433333333333333</v>
      </c>
      <c r="AO22">
        <f t="shared" si="3"/>
        <v>0.25</v>
      </c>
      <c r="AP22">
        <f t="shared" si="4"/>
        <v>0.5</v>
      </c>
      <c r="AR22" s="78">
        <v>11.8</v>
      </c>
      <c r="AS22" s="92"/>
      <c r="AT22" s="78">
        <v>27.6</v>
      </c>
      <c r="AU22" s="78">
        <v>28.1</v>
      </c>
      <c r="AV22" s="78">
        <v>29.1</v>
      </c>
      <c r="AW22" s="78">
        <v>29.4</v>
      </c>
      <c r="AX22" s="79">
        <v>29.3</v>
      </c>
      <c r="AY22">
        <f t="shared" si="5"/>
        <v>19.7</v>
      </c>
      <c r="AZ22">
        <f t="shared" si="6"/>
        <v>28.6</v>
      </c>
      <c r="BA22">
        <f t="shared" si="7"/>
        <v>29.35</v>
      </c>
      <c r="BB22" s="88"/>
      <c r="BC22" s="88"/>
      <c r="BD22" t="s">
        <v>29</v>
      </c>
      <c r="BE22" t="s">
        <v>29</v>
      </c>
      <c r="BF22" t="s">
        <v>29</v>
      </c>
      <c r="BG22" t="s">
        <v>29</v>
      </c>
      <c r="BH22" t="s">
        <v>29</v>
      </c>
      <c r="BI22" t="s">
        <v>29</v>
      </c>
      <c r="BJ22" t="s">
        <v>29</v>
      </c>
      <c r="BK22" t="s">
        <v>29</v>
      </c>
      <c r="BL22" t="s">
        <v>29</v>
      </c>
      <c r="BM22" t="s">
        <v>29</v>
      </c>
    </row>
    <row r="23" spans="1:65">
      <c r="A23" s="15">
        <v>22</v>
      </c>
      <c r="B23" s="53">
        <v>5</v>
      </c>
      <c r="C23" s="45">
        <v>1999</v>
      </c>
      <c r="D23" s="54">
        <v>36302</v>
      </c>
      <c r="E23" s="48">
        <v>6</v>
      </c>
      <c r="F23" s="51">
        <v>2</v>
      </c>
      <c r="G23" s="51">
        <v>3.03030303030303</v>
      </c>
      <c r="H23" s="52">
        <v>0</v>
      </c>
      <c r="I23" s="51">
        <v>0</v>
      </c>
      <c r="J23" s="51">
        <v>0</v>
      </c>
      <c r="K23" s="52">
        <v>42</v>
      </c>
      <c r="L23" s="51">
        <v>30.6666666666667</v>
      </c>
      <c r="M23" s="51">
        <v>7.57575757575758</v>
      </c>
      <c r="N23" s="52">
        <v>117</v>
      </c>
      <c r="O23" s="51">
        <v>68</v>
      </c>
      <c r="P23" s="51">
        <v>24.2424242424242</v>
      </c>
      <c r="Q23" s="52">
        <v>0</v>
      </c>
      <c r="R23" s="51">
        <v>0</v>
      </c>
      <c r="S23" s="51">
        <v>0</v>
      </c>
      <c r="T23" s="52">
        <v>0</v>
      </c>
      <c r="U23" s="51">
        <v>0</v>
      </c>
      <c r="V23" s="51">
        <v>0</v>
      </c>
      <c r="W23" s="52">
        <v>0</v>
      </c>
      <c r="X23" s="51">
        <v>0</v>
      </c>
      <c r="Y23" s="51">
        <v>0</v>
      </c>
      <c r="Z23" s="52">
        <v>0</v>
      </c>
      <c r="AA23" s="51">
        <v>0</v>
      </c>
      <c r="AB23" s="51">
        <v>0</v>
      </c>
      <c r="AC23" s="43">
        <f t="shared" si="1"/>
        <v>165</v>
      </c>
      <c r="AD23" s="43">
        <f t="shared" si="1"/>
        <v>100.666666666667</v>
      </c>
      <c r="AE23" s="43">
        <f t="shared" si="1"/>
        <v>34.8484848484848</v>
      </c>
      <c r="AG23" s="77">
        <v>1.6</v>
      </c>
      <c r="AH23" s="78">
        <v>0.5</v>
      </c>
      <c r="AI23" s="78">
        <v>0.2</v>
      </c>
      <c r="AJ23" s="78">
        <v>0.1</v>
      </c>
      <c r="AK23" s="78">
        <v>-0.2</v>
      </c>
      <c r="AL23" s="78">
        <v>-0.2</v>
      </c>
      <c r="AM23" s="79">
        <v>-0.2</v>
      </c>
      <c r="AN23">
        <f t="shared" si="2"/>
        <v>0.766666666666667</v>
      </c>
      <c r="AO23">
        <f t="shared" si="3"/>
        <v>-0.05</v>
      </c>
      <c r="AP23">
        <f t="shared" si="4"/>
        <v>-0.2</v>
      </c>
      <c r="AR23" s="78">
        <v>22.4</v>
      </c>
      <c r="AS23" s="92"/>
      <c r="AT23" s="78">
        <v>25.3</v>
      </c>
      <c r="AU23" s="78">
        <v>27.2</v>
      </c>
      <c r="AV23" s="78">
        <v>28.6</v>
      </c>
      <c r="AW23" s="78">
        <v>29.1</v>
      </c>
      <c r="AX23" s="79">
        <v>29</v>
      </c>
      <c r="AY23">
        <f t="shared" si="5"/>
        <v>23.85</v>
      </c>
      <c r="AZ23">
        <f t="shared" si="6"/>
        <v>27.9</v>
      </c>
      <c r="BA23">
        <f t="shared" si="7"/>
        <v>29.05</v>
      </c>
      <c r="BB23" s="88"/>
      <c r="BC23" s="88"/>
      <c r="BD23" t="s">
        <v>29</v>
      </c>
      <c r="BE23" t="s">
        <v>29</v>
      </c>
      <c r="BF23" t="s">
        <v>29</v>
      </c>
      <c r="BG23" t="s">
        <v>29</v>
      </c>
      <c r="BH23" t="s">
        <v>29</v>
      </c>
      <c r="BI23" t="s">
        <v>29</v>
      </c>
      <c r="BJ23" t="s">
        <v>29</v>
      </c>
      <c r="BK23" t="s">
        <v>29</v>
      </c>
      <c r="BL23" t="s">
        <v>29</v>
      </c>
      <c r="BM23" t="s">
        <v>29</v>
      </c>
    </row>
    <row r="24" spans="1:65">
      <c r="A24" s="15">
        <v>1</v>
      </c>
      <c r="B24" s="53">
        <v>6</v>
      </c>
      <c r="C24" s="45">
        <v>1999</v>
      </c>
      <c r="D24" s="54">
        <v>36312</v>
      </c>
      <c r="E24" s="48">
        <v>1</v>
      </c>
      <c r="F24" s="51">
        <v>22</v>
      </c>
      <c r="G24" s="51">
        <v>10</v>
      </c>
      <c r="H24" s="52">
        <v>0</v>
      </c>
      <c r="I24" s="51">
        <v>0</v>
      </c>
      <c r="J24" s="51">
        <v>0</v>
      </c>
      <c r="K24" s="52">
        <v>70</v>
      </c>
      <c r="L24" s="51">
        <v>85</v>
      </c>
      <c r="M24" s="51">
        <v>5</v>
      </c>
      <c r="N24" s="52">
        <v>25</v>
      </c>
      <c r="O24" s="51">
        <v>10</v>
      </c>
      <c r="P24" s="51">
        <v>4</v>
      </c>
      <c r="Q24" s="52">
        <v>1</v>
      </c>
      <c r="R24" s="51">
        <v>0</v>
      </c>
      <c r="S24" s="51">
        <v>1</v>
      </c>
      <c r="T24" s="52">
        <v>0</v>
      </c>
      <c r="U24" s="51">
        <v>0</v>
      </c>
      <c r="V24" s="51">
        <v>0</v>
      </c>
      <c r="W24" s="52">
        <v>0</v>
      </c>
      <c r="X24" s="51">
        <v>0</v>
      </c>
      <c r="Y24" s="51">
        <v>0</v>
      </c>
      <c r="Z24" s="52">
        <v>0</v>
      </c>
      <c r="AA24" s="51">
        <v>0</v>
      </c>
      <c r="AB24" s="51">
        <v>0</v>
      </c>
      <c r="AC24" s="43">
        <f t="shared" si="1"/>
        <v>97</v>
      </c>
      <c r="AD24" s="43">
        <f t="shared" si="1"/>
        <v>117</v>
      </c>
      <c r="AE24" s="43">
        <f t="shared" si="1"/>
        <v>20</v>
      </c>
      <c r="AG24" s="77">
        <v>5.4</v>
      </c>
      <c r="AH24" s="78"/>
      <c r="AI24" s="78">
        <v>1.6</v>
      </c>
      <c r="AJ24" s="78"/>
      <c r="AK24" s="78">
        <v>0</v>
      </c>
      <c r="AL24" s="78">
        <v>-0.2</v>
      </c>
      <c r="AM24" s="79">
        <v>-0.2</v>
      </c>
      <c r="AN24">
        <f t="shared" si="2"/>
        <v>3.5</v>
      </c>
      <c r="AO24">
        <f t="shared" si="3"/>
        <v>0</v>
      </c>
      <c r="AP24">
        <f t="shared" si="4"/>
        <v>-0.2</v>
      </c>
      <c r="AR24" s="93">
        <v>19.1</v>
      </c>
      <c r="AS24" s="92"/>
      <c r="AT24" s="93">
        <v>24.48</v>
      </c>
      <c r="AU24" s="93"/>
      <c r="AV24" s="93">
        <v>27.02</v>
      </c>
      <c r="AW24" s="93">
        <v>28.92</v>
      </c>
      <c r="AX24" s="99">
        <v>28.81</v>
      </c>
      <c r="AY24">
        <f t="shared" si="5"/>
        <v>21.79</v>
      </c>
      <c r="AZ24">
        <f t="shared" si="6"/>
        <v>27.02</v>
      </c>
      <c r="BA24">
        <f t="shared" si="7"/>
        <v>28.865</v>
      </c>
      <c r="BB24" s="92"/>
      <c r="BC24" s="92"/>
      <c r="BD24" t="s">
        <v>29</v>
      </c>
      <c r="BE24" t="s">
        <v>29</v>
      </c>
      <c r="BF24" t="s">
        <v>29</v>
      </c>
      <c r="BG24" t="s">
        <v>29</v>
      </c>
      <c r="BH24" t="s">
        <v>29</v>
      </c>
      <c r="BI24" t="s">
        <v>29</v>
      </c>
      <c r="BJ24" t="s">
        <v>29</v>
      </c>
      <c r="BK24" t="s">
        <v>29</v>
      </c>
      <c r="BL24" t="s">
        <v>29</v>
      </c>
      <c r="BM24" t="s">
        <v>29</v>
      </c>
    </row>
    <row r="25" spans="1:65">
      <c r="A25" s="15">
        <v>10</v>
      </c>
      <c r="B25" s="53">
        <v>6</v>
      </c>
      <c r="C25" s="45">
        <v>1999</v>
      </c>
      <c r="D25" s="54">
        <v>36321</v>
      </c>
      <c r="E25" s="48">
        <v>1</v>
      </c>
      <c r="F25" s="51">
        <v>16</v>
      </c>
      <c r="G25" s="51">
        <v>7</v>
      </c>
      <c r="H25" s="52">
        <v>0</v>
      </c>
      <c r="I25" s="51">
        <v>0</v>
      </c>
      <c r="J25" s="51">
        <v>0</v>
      </c>
      <c r="K25" s="52">
        <v>74</v>
      </c>
      <c r="L25" s="51">
        <v>3</v>
      </c>
      <c r="M25" s="51">
        <v>2</v>
      </c>
      <c r="N25" s="52">
        <v>0</v>
      </c>
      <c r="O25" s="51">
        <v>1</v>
      </c>
      <c r="P25" s="51">
        <v>0</v>
      </c>
      <c r="Q25" s="52">
        <v>0</v>
      </c>
      <c r="R25" s="51">
        <v>0</v>
      </c>
      <c r="S25" s="51">
        <v>0</v>
      </c>
      <c r="T25" s="52">
        <v>0</v>
      </c>
      <c r="U25" s="51">
        <v>0</v>
      </c>
      <c r="V25" s="51">
        <v>0</v>
      </c>
      <c r="W25" s="52">
        <v>0</v>
      </c>
      <c r="X25" s="51">
        <v>0</v>
      </c>
      <c r="Y25" s="51">
        <v>0</v>
      </c>
      <c r="Z25" s="52">
        <v>700</v>
      </c>
      <c r="AA25" s="51">
        <v>3</v>
      </c>
      <c r="AB25" s="51">
        <v>0</v>
      </c>
      <c r="AC25" s="43">
        <f t="shared" si="1"/>
        <v>775</v>
      </c>
      <c r="AD25" s="43">
        <f t="shared" si="1"/>
        <v>23</v>
      </c>
      <c r="AE25" s="43">
        <f t="shared" si="1"/>
        <v>9</v>
      </c>
      <c r="AG25" s="77">
        <v>7.2</v>
      </c>
      <c r="AH25" s="78">
        <v>2.1</v>
      </c>
      <c r="AI25" s="78">
        <v>1.2</v>
      </c>
      <c r="AJ25" s="78">
        <v>0.6</v>
      </c>
      <c r="AK25" s="78">
        <v>-0.3</v>
      </c>
      <c r="AL25" s="78">
        <v>-0.3</v>
      </c>
      <c r="AM25" s="79">
        <v>-0.3</v>
      </c>
      <c r="AN25">
        <f t="shared" si="2"/>
        <v>3.5</v>
      </c>
      <c r="AO25">
        <f t="shared" si="3"/>
        <v>0.15</v>
      </c>
      <c r="AP25">
        <f t="shared" si="4"/>
        <v>-0.3</v>
      </c>
      <c r="AR25" s="93">
        <v>19.4</v>
      </c>
      <c r="AS25" s="92"/>
      <c r="AT25" s="93">
        <v>26</v>
      </c>
      <c r="AU25" s="93">
        <v>26.78</v>
      </c>
      <c r="AV25" s="93">
        <v>27.78</v>
      </c>
      <c r="AW25" s="93">
        <v>29.28</v>
      </c>
      <c r="AX25" s="99">
        <v>29.27</v>
      </c>
      <c r="AY25">
        <f t="shared" si="5"/>
        <v>22.7</v>
      </c>
      <c r="AZ25">
        <f t="shared" si="6"/>
        <v>27.28</v>
      </c>
      <c r="BA25">
        <f t="shared" si="7"/>
        <v>29.275</v>
      </c>
      <c r="BB25" s="92"/>
      <c r="BC25" s="92"/>
      <c r="BD25" t="s">
        <v>29</v>
      </c>
      <c r="BE25" t="s">
        <v>29</v>
      </c>
      <c r="BF25" t="s">
        <v>29</v>
      </c>
      <c r="BG25" t="s">
        <v>29</v>
      </c>
      <c r="BH25" t="s">
        <v>29</v>
      </c>
      <c r="BI25" t="s">
        <v>29</v>
      </c>
      <c r="BJ25" t="s">
        <v>29</v>
      </c>
      <c r="BK25" t="s">
        <v>29</v>
      </c>
      <c r="BL25" t="s">
        <v>29</v>
      </c>
      <c r="BM25" t="s">
        <v>29</v>
      </c>
    </row>
    <row r="26" spans="1:65">
      <c r="A26" s="15">
        <v>21</v>
      </c>
      <c r="B26" s="53">
        <v>6</v>
      </c>
      <c r="C26" s="45">
        <v>1999</v>
      </c>
      <c r="D26" s="54">
        <v>36332</v>
      </c>
      <c r="E26" s="48">
        <v>0</v>
      </c>
      <c r="F26" s="51">
        <v>5</v>
      </c>
      <c r="G26" s="51">
        <v>1</v>
      </c>
      <c r="H26" s="52">
        <v>0</v>
      </c>
      <c r="I26" s="51">
        <v>0</v>
      </c>
      <c r="J26" s="51">
        <v>0</v>
      </c>
      <c r="K26" s="52">
        <v>44</v>
      </c>
      <c r="L26" s="51">
        <v>52</v>
      </c>
      <c r="M26" s="51">
        <v>13</v>
      </c>
      <c r="N26" s="52">
        <v>0</v>
      </c>
      <c r="O26" s="51">
        <v>0</v>
      </c>
      <c r="P26" s="51">
        <v>1</v>
      </c>
      <c r="Q26" s="52">
        <v>1</v>
      </c>
      <c r="R26" s="51">
        <v>0</v>
      </c>
      <c r="S26" s="51">
        <v>0</v>
      </c>
      <c r="T26" s="52">
        <v>1</v>
      </c>
      <c r="U26" s="51">
        <v>0</v>
      </c>
      <c r="V26" s="51">
        <v>0</v>
      </c>
      <c r="W26" s="52">
        <v>1</v>
      </c>
      <c r="X26" s="51">
        <v>0</v>
      </c>
      <c r="Y26" s="51">
        <v>0</v>
      </c>
      <c r="Z26" s="52">
        <v>0</v>
      </c>
      <c r="AA26" s="51">
        <v>0</v>
      </c>
      <c r="AB26" s="51">
        <v>0</v>
      </c>
      <c r="AC26" s="43">
        <f t="shared" si="1"/>
        <v>47</v>
      </c>
      <c r="AD26" s="43">
        <f t="shared" si="1"/>
        <v>57</v>
      </c>
      <c r="AE26" s="43">
        <f t="shared" si="1"/>
        <v>15</v>
      </c>
      <c r="AG26" s="77">
        <v>10.2</v>
      </c>
      <c r="AH26" s="78">
        <v>7.1</v>
      </c>
      <c r="AI26" s="78">
        <v>2.6</v>
      </c>
      <c r="AJ26" s="78">
        <v>1.3</v>
      </c>
      <c r="AK26" s="78">
        <v>0.1</v>
      </c>
      <c r="AL26" s="78">
        <v>-0.1</v>
      </c>
      <c r="AM26" s="80"/>
      <c r="AN26">
        <f t="shared" si="2"/>
        <v>6.63333333333333</v>
      </c>
      <c r="AO26">
        <f t="shared" si="3"/>
        <v>0.7</v>
      </c>
      <c r="AP26">
        <f t="shared" si="4"/>
        <v>-0.1</v>
      </c>
      <c r="AR26" s="93">
        <v>23.42</v>
      </c>
      <c r="AS26" s="92"/>
      <c r="AT26" s="93">
        <v>24.16</v>
      </c>
      <c r="AU26" s="93">
        <v>24.77</v>
      </c>
      <c r="AV26" s="93">
        <v>25.57</v>
      </c>
      <c r="AW26" s="93">
        <v>27.47</v>
      </c>
      <c r="AX26" s="100"/>
      <c r="AY26">
        <f t="shared" si="5"/>
        <v>23.79</v>
      </c>
      <c r="AZ26">
        <f t="shared" si="6"/>
        <v>25.17</v>
      </c>
      <c r="BA26">
        <f t="shared" si="7"/>
        <v>27.47</v>
      </c>
      <c r="BB26" s="101"/>
      <c r="BC26" s="101"/>
      <c r="BD26" t="s">
        <v>29</v>
      </c>
      <c r="BE26" t="s">
        <v>29</v>
      </c>
      <c r="BF26" t="s">
        <v>29</v>
      </c>
      <c r="BG26" t="s">
        <v>29</v>
      </c>
      <c r="BH26" t="s">
        <v>29</v>
      </c>
      <c r="BI26" t="s">
        <v>29</v>
      </c>
      <c r="BJ26" t="s">
        <v>29</v>
      </c>
      <c r="BK26" t="s">
        <v>29</v>
      </c>
      <c r="BL26" t="s">
        <v>29</v>
      </c>
      <c r="BM26" t="s">
        <v>29</v>
      </c>
    </row>
    <row r="27" spans="1:65">
      <c r="A27" s="15">
        <v>1</v>
      </c>
      <c r="B27" s="53">
        <v>7</v>
      </c>
      <c r="C27" s="45">
        <v>1999</v>
      </c>
      <c r="D27" s="54">
        <v>36342</v>
      </c>
      <c r="E27" s="48">
        <v>0</v>
      </c>
      <c r="F27" s="51">
        <v>1</v>
      </c>
      <c r="G27" s="51">
        <v>1</v>
      </c>
      <c r="H27" s="52">
        <v>0</v>
      </c>
      <c r="I27" s="51">
        <v>0</v>
      </c>
      <c r="J27" s="51">
        <v>0</v>
      </c>
      <c r="K27" s="52">
        <v>0</v>
      </c>
      <c r="L27" s="51">
        <v>78</v>
      </c>
      <c r="M27" s="51">
        <v>116</v>
      </c>
      <c r="N27" s="52">
        <v>0</v>
      </c>
      <c r="O27" s="51">
        <v>1</v>
      </c>
      <c r="P27" s="51">
        <v>1</v>
      </c>
      <c r="Q27" s="52">
        <v>0</v>
      </c>
      <c r="R27" s="51">
        <v>7</v>
      </c>
      <c r="S27" s="51">
        <v>0</v>
      </c>
      <c r="T27" s="52">
        <v>0</v>
      </c>
      <c r="U27" s="51">
        <v>0</v>
      </c>
      <c r="V27" s="51">
        <v>0</v>
      </c>
      <c r="W27" s="52">
        <v>0</v>
      </c>
      <c r="X27" s="51">
        <v>0</v>
      </c>
      <c r="Y27" s="51">
        <v>0</v>
      </c>
      <c r="Z27" s="52">
        <v>400</v>
      </c>
      <c r="AA27" s="51">
        <v>14</v>
      </c>
      <c r="AB27" s="51">
        <v>0</v>
      </c>
      <c r="AC27" s="43">
        <f t="shared" si="1"/>
        <v>400</v>
      </c>
      <c r="AD27" s="43">
        <f t="shared" si="1"/>
        <v>101</v>
      </c>
      <c r="AE27" s="43">
        <f t="shared" si="1"/>
        <v>118</v>
      </c>
      <c r="AG27" s="81">
        <v>16.8</v>
      </c>
      <c r="AH27" s="82">
        <v>10.6</v>
      </c>
      <c r="AI27" s="82">
        <v>7.1</v>
      </c>
      <c r="AJ27" s="82">
        <v>4.9</v>
      </c>
      <c r="AK27" s="82">
        <v>1.3</v>
      </c>
      <c r="AL27" s="82">
        <v>-0.1</v>
      </c>
      <c r="AM27" s="80">
        <v>-0.1</v>
      </c>
      <c r="AN27">
        <f t="shared" si="2"/>
        <v>11.5</v>
      </c>
      <c r="AO27">
        <f t="shared" si="3"/>
        <v>3.1</v>
      </c>
      <c r="AP27">
        <f t="shared" si="4"/>
        <v>-0.1</v>
      </c>
      <c r="AR27" s="86">
        <v>21.4</v>
      </c>
      <c r="AS27" s="86"/>
      <c r="AT27" s="86">
        <v>23.5</v>
      </c>
      <c r="AU27" s="86">
        <v>24</v>
      </c>
      <c r="AV27" s="86">
        <v>25.6</v>
      </c>
      <c r="AW27" s="86">
        <v>27.3</v>
      </c>
      <c r="AX27" s="87">
        <v>27.5</v>
      </c>
      <c r="AY27">
        <f t="shared" si="5"/>
        <v>22.45</v>
      </c>
      <c r="AZ27">
        <f t="shared" si="6"/>
        <v>24.8</v>
      </c>
      <c r="BA27">
        <f t="shared" si="7"/>
        <v>27.4</v>
      </c>
      <c r="BB27" s="94"/>
      <c r="BC27" s="94"/>
      <c r="BD27" t="s">
        <v>29</v>
      </c>
      <c r="BE27" t="s">
        <v>29</v>
      </c>
      <c r="BF27" t="s">
        <v>29</v>
      </c>
      <c r="BG27" t="s">
        <v>29</v>
      </c>
      <c r="BH27" t="s">
        <v>29</v>
      </c>
      <c r="BI27" t="s">
        <v>29</v>
      </c>
      <c r="BJ27" t="s">
        <v>29</v>
      </c>
      <c r="BK27" t="s">
        <v>29</v>
      </c>
      <c r="BL27" t="s">
        <v>29</v>
      </c>
      <c r="BM27" t="s">
        <v>29</v>
      </c>
    </row>
    <row r="28" spans="1:65">
      <c r="A28" s="15">
        <v>10</v>
      </c>
      <c r="B28" s="53">
        <v>7</v>
      </c>
      <c r="C28" s="45">
        <v>1999</v>
      </c>
      <c r="D28" s="54">
        <v>36351</v>
      </c>
      <c r="E28" s="48">
        <v>0</v>
      </c>
      <c r="F28" s="51">
        <v>0</v>
      </c>
      <c r="G28" s="51">
        <v>1</v>
      </c>
      <c r="H28" s="52">
        <v>0</v>
      </c>
      <c r="I28" s="51">
        <v>0</v>
      </c>
      <c r="J28" s="51">
        <v>0</v>
      </c>
      <c r="K28" s="52">
        <v>0</v>
      </c>
      <c r="L28" s="51">
        <v>10</v>
      </c>
      <c r="M28" s="51">
        <v>106</v>
      </c>
      <c r="N28" s="52">
        <v>0</v>
      </c>
      <c r="O28" s="51">
        <v>0</v>
      </c>
      <c r="P28" s="51">
        <v>0</v>
      </c>
      <c r="Q28" s="52">
        <v>0</v>
      </c>
      <c r="R28" s="51">
        <v>0</v>
      </c>
      <c r="S28" s="51">
        <v>1</v>
      </c>
      <c r="T28" s="52">
        <v>0</v>
      </c>
      <c r="U28" s="51">
        <v>0</v>
      </c>
      <c r="V28" s="51">
        <v>0</v>
      </c>
      <c r="W28" s="52">
        <v>0</v>
      </c>
      <c r="X28" s="51">
        <v>0</v>
      </c>
      <c r="Y28" s="51">
        <v>0</v>
      </c>
      <c r="Z28" s="52">
        <v>0</v>
      </c>
      <c r="AA28" s="51">
        <v>0</v>
      </c>
      <c r="AB28" s="51">
        <v>0</v>
      </c>
      <c r="AC28" s="43">
        <f t="shared" si="1"/>
        <v>0</v>
      </c>
      <c r="AD28" s="43">
        <f t="shared" si="1"/>
        <v>10</v>
      </c>
      <c r="AE28" s="43">
        <f t="shared" si="1"/>
        <v>108</v>
      </c>
      <c r="AG28" s="81">
        <v>14.4</v>
      </c>
      <c r="AH28" s="82">
        <v>14.3</v>
      </c>
      <c r="AI28" s="82">
        <v>14.2</v>
      </c>
      <c r="AJ28" s="82">
        <v>12.4</v>
      </c>
      <c r="AK28" s="82">
        <v>4.5</v>
      </c>
      <c r="AL28" s="82">
        <v>-0.1</v>
      </c>
      <c r="AM28" s="80">
        <v>-0.1</v>
      </c>
      <c r="AN28">
        <f t="shared" si="2"/>
        <v>14.3</v>
      </c>
      <c r="AO28">
        <f t="shared" si="3"/>
        <v>8.45</v>
      </c>
      <c r="AP28">
        <f t="shared" si="4"/>
        <v>-0.1</v>
      </c>
      <c r="AR28" s="94">
        <v>23.3</v>
      </c>
      <c r="AS28" s="94"/>
      <c r="AT28" s="94">
        <v>23.4</v>
      </c>
      <c r="AU28" s="94">
        <v>23.5</v>
      </c>
      <c r="AV28" s="94">
        <v>25.3</v>
      </c>
      <c r="AW28" s="94">
        <v>27.5</v>
      </c>
      <c r="AX28" s="87">
        <v>28.6</v>
      </c>
      <c r="AY28">
        <f t="shared" si="5"/>
        <v>23.35</v>
      </c>
      <c r="AZ28">
        <f t="shared" si="6"/>
        <v>24.4</v>
      </c>
      <c r="BA28">
        <f t="shared" si="7"/>
        <v>28.05</v>
      </c>
      <c r="BB28" s="94"/>
      <c r="BC28" s="94"/>
      <c r="BD28" t="s">
        <v>29</v>
      </c>
      <c r="BE28" t="s">
        <v>29</v>
      </c>
      <c r="BF28" t="s">
        <v>29</v>
      </c>
      <c r="BG28" t="s">
        <v>29</v>
      </c>
      <c r="BH28" t="s">
        <v>29</v>
      </c>
      <c r="BI28" t="s">
        <v>29</v>
      </c>
      <c r="BJ28" t="s">
        <v>29</v>
      </c>
      <c r="BK28" t="s">
        <v>29</v>
      </c>
      <c r="BL28" t="s">
        <v>29</v>
      </c>
      <c r="BM28" t="s">
        <v>29</v>
      </c>
    </row>
    <row r="29" spans="1:65">
      <c r="A29" s="15">
        <v>20</v>
      </c>
      <c r="B29" s="53">
        <v>7</v>
      </c>
      <c r="C29" s="45">
        <v>1999</v>
      </c>
      <c r="D29" s="54">
        <v>36361</v>
      </c>
      <c r="E29" s="48">
        <v>0</v>
      </c>
      <c r="F29" s="51">
        <v>0</v>
      </c>
      <c r="G29" s="51">
        <v>1</v>
      </c>
      <c r="H29" s="52">
        <v>0</v>
      </c>
      <c r="I29" s="51">
        <v>0</v>
      </c>
      <c r="J29" s="51">
        <v>0</v>
      </c>
      <c r="K29" s="52">
        <v>0</v>
      </c>
      <c r="L29" s="51">
        <v>8</v>
      </c>
      <c r="M29" s="51">
        <v>62</v>
      </c>
      <c r="N29" s="52">
        <v>0</v>
      </c>
      <c r="O29" s="51">
        <v>27</v>
      </c>
      <c r="P29" s="51">
        <v>3</v>
      </c>
      <c r="Q29" s="52">
        <v>0</v>
      </c>
      <c r="R29" s="51">
        <v>7</v>
      </c>
      <c r="S29" s="51">
        <v>0</v>
      </c>
      <c r="T29" s="52">
        <v>0</v>
      </c>
      <c r="U29" s="51">
        <v>0</v>
      </c>
      <c r="V29" s="51">
        <v>0</v>
      </c>
      <c r="W29" s="52">
        <v>0</v>
      </c>
      <c r="X29" s="51">
        <v>0</v>
      </c>
      <c r="Y29" s="51">
        <v>0</v>
      </c>
      <c r="Z29" s="52">
        <v>0</v>
      </c>
      <c r="AA29" s="51">
        <v>0</v>
      </c>
      <c r="AB29" s="51">
        <v>0</v>
      </c>
      <c r="AC29" s="43">
        <f t="shared" si="1"/>
        <v>0</v>
      </c>
      <c r="AD29" s="43">
        <f t="shared" si="1"/>
        <v>42</v>
      </c>
      <c r="AE29" s="43">
        <f t="shared" si="1"/>
        <v>66</v>
      </c>
      <c r="AG29" s="78">
        <v>16.5</v>
      </c>
      <c r="AH29" s="78">
        <v>16.5</v>
      </c>
      <c r="AI29" s="78">
        <v>16.4</v>
      </c>
      <c r="AJ29" s="78">
        <v>12</v>
      </c>
      <c r="AK29" s="78">
        <v>4</v>
      </c>
      <c r="AL29" s="78">
        <v>0.2</v>
      </c>
      <c r="AM29" s="79">
        <v>0.1</v>
      </c>
      <c r="AN29">
        <f t="shared" si="2"/>
        <v>16.4666666666667</v>
      </c>
      <c r="AO29">
        <f t="shared" si="3"/>
        <v>8</v>
      </c>
      <c r="AP29">
        <f t="shared" si="4"/>
        <v>0.15</v>
      </c>
      <c r="AR29" s="94">
        <v>23.5</v>
      </c>
      <c r="AS29" s="94"/>
      <c r="AT29" s="94">
        <v>23.8</v>
      </c>
      <c r="AU29" s="94">
        <v>25.9</v>
      </c>
      <c r="AV29" s="94">
        <v>26.7</v>
      </c>
      <c r="AW29" s="94">
        <v>27.5</v>
      </c>
      <c r="AX29" s="87">
        <v>27.7</v>
      </c>
      <c r="AY29">
        <f t="shared" si="5"/>
        <v>23.65</v>
      </c>
      <c r="AZ29">
        <f t="shared" si="6"/>
        <v>26.3</v>
      </c>
      <c r="BA29">
        <f t="shared" si="7"/>
        <v>27.6</v>
      </c>
      <c r="BB29" s="94"/>
      <c r="BC29" s="94"/>
      <c r="BD29" t="s">
        <v>29</v>
      </c>
      <c r="BE29" t="s">
        <v>29</v>
      </c>
      <c r="BF29" t="s">
        <v>29</v>
      </c>
      <c r="BG29" t="s">
        <v>29</v>
      </c>
      <c r="BH29" t="s">
        <v>29</v>
      </c>
      <c r="BI29" t="s">
        <v>29</v>
      </c>
      <c r="BJ29" t="s">
        <v>29</v>
      </c>
      <c r="BK29" t="s">
        <v>29</v>
      </c>
      <c r="BL29" t="s">
        <v>29</v>
      </c>
      <c r="BM29" t="s">
        <v>29</v>
      </c>
    </row>
    <row r="30" spans="1:65">
      <c r="A30" s="15">
        <v>31</v>
      </c>
      <c r="B30" s="53">
        <v>7</v>
      </c>
      <c r="C30" s="45">
        <v>1999</v>
      </c>
      <c r="D30" s="54">
        <v>36372</v>
      </c>
      <c r="E30" s="48">
        <v>0</v>
      </c>
      <c r="F30" s="51">
        <v>0</v>
      </c>
      <c r="G30" s="51">
        <v>1</v>
      </c>
      <c r="H30" s="52">
        <v>0</v>
      </c>
      <c r="I30" s="51">
        <v>0</v>
      </c>
      <c r="J30" s="51">
        <v>0</v>
      </c>
      <c r="K30" s="52">
        <v>0</v>
      </c>
      <c r="L30" s="51">
        <v>5</v>
      </c>
      <c r="M30" s="51">
        <v>26</v>
      </c>
      <c r="N30" s="52">
        <v>0</v>
      </c>
      <c r="O30" s="51">
        <v>10</v>
      </c>
      <c r="P30" s="51">
        <v>14</v>
      </c>
      <c r="Q30" s="52">
        <v>0</v>
      </c>
      <c r="R30" s="51">
        <v>0</v>
      </c>
      <c r="S30" s="51">
        <v>1</v>
      </c>
      <c r="T30" s="52">
        <v>0</v>
      </c>
      <c r="U30" s="51">
        <v>0</v>
      </c>
      <c r="V30" s="51">
        <v>0</v>
      </c>
      <c r="W30" s="52">
        <v>0</v>
      </c>
      <c r="X30" s="51">
        <v>0</v>
      </c>
      <c r="Y30" s="51">
        <v>0</v>
      </c>
      <c r="Z30" s="52">
        <v>0</v>
      </c>
      <c r="AA30" s="51">
        <v>0</v>
      </c>
      <c r="AB30" s="51">
        <v>0</v>
      </c>
      <c r="AC30" s="43">
        <f t="shared" si="1"/>
        <v>0</v>
      </c>
      <c r="AD30" s="43">
        <f t="shared" si="1"/>
        <v>15</v>
      </c>
      <c r="AE30" s="43">
        <f t="shared" si="1"/>
        <v>42</v>
      </c>
      <c r="AG30" s="78">
        <v>14.8</v>
      </c>
      <c r="AH30" s="78">
        <v>14.8</v>
      </c>
      <c r="AI30" s="78">
        <v>14.1</v>
      </c>
      <c r="AJ30" s="78">
        <v>10.5</v>
      </c>
      <c r="AK30" s="78">
        <v>1.8</v>
      </c>
      <c r="AL30" s="78">
        <v>0.2</v>
      </c>
      <c r="AM30" s="79">
        <v>0.1</v>
      </c>
      <c r="AN30">
        <f t="shared" si="2"/>
        <v>14.5666666666667</v>
      </c>
      <c r="AO30">
        <f t="shared" si="3"/>
        <v>6.15</v>
      </c>
      <c r="AP30">
        <f t="shared" si="4"/>
        <v>0.15</v>
      </c>
      <c r="AR30" s="78">
        <v>24.0578997714806</v>
      </c>
      <c r="AS30" s="83"/>
      <c r="AT30" s="78">
        <v>24.369336737055</v>
      </c>
      <c r="AU30" s="78">
        <v>25.0816177997637</v>
      </c>
      <c r="AV30" s="78">
        <v>26.7377945422517</v>
      </c>
      <c r="AW30" s="78">
        <v>27.4318407354143</v>
      </c>
      <c r="AX30" s="79">
        <v>27.3101022949002</v>
      </c>
      <c r="AY30">
        <f t="shared" si="5"/>
        <v>24.2136182542678</v>
      </c>
      <c r="AZ30">
        <f t="shared" si="6"/>
        <v>25.9097061710077</v>
      </c>
      <c r="BA30">
        <f t="shared" si="7"/>
        <v>27.3709715151573</v>
      </c>
      <c r="BB30" s="88"/>
      <c r="BC30" s="88"/>
      <c r="BD30" t="s">
        <v>29</v>
      </c>
      <c r="BE30" t="s">
        <v>29</v>
      </c>
      <c r="BF30" t="s">
        <v>29</v>
      </c>
      <c r="BG30" t="s">
        <v>29</v>
      </c>
      <c r="BH30" t="s">
        <v>29</v>
      </c>
      <c r="BI30" t="s">
        <v>29</v>
      </c>
      <c r="BJ30" t="s">
        <v>29</v>
      </c>
      <c r="BK30" t="s">
        <v>29</v>
      </c>
      <c r="BL30" t="s">
        <v>29</v>
      </c>
      <c r="BM30" t="s">
        <v>29</v>
      </c>
    </row>
    <row r="31" spans="1:65">
      <c r="A31" s="15">
        <v>10</v>
      </c>
      <c r="B31" s="53">
        <v>8</v>
      </c>
      <c r="C31" s="45">
        <v>1999</v>
      </c>
      <c r="D31" s="54">
        <v>36382</v>
      </c>
      <c r="E31" s="48">
        <v>0</v>
      </c>
      <c r="F31" s="51">
        <v>0</v>
      </c>
      <c r="G31" s="51">
        <v>0</v>
      </c>
      <c r="H31" s="52">
        <v>0</v>
      </c>
      <c r="I31" s="51">
        <v>0</v>
      </c>
      <c r="J31" s="51">
        <v>0</v>
      </c>
      <c r="K31" s="52">
        <v>0</v>
      </c>
      <c r="L31" s="51">
        <v>1</v>
      </c>
      <c r="M31" s="51">
        <v>39</v>
      </c>
      <c r="N31" s="52">
        <v>0</v>
      </c>
      <c r="O31" s="51">
        <v>4</v>
      </c>
      <c r="P31" s="51">
        <v>19</v>
      </c>
      <c r="Q31" s="52">
        <v>0</v>
      </c>
      <c r="R31" s="51">
        <v>0</v>
      </c>
      <c r="S31" s="51">
        <v>0</v>
      </c>
      <c r="T31" s="52">
        <v>0</v>
      </c>
      <c r="U31" s="51">
        <v>0</v>
      </c>
      <c r="V31" s="51">
        <v>0</v>
      </c>
      <c r="W31" s="52">
        <v>0</v>
      </c>
      <c r="X31" s="51">
        <v>0</v>
      </c>
      <c r="Y31" s="51">
        <v>0</v>
      </c>
      <c r="Z31" s="52">
        <v>0</v>
      </c>
      <c r="AA31" s="51">
        <v>0</v>
      </c>
      <c r="AB31" s="51">
        <v>0</v>
      </c>
      <c r="AC31" s="43">
        <f t="shared" si="1"/>
        <v>0</v>
      </c>
      <c r="AD31" s="43">
        <f t="shared" si="1"/>
        <v>5</v>
      </c>
      <c r="AE31" s="43">
        <f t="shared" si="1"/>
        <v>58</v>
      </c>
      <c r="AG31" s="83">
        <v>13.1</v>
      </c>
      <c r="AH31" s="83">
        <v>13</v>
      </c>
      <c r="AI31" s="83">
        <v>11.5</v>
      </c>
      <c r="AJ31" s="83">
        <v>9</v>
      </c>
      <c r="AK31" s="83">
        <v>1.2</v>
      </c>
      <c r="AL31" s="83">
        <v>0.1</v>
      </c>
      <c r="AM31" s="84">
        <v>0.1</v>
      </c>
      <c r="AN31">
        <f t="shared" si="2"/>
        <v>12.5333333333333</v>
      </c>
      <c r="AO31">
        <f t="shared" si="3"/>
        <v>5.1</v>
      </c>
      <c r="AP31">
        <f t="shared" si="4"/>
        <v>0.1</v>
      </c>
      <c r="AR31" s="78">
        <v>25.506501612446</v>
      </c>
      <c r="AS31" s="83"/>
      <c r="AT31" s="78">
        <v>25.7170613483317</v>
      </c>
      <c r="AU31" s="78">
        <v>25.7786275164819</v>
      </c>
      <c r="AV31" s="78">
        <v>26.6276242814139</v>
      </c>
      <c r="AW31" s="78">
        <v>26.6276242814139</v>
      </c>
      <c r="AX31" s="79"/>
      <c r="AY31">
        <f t="shared" si="5"/>
        <v>25.6117814803888</v>
      </c>
      <c r="AZ31">
        <f t="shared" si="6"/>
        <v>26.2031258989479</v>
      </c>
      <c r="BA31">
        <f t="shared" si="7"/>
        <v>26.6276242814139</v>
      </c>
      <c r="BB31" s="88"/>
      <c r="BC31" s="88"/>
      <c r="BD31" t="s">
        <v>29</v>
      </c>
      <c r="BE31" t="s">
        <v>29</v>
      </c>
      <c r="BF31" t="s">
        <v>29</v>
      </c>
      <c r="BG31" t="s">
        <v>29</v>
      </c>
      <c r="BH31" t="s">
        <v>29</v>
      </c>
      <c r="BI31" t="s">
        <v>29</v>
      </c>
      <c r="BJ31" t="s">
        <v>29</v>
      </c>
      <c r="BK31" t="s">
        <v>29</v>
      </c>
      <c r="BL31" t="s">
        <v>29</v>
      </c>
      <c r="BM31" t="s">
        <v>29</v>
      </c>
    </row>
    <row r="32" spans="1:65">
      <c r="A32" s="15">
        <v>19</v>
      </c>
      <c r="B32" s="53">
        <v>8</v>
      </c>
      <c r="C32" s="45">
        <v>1999</v>
      </c>
      <c r="D32" s="54">
        <v>36391</v>
      </c>
      <c r="E32" s="48">
        <v>0</v>
      </c>
      <c r="F32" s="51">
        <v>0</v>
      </c>
      <c r="G32" s="51">
        <v>1</v>
      </c>
      <c r="H32" s="52">
        <v>0</v>
      </c>
      <c r="I32" s="51">
        <v>0</v>
      </c>
      <c r="J32" s="51">
        <v>0</v>
      </c>
      <c r="K32" s="52">
        <v>0</v>
      </c>
      <c r="L32" s="51">
        <v>0</v>
      </c>
      <c r="M32" s="51">
        <v>13</v>
      </c>
      <c r="N32" s="52">
        <v>0</v>
      </c>
      <c r="O32" s="51">
        <v>0</v>
      </c>
      <c r="P32" s="51">
        <v>17</v>
      </c>
      <c r="Q32" s="52">
        <v>0</v>
      </c>
      <c r="R32" s="51">
        <v>0</v>
      </c>
      <c r="S32" s="51">
        <v>0</v>
      </c>
      <c r="T32" s="52">
        <v>0</v>
      </c>
      <c r="U32" s="51">
        <v>0</v>
      </c>
      <c r="V32" s="51">
        <v>0</v>
      </c>
      <c r="W32" s="52">
        <v>0</v>
      </c>
      <c r="X32" s="51">
        <v>0</v>
      </c>
      <c r="Y32" s="51">
        <v>0</v>
      </c>
      <c r="Z32" s="52">
        <v>0</v>
      </c>
      <c r="AA32" s="51">
        <v>0</v>
      </c>
      <c r="AB32" s="51">
        <v>0</v>
      </c>
      <c r="AC32" s="43">
        <f t="shared" si="1"/>
        <v>0</v>
      </c>
      <c r="AD32" s="43">
        <f t="shared" si="1"/>
        <v>0</v>
      </c>
      <c r="AE32" s="43">
        <f t="shared" si="1"/>
        <v>31</v>
      </c>
      <c r="AG32" s="83">
        <v>12</v>
      </c>
      <c r="AH32" s="83">
        <v>12</v>
      </c>
      <c r="AI32" s="83">
        <v>11.4</v>
      </c>
      <c r="AJ32" s="83">
        <v>7.6</v>
      </c>
      <c r="AK32" s="83">
        <v>1.3</v>
      </c>
      <c r="AL32" s="83">
        <v>0.2</v>
      </c>
      <c r="AM32" s="84">
        <v>0.1</v>
      </c>
      <c r="AN32">
        <f t="shared" si="2"/>
        <v>11.8</v>
      </c>
      <c r="AO32">
        <f t="shared" si="3"/>
        <v>4.45</v>
      </c>
      <c r="AP32">
        <f t="shared" si="4"/>
        <v>0.15</v>
      </c>
      <c r="AR32" s="78">
        <v>24.9908895726618</v>
      </c>
      <c r="AS32" s="83"/>
      <c r="AT32" s="78">
        <v>24.9524728023136</v>
      </c>
      <c r="AU32" s="78">
        <v>24.8292026801858</v>
      </c>
      <c r="AV32" s="78">
        <v>26.8407573775848</v>
      </c>
      <c r="AW32" s="78">
        <v>27.7206088920559</v>
      </c>
      <c r="AX32" s="79">
        <v>27.8183368742545</v>
      </c>
      <c r="AY32">
        <f t="shared" si="5"/>
        <v>24.9716811874877</v>
      </c>
      <c r="AZ32">
        <f t="shared" si="6"/>
        <v>25.8349800288853</v>
      </c>
      <c r="BA32">
        <f t="shared" si="7"/>
        <v>27.7694728831552</v>
      </c>
      <c r="BB32" s="88"/>
      <c r="BC32" s="88"/>
      <c r="BD32" t="s">
        <v>29</v>
      </c>
      <c r="BE32" t="s">
        <v>29</v>
      </c>
      <c r="BF32" t="s">
        <v>29</v>
      </c>
      <c r="BG32" t="s">
        <v>29</v>
      </c>
      <c r="BH32" t="s">
        <v>29</v>
      </c>
      <c r="BI32" t="s">
        <v>29</v>
      </c>
      <c r="BJ32" t="s">
        <v>29</v>
      </c>
      <c r="BK32" t="s">
        <v>29</v>
      </c>
      <c r="BL32" t="s">
        <v>29</v>
      </c>
      <c r="BM32" t="s">
        <v>29</v>
      </c>
    </row>
    <row r="33" spans="1:65">
      <c r="A33" s="15">
        <v>30</v>
      </c>
      <c r="B33" s="53">
        <v>8</v>
      </c>
      <c r="C33" s="45">
        <v>1999</v>
      </c>
      <c r="D33" s="54">
        <v>36402</v>
      </c>
      <c r="E33" s="48">
        <v>0</v>
      </c>
      <c r="F33" s="51">
        <v>0</v>
      </c>
      <c r="G33" s="51">
        <v>0</v>
      </c>
      <c r="H33" s="52">
        <v>0</v>
      </c>
      <c r="I33" s="51">
        <v>0</v>
      </c>
      <c r="J33" s="51">
        <v>0</v>
      </c>
      <c r="K33" s="52">
        <v>0</v>
      </c>
      <c r="L33" s="51">
        <v>5</v>
      </c>
      <c r="M33" s="51">
        <v>4</v>
      </c>
      <c r="N33" s="52">
        <v>0</v>
      </c>
      <c r="O33" s="51">
        <v>8</v>
      </c>
      <c r="P33" s="51">
        <v>6</v>
      </c>
      <c r="Q33" s="52">
        <v>0</v>
      </c>
      <c r="R33" s="51">
        <v>0</v>
      </c>
      <c r="S33" s="51">
        <v>0</v>
      </c>
      <c r="T33" s="52">
        <v>0</v>
      </c>
      <c r="U33" s="51">
        <v>0</v>
      </c>
      <c r="V33" s="51">
        <v>0</v>
      </c>
      <c r="W33" s="52">
        <v>0</v>
      </c>
      <c r="X33" s="51">
        <v>0</v>
      </c>
      <c r="Y33" s="51">
        <v>0</v>
      </c>
      <c r="Z33" s="52">
        <v>0</v>
      </c>
      <c r="AA33" s="51">
        <v>0</v>
      </c>
      <c r="AB33" s="51">
        <v>0</v>
      </c>
      <c r="AC33" s="43">
        <f t="shared" si="1"/>
        <v>0</v>
      </c>
      <c r="AD33" s="43">
        <f t="shared" si="1"/>
        <v>13</v>
      </c>
      <c r="AE33" s="43">
        <f t="shared" si="1"/>
        <v>10</v>
      </c>
      <c r="AG33" s="83">
        <v>10.8</v>
      </c>
      <c r="AH33" s="83">
        <v>10.7</v>
      </c>
      <c r="AI33" s="83">
        <v>9.8</v>
      </c>
      <c r="AJ33" s="83">
        <v>4.6</v>
      </c>
      <c r="AK33" s="83">
        <v>1.5</v>
      </c>
      <c r="AL33" s="83">
        <v>0.2</v>
      </c>
      <c r="AM33" s="84">
        <v>0.2</v>
      </c>
      <c r="AN33">
        <f t="shared" si="2"/>
        <v>10.4333333333333</v>
      </c>
      <c r="AO33">
        <f t="shared" si="3"/>
        <v>3.05</v>
      </c>
      <c r="AP33">
        <f t="shared" si="4"/>
        <v>0.2</v>
      </c>
      <c r="AR33" s="78">
        <v>24.7698055627369</v>
      </c>
      <c r="AS33" s="83"/>
      <c r="AT33" s="78">
        <v>26.1390204230099</v>
      </c>
      <c r="AU33" s="78">
        <v>27.7141501924275</v>
      </c>
      <c r="AV33" s="78">
        <v>28.0887178254403</v>
      </c>
      <c r="AW33" s="78">
        <v>28.7883789669772</v>
      </c>
      <c r="AX33" s="79"/>
      <c r="AY33">
        <f t="shared" si="5"/>
        <v>25.4544129928734</v>
      </c>
      <c r="AZ33">
        <f t="shared" si="6"/>
        <v>27.9014340089339</v>
      </c>
      <c r="BA33">
        <f t="shared" si="7"/>
        <v>28.7883789669772</v>
      </c>
      <c r="BB33" s="88"/>
      <c r="BC33" s="88"/>
      <c r="BD33" t="s">
        <v>29</v>
      </c>
      <c r="BE33" t="s">
        <v>29</v>
      </c>
      <c r="BF33" t="s">
        <v>29</v>
      </c>
      <c r="BG33" t="s">
        <v>29</v>
      </c>
      <c r="BH33" t="s">
        <v>29</v>
      </c>
      <c r="BI33" t="s">
        <v>29</v>
      </c>
      <c r="BJ33" t="s">
        <v>29</v>
      </c>
      <c r="BK33" t="s">
        <v>29</v>
      </c>
      <c r="BL33" t="s">
        <v>29</v>
      </c>
      <c r="BM33" t="s">
        <v>29</v>
      </c>
    </row>
    <row r="34" spans="1:65">
      <c r="A34" s="15">
        <v>9</v>
      </c>
      <c r="B34" s="53">
        <v>9</v>
      </c>
      <c r="C34" s="45">
        <v>1999</v>
      </c>
      <c r="D34" s="54">
        <v>36412</v>
      </c>
      <c r="E34" s="48">
        <v>0</v>
      </c>
      <c r="F34" s="51">
        <v>0</v>
      </c>
      <c r="G34" s="51">
        <v>0</v>
      </c>
      <c r="H34" s="52">
        <v>0</v>
      </c>
      <c r="I34" s="51">
        <v>0</v>
      </c>
      <c r="J34" s="51">
        <v>0</v>
      </c>
      <c r="K34" s="52">
        <v>0</v>
      </c>
      <c r="L34" s="51">
        <v>0</v>
      </c>
      <c r="M34" s="51">
        <v>7</v>
      </c>
      <c r="N34" s="52">
        <v>0</v>
      </c>
      <c r="O34" s="51">
        <v>3</v>
      </c>
      <c r="P34" s="51">
        <v>9</v>
      </c>
      <c r="Q34" s="52">
        <v>0</v>
      </c>
      <c r="R34" s="51">
        <v>0</v>
      </c>
      <c r="S34" s="51">
        <v>0</v>
      </c>
      <c r="T34" s="52">
        <v>0</v>
      </c>
      <c r="U34" s="51">
        <v>0</v>
      </c>
      <c r="V34" s="51">
        <v>0</v>
      </c>
      <c r="W34" s="52">
        <v>0</v>
      </c>
      <c r="X34" s="51">
        <v>0</v>
      </c>
      <c r="Y34" s="51">
        <v>0</v>
      </c>
      <c r="Z34" s="52">
        <v>0</v>
      </c>
      <c r="AA34" s="51">
        <v>0</v>
      </c>
      <c r="AB34" s="51">
        <v>0</v>
      </c>
      <c r="AC34" s="43">
        <f t="shared" si="1"/>
        <v>0</v>
      </c>
      <c r="AD34" s="43">
        <f t="shared" si="1"/>
        <v>3</v>
      </c>
      <c r="AE34" s="43">
        <f t="shared" si="1"/>
        <v>16</v>
      </c>
      <c r="AG34" s="83">
        <v>9.9</v>
      </c>
      <c r="AH34" s="83">
        <v>9.4</v>
      </c>
      <c r="AI34" s="83">
        <v>6.4</v>
      </c>
      <c r="AJ34" s="83">
        <v>5.5</v>
      </c>
      <c r="AK34" s="83">
        <v>1.5</v>
      </c>
      <c r="AL34" s="83">
        <v>0.3</v>
      </c>
      <c r="AM34" s="84">
        <v>0.2</v>
      </c>
      <c r="AN34">
        <f t="shared" si="2"/>
        <v>8.56666666666667</v>
      </c>
      <c r="AO34">
        <f t="shared" si="3"/>
        <v>3.5</v>
      </c>
      <c r="AP34">
        <f t="shared" si="4"/>
        <v>0.25</v>
      </c>
      <c r="AR34" s="78">
        <v>26.5737033305128</v>
      </c>
      <c r="AS34" s="83"/>
      <c r="AT34" s="78">
        <v>27.3300585830619</v>
      </c>
      <c r="AU34" s="78">
        <v>27.4400686132129</v>
      </c>
      <c r="AV34" s="78">
        <v>28.0605804472712</v>
      </c>
      <c r="AW34" s="78">
        <v>28.9688321494759</v>
      </c>
      <c r="AX34" s="79">
        <v>28.4243058037533</v>
      </c>
      <c r="AY34">
        <f t="shared" si="5"/>
        <v>26.9518809567873</v>
      </c>
      <c r="AZ34">
        <f t="shared" si="6"/>
        <v>27.750324530242</v>
      </c>
      <c r="BA34">
        <f t="shared" si="7"/>
        <v>28.6965689766146</v>
      </c>
      <c r="BB34" s="88"/>
      <c r="BC34" s="88"/>
      <c r="BD34" t="s">
        <v>29</v>
      </c>
      <c r="BE34" t="s">
        <v>29</v>
      </c>
      <c r="BF34" t="s">
        <v>29</v>
      </c>
      <c r="BG34" t="s">
        <v>29</v>
      </c>
      <c r="BH34" t="s">
        <v>29</v>
      </c>
      <c r="BI34" t="s">
        <v>29</v>
      </c>
      <c r="BJ34" t="s">
        <v>29</v>
      </c>
      <c r="BK34" t="s">
        <v>29</v>
      </c>
      <c r="BL34" t="s">
        <v>29</v>
      </c>
      <c r="BM34" t="s">
        <v>29</v>
      </c>
    </row>
    <row r="35" spans="1:65">
      <c r="A35" s="15">
        <v>20</v>
      </c>
      <c r="B35" s="53">
        <v>9</v>
      </c>
      <c r="C35" s="45">
        <v>1999</v>
      </c>
      <c r="D35" s="54">
        <v>36423</v>
      </c>
      <c r="E35" s="48">
        <v>0</v>
      </c>
      <c r="F35" s="51">
        <v>0</v>
      </c>
      <c r="G35" s="51">
        <v>0</v>
      </c>
      <c r="H35" s="52">
        <v>0</v>
      </c>
      <c r="I35" s="51">
        <v>0</v>
      </c>
      <c r="J35" s="51">
        <v>0</v>
      </c>
      <c r="K35" s="52">
        <v>0</v>
      </c>
      <c r="L35" s="51">
        <v>1</v>
      </c>
      <c r="M35" s="51">
        <v>1</v>
      </c>
      <c r="N35" s="52">
        <v>0</v>
      </c>
      <c r="O35" s="51">
        <v>7</v>
      </c>
      <c r="P35" s="51">
        <v>1</v>
      </c>
      <c r="Q35" s="52">
        <v>0</v>
      </c>
      <c r="R35" s="51">
        <v>0</v>
      </c>
      <c r="S35" s="51">
        <v>0</v>
      </c>
      <c r="T35" s="52">
        <v>0</v>
      </c>
      <c r="U35" s="51">
        <v>0</v>
      </c>
      <c r="V35" s="51">
        <v>0</v>
      </c>
      <c r="W35" s="52">
        <v>0</v>
      </c>
      <c r="X35" s="51">
        <v>0</v>
      </c>
      <c r="Y35" s="51">
        <v>0</v>
      </c>
      <c r="Z35" s="52">
        <v>0</v>
      </c>
      <c r="AA35" s="51">
        <v>0</v>
      </c>
      <c r="AB35" s="51">
        <v>0</v>
      </c>
      <c r="AC35" s="43">
        <f t="shared" si="1"/>
        <v>0</v>
      </c>
      <c r="AD35" s="43">
        <f t="shared" si="1"/>
        <v>8</v>
      </c>
      <c r="AE35" s="43">
        <f t="shared" si="1"/>
        <v>2</v>
      </c>
      <c r="AG35" s="81">
        <v>8.2</v>
      </c>
      <c r="AH35" s="82">
        <v>7.9</v>
      </c>
      <c r="AI35" s="82">
        <v>7.4</v>
      </c>
      <c r="AJ35" s="82">
        <v>5.2</v>
      </c>
      <c r="AK35" s="82">
        <v>2.4</v>
      </c>
      <c r="AL35" s="82">
        <v>0.7</v>
      </c>
      <c r="AM35" s="80">
        <v>0.6</v>
      </c>
      <c r="AN35">
        <f t="shared" si="2"/>
        <v>7.83333333333333</v>
      </c>
      <c r="AO35">
        <f t="shared" si="3"/>
        <v>3.8</v>
      </c>
      <c r="AP35">
        <f t="shared" si="4"/>
        <v>0.65</v>
      </c>
      <c r="AR35" s="78">
        <v>26.4708333649382</v>
      </c>
      <c r="AS35" s="83"/>
      <c r="AT35" s="78">
        <v>26.2887725134481</v>
      </c>
      <c r="AU35" s="78">
        <v>26.3625636176907</v>
      </c>
      <c r="AV35" s="78">
        <v>27.5975779588753</v>
      </c>
      <c r="AW35" s="78">
        <v>28.5038671852284</v>
      </c>
      <c r="AX35" s="79">
        <v>28.3654687750232</v>
      </c>
      <c r="AY35">
        <f t="shared" si="5"/>
        <v>26.3798029391932</v>
      </c>
      <c r="AZ35">
        <f t="shared" si="6"/>
        <v>26.980070788283</v>
      </c>
      <c r="BA35">
        <f t="shared" si="7"/>
        <v>28.4346679801258</v>
      </c>
      <c r="BB35" s="88"/>
      <c r="BC35" s="88"/>
      <c r="BD35" t="s">
        <v>29</v>
      </c>
      <c r="BE35" t="s">
        <v>29</v>
      </c>
      <c r="BF35" t="s">
        <v>29</v>
      </c>
      <c r="BG35" t="s">
        <v>29</v>
      </c>
      <c r="BH35" t="s">
        <v>29</v>
      </c>
      <c r="BI35" t="s">
        <v>29</v>
      </c>
      <c r="BJ35" t="s">
        <v>29</v>
      </c>
      <c r="BK35" t="s">
        <v>29</v>
      </c>
      <c r="BL35" t="s">
        <v>29</v>
      </c>
      <c r="BM35" t="s">
        <v>29</v>
      </c>
    </row>
    <row r="36" spans="1:65">
      <c r="A36" s="15">
        <v>29</v>
      </c>
      <c r="B36" s="53">
        <v>9</v>
      </c>
      <c r="C36" s="45">
        <v>1999</v>
      </c>
      <c r="D36" s="54">
        <v>36432</v>
      </c>
      <c r="E36" s="48">
        <v>0</v>
      </c>
      <c r="F36" s="51">
        <v>0</v>
      </c>
      <c r="G36" s="51">
        <v>0</v>
      </c>
      <c r="H36" s="52">
        <v>0</v>
      </c>
      <c r="I36" s="51">
        <v>0</v>
      </c>
      <c r="J36" s="51">
        <v>0</v>
      </c>
      <c r="K36" s="52">
        <v>0</v>
      </c>
      <c r="L36" s="51">
        <v>0</v>
      </c>
      <c r="M36" s="51">
        <v>2</v>
      </c>
      <c r="N36" s="52">
        <v>0</v>
      </c>
      <c r="O36" s="51">
        <v>0</v>
      </c>
      <c r="P36" s="51">
        <v>7</v>
      </c>
      <c r="Q36" s="52">
        <v>0</v>
      </c>
      <c r="R36" s="51">
        <v>0</v>
      </c>
      <c r="S36" s="51">
        <v>0</v>
      </c>
      <c r="T36" s="52">
        <v>0</v>
      </c>
      <c r="U36" s="51">
        <v>0</v>
      </c>
      <c r="V36" s="51">
        <v>0</v>
      </c>
      <c r="W36" s="52">
        <v>0</v>
      </c>
      <c r="X36" s="51">
        <v>0</v>
      </c>
      <c r="Y36" s="51">
        <v>0</v>
      </c>
      <c r="Z36" s="52">
        <v>0</v>
      </c>
      <c r="AA36" s="51">
        <v>0</v>
      </c>
      <c r="AB36" s="51">
        <v>0</v>
      </c>
      <c r="AC36" s="43">
        <f t="shared" si="1"/>
        <v>0</v>
      </c>
      <c r="AD36" s="43">
        <f t="shared" si="1"/>
        <v>0</v>
      </c>
      <c r="AE36" s="43">
        <f t="shared" si="1"/>
        <v>9</v>
      </c>
      <c r="AG36" s="81">
        <v>7.2</v>
      </c>
      <c r="AH36" s="82">
        <v>7.2</v>
      </c>
      <c r="AI36" s="82">
        <v>6.8</v>
      </c>
      <c r="AJ36" s="82">
        <v>4.7</v>
      </c>
      <c r="AK36" s="82">
        <v>2.4</v>
      </c>
      <c r="AL36" s="82">
        <v>1.4</v>
      </c>
      <c r="AM36" s="80"/>
      <c r="AN36">
        <f t="shared" si="2"/>
        <v>7.06666666666667</v>
      </c>
      <c r="AO36">
        <f t="shared" si="3"/>
        <v>3.55</v>
      </c>
      <c r="AP36">
        <f t="shared" si="4"/>
        <v>1.4</v>
      </c>
      <c r="AR36" s="78">
        <v>26.5728222118966</v>
      </c>
      <c r="AS36" s="83"/>
      <c r="AT36" s="78">
        <v>26.2221896836366</v>
      </c>
      <c r="AU36" s="78">
        <v>26.3583758599804</v>
      </c>
      <c r="AV36" s="78">
        <v>27.3110924430925</v>
      </c>
      <c r="AW36" s="78">
        <v>27.707676612683</v>
      </c>
      <c r="AX36" s="79"/>
      <c r="AY36">
        <f t="shared" si="5"/>
        <v>26.3975059477666</v>
      </c>
      <c r="AZ36">
        <f t="shared" si="6"/>
        <v>26.8347341515365</v>
      </c>
      <c r="BA36">
        <f t="shared" si="7"/>
        <v>27.707676612683</v>
      </c>
      <c r="BB36" s="88"/>
      <c r="BC36" s="88"/>
      <c r="BD36" t="s">
        <v>29</v>
      </c>
      <c r="BE36" t="s">
        <v>29</v>
      </c>
      <c r="BF36" t="s">
        <v>29</v>
      </c>
      <c r="BG36" t="s">
        <v>29</v>
      </c>
      <c r="BH36" t="s">
        <v>29</v>
      </c>
      <c r="BI36" t="s">
        <v>29</v>
      </c>
      <c r="BJ36" t="s">
        <v>29</v>
      </c>
      <c r="BK36" t="s">
        <v>29</v>
      </c>
      <c r="BL36" t="s">
        <v>29</v>
      </c>
      <c r="BM36" t="s">
        <v>29</v>
      </c>
    </row>
    <row r="37" spans="1:65">
      <c r="A37" s="15">
        <v>11</v>
      </c>
      <c r="B37" s="53">
        <v>10</v>
      </c>
      <c r="C37" s="45">
        <v>1999</v>
      </c>
      <c r="D37" s="54">
        <v>36444</v>
      </c>
      <c r="E37" s="48">
        <v>0</v>
      </c>
      <c r="F37" s="51">
        <v>0</v>
      </c>
      <c r="G37" s="51">
        <v>0</v>
      </c>
      <c r="H37" s="52">
        <v>0</v>
      </c>
      <c r="I37" s="51">
        <v>0</v>
      </c>
      <c r="J37" s="51">
        <v>0</v>
      </c>
      <c r="K37" s="52">
        <v>0</v>
      </c>
      <c r="L37" s="51">
        <v>0</v>
      </c>
      <c r="M37" s="51">
        <v>1</v>
      </c>
      <c r="N37" s="52">
        <v>0</v>
      </c>
      <c r="O37" s="51">
        <v>1</v>
      </c>
      <c r="P37" s="51">
        <v>1</v>
      </c>
      <c r="Q37" s="52">
        <v>0</v>
      </c>
      <c r="R37" s="51">
        <v>0</v>
      </c>
      <c r="S37" s="51">
        <v>0</v>
      </c>
      <c r="T37" s="52">
        <v>0</v>
      </c>
      <c r="U37" s="51">
        <v>0</v>
      </c>
      <c r="V37" s="51">
        <v>0</v>
      </c>
      <c r="W37" s="52">
        <v>0</v>
      </c>
      <c r="X37" s="51">
        <v>0</v>
      </c>
      <c r="Y37" s="51">
        <v>0</v>
      </c>
      <c r="Z37" s="52">
        <v>0</v>
      </c>
      <c r="AA37" s="51">
        <v>0</v>
      </c>
      <c r="AB37" s="51">
        <v>0</v>
      </c>
      <c r="AC37" s="43">
        <f t="shared" si="1"/>
        <v>0</v>
      </c>
      <c r="AD37" s="43">
        <f t="shared" si="1"/>
        <v>1</v>
      </c>
      <c r="AE37" s="43">
        <f t="shared" si="1"/>
        <v>2</v>
      </c>
      <c r="AG37" s="81">
        <v>6.6</v>
      </c>
      <c r="AH37" s="82">
        <v>6.6</v>
      </c>
      <c r="AI37" s="82">
        <v>6.6</v>
      </c>
      <c r="AJ37" s="82">
        <v>5.8</v>
      </c>
      <c r="AK37" s="82">
        <v>5</v>
      </c>
      <c r="AL37" s="82">
        <v>2.4</v>
      </c>
      <c r="AM37" s="80"/>
      <c r="AN37">
        <f t="shared" si="2"/>
        <v>6.6</v>
      </c>
      <c r="AO37">
        <f t="shared" si="3"/>
        <v>5.4</v>
      </c>
      <c r="AP37">
        <f t="shared" si="4"/>
        <v>2.4</v>
      </c>
      <c r="AR37" s="78">
        <v>26.6956484512279</v>
      </c>
      <c r="AS37" s="83"/>
      <c r="AT37" s="78">
        <v>26.4380159869239</v>
      </c>
      <c r="AU37" s="78">
        <v>26.7400714233022</v>
      </c>
      <c r="AV37" s="78">
        <v>27.0420603821648</v>
      </c>
      <c r="AW37" s="78">
        <v>27.9780465022787</v>
      </c>
      <c r="AX37" s="79"/>
      <c r="AY37">
        <f t="shared" si="5"/>
        <v>26.5668322190759</v>
      </c>
      <c r="AZ37">
        <f t="shared" si="6"/>
        <v>26.8910659027335</v>
      </c>
      <c r="BA37">
        <f t="shared" si="7"/>
        <v>27.9780465022787</v>
      </c>
      <c r="BB37" s="88"/>
      <c r="BC37" s="88"/>
      <c r="BD37" t="s">
        <v>29</v>
      </c>
      <c r="BE37" t="s">
        <v>29</v>
      </c>
      <c r="BF37" t="s">
        <v>29</v>
      </c>
      <c r="BG37" t="s">
        <v>29</v>
      </c>
      <c r="BH37" t="s">
        <v>29</v>
      </c>
      <c r="BI37" t="s">
        <v>29</v>
      </c>
      <c r="BJ37" t="s">
        <v>29</v>
      </c>
      <c r="BK37" t="s">
        <v>29</v>
      </c>
      <c r="BL37" t="s">
        <v>29</v>
      </c>
      <c r="BM37" t="s">
        <v>29</v>
      </c>
    </row>
    <row r="38" spans="1:65">
      <c r="A38" s="15">
        <v>20</v>
      </c>
      <c r="B38" s="53">
        <v>10</v>
      </c>
      <c r="C38" s="45">
        <v>1999</v>
      </c>
      <c r="D38" s="54">
        <v>36453</v>
      </c>
      <c r="E38" s="48">
        <v>0</v>
      </c>
      <c r="F38" s="51">
        <v>0</v>
      </c>
      <c r="G38" s="51">
        <v>0</v>
      </c>
      <c r="H38" s="52">
        <v>0</v>
      </c>
      <c r="I38" s="51">
        <v>0</v>
      </c>
      <c r="J38" s="51">
        <v>0</v>
      </c>
      <c r="K38" s="52">
        <v>0</v>
      </c>
      <c r="L38" s="51">
        <v>0</v>
      </c>
      <c r="M38" s="51">
        <v>1</v>
      </c>
      <c r="N38" s="52">
        <v>0</v>
      </c>
      <c r="O38" s="51">
        <v>0</v>
      </c>
      <c r="P38" s="51">
        <v>1</v>
      </c>
      <c r="Q38" s="52">
        <v>0</v>
      </c>
      <c r="R38" s="51">
        <v>0</v>
      </c>
      <c r="S38" s="51">
        <v>0</v>
      </c>
      <c r="T38" s="52">
        <v>0</v>
      </c>
      <c r="U38" s="51">
        <v>0</v>
      </c>
      <c r="V38" s="51">
        <v>0</v>
      </c>
      <c r="W38" s="52">
        <v>0</v>
      </c>
      <c r="X38" s="51">
        <v>0</v>
      </c>
      <c r="Y38" s="51">
        <v>0</v>
      </c>
      <c r="Z38" s="52">
        <v>0</v>
      </c>
      <c r="AA38" s="51">
        <v>0</v>
      </c>
      <c r="AB38" s="51">
        <v>0</v>
      </c>
      <c r="AC38" s="43">
        <f t="shared" si="1"/>
        <v>0</v>
      </c>
      <c r="AD38" s="43">
        <f t="shared" si="1"/>
        <v>0</v>
      </c>
      <c r="AE38" s="43">
        <f t="shared" si="1"/>
        <v>2</v>
      </c>
      <c r="AG38" s="83">
        <v>5.4</v>
      </c>
      <c r="AH38" s="83">
        <v>5.4</v>
      </c>
      <c r="AI38" s="83">
        <v>5.5</v>
      </c>
      <c r="AJ38" s="83">
        <v>5.5</v>
      </c>
      <c r="AK38" s="83">
        <v>5.9</v>
      </c>
      <c r="AL38" s="83">
        <v>2.5</v>
      </c>
      <c r="AM38" s="84">
        <v>2.3</v>
      </c>
      <c r="AN38">
        <f t="shared" si="2"/>
        <v>5.43333333333333</v>
      </c>
      <c r="AO38">
        <f t="shared" si="3"/>
        <v>5.7</v>
      </c>
      <c r="AP38">
        <f t="shared" si="4"/>
        <v>2.4</v>
      </c>
      <c r="AR38" s="78">
        <v>26.5380234518594</v>
      </c>
      <c r="AS38" s="95"/>
      <c r="AT38" s="78">
        <v>26.6306999584941</v>
      </c>
      <c r="AU38" s="78">
        <v>27.0114745465787</v>
      </c>
      <c r="AV38" s="78">
        <v>27.5524141507194</v>
      </c>
      <c r="AW38" s="78">
        <v>27.905900900153</v>
      </c>
      <c r="AX38" s="79">
        <v>28.1336245954466</v>
      </c>
      <c r="AY38">
        <f t="shared" si="5"/>
        <v>26.5843617051767</v>
      </c>
      <c r="AZ38">
        <f t="shared" si="6"/>
        <v>27.281944348649</v>
      </c>
      <c r="BA38">
        <f t="shared" si="7"/>
        <v>28.0197627477998</v>
      </c>
      <c r="BB38" s="88"/>
      <c r="BC38" s="88"/>
      <c r="BD38" t="s">
        <v>29</v>
      </c>
      <c r="BE38" t="s">
        <v>29</v>
      </c>
      <c r="BF38" t="s">
        <v>29</v>
      </c>
      <c r="BG38" t="s">
        <v>29</v>
      </c>
      <c r="BH38" t="s">
        <v>29</v>
      </c>
      <c r="BI38" t="s">
        <v>29</v>
      </c>
      <c r="BJ38" t="s">
        <v>29</v>
      </c>
      <c r="BK38" t="s">
        <v>29</v>
      </c>
      <c r="BL38" t="s">
        <v>29</v>
      </c>
      <c r="BM38" t="s">
        <v>29</v>
      </c>
    </row>
    <row r="39" spans="1:65">
      <c r="A39" s="15">
        <v>30</v>
      </c>
      <c r="B39" s="53">
        <v>10</v>
      </c>
      <c r="C39" s="45">
        <v>1999</v>
      </c>
      <c r="D39" s="54">
        <v>36463</v>
      </c>
      <c r="E39" s="48">
        <v>0</v>
      </c>
      <c r="F39" s="51">
        <v>0</v>
      </c>
      <c r="G39" s="51">
        <v>0</v>
      </c>
      <c r="H39" s="52">
        <v>0</v>
      </c>
      <c r="I39" s="51">
        <v>0</v>
      </c>
      <c r="J39" s="51">
        <v>1</v>
      </c>
      <c r="K39" s="52">
        <v>0</v>
      </c>
      <c r="L39" s="51">
        <v>0</v>
      </c>
      <c r="M39" s="51">
        <v>2</v>
      </c>
      <c r="N39" s="52">
        <v>0</v>
      </c>
      <c r="O39" s="51">
        <v>1</v>
      </c>
      <c r="P39" s="51">
        <v>1</v>
      </c>
      <c r="Q39" s="52">
        <v>0</v>
      </c>
      <c r="R39" s="51">
        <v>0</v>
      </c>
      <c r="S39" s="51">
        <v>0</v>
      </c>
      <c r="T39" s="52">
        <v>0</v>
      </c>
      <c r="U39" s="51">
        <v>0</v>
      </c>
      <c r="V39" s="51">
        <v>0</v>
      </c>
      <c r="W39" s="52">
        <v>0</v>
      </c>
      <c r="X39" s="51">
        <v>0</v>
      </c>
      <c r="Y39" s="51">
        <v>0</v>
      </c>
      <c r="Z39" s="52">
        <v>0</v>
      </c>
      <c r="AA39" s="51">
        <v>0</v>
      </c>
      <c r="AB39" s="51">
        <v>0</v>
      </c>
      <c r="AC39" s="43">
        <f t="shared" si="1"/>
        <v>0</v>
      </c>
      <c r="AD39" s="43">
        <f t="shared" si="1"/>
        <v>1</v>
      </c>
      <c r="AE39" s="43">
        <f t="shared" si="1"/>
        <v>4</v>
      </c>
      <c r="AG39" s="83">
        <v>4.7</v>
      </c>
      <c r="AH39" s="83">
        <v>4.7</v>
      </c>
      <c r="AI39" s="83">
        <v>4.8</v>
      </c>
      <c r="AJ39" s="83">
        <v>4.8</v>
      </c>
      <c r="AK39" s="83">
        <v>1.7</v>
      </c>
      <c r="AL39" s="83">
        <v>0.9</v>
      </c>
      <c r="AM39" s="84">
        <v>0.8</v>
      </c>
      <c r="AN39">
        <f t="shared" si="2"/>
        <v>4.73333333333333</v>
      </c>
      <c r="AO39">
        <f t="shared" si="3"/>
        <v>3.25</v>
      </c>
      <c r="AP39">
        <f t="shared" si="4"/>
        <v>0.85</v>
      </c>
      <c r="AR39" s="78">
        <v>26.5380234518594</v>
      </c>
      <c r="AS39" s="95"/>
      <c r="AT39" s="78">
        <v>26.2670229335002</v>
      </c>
      <c r="AU39" s="78">
        <v>27.1105579440473</v>
      </c>
      <c r="AV39" s="78">
        <v>28.0780183978519</v>
      </c>
      <c r="AW39" s="78">
        <v>28.5180574284205</v>
      </c>
      <c r="AX39" s="79">
        <v>28.3715225449687</v>
      </c>
      <c r="AY39">
        <f t="shared" si="5"/>
        <v>26.4025231926798</v>
      </c>
      <c r="AZ39">
        <f t="shared" si="6"/>
        <v>27.5942881709496</v>
      </c>
      <c r="BA39">
        <f t="shared" si="7"/>
        <v>28.4447899866946</v>
      </c>
      <c r="BB39" s="88"/>
      <c r="BC39" s="88"/>
      <c r="BD39" t="s">
        <v>29</v>
      </c>
      <c r="BE39" t="s">
        <v>29</v>
      </c>
      <c r="BF39" t="s">
        <v>29</v>
      </c>
      <c r="BG39" t="s">
        <v>29</v>
      </c>
      <c r="BH39" t="s">
        <v>29</v>
      </c>
      <c r="BI39" t="s">
        <v>29</v>
      </c>
      <c r="BJ39" t="s">
        <v>29</v>
      </c>
      <c r="BK39" t="s">
        <v>29</v>
      </c>
      <c r="BL39" t="s">
        <v>29</v>
      </c>
      <c r="BM39" t="s">
        <v>29</v>
      </c>
    </row>
    <row r="40" spans="1:65">
      <c r="A40" s="15">
        <v>15</v>
      </c>
      <c r="B40" s="53">
        <v>11</v>
      </c>
      <c r="C40" s="45">
        <v>1999</v>
      </c>
      <c r="D40" s="54">
        <v>36479</v>
      </c>
      <c r="E40" s="48">
        <v>0</v>
      </c>
      <c r="F40" s="51">
        <v>0</v>
      </c>
      <c r="G40" s="51">
        <v>0</v>
      </c>
      <c r="H40" s="52">
        <v>0</v>
      </c>
      <c r="I40" s="51">
        <v>0</v>
      </c>
      <c r="J40" s="51">
        <v>0</v>
      </c>
      <c r="K40" s="52">
        <v>0</v>
      </c>
      <c r="L40" s="51">
        <v>1</v>
      </c>
      <c r="M40" s="51">
        <v>1</v>
      </c>
      <c r="N40" s="52">
        <v>0</v>
      </c>
      <c r="O40" s="51">
        <v>1</v>
      </c>
      <c r="P40" s="51">
        <v>1</v>
      </c>
      <c r="Q40" s="52">
        <v>0</v>
      </c>
      <c r="R40" s="51">
        <v>0</v>
      </c>
      <c r="S40" s="51">
        <v>0</v>
      </c>
      <c r="T40" s="52">
        <v>0</v>
      </c>
      <c r="U40" s="51">
        <v>0</v>
      </c>
      <c r="V40" s="51">
        <v>0</v>
      </c>
      <c r="W40" s="52">
        <v>0</v>
      </c>
      <c r="X40" s="51">
        <v>0</v>
      </c>
      <c r="Y40" s="51">
        <v>0</v>
      </c>
      <c r="Z40" s="52">
        <v>0</v>
      </c>
      <c r="AA40" s="51">
        <v>0</v>
      </c>
      <c r="AB40" s="51">
        <v>0</v>
      </c>
      <c r="AC40" s="43">
        <f t="shared" si="1"/>
        <v>0</v>
      </c>
      <c r="AD40" s="43">
        <f t="shared" si="1"/>
        <v>2</v>
      </c>
      <c r="AE40" s="43">
        <f t="shared" si="1"/>
        <v>2</v>
      </c>
      <c r="AG40" s="83">
        <v>2.2</v>
      </c>
      <c r="AH40" s="83">
        <v>2.2</v>
      </c>
      <c r="AI40" s="83">
        <v>2.2</v>
      </c>
      <c r="AJ40" s="83">
        <v>2.2</v>
      </c>
      <c r="AK40" s="83">
        <v>2.2</v>
      </c>
      <c r="AL40" s="83">
        <v>2.1</v>
      </c>
      <c r="AM40" s="84">
        <v>1.9</v>
      </c>
      <c r="AN40">
        <f t="shared" si="2"/>
        <v>2.2</v>
      </c>
      <c r="AO40">
        <f t="shared" si="3"/>
        <v>2.2</v>
      </c>
      <c r="AP40">
        <f t="shared" si="4"/>
        <v>2</v>
      </c>
      <c r="AR40" s="78">
        <v>26.7241478760834</v>
      </c>
      <c r="AS40" s="95"/>
      <c r="AT40" s="78">
        <v>26.6434480961384</v>
      </c>
      <c r="AU40" s="78">
        <v>26.5561744373413</v>
      </c>
      <c r="AV40" s="78">
        <v>26.5790382366596</v>
      </c>
      <c r="AW40" s="78">
        <v>27.8320714292369</v>
      </c>
      <c r="AX40" s="79">
        <v>27.8743218237359</v>
      </c>
      <c r="AY40">
        <f t="shared" si="5"/>
        <v>26.6837979861109</v>
      </c>
      <c r="AZ40">
        <f t="shared" si="6"/>
        <v>26.5676063370004</v>
      </c>
      <c r="BA40">
        <f t="shared" si="7"/>
        <v>27.8531966264864</v>
      </c>
      <c r="BB40" s="88"/>
      <c r="BC40" s="88"/>
      <c r="BD40" t="s">
        <v>29</v>
      </c>
      <c r="BE40" t="s">
        <v>29</v>
      </c>
      <c r="BF40" t="s">
        <v>29</v>
      </c>
      <c r="BG40" t="s">
        <v>29</v>
      </c>
      <c r="BH40" t="s">
        <v>29</v>
      </c>
      <c r="BI40" t="s">
        <v>29</v>
      </c>
      <c r="BJ40" t="s">
        <v>29</v>
      </c>
      <c r="BK40" t="s">
        <v>29</v>
      </c>
      <c r="BL40" t="s">
        <v>29</v>
      </c>
      <c r="BM40" t="s">
        <v>29</v>
      </c>
    </row>
    <row r="41" spans="1:65">
      <c r="A41" s="15">
        <v>27</v>
      </c>
      <c r="B41" s="53">
        <v>11</v>
      </c>
      <c r="C41" s="45">
        <v>1999</v>
      </c>
      <c r="D41" s="54">
        <v>36491</v>
      </c>
      <c r="E41" s="48">
        <v>0</v>
      </c>
      <c r="F41" s="51">
        <v>0</v>
      </c>
      <c r="G41" s="51">
        <v>0</v>
      </c>
      <c r="H41" s="52">
        <v>0</v>
      </c>
      <c r="I41" s="51">
        <v>0</v>
      </c>
      <c r="J41" s="51">
        <v>0</v>
      </c>
      <c r="K41" s="52">
        <v>0</v>
      </c>
      <c r="L41" s="51">
        <v>3</v>
      </c>
      <c r="M41" s="51">
        <v>1</v>
      </c>
      <c r="N41" s="52">
        <v>0</v>
      </c>
      <c r="O41" s="51">
        <v>1</v>
      </c>
      <c r="P41" s="51">
        <v>0</v>
      </c>
      <c r="Q41" s="52">
        <v>0</v>
      </c>
      <c r="R41" s="51">
        <v>0</v>
      </c>
      <c r="S41" s="51">
        <v>0</v>
      </c>
      <c r="T41" s="52">
        <v>0</v>
      </c>
      <c r="U41" s="51">
        <v>0</v>
      </c>
      <c r="V41" s="51">
        <v>0</v>
      </c>
      <c r="W41" s="52">
        <v>0</v>
      </c>
      <c r="X41" s="51">
        <v>0</v>
      </c>
      <c r="Y41" s="51">
        <v>0</v>
      </c>
      <c r="Z41" s="52">
        <v>0</v>
      </c>
      <c r="AA41" s="51">
        <v>0</v>
      </c>
      <c r="AB41" s="51">
        <v>0</v>
      </c>
      <c r="AC41" s="43">
        <f t="shared" si="1"/>
        <v>0</v>
      </c>
      <c r="AD41" s="43">
        <f t="shared" si="1"/>
        <v>4</v>
      </c>
      <c r="AE41" s="43">
        <f t="shared" si="1"/>
        <v>1</v>
      </c>
      <c r="AG41" s="83">
        <v>1.4</v>
      </c>
      <c r="AH41" s="83">
        <v>1.4</v>
      </c>
      <c r="AI41" s="83">
        <v>2</v>
      </c>
      <c r="AJ41" s="83">
        <v>2.3</v>
      </c>
      <c r="AK41" s="83">
        <v>2.5</v>
      </c>
      <c r="AL41" s="83">
        <v>1.9</v>
      </c>
      <c r="AM41" s="84">
        <v>1.9</v>
      </c>
      <c r="AN41">
        <f t="shared" si="2"/>
        <v>1.6</v>
      </c>
      <c r="AO41">
        <f t="shared" si="3"/>
        <v>2.4</v>
      </c>
      <c r="AP41">
        <f t="shared" si="4"/>
        <v>1.9</v>
      </c>
      <c r="AR41" s="78">
        <v>26.9104425525599</v>
      </c>
      <c r="AS41" s="83"/>
      <c r="AT41" s="78">
        <v>26.9614567082823</v>
      </c>
      <c r="AU41" s="78">
        <v>27.0104757373115</v>
      </c>
      <c r="AV41" s="78">
        <v>27.6967217750335</v>
      </c>
      <c r="AW41" s="78">
        <v>27.9827929032196</v>
      </c>
      <c r="AX41" s="79">
        <v>27.8792755362875</v>
      </c>
      <c r="AY41">
        <f t="shared" si="5"/>
        <v>26.9359496304211</v>
      </c>
      <c r="AZ41">
        <f t="shared" si="6"/>
        <v>27.3535987561725</v>
      </c>
      <c r="BA41">
        <f t="shared" si="7"/>
        <v>27.9310342197535</v>
      </c>
      <c r="BB41" s="88"/>
      <c r="BC41" s="88"/>
      <c r="BD41" t="s">
        <v>29</v>
      </c>
      <c r="BE41" t="s">
        <v>29</v>
      </c>
      <c r="BF41" t="s">
        <v>29</v>
      </c>
      <c r="BG41" t="s">
        <v>29</v>
      </c>
      <c r="BH41" t="s">
        <v>29</v>
      </c>
      <c r="BI41" t="s">
        <v>29</v>
      </c>
      <c r="BJ41" t="s">
        <v>29</v>
      </c>
      <c r="BK41" t="s">
        <v>29</v>
      </c>
      <c r="BL41" t="s">
        <v>29</v>
      </c>
      <c r="BM41" t="s">
        <v>29</v>
      </c>
    </row>
    <row r="42" spans="1:65">
      <c r="A42" s="58">
        <v>13</v>
      </c>
      <c r="B42" s="59">
        <v>3</v>
      </c>
      <c r="C42" s="60">
        <v>2000</v>
      </c>
      <c r="D42" s="54">
        <v>36598</v>
      </c>
      <c r="E42" s="48">
        <v>2</v>
      </c>
      <c r="F42" s="51">
        <v>3</v>
      </c>
      <c r="G42" s="61">
        <v>0</v>
      </c>
      <c r="H42" s="52">
        <v>0</v>
      </c>
      <c r="I42" s="51">
        <v>0</v>
      </c>
      <c r="J42" s="61">
        <v>0</v>
      </c>
      <c r="K42" s="52">
        <v>0</v>
      </c>
      <c r="L42" s="51">
        <v>0</v>
      </c>
      <c r="M42" s="61">
        <v>0</v>
      </c>
      <c r="N42" s="52">
        <v>0</v>
      </c>
      <c r="O42" s="51">
        <v>0</v>
      </c>
      <c r="P42" s="61">
        <v>0</v>
      </c>
      <c r="Q42" s="52">
        <v>0</v>
      </c>
      <c r="R42" s="51">
        <v>0</v>
      </c>
      <c r="S42" s="61">
        <v>0</v>
      </c>
      <c r="T42" s="52">
        <v>0</v>
      </c>
      <c r="U42" s="51">
        <v>0</v>
      </c>
      <c r="V42" s="61">
        <v>0</v>
      </c>
      <c r="W42" s="52">
        <v>0</v>
      </c>
      <c r="X42" s="51">
        <v>0</v>
      </c>
      <c r="Y42" s="61">
        <v>0</v>
      </c>
      <c r="Z42" s="52">
        <v>0</v>
      </c>
      <c r="AA42" s="51">
        <v>0</v>
      </c>
      <c r="AB42" s="61">
        <v>0</v>
      </c>
      <c r="AC42" s="43">
        <f t="shared" si="1"/>
        <v>2</v>
      </c>
      <c r="AD42" s="43">
        <f t="shared" si="1"/>
        <v>3</v>
      </c>
      <c r="AE42" s="61">
        <v>0</v>
      </c>
      <c r="AG42" s="81">
        <v>-0.8</v>
      </c>
      <c r="AH42" s="82">
        <v>-0.8</v>
      </c>
      <c r="AI42" s="82">
        <v>-0.8</v>
      </c>
      <c r="AJ42" s="82">
        <v>-0.8</v>
      </c>
      <c r="AK42" s="82">
        <v>-0.6</v>
      </c>
      <c r="AL42" s="82">
        <v>0.2</v>
      </c>
      <c r="AM42" s="80"/>
      <c r="AN42">
        <f t="shared" si="2"/>
        <v>-0.8</v>
      </c>
      <c r="AO42">
        <f t="shared" si="3"/>
        <v>-0.7</v>
      </c>
      <c r="AP42">
        <f t="shared" si="4"/>
        <v>0.2</v>
      </c>
      <c r="AR42" s="94">
        <v>17.7548422485703</v>
      </c>
      <c r="AS42" s="94"/>
      <c r="AT42" s="94">
        <v>26.3430889840482</v>
      </c>
      <c r="AU42" s="94"/>
      <c r="AV42" s="94">
        <v>26.8691425678687</v>
      </c>
      <c r="AW42" s="94">
        <v>27.6885017295838</v>
      </c>
      <c r="AX42" s="87"/>
      <c r="AY42">
        <f t="shared" si="5"/>
        <v>22.0489656163092</v>
      </c>
      <c r="AZ42">
        <f t="shared" si="6"/>
        <v>26.8691425678687</v>
      </c>
      <c r="BA42">
        <f t="shared" si="7"/>
        <v>27.6885017295838</v>
      </c>
      <c r="BB42" s="94"/>
      <c r="BC42" s="94"/>
      <c r="BD42" t="s">
        <v>29</v>
      </c>
      <c r="BE42" t="s">
        <v>29</v>
      </c>
      <c r="BF42" t="s">
        <v>29</v>
      </c>
      <c r="BG42" t="s">
        <v>29</v>
      </c>
      <c r="BH42" t="s">
        <v>29</v>
      </c>
      <c r="BI42" t="s">
        <v>29</v>
      </c>
      <c r="BJ42" t="s">
        <v>29</v>
      </c>
      <c r="BK42" t="s">
        <v>29</v>
      </c>
      <c r="BL42" t="s">
        <v>29</v>
      </c>
      <c r="BM42" t="s">
        <v>29</v>
      </c>
    </row>
    <row r="43" spans="1:65">
      <c r="A43" s="58">
        <v>17</v>
      </c>
      <c r="B43" s="59">
        <v>4</v>
      </c>
      <c r="C43" s="60">
        <v>2000</v>
      </c>
      <c r="D43" s="54">
        <v>36633</v>
      </c>
      <c r="E43" s="48">
        <v>2</v>
      </c>
      <c r="F43" s="51">
        <v>0</v>
      </c>
      <c r="G43" s="51">
        <v>0</v>
      </c>
      <c r="H43" s="52">
        <v>0</v>
      </c>
      <c r="I43" s="51">
        <v>0</v>
      </c>
      <c r="J43" s="51">
        <v>0</v>
      </c>
      <c r="K43" s="52">
        <v>0</v>
      </c>
      <c r="L43" s="51">
        <v>0</v>
      </c>
      <c r="M43" s="51">
        <v>1</v>
      </c>
      <c r="N43" s="52">
        <v>4</v>
      </c>
      <c r="O43" s="51">
        <v>1</v>
      </c>
      <c r="P43" s="51">
        <v>0</v>
      </c>
      <c r="Q43" s="52">
        <v>0</v>
      </c>
      <c r="R43" s="51">
        <v>0</v>
      </c>
      <c r="S43" s="51">
        <v>0</v>
      </c>
      <c r="T43" s="52">
        <v>0</v>
      </c>
      <c r="U43" s="51">
        <v>0</v>
      </c>
      <c r="V43" s="51">
        <v>0</v>
      </c>
      <c r="W43" s="52">
        <v>0</v>
      </c>
      <c r="X43" s="51">
        <v>0</v>
      </c>
      <c r="Y43" s="51">
        <v>0</v>
      </c>
      <c r="Z43" s="52">
        <v>0</v>
      </c>
      <c r="AA43" s="51">
        <v>0</v>
      </c>
      <c r="AB43" s="51">
        <v>0</v>
      </c>
      <c r="AC43" s="43">
        <f t="shared" si="1"/>
        <v>6</v>
      </c>
      <c r="AD43" s="43">
        <f t="shared" si="1"/>
        <v>1</v>
      </c>
      <c r="AE43" s="43">
        <f t="shared" si="1"/>
        <v>1</v>
      </c>
      <c r="AG43" s="85">
        <v>-0.3</v>
      </c>
      <c r="AH43" s="86">
        <v>-0.4</v>
      </c>
      <c r="AI43" s="86">
        <v>-0.7</v>
      </c>
      <c r="AJ43" s="86">
        <v>-0.7</v>
      </c>
      <c r="AK43" s="86">
        <v>-0.4</v>
      </c>
      <c r="AL43" s="86">
        <v>-0.4</v>
      </c>
      <c r="AM43" s="87"/>
      <c r="AN43">
        <f t="shared" si="2"/>
        <v>-0.466666666666667</v>
      </c>
      <c r="AO43">
        <f t="shared" si="3"/>
        <v>-0.55</v>
      </c>
      <c r="AP43">
        <f t="shared" si="4"/>
        <v>-0.4</v>
      </c>
      <c r="AR43" s="94">
        <v>10.9075146787944</v>
      </c>
      <c r="AS43" s="94"/>
      <c r="AT43" s="94">
        <v>26.4237503913525</v>
      </c>
      <c r="AU43" s="94">
        <v>27.1475060283687</v>
      </c>
      <c r="AV43" s="94">
        <v>27.8017076158028</v>
      </c>
      <c r="AW43" s="94">
        <v>28.0108650157505</v>
      </c>
      <c r="AX43" s="87"/>
      <c r="AY43">
        <f t="shared" si="5"/>
        <v>18.6656325350734</v>
      </c>
      <c r="AZ43">
        <f t="shared" si="6"/>
        <v>27.4746068220857</v>
      </c>
      <c r="BA43">
        <f t="shared" si="7"/>
        <v>28.0108650157505</v>
      </c>
      <c r="BB43" s="94"/>
      <c r="BC43" s="94"/>
      <c r="BD43" t="s">
        <v>29</v>
      </c>
      <c r="BE43" t="s">
        <v>29</v>
      </c>
      <c r="BF43" t="s">
        <v>29</v>
      </c>
      <c r="BG43" t="s">
        <v>29</v>
      </c>
      <c r="BH43" t="s">
        <v>29</v>
      </c>
      <c r="BI43" t="s">
        <v>29</v>
      </c>
      <c r="BJ43" t="s">
        <v>29</v>
      </c>
      <c r="BK43" t="s">
        <v>29</v>
      </c>
      <c r="BL43" t="s">
        <v>29</v>
      </c>
      <c r="BM43" t="s">
        <v>29</v>
      </c>
    </row>
    <row r="44" spans="1:65">
      <c r="A44" s="58">
        <v>11</v>
      </c>
      <c r="B44" s="59">
        <v>5</v>
      </c>
      <c r="C44" s="60">
        <v>2000</v>
      </c>
      <c r="D44" s="54">
        <v>36657</v>
      </c>
      <c r="E44" s="48">
        <v>2</v>
      </c>
      <c r="F44" s="51">
        <v>3</v>
      </c>
      <c r="G44" s="51">
        <v>1</v>
      </c>
      <c r="H44" s="52">
        <v>0</v>
      </c>
      <c r="I44" s="51">
        <v>0</v>
      </c>
      <c r="J44" s="51">
        <v>0</v>
      </c>
      <c r="K44" s="52">
        <v>3</v>
      </c>
      <c r="L44" s="51">
        <v>3</v>
      </c>
      <c r="M44" s="51">
        <v>3</v>
      </c>
      <c r="N44" s="52">
        <v>3</v>
      </c>
      <c r="O44" s="51">
        <v>3</v>
      </c>
      <c r="P44" s="51">
        <v>1</v>
      </c>
      <c r="Q44" s="52">
        <v>0</v>
      </c>
      <c r="R44" s="51">
        <v>0</v>
      </c>
      <c r="S44" s="51">
        <v>0</v>
      </c>
      <c r="T44" s="52">
        <v>0</v>
      </c>
      <c r="U44" s="51">
        <v>0</v>
      </c>
      <c r="V44" s="51">
        <v>0</v>
      </c>
      <c r="W44" s="52">
        <v>0</v>
      </c>
      <c r="X44" s="51">
        <v>0</v>
      </c>
      <c r="Y44" s="51">
        <v>0</v>
      </c>
      <c r="Z44" s="52">
        <v>2400</v>
      </c>
      <c r="AA44" s="51">
        <v>134</v>
      </c>
      <c r="AB44" s="51">
        <v>27</v>
      </c>
      <c r="AC44" s="43">
        <f t="shared" si="1"/>
        <v>2408</v>
      </c>
      <c r="AD44" s="43">
        <f t="shared" si="1"/>
        <v>143</v>
      </c>
      <c r="AE44" s="43">
        <f t="shared" si="1"/>
        <v>32</v>
      </c>
      <c r="AG44" s="85">
        <v>3.6</v>
      </c>
      <c r="AH44" s="86">
        <v>2.9</v>
      </c>
      <c r="AI44" s="86">
        <v>0.8</v>
      </c>
      <c r="AJ44" s="86">
        <v>-0.6</v>
      </c>
      <c r="AK44" s="86">
        <v>-0.7</v>
      </c>
      <c r="AL44" s="86">
        <v>-0.9</v>
      </c>
      <c r="AM44" s="87">
        <v>-0.9</v>
      </c>
      <c r="AN44">
        <f t="shared" si="2"/>
        <v>2.43333333333333</v>
      </c>
      <c r="AO44">
        <f t="shared" si="3"/>
        <v>-0.65</v>
      </c>
      <c r="AP44">
        <f t="shared" si="4"/>
        <v>-0.9</v>
      </c>
      <c r="AR44" s="94">
        <v>22.0465933817501</v>
      </c>
      <c r="AS44" s="94"/>
      <c r="AT44" s="94">
        <v>25.2446231982246</v>
      </c>
      <c r="AU44" s="94">
        <v>27.1629737503189</v>
      </c>
      <c r="AV44" s="94">
        <v>27.6513196949004</v>
      </c>
      <c r="AW44" s="94">
        <v>27.9169253845842</v>
      </c>
      <c r="AX44" s="87">
        <v>27.8697900501939</v>
      </c>
      <c r="AY44">
        <f t="shared" si="5"/>
        <v>23.6456082899873</v>
      </c>
      <c r="AZ44">
        <f t="shared" si="6"/>
        <v>27.4071467226097</v>
      </c>
      <c r="BA44">
        <f t="shared" si="7"/>
        <v>27.8933577173891</v>
      </c>
      <c r="BB44" s="94"/>
      <c r="BC44" s="94"/>
      <c r="BD44" t="s">
        <v>29</v>
      </c>
      <c r="BE44" t="s">
        <v>29</v>
      </c>
      <c r="BF44" t="s">
        <v>29</v>
      </c>
      <c r="BG44" t="s">
        <v>29</v>
      </c>
      <c r="BH44" t="s">
        <v>29</v>
      </c>
      <c r="BI44" t="s">
        <v>29</v>
      </c>
      <c r="BJ44" t="s">
        <v>29</v>
      </c>
      <c r="BK44" t="s">
        <v>29</v>
      </c>
      <c r="BL44" t="s">
        <v>29</v>
      </c>
      <c r="BM44" t="s">
        <v>29</v>
      </c>
    </row>
    <row r="45" spans="1:65">
      <c r="A45" s="58">
        <v>20</v>
      </c>
      <c r="B45" s="59">
        <v>5</v>
      </c>
      <c r="C45" s="60">
        <v>2000</v>
      </c>
      <c r="D45" s="54">
        <v>36666</v>
      </c>
      <c r="E45" s="48">
        <v>0</v>
      </c>
      <c r="F45" s="51">
        <v>1</v>
      </c>
      <c r="G45" s="51">
        <v>1</v>
      </c>
      <c r="H45" s="52">
        <v>0</v>
      </c>
      <c r="I45" s="51">
        <v>0</v>
      </c>
      <c r="J45" s="51">
        <v>0</v>
      </c>
      <c r="K45" s="52">
        <v>5</v>
      </c>
      <c r="L45" s="51">
        <v>4</v>
      </c>
      <c r="M45" s="51">
        <v>5</v>
      </c>
      <c r="N45" s="52">
        <v>0</v>
      </c>
      <c r="O45" s="51">
        <v>1</v>
      </c>
      <c r="P45" s="51">
        <v>1</v>
      </c>
      <c r="Q45" s="52">
        <v>0</v>
      </c>
      <c r="R45" s="51">
        <v>0</v>
      </c>
      <c r="S45" s="51">
        <v>0</v>
      </c>
      <c r="T45" s="52">
        <v>0</v>
      </c>
      <c r="U45" s="51">
        <v>0</v>
      </c>
      <c r="V45" s="51">
        <v>0</v>
      </c>
      <c r="W45" s="52">
        <v>1</v>
      </c>
      <c r="X45" s="51">
        <v>0</v>
      </c>
      <c r="Y45" s="51">
        <v>0</v>
      </c>
      <c r="Z45" s="52">
        <v>6300</v>
      </c>
      <c r="AA45" s="51">
        <v>0</v>
      </c>
      <c r="AB45" s="51">
        <v>0</v>
      </c>
      <c r="AC45" s="43">
        <f t="shared" si="1"/>
        <v>6306</v>
      </c>
      <c r="AD45" s="43">
        <f t="shared" si="1"/>
        <v>6</v>
      </c>
      <c r="AE45" s="43">
        <f t="shared" si="1"/>
        <v>7</v>
      </c>
      <c r="AG45" s="85">
        <v>3.6</v>
      </c>
      <c r="AH45" s="86">
        <v>3.6</v>
      </c>
      <c r="AI45" s="86">
        <v>1.1</v>
      </c>
      <c r="AJ45" s="86">
        <v>0</v>
      </c>
      <c r="AK45" s="86">
        <v>-0.8</v>
      </c>
      <c r="AL45" s="86">
        <v>-1.1</v>
      </c>
      <c r="AM45" s="87">
        <v>-1.1</v>
      </c>
      <c r="AN45">
        <f t="shared" si="2"/>
        <v>2.76666666666667</v>
      </c>
      <c r="AO45">
        <f t="shared" si="3"/>
        <v>-0.4</v>
      </c>
      <c r="AP45">
        <f t="shared" si="4"/>
        <v>-1.1</v>
      </c>
      <c r="AR45" s="94">
        <v>20.8110531091052</v>
      </c>
      <c r="AS45" s="94"/>
      <c r="AT45" s="94">
        <v>26.0865590460861</v>
      </c>
      <c r="AU45" s="94">
        <v>26.9220328225189</v>
      </c>
      <c r="AV45" s="94">
        <v>27.2872998039877</v>
      </c>
      <c r="AW45" s="94">
        <v>27.5334526850316</v>
      </c>
      <c r="AX45" s="87">
        <v>27.5338167759005</v>
      </c>
      <c r="AY45">
        <f t="shared" si="5"/>
        <v>23.4488060775957</v>
      </c>
      <c r="AZ45">
        <f t="shared" si="6"/>
        <v>27.1046663132533</v>
      </c>
      <c r="BA45">
        <f t="shared" si="7"/>
        <v>27.5336347304661</v>
      </c>
      <c r="BB45" s="94"/>
      <c r="BC45" s="94"/>
      <c r="BD45" t="s">
        <v>29</v>
      </c>
      <c r="BE45" t="s">
        <v>29</v>
      </c>
      <c r="BF45" t="s">
        <v>29</v>
      </c>
      <c r="BG45" t="s">
        <v>29</v>
      </c>
      <c r="BH45" t="s">
        <v>29</v>
      </c>
      <c r="BI45" t="s">
        <v>29</v>
      </c>
      <c r="BJ45" t="s">
        <v>29</v>
      </c>
      <c r="BK45" t="s">
        <v>29</v>
      </c>
      <c r="BL45" t="s">
        <v>29</v>
      </c>
      <c r="BM45" t="s">
        <v>29</v>
      </c>
    </row>
    <row r="46" spans="1:65">
      <c r="A46" s="58">
        <v>30</v>
      </c>
      <c r="B46" s="59">
        <v>5</v>
      </c>
      <c r="C46" s="60">
        <v>2000</v>
      </c>
      <c r="D46" s="54">
        <v>36676</v>
      </c>
      <c r="E46" s="62">
        <v>0</v>
      </c>
      <c r="F46" s="51">
        <v>0</v>
      </c>
      <c r="G46" s="51">
        <v>0</v>
      </c>
      <c r="H46" s="52">
        <v>0</v>
      </c>
      <c r="I46" s="51">
        <v>0</v>
      </c>
      <c r="J46" s="51">
        <v>0</v>
      </c>
      <c r="K46" s="52">
        <v>0</v>
      </c>
      <c r="L46" s="51">
        <v>3</v>
      </c>
      <c r="M46" s="51">
        <v>13</v>
      </c>
      <c r="N46" s="52">
        <v>60</v>
      </c>
      <c r="O46" s="51">
        <v>0</v>
      </c>
      <c r="P46" s="51">
        <v>0</v>
      </c>
      <c r="Q46" s="52">
        <v>100</v>
      </c>
      <c r="R46" s="51">
        <v>0</v>
      </c>
      <c r="S46" s="51">
        <v>0</v>
      </c>
      <c r="T46" s="52">
        <v>100</v>
      </c>
      <c r="U46" s="51">
        <v>7</v>
      </c>
      <c r="V46" s="51">
        <v>2</v>
      </c>
      <c r="W46" s="52">
        <v>1</v>
      </c>
      <c r="X46" s="51">
        <v>13</v>
      </c>
      <c r="Y46" s="51">
        <v>1</v>
      </c>
      <c r="Z46" s="52">
        <v>1600</v>
      </c>
      <c r="AA46" s="51">
        <v>400</v>
      </c>
      <c r="AB46" s="51">
        <v>58</v>
      </c>
      <c r="AC46" s="43">
        <f t="shared" si="1"/>
        <v>1861</v>
      </c>
      <c r="AD46" s="43">
        <f t="shared" si="1"/>
        <v>423</v>
      </c>
      <c r="AE46" s="43">
        <f t="shared" si="1"/>
        <v>74</v>
      </c>
      <c r="AG46" s="85">
        <v>8.9</v>
      </c>
      <c r="AH46" s="86">
        <v>6.6</v>
      </c>
      <c r="AI46" s="86">
        <v>4</v>
      </c>
      <c r="AJ46" s="86">
        <v>1.7</v>
      </c>
      <c r="AK46" s="86">
        <v>0.6</v>
      </c>
      <c r="AL46" s="86">
        <v>-0.7</v>
      </c>
      <c r="AM46" s="87">
        <v>-0.8</v>
      </c>
      <c r="AN46">
        <f t="shared" si="2"/>
        <v>6.5</v>
      </c>
      <c r="AO46">
        <f t="shared" si="3"/>
        <v>1.15</v>
      </c>
      <c r="AP46">
        <f t="shared" si="4"/>
        <v>-0.75</v>
      </c>
      <c r="AR46" s="94">
        <v>19.6867900090384</v>
      </c>
      <c r="AS46" s="94"/>
      <c r="AT46" s="94">
        <v>24.6175117088787</v>
      </c>
      <c r="AU46" s="94">
        <v>25.5361730968871</v>
      </c>
      <c r="AV46" s="94">
        <v>26.0526538431722</v>
      </c>
      <c r="AW46" s="94">
        <v>27.0166514592963</v>
      </c>
      <c r="AX46" s="87">
        <v>27.2344398522834</v>
      </c>
      <c r="AY46">
        <f t="shared" si="5"/>
        <v>22.1521508589585</v>
      </c>
      <c r="AZ46">
        <f t="shared" si="6"/>
        <v>25.7944134700296</v>
      </c>
      <c r="BA46">
        <f t="shared" si="7"/>
        <v>27.1255456557898</v>
      </c>
      <c r="BB46" s="94"/>
      <c r="BC46" s="94"/>
      <c r="BD46" t="s">
        <v>29</v>
      </c>
      <c r="BE46" t="s">
        <v>29</v>
      </c>
      <c r="BF46" t="s">
        <v>29</v>
      </c>
      <c r="BG46" t="s">
        <v>29</v>
      </c>
      <c r="BH46" t="s">
        <v>29</v>
      </c>
      <c r="BI46" t="s">
        <v>29</v>
      </c>
      <c r="BJ46" t="s">
        <v>29</v>
      </c>
      <c r="BK46" t="s">
        <v>29</v>
      </c>
      <c r="BL46" t="s">
        <v>29</v>
      </c>
      <c r="BM46" t="s">
        <v>29</v>
      </c>
    </row>
    <row r="47" spans="1:65">
      <c r="A47" s="58">
        <v>10</v>
      </c>
      <c r="B47" s="59">
        <v>6</v>
      </c>
      <c r="C47" s="60">
        <v>2000</v>
      </c>
      <c r="D47" s="54">
        <v>36687</v>
      </c>
      <c r="E47" s="48">
        <v>0</v>
      </c>
      <c r="F47" s="51">
        <v>0</v>
      </c>
      <c r="G47" s="51">
        <v>1</v>
      </c>
      <c r="H47" s="52">
        <v>0</v>
      </c>
      <c r="I47" s="51">
        <v>0</v>
      </c>
      <c r="J47" s="51">
        <v>0</v>
      </c>
      <c r="K47" s="52">
        <v>0</v>
      </c>
      <c r="L47" s="51">
        <v>0</v>
      </c>
      <c r="M47" s="51">
        <v>3</v>
      </c>
      <c r="N47" s="52">
        <v>0</v>
      </c>
      <c r="O47" s="51">
        <v>0</v>
      </c>
      <c r="P47" s="51">
        <v>4</v>
      </c>
      <c r="Q47" s="52">
        <v>40</v>
      </c>
      <c r="R47" s="51">
        <v>67</v>
      </c>
      <c r="S47" s="51">
        <v>30</v>
      </c>
      <c r="T47" s="52">
        <v>200</v>
      </c>
      <c r="U47" s="51">
        <v>134</v>
      </c>
      <c r="V47" s="51">
        <v>5</v>
      </c>
      <c r="W47" s="52">
        <v>300</v>
      </c>
      <c r="X47" s="51">
        <v>200</v>
      </c>
      <c r="Y47" s="51">
        <v>3</v>
      </c>
      <c r="Z47" s="52">
        <v>2200</v>
      </c>
      <c r="AA47" s="51">
        <v>67</v>
      </c>
      <c r="AB47" s="51">
        <v>0</v>
      </c>
      <c r="AC47" s="43">
        <f t="shared" si="1"/>
        <v>2740</v>
      </c>
      <c r="AD47" s="43">
        <f t="shared" si="1"/>
        <v>468</v>
      </c>
      <c r="AE47" s="43">
        <f t="shared" si="1"/>
        <v>46</v>
      </c>
      <c r="AG47" s="85">
        <v>8.9</v>
      </c>
      <c r="AH47" s="86">
        <v>8.6</v>
      </c>
      <c r="AI47" s="86">
        <v>7.8</v>
      </c>
      <c r="AJ47" s="86">
        <v>4</v>
      </c>
      <c r="AK47" s="86">
        <v>2.2</v>
      </c>
      <c r="AL47" s="86">
        <v>0.6</v>
      </c>
      <c r="AM47" s="87">
        <v>0.5</v>
      </c>
      <c r="AN47">
        <f t="shared" si="2"/>
        <v>8.43333333333333</v>
      </c>
      <c r="AO47">
        <f t="shared" si="3"/>
        <v>3.1</v>
      </c>
      <c r="AP47">
        <f t="shared" si="4"/>
        <v>0.55</v>
      </c>
      <c r="AR47" s="94">
        <v>22.8</v>
      </c>
      <c r="AS47" s="94">
        <v>23.5722188750008</v>
      </c>
      <c r="AT47" s="94">
        <v>23.7123742527571</v>
      </c>
      <c r="AU47" s="94">
        <v>24.2764330745115</v>
      </c>
      <c r="AV47" s="94">
        <v>25.1747691121603</v>
      </c>
      <c r="AW47" s="94">
        <v>26.1336698841972</v>
      </c>
      <c r="AX47" s="87">
        <v>26.1054020721335</v>
      </c>
      <c r="AY47">
        <f t="shared" si="5"/>
        <v>23.361531042586</v>
      </c>
      <c r="AZ47">
        <f t="shared" si="6"/>
        <v>24.7256010933359</v>
      </c>
      <c r="BA47">
        <f t="shared" si="7"/>
        <v>26.1195359781654</v>
      </c>
      <c r="BB47" s="94"/>
      <c r="BC47" s="94"/>
      <c r="BD47" t="s">
        <v>29</v>
      </c>
      <c r="BE47" t="s">
        <v>29</v>
      </c>
      <c r="BF47" t="s">
        <v>29</v>
      </c>
      <c r="BG47" t="s">
        <v>29</v>
      </c>
      <c r="BH47" t="s">
        <v>29</v>
      </c>
      <c r="BI47" t="s">
        <v>29</v>
      </c>
      <c r="BJ47" t="s">
        <v>29</v>
      </c>
      <c r="BK47" t="s">
        <v>29</v>
      </c>
      <c r="BL47" t="s">
        <v>29</v>
      </c>
      <c r="BM47" t="s">
        <v>29</v>
      </c>
    </row>
    <row r="48" spans="1:65">
      <c r="A48" s="58">
        <v>20</v>
      </c>
      <c r="B48" s="59">
        <v>6</v>
      </c>
      <c r="C48" s="60">
        <v>2000</v>
      </c>
      <c r="D48" s="54">
        <v>36697</v>
      </c>
      <c r="E48" s="48">
        <v>0</v>
      </c>
      <c r="F48" s="51">
        <v>1</v>
      </c>
      <c r="G48" s="51">
        <v>1</v>
      </c>
      <c r="H48" s="52">
        <v>0</v>
      </c>
      <c r="I48" s="51">
        <v>0</v>
      </c>
      <c r="J48" s="51">
        <v>0</v>
      </c>
      <c r="K48" s="52">
        <v>0</v>
      </c>
      <c r="L48" s="51">
        <v>2</v>
      </c>
      <c r="M48" s="51">
        <v>3</v>
      </c>
      <c r="N48" s="50">
        <v>100</v>
      </c>
      <c r="O48" s="51">
        <v>54</v>
      </c>
      <c r="P48" s="51">
        <v>12</v>
      </c>
      <c r="Q48" s="52">
        <v>400</v>
      </c>
      <c r="R48" s="51">
        <v>134</v>
      </c>
      <c r="S48" s="51">
        <v>8</v>
      </c>
      <c r="T48" s="52">
        <v>40</v>
      </c>
      <c r="U48" s="51">
        <v>13</v>
      </c>
      <c r="V48" s="51">
        <v>0</v>
      </c>
      <c r="W48" s="52">
        <v>20</v>
      </c>
      <c r="X48" s="51">
        <v>0</v>
      </c>
      <c r="Y48" s="51">
        <v>0</v>
      </c>
      <c r="Z48" s="52">
        <v>10</v>
      </c>
      <c r="AA48" s="51">
        <v>40</v>
      </c>
      <c r="AB48" s="51">
        <v>0</v>
      </c>
      <c r="AC48" s="43">
        <f t="shared" si="1"/>
        <v>570</v>
      </c>
      <c r="AD48" s="43">
        <f t="shared" si="1"/>
        <v>244</v>
      </c>
      <c r="AE48" s="43">
        <f t="shared" si="1"/>
        <v>24</v>
      </c>
      <c r="AG48" s="85">
        <v>9.1</v>
      </c>
      <c r="AH48" s="86">
        <v>9.1</v>
      </c>
      <c r="AI48" s="86">
        <v>8.1</v>
      </c>
      <c r="AJ48" s="86">
        <v>6.2</v>
      </c>
      <c r="AK48" s="86">
        <v>3</v>
      </c>
      <c r="AL48" s="86">
        <v>0.6</v>
      </c>
      <c r="AM48" s="87"/>
      <c r="AN48">
        <f t="shared" si="2"/>
        <v>8.76666666666667</v>
      </c>
      <c r="AO48">
        <f t="shared" si="3"/>
        <v>4.6</v>
      </c>
      <c r="AP48">
        <f t="shared" si="4"/>
        <v>0.6</v>
      </c>
      <c r="AR48" s="94">
        <v>22.5937420145617</v>
      </c>
      <c r="AS48" s="94"/>
      <c r="AT48" s="94">
        <v>23.3310377790043</v>
      </c>
      <c r="AU48" s="94">
        <v>24.236964919342</v>
      </c>
      <c r="AV48" s="94">
        <v>25.5262897830057</v>
      </c>
      <c r="AW48" s="94">
        <v>26.2557492364831</v>
      </c>
      <c r="AX48" s="87"/>
      <c r="AY48">
        <f t="shared" si="5"/>
        <v>22.962389896783</v>
      </c>
      <c r="AZ48">
        <f t="shared" si="6"/>
        <v>24.8816273511739</v>
      </c>
      <c r="BA48">
        <f t="shared" si="7"/>
        <v>26.2557492364831</v>
      </c>
      <c r="BB48" s="94"/>
      <c r="BC48" s="94"/>
      <c r="BD48" t="s">
        <v>29</v>
      </c>
      <c r="BE48" t="s">
        <v>29</v>
      </c>
      <c r="BF48" t="s">
        <v>29</v>
      </c>
      <c r="BG48" t="s">
        <v>29</v>
      </c>
      <c r="BH48" t="s">
        <v>29</v>
      </c>
      <c r="BI48" t="s">
        <v>29</v>
      </c>
      <c r="BJ48" t="s">
        <v>29</v>
      </c>
      <c r="BK48" t="s">
        <v>29</v>
      </c>
      <c r="BL48" t="s">
        <v>29</v>
      </c>
      <c r="BM48" t="s">
        <v>29</v>
      </c>
    </row>
    <row r="49" spans="1:65">
      <c r="A49" s="58">
        <v>28</v>
      </c>
      <c r="B49" s="59">
        <v>6</v>
      </c>
      <c r="C49" s="60">
        <v>2000</v>
      </c>
      <c r="D49" s="54">
        <v>36705</v>
      </c>
      <c r="E49" s="48">
        <v>0</v>
      </c>
      <c r="F49" s="51">
        <v>0</v>
      </c>
      <c r="G49" s="51">
        <v>1</v>
      </c>
      <c r="H49" s="52">
        <v>0</v>
      </c>
      <c r="I49" s="51">
        <v>0</v>
      </c>
      <c r="J49" s="51">
        <v>0</v>
      </c>
      <c r="K49" s="52">
        <v>0</v>
      </c>
      <c r="L49" s="51">
        <v>0</v>
      </c>
      <c r="M49" s="51">
        <v>1</v>
      </c>
      <c r="N49" s="52">
        <v>200</v>
      </c>
      <c r="O49" s="51">
        <v>355</v>
      </c>
      <c r="P49" s="51">
        <v>12</v>
      </c>
      <c r="Q49" s="52">
        <v>100</v>
      </c>
      <c r="R49" s="51">
        <v>536</v>
      </c>
      <c r="S49" s="51">
        <v>2</v>
      </c>
      <c r="T49" s="52">
        <v>20</v>
      </c>
      <c r="U49" s="51">
        <v>0</v>
      </c>
      <c r="V49" s="51">
        <v>0</v>
      </c>
      <c r="W49" s="52">
        <v>20</v>
      </c>
      <c r="X49" s="51">
        <v>0</v>
      </c>
      <c r="Y49" s="51">
        <v>0</v>
      </c>
      <c r="Z49" s="52">
        <v>20</v>
      </c>
      <c r="AA49" s="51">
        <v>0</v>
      </c>
      <c r="AB49" s="51">
        <v>0</v>
      </c>
      <c r="AC49" s="43">
        <f t="shared" si="1"/>
        <v>360</v>
      </c>
      <c r="AD49" s="43">
        <f t="shared" si="1"/>
        <v>891</v>
      </c>
      <c r="AE49" s="43">
        <f t="shared" si="1"/>
        <v>16</v>
      </c>
      <c r="AG49" s="85">
        <v>13.5</v>
      </c>
      <c r="AH49" s="86">
        <v>12.5</v>
      </c>
      <c r="AI49" s="86">
        <v>10.7</v>
      </c>
      <c r="AJ49" s="86">
        <v>7.8</v>
      </c>
      <c r="AK49" s="86">
        <v>3.8</v>
      </c>
      <c r="AL49" s="86">
        <v>0.8</v>
      </c>
      <c r="AM49" s="87">
        <v>0.6</v>
      </c>
      <c r="AN49">
        <f t="shared" si="2"/>
        <v>12.2333333333333</v>
      </c>
      <c r="AO49">
        <f t="shared" si="3"/>
        <v>5.8</v>
      </c>
      <c r="AP49">
        <f t="shared" si="4"/>
        <v>0.7</v>
      </c>
      <c r="AR49" s="94">
        <v>22.8350764626785</v>
      </c>
      <c r="AS49" s="94"/>
      <c r="AT49" s="94">
        <v>23.3083125951196</v>
      </c>
      <c r="AU49" s="94">
        <v>23.8432446071026</v>
      </c>
      <c r="AV49" s="94">
        <v>25.0955153263762</v>
      </c>
      <c r="AW49" s="94">
        <v>25.9692498124518</v>
      </c>
      <c r="AX49" s="87">
        <v>26.0445861371063</v>
      </c>
      <c r="AY49">
        <f t="shared" si="5"/>
        <v>23.071694528899</v>
      </c>
      <c r="AZ49">
        <f t="shared" si="6"/>
        <v>24.4693799667394</v>
      </c>
      <c r="BA49">
        <f t="shared" si="7"/>
        <v>26.0069179747791</v>
      </c>
      <c r="BB49" s="94"/>
      <c r="BC49" s="94"/>
      <c r="BD49" t="s">
        <v>29</v>
      </c>
      <c r="BE49" t="s">
        <v>29</v>
      </c>
      <c r="BF49" t="s">
        <v>29</v>
      </c>
      <c r="BG49" t="s">
        <v>29</v>
      </c>
      <c r="BH49" t="s">
        <v>29</v>
      </c>
      <c r="BI49" t="s">
        <v>29</v>
      </c>
      <c r="BJ49" t="s">
        <v>29</v>
      </c>
      <c r="BK49" t="s">
        <v>29</v>
      </c>
      <c r="BL49" t="s">
        <v>29</v>
      </c>
      <c r="BM49" t="s">
        <v>29</v>
      </c>
    </row>
    <row r="50" spans="1:65">
      <c r="A50" s="58">
        <v>11</v>
      </c>
      <c r="B50" s="59">
        <v>7</v>
      </c>
      <c r="C50" s="60">
        <v>2000</v>
      </c>
      <c r="D50" s="54">
        <v>36718</v>
      </c>
      <c r="E50" s="48">
        <v>0</v>
      </c>
      <c r="F50" s="51">
        <v>0</v>
      </c>
      <c r="G50" s="51">
        <v>0</v>
      </c>
      <c r="H50" s="52">
        <v>0</v>
      </c>
      <c r="I50" s="51">
        <v>0</v>
      </c>
      <c r="J50" s="51">
        <v>1</v>
      </c>
      <c r="K50" s="52">
        <v>0</v>
      </c>
      <c r="L50" s="51">
        <v>0</v>
      </c>
      <c r="M50" s="51">
        <v>0</v>
      </c>
      <c r="N50" s="52">
        <v>0</v>
      </c>
      <c r="O50" s="51">
        <v>440</v>
      </c>
      <c r="P50" s="51">
        <v>640</v>
      </c>
      <c r="Q50" s="52">
        <v>0</v>
      </c>
      <c r="R50" s="51">
        <v>67</v>
      </c>
      <c r="S50" s="51">
        <v>40</v>
      </c>
      <c r="T50" s="52">
        <v>0</v>
      </c>
      <c r="U50" s="51">
        <v>0</v>
      </c>
      <c r="V50" s="51">
        <v>0</v>
      </c>
      <c r="W50" s="52">
        <v>0</v>
      </c>
      <c r="X50" s="51">
        <v>0</v>
      </c>
      <c r="Y50" s="51">
        <v>0</v>
      </c>
      <c r="Z50" s="52">
        <v>0</v>
      </c>
      <c r="AA50" s="51">
        <v>0</v>
      </c>
      <c r="AB50" s="51">
        <v>0</v>
      </c>
      <c r="AC50" s="43">
        <f t="shared" si="1"/>
        <v>0</v>
      </c>
      <c r="AD50" s="43">
        <f t="shared" si="1"/>
        <v>507</v>
      </c>
      <c r="AE50" s="43">
        <f t="shared" si="1"/>
        <v>681</v>
      </c>
      <c r="AG50" s="81">
        <v>15</v>
      </c>
      <c r="AH50" s="82">
        <v>14.7</v>
      </c>
      <c r="AI50" s="82">
        <v>13.9</v>
      </c>
      <c r="AJ50" s="82">
        <v>10.5</v>
      </c>
      <c r="AK50" s="82">
        <v>7</v>
      </c>
      <c r="AL50" s="82">
        <v>3.1</v>
      </c>
      <c r="AM50" s="80">
        <v>3</v>
      </c>
      <c r="AN50">
        <f t="shared" si="2"/>
        <v>14.5333333333333</v>
      </c>
      <c r="AO50">
        <f t="shared" si="3"/>
        <v>8.75</v>
      </c>
      <c r="AP50">
        <f t="shared" si="4"/>
        <v>3.05</v>
      </c>
      <c r="AR50" s="94">
        <v>23.3</v>
      </c>
      <c r="AS50" s="94"/>
      <c r="AT50" s="94">
        <v>23.6</v>
      </c>
      <c r="AU50" s="94"/>
      <c r="AV50" s="94">
        <v>24.8</v>
      </c>
      <c r="AW50" s="94">
        <v>25.4</v>
      </c>
      <c r="AX50" s="87"/>
      <c r="AY50">
        <f t="shared" si="5"/>
        <v>23.45</v>
      </c>
      <c r="AZ50">
        <f t="shared" si="6"/>
        <v>24.8</v>
      </c>
      <c r="BA50">
        <f t="shared" si="7"/>
        <v>25.4</v>
      </c>
      <c r="BB50" s="94"/>
      <c r="BC50" s="94"/>
      <c r="BD50" t="s">
        <v>29</v>
      </c>
      <c r="BE50" t="s">
        <v>29</v>
      </c>
      <c r="BF50" t="s">
        <v>29</v>
      </c>
      <c r="BG50" t="s">
        <v>29</v>
      </c>
      <c r="BH50" t="s">
        <v>29</v>
      </c>
      <c r="BI50" t="s">
        <v>29</v>
      </c>
      <c r="BJ50" t="s">
        <v>29</v>
      </c>
      <c r="BK50" t="s">
        <v>29</v>
      </c>
      <c r="BL50" t="s">
        <v>29</v>
      </c>
      <c r="BM50" t="s">
        <v>29</v>
      </c>
    </row>
    <row r="51" spans="1:65">
      <c r="A51" s="58">
        <v>20</v>
      </c>
      <c r="B51" s="59">
        <v>7</v>
      </c>
      <c r="C51" s="60">
        <v>2000</v>
      </c>
      <c r="D51" s="54">
        <v>36727</v>
      </c>
      <c r="E51" s="61">
        <v>0</v>
      </c>
      <c r="F51" s="61">
        <v>0</v>
      </c>
      <c r="G51" s="61">
        <v>0</v>
      </c>
      <c r="H51" s="61">
        <v>0</v>
      </c>
      <c r="I51" s="61">
        <v>0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1">
        <v>0</v>
      </c>
      <c r="P51" s="61">
        <v>0</v>
      </c>
      <c r="Q51" s="61">
        <v>0</v>
      </c>
      <c r="R51" s="61">
        <v>0</v>
      </c>
      <c r="S51" s="61">
        <v>0</v>
      </c>
      <c r="T51" s="61">
        <v>0</v>
      </c>
      <c r="U51" s="61">
        <v>0</v>
      </c>
      <c r="V51" s="61">
        <v>0</v>
      </c>
      <c r="W51" s="61">
        <v>0</v>
      </c>
      <c r="X51" s="61">
        <v>0</v>
      </c>
      <c r="Y51" s="61">
        <v>0</v>
      </c>
      <c r="Z51" s="61">
        <v>0</v>
      </c>
      <c r="AA51" s="61">
        <v>0</v>
      </c>
      <c r="AB51" s="61">
        <v>0</v>
      </c>
      <c r="AC51" s="61">
        <v>0</v>
      </c>
      <c r="AD51" s="61">
        <v>0</v>
      </c>
      <c r="AE51" s="61">
        <v>0</v>
      </c>
      <c r="AG51" s="81">
        <v>17.7</v>
      </c>
      <c r="AH51" s="82">
        <v>17.6</v>
      </c>
      <c r="AI51" s="82">
        <v>17.2</v>
      </c>
      <c r="AJ51" s="82">
        <v>13.5</v>
      </c>
      <c r="AK51" s="82">
        <v>8.9</v>
      </c>
      <c r="AL51" s="82">
        <v>2.9</v>
      </c>
      <c r="AM51" s="80"/>
      <c r="AN51">
        <f t="shared" si="2"/>
        <v>17.5</v>
      </c>
      <c r="AO51">
        <f t="shared" si="3"/>
        <v>11.2</v>
      </c>
      <c r="AP51">
        <f t="shared" si="4"/>
        <v>2.9</v>
      </c>
      <c r="AR51" s="94">
        <v>23.2</v>
      </c>
      <c r="AS51" s="94"/>
      <c r="AT51" s="94">
        <v>23.8</v>
      </c>
      <c r="AU51" s="94">
        <v>24.5</v>
      </c>
      <c r="AV51" s="94">
        <v>25.2</v>
      </c>
      <c r="AW51" s="94">
        <v>26.5</v>
      </c>
      <c r="AX51" s="87"/>
      <c r="AY51">
        <f t="shared" si="5"/>
        <v>23.5</v>
      </c>
      <c r="AZ51">
        <f t="shared" si="6"/>
        <v>24.85</v>
      </c>
      <c r="BA51">
        <f t="shared" si="7"/>
        <v>26.5</v>
      </c>
      <c r="BB51" s="94"/>
      <c r="BC51" s="94"/>
      <c r="BD51" t="s">
        <v>29</v>
      </c>
      <c r="BE51" t="s">
        <v>29</v>
      </c>
      <c r="BF51" t="s">
        <v>29</v>
      </c>
      <c r="BG51" t="s">
        <v>29</v>
      </c>
      <c r="BH51" t="s">
        <v>29</v>
      </c>
      <c r="BI51" t="s">
        <v>29</v>
      </c>
      <c r="BJ51" t="s">
        <v>29</v>
      </c>
      <c r="BK51" t="s">
        <v>29</v>
      </c>
      <c r="BL51" t="s">
        <v>29</v>
      </c>
      <c r="BM51" t="s">
        <v>29</v>
      </c>
    </row>
    <row r="52" spans="1:65">
      <c r="A52" s="58">
        <v>1</v>
      </c>
      <c r="B52" s="59">
        <v>8</v>
      </c>
      <c r="C52" s="60">
        <v>2000</v>
      </c>
      <c r="D52" s="54">
        <v>36739</v>
      </c>
      <c r="E52" s="48">
        <v>0</v>
      </c>
      <c r="F52" s="51">
        <v>0</v>
      </c>
      <c r="G52" s="51">
        <v>0</v>
      </c>
      <c r="H52" s="52">
        <v>0</v>
      </c>
      <c r="I52" s="51">
        <v>0</v>
      </c>
      <c r="J52" s="51">
        <v>0</v>
      </c>
      <c r="K52" s="52">
        <v>0</v>
      </c>
      <c r="L52" s="51">
        <v>0</v>
      </c>
      <c r="M52" s="51">
        <v>1</v>
      </c>
      <c r="N52" s="52">
        <v>0</v>
      </c>
      <c r="O52" s="51">
        <v>0</v>
      </c>
      <c r="P52" s="51">
        <v>100</v>
      </c>
      <c r="Q52" s="52">
        <v>0</v>
      </c>
      <c r="R52" s="51">
        <v>0</v>
      </c>
      <c r="S52" s="51">
        <v>0</v>
      </c>
      <c r="T52" s="52">
        <v>0</v>
      </c>
      <c r="U52" s="51">
        <v>0</v>
      </c>
      <c r="V52" s="51">
        <v>0</v>
      </c>
      <c r="W52" s="52">
        <v>0</v>
      </c>
      <c r="X52" s="51">
        <v>0</v>
      </c>
      <c r="Y52" s="51">
        <v>0</v>
      </c>
      <c r="Z52" s="52">
        <v>0</v>
      </c>
      <c r="AA52" s="51">
        <v>0</v>
      </c>
      <c r="AB52" s="51">
        <v>0</v>
      </c>
      <c r="AC52" s="43">
        <f t="shared" si="1"/>
        <v>0</v>
      </c>
      <c r="AD52" s="43">
        <f t="shared" si="1"/>
        <v>0</v>
      </c>
      <c r="AE52" s="43">
        <f t="shared" si="1"/>
        <v>101</v>
      </c>
      <c r="AG52" s="81">
        <v>17.5</v>
      </c>
      <c r="AH52" s="82">
        <v>17.4</v>
      </c>
      <c r="AI52" s="82">
        <v>16.7</v>
      </c>
      <c r="AJ52" s="82">
        <v>9.7</v>
      </c>
      <c r="AK52" s="82">
        <v>8</v>
      </c>
      <c r="AL52" s="82">
        <v>2.1</v>
      </c>
      <c r="AM52" s="80">
        <v>2</v>
      </c>
      <c r="AN52">
        <f t="shared" si="2"/>
        <v>17.2</v>
      </c>
      <c r="AO52">
        <f t="shared" si="3"/>
        <v>8.85</v>
      </c>
      <c r="AP52">
        <f t="shared" si="4"/>
        <v>2.05</v>
      </c>
      <c r="AR52" s="94">
        <v>23.3</v>
      </c>
      <c r="AS52" s="94"/>
      <c r="AT52" s="94">
        <v>23.4</v>
      </c>
      <c r="AU52" s="94">
        <v>23.8</v>
      </c>
      <c r="AV52" s="94">
        <v>25</v>
      </c>
      <c r="AW52" s="94">
        <v>26.4</v>
      </c>
      <c r="AX52" s="87">
        <v>26.7</v>
      </c>
      <c r="AY52">
        <f t="shared" si="5"/>
        <v>23.35</v>
      </c>
      <c r="AZ52">
        <f t="shared" si="6"/>
        <v>24.4</v>
      </c>
      <c r="BA52">
        <f t="shared" si="7"/>
        <v>26.55</v>
      </c>
      <c r="BB52" s="94"/>
      <c r="BC52" s="94"/>
      <c r="BD52" t="s">
        <v>29</v>
      </c>
      <c r="BE52" t="s">
        <v>29</v>
      </c>
      <c r="BF52" t="s">
        <v>29</v>
      </c>
      <c r="BG52" t="s">
        <v>29</v>
      </c>
      <c r="BH52" t="s">
        <v>29</v>
      </c>
      <c r="BI52" t="s">
        <v>29</v>
      </c>
      <c r="BJ52" t="s">
        <v>29</v>
      </c>
      <c r="BK52" t="s">
        <v>29</v>
      </c>
      <c r="BL52" t="s">
        <v>29</v>
      </c>
      <c r="BM52" t="s">
        <v>29</v>
      </c>
    </row>
    <row r="53" spans="1:65">
      <c r="A53" s="58">
        <v>9</v>
      </c>
      <c r="B53" s="59">
        <v>8</v>
      </c>
      <c r="C53" s="60">
        <v>2000</v>
      </c>
      <c r="D53" s="54">
        <v>36747</v>
      </c>
      <c r="E53" s="48">
        <v>0</v>
      </c>
      <c r="F53" s="51">
        <v>0</v>
      </c>
      <c r="G53" s="51">
        <v>0</v>
      </c>
      <c r="H53" s="52">
        <v>0</v>
      </c>
      <c r="I53" s="51">
        <v>0</v>
      </c>
      <c r="J53" s="51">
        <v>0</v>
      </c>
      <c r="K53" s="52">
        <v>0</v>
      </c>
      <c r="L53" s="51">
        <v>0</v>
      </c>
      <c r="M53" s="51">
        <v>3</v>
      </c>
      <c r="N53" s="52">
        <v>0</v>
      </c>
      <c r="O53" s="51">
        <v>3</v>
      </c>
      <c r="P53" s="51">
        <v>170</v>
      </c>
      <c r="Q53" s="52">
        <v>0</v>
      </c>
      <c r="R53" s="51">
        <v>1</v>
      </c>
      <c r="S53" s="51">
        <v>0</v>
      </c>
      <c r="T53" s="52">
        <v>0</v>
      </c>
      <c r="U53" s="51">
        <v>0</v>
      </c>
      <c r="V53" s="51">
        <v>0</v>
      </c>
      <c r="W53" s="52">
        <v>0</v>
      </c>
      <c r="X53" s="51">
        <v>0</v>
      </c>
      <c r="Y53" s="51">
        <v>0</v>
      </c>
      <c r="Z53" s="52">
        <v>0</v>
      </c>
      <c r="AA53" s="51">
        <v>0</v>
      </c>
      <c r="AB53" s="51">
        <v>0</v>
      </c>
      <c r="AC53" s="43">
        <f t="shared" si="1"/>
        <v>0</v>
      </c>
      <c r="AD53" s="43">
        <f t="shared" si="1"/>
        <v>4</v>
      </c>
      <c r="AE53" s="43">
        <f t="shared" si="1"/>
        <v>173</v>
      </c>
      <c r="AG53" s="81">
        <v>16.4</v>
      </c>
      <c r="AH53" s="82">
        <v>16.1</v>
      </c>
      <c r="AI53" s="82">
        <v>15</v>
      </c>
      <c r="AJ53" s="82">
        <v>13.2</v>
      </c>
      <c r="AK53" s="82">
        <v>7.9</v>
      </c>
      <c r="AL53" s="82">
        <v>1.8</v>
      </c>
      <c r="AM53" s="80">
        <v>1</v>
      </c>
      <c r="AN53">
        <f t="shared" si="2"/>
        <v>15.8333333333333</v>
      </c>
      <c r="AO53">
        <f t="shared" si="3"/>
        <v>10.55</v>
      </c>
      <c r="AP53">
        <f t="shared" si="4"/>
        <v>1.4</v>
      </c>
      <c r="AR53" s="94">
        <v>23</v>
      </c>
      <c r="AS53" s="94"/>
      <c r="AT53" s="94">
        <v>23.7</v>
      </c>
      <c r="AU53" s="94">
        <v>24.3</v>
      </c>
      <c r="AV53" s="94">
        <v>25.4</v>
      </c>
      <c r="AW53" s="94">
        <v>27</v>
      </c>
      <c r="AX53" s="87">
        <v>27.3</v>
      </c>
      <c r="AY53">
        <f t="shared" si="5"/>
        <v>23.35</v>
      </c>
      <c r="AZ53">
        <f t="shared" si="6"/>
        <v>24.85</v>
      </c>
      <c r="BA53">
        <f t="shared" si="7"/>
        <v>27.15</v>
      </c>
      <c r="BB53" s="94"/>
      <c r="BC53" s="94"/>
      <c r="BD53" t="s">
        <v>29</v>
      </c>
      <c r="BE53" t="s">
        <v>29</v>
      </c>
      <c r="BF53" t="s">
        <v>29</v>
      </c>
      <c r="BG53" t="s">
        <v>29</v>
      </c>
      <c r="BH53" t="s">
        <v>29</v>
      </c>
      <c r="BI53" t="s">
        <v>29</v>
      </c>
      <c r="BJ53" t="s">
        <v>29</v>
      </c>
      <c r="BK53" t="s">
        <v>29</v>
      </c>
      <c r="BL53" t="s">
        <v>29</v>
      </c>
      <c r="BM53" t="s">
        <v>29</v>
      </c>
    </row>
    <row r="54" spans="1:65">
      <c r="A54" s="58">
        <v>21</v>
      </c>
      <c r="B54" s="59">
        <v>8</v>
      </c>
      <c r="C54" s="60">
        <v>2000</v>
      </c>
      <c r="D54" s="54">
        <v>36759</v>
      </c>
      <c r="E54" s="48">
        <v>0</v>
      </c>
      <c r="F54" s="51">
        <v>0</v>
      </c>
      <c r="G54" s="49">
        <v>1</v>
      </c>
      <c r="H54" s="52">
        <v>0</v>
      </c>
      <c r="I54" s="51">
        <v>0</v>
      </c>
      <c r="J54" s="51">
        <v>0</v>
      </c>
      <c r="K54" s="52">
        <v>0</v>
      </c>
      <c r="L54" s="51">
        <v>0</v>
      </c>
      <c r="M54" s="51">
        <v>1</v>
      </c>
      <c r="N54" s="52">
        <v>0</v>
      </c>
      <c r="O54" s="51">
        <v>1</v>
      </c>
      <c r="P54" s="51">
        <v>126</v>
      </c>
      <c r="Q54" s="52">
        <v>0</v>
      </c>
      <c r="R54" s="51">
        <v>0</v>
      </c>
      <c r="S54" s="51">
        <v>0</v>
      </c>
      <c r="T54" s="52">
        <v>0</v>
      </c>
      <c r="U54" s="51">
        <v>0</v>
      </c>
      <c r="V54" s="51">
        <v>0</v>
      </c>
      <c r="W54" s="52">
        <v>0</v>
      </c>
      <c r="X54" s="51">
        <v>0</v>
      </c>
      <c r="Y54" s="51">
        <v>0</v>
      </c>
      <c r="Z54" s="52">
        <v>0</v>
      </c>
      <c r="AA54" s="51">
        <v>0</v>
      </c>
      <c r="AB54" s="51">
        <v>0</v>
      </c>
      <c r="AC54" s="43">
        <f t="shared" si="1"/>
        <v>0</v>
      </c>
      <c r="AD54" s="43">
        <f t="shared" si="1"/>
        <v>1</v>
      </c>
      <c r="AE54" s="43">
        <f t="shared" si="1"/>
        <v>128</v>
      </c>
      <c r="AG54" s="83">
        <v>15.7</v>
      </c>
      <c r="AH54" s="82">
        <v>15.2</v>
      </c>
      <c r="AI54" s="83">
        <v>8.2</v>
      </c>
      <c r="AJ54" s="83">
        <v>5.7</v>
      </c>
      <c r="AK54" s="83">
        <v>3.4</v>
      </c>
      <c r="AL54" s="83">
        <v>1.1</v>
      </c>
      <c r="AM54" s="84">
        <v>1</v>
      </c>
      <c r="AN54">
        <f t="shared" si="2"/>
        <v>13.0333333333333</v>
      </c>
      <c r="AO54">
        <f t="shared" si="3"/>
        <v>4.55</v>
      </c>
      <c r="AP54">
        <f t="shared" si="4"/>
        <v>1.05</v>
      </c>
      <c r="AR54" s="78">
        <v>22.9675874644241</v>
      </c>
      <c r="AS54" s="82"/>
      <c r="AT54" s="78">
        <v>25.1815729129928</v>
      </c>
      <c r="AU54" s="78">
        <v>26.1333010885285</v>
      </c>
      <c r="AV54" s="78">
        <v>26.8014986155912</v>
      </c>
      <c r="AW54" s="78">
        <v>27.4501105312363</v>
      </c>
      <c r="AX54" s="79">
        <v>27.6055296428677</v>
      </c>
      <c r="AY54">
        <f t="shared" si="5"/>
        <v>24.0745801887084</v>
      </c>
      <c r="AZ54">
        <f t="shared" si="6"/>
        <v>26.4673998520598</v>
      </c>
      <c r="BA54">
        <f t="shared" si="7"/>
        <v>27.527820087052</v>
      </c>
      <c r="BB54" s="88"/>
      <c r="BC54" s="88"/>
      <c r="BD54" t="s">
        <v>29</v>
      </c>
      <c r="BE54" t="s">
        <v>29</v>
      </c>
      <c r="BF54" t="s">
        <v>29</v>
      </c>
      <c r="BG54" t="s">
        <v>29</v>
      </c>
      <c r="BH54" t="s">
        <v>29</v>
      </c>
      <c r="BI54" t="s">
        <v>29</v>
      </c>
      <c r="BJ54" t="s">
        <v>29</v>
      </c>
      <c r="BK54" t="s">
        <v>29</v>
      </c>
      <c r="BL54" t="s">
        <v>29</v>
      </c>
      <c r="BM54" t="s">
        <v>29</v>
      </c>
    </row>
    <row r="55" spans="1:65">
      <c r="A55" s="58">
        <v>30</v>
      </c>
      <c r="B55" s="59">
        <v>8</v>
      </c>
      <c r="C55" s="60">
        <v>2000</v>
      </c>
      <c r="D55" s="54">
        <v>36768</v>
      </c>
      <c r="E55" s="48">
        <v>0</v>
      </c>
      <c r="F55" s="51">
        <v>0</v>
      </c>
      <c r="G55" s="51">
        <v>1</v>
      </c>
      <c r="H55" s="52">
        <v>0</v>
      </c>
      <c r="I55" s="51">
        <v>0</v>
      </c>
      <c r="J55" s="51">
        <v>0</v>
      </c>
      <c r="K55" s="52">
        <v>0</v>
      </c>
      <c r="L55" s="51">
        <v>0</v>
      </c>
      <c r="M55" s="51">
        <v>0</v>
      </c>
      <c r="N55" s="52">
        <v>0</v>
      </c>
      <c r="O55" s="51">
        <v>0</v>
      </c>
      <c r="P55" s="51">
        <v>55</v>
      </c>
      <c r="Q55" s="52">
        <v>0</v>
      </c>
      <c r="R55" s="51">
        <v>0</v>
      </c>
      <c r="S55" s="51">
        <v>0</v>
      </c>
      <c r="T55" s="52">
        <v>0</v>
      </c>
      <c r="U55" s="51">
        <v>0</v>
      </c>
      <c r="V55" s="51">
        <v>0</v>
      </c>
      <c r="W55" s="52">
        <v>0</v>
      </c>
      <c r="X55" s="51">
        <v>0</v>
      </c>
      <c r="Y55" s="51">
        <v>0</v>
      </c>
      <c r="Z55" s="52">
        <v>0</v>
      </c>
      <c r="AA55" s="51">
        <v>0</v>
      </c>
      <c r="AB55" s="51">
        <v>0</v>
      </c>
      <c r="AC55" s="43">
        <f t="shared" si="1"/>
        <v>0</v>
      </c>
      <c r="AD55" s="43">
        <f t="shared" si="1"/>
        <v>0</v>
      </c>
      <c r="AE55" s="43">
        <f t="shared" si="1"/>
        <v>56</v>
      </c>
      <c r="AG55" s="83">
        <v>13.5</v>
      </c>
      <c r="AH55" s="82">
        <v>13.5</v>
      </c>
      <c r="AI55" s="83">
        <v>13.3</v>
      </c>
      <c r="AJ55" s="83">
        <v>11.1</v>
      </c>
      <c r="AK55" s="83">
        <v>5.5</v>
      </c>
      <c r="AL55" s="83">
        <v>1.7</v>
      </c>
      <c r="AM55" s="84">
        <v>1.6</v>
      </c>
      <c r="AN55">
        <f t="shared" si="2"/>
        <v>13.4333333333333</v>
      </c>
      <c r="AO55">
        <f t="shared" si="3"/>
        <v>8.3</v>
      </c>
      <c r="AP55">
        <f t="shared" si="4"/>
        <v>1.65</v>
      </c>
      <c r="AR55" s="78">
        <v>24.1887898153465</v>
      </c>
      <c r="AS55" s="82"/>
      <c r="AT55" s="78">
        <v>24.5451426936929</v>
      </c>
      <c r="AU55" s="78">
        <v>25.0475659628335</v>
      </c>
      <c r="AV55" s="78">
        <v>26.02047311056</v>
      </c>
      <c r="AW55" s="78">
        <v>27.0054155011746</v>
      </c>
      <c r="AX55" s="79">
        <v>27.1082080688809</v>
      </c>
      <c r="AY55">
        <f t="shared" si="5"/>
        <v>24.3669662545197</v>
      </c>
      <c r="AZ55">
        <f t="shared" si="6"/>
        <v>25.5340195366967</v>
      </c>
      <c r="BA55">
        <f t="shared" si="7"/>
        <v>27.0568117850277</v>
      </c>
      <c r="BB55" s="88"/>
      <c r="BC55" s="88"/>
      <c r="BD55" t="s">
        <v>29</v>
      </c>
      <c r="BE55" t="s">
        <v>29</v>
      </c>
      <c r="BF55" t="s">
        <v>29</v>
      </c>
      <c r="BG55" t="s">
        <v>29</v>
      </c>
      <c r="BH55" t="s">
        <v>29</v>
      </c>
      <c r="BI55" t="s">
        <v>29</v>
      </c>
      <c r="BJ55" t="s">
        <v>29</v>
      </c>
      <c r="BK55" t="s">
        <v>29</v>
      </c>
      <c r="BL55" t="s">
        <v>29</v>
      </c>
      <c r="BM55" t="s">
        <v>29</v>
      </c>
    </row>
    <row r="56" spans="1:65">
      <c r="A56" s="58">
        <v>10</v>
      </c>
      <c r="B56" s="59">
        <v>9</v>
      </c>
      <c r="C56" s="60">
        <v>2000</v>
      </c>
      <c r="D56" s="54">
        <v>36779</v>
      </c>
      <c r="E56" s="48">
        <v>0</v>
      </c>
      <c r="F56" s="51">
        <v>0</v>
      </c>
      <c r="G56" s="51">
        <v>0</v>
      </c>
      <c r="H56" s="52">
        <v>0</v>
      </c>
      <c r="I56" s="51">
        <v>0</v>
      </c>
      <c r="J56" s="51">
        <v>0</v>
      </c>
      <c r="K56" s="52">
        <v>0</v>
      </c>
      <c r="L56" s="51">
        <v>0</v>
      </c>
      <c r="M56" s="51">
        <v>0</v>
      </c>
      <c r="N56" s="52">
        <v>0</v>
      </c>
      <c r="O56" s="51">
        <v>1</v>
      </c>
      <c r="P56" s="51">
        <v>78</v>
      </c>
      <c r="Q56" s="52">
        <v>0</v>
      </c>
      <c r="R56" s="51">
        <v>0</v>
      </c>
      <c r="S56" s="51">
        <v>0</v>
      </c>
      <c r="T56" s="52">
        <v>0</v>
      </c>
      <c r="U56" s="51">
        <v>0</v>
      </c>
      <c r="V56" s="51">
        <v>0</v>
      </c>
      <c r="W56" s="52">
        <v>0</v>
      </c>
      <c r="X56" s="51">
        <v>0</v>
      </c>
      <c r="Y56" s="51">
        <v>1</v>
      </c>
      <c r="Z56" s="52">
        <v>0</v>
      </c>
      <c r="AA56" s="51">
        <v>0</v>
      </c>
      <c r="AB56" s="51">
        <v>0</v>
      </c>
      <c r="AC56" s="43">
        <f t="shared" si="1"/>
        <v>0</v>
      </c>
      <c r="AD56" s="43">
        <f t="shared" si="1"/>
        <v>1</v>
      </c>
      <c r="AE56" s="43">
        <f t="shared" si="1"/>
        <v>79</v>
      </c>
      <c r="AG56" s="81">
        <v>11.9</v>
      </c>
      <c r="AH56" s="82"/>
      <c r="AI56" s="82"/>
      <c r="AJ56" s="82"/>
      <c r="AK56" s="82"/>
      <c r="AL56" s="82"/>
      <c r="AM56" s="80">
        <v>0.8</v>
      </c>
      <c r="AN56">
        <f t="shared" si="2"/>
        <v>11.9</v>
      </c>
      <c r="AO56" s="96">
        <f>(AO55+AO57)/2</f>
        <v>6.7</v>
      </c>
      <c r="AP56">
        <f t="shared" si="4"/>
        <v>0.8</v>
      </c>
      <c r="AR56" s="94">
        <v>25.9026441686702</v>
      </c>
      <c r="AS56" s="94"/>
      <c r="AT56" s="94">
        <v>26.792117663572</v>
      </c>
      <c r="AU56" s="94">
        <v>26.8904293711107</v>
      </c>
      <c r="AV56" s="94">
        <v>27.1271533439369</v>
      </c>
      <c r="AW56" s="94">
        <v>27.4892554352669</v>
      </c>
      <c r="AX56" s="87">
        <v>27.570536498048</v>
      </c>
      <c r="AY56">
        <f t="shared" si="5"/>
        <v>26.3473809161211</v>
      </c>
      <c r="AZ56">
        <f t="shared" si="6"/>
        <v>27.0087913575238</v>
      </c>
      <c r="BA56">
        <f t="shared" si="7"/>
        <v>27.5298959666574</v>
      </c>
      <c r="BB56" s="94"/>
      <c r="BC56" s="94"/>
      <c r="BD56" t="s">
        <v>29</v>
      </c>
      <c r="BE56" t="s">
        <v>29</v>
      </c>
      <c r="BF56" t="s">
        <v>29</v>
      </c>
      <c r="BG56" t="s">
        <v>29</v>
      </c>
      <c r="BH56" t="s">
        <v>29</v>
      </c>
      <c r="BI56" t="s">
        <v>29</v>
      </c>
      <c r="BJ56" t="s">
        <v>29</v>
      </c>
      <c r="BK56" t="s">
        <v>29</v>
      </c>
      <c r="BL56" t="s">
        <v>29</v>
      </c>
      <c r="BM56" t="s">
        <v>29</v>
      </c>
    </row>
    <row r="57" spans="1:65">
      <c r="A57" s="58">
        <v>20</v>
      </c>
      <c r="B57" s="59">
        <v>9</v>
      </c>
      <c r="C57" s="60">
        <v>2000</v>
      </c>
      <c r="D57" s="54">
        <v>36789</v>
      </c>
      <c r="E57" s="48">
        <v>0</v>
      </c>
      <c r="F57" s="51">
        <v>0</v>
      </c>
      <c r="G57" s="51">
        <v>0</v>
      </c>
      <c r="H57" s="52">
        <v>0</v>
      </c>
      <c r="I57" s="51">
        <v>0</v>
      </c>
      <c r="J57" s="51">
        <v>0</v>
      </c>
      <c r="K57" s="52">
        <v>0</v>
      </c>
      <c r="L57" s="51">
        <v>0</v>
      </c>
      <c r="M57" s="51">
        <v>1</v>
      </c>
      <c r="N57" s="52">
        <v>0</v>
      </c>
      <c r="O57" s="51">
        <v>3</v>
      </c>
      <c r="P57" s="51">
        <v>58</v>
      </c>
      <c r="Q57" s="52">
        <v>0</v>
      </c>
      <c r="R57" s="51">
        <v>0</v>
      </c>
      <c r="S57" s="51">
        <v>0</v>
      </c>
      <c r="T57" s="52">
        <v>0</v>
      </c>
      <c r="U57" s="51">
        <v>0</v>
      </c>
      <c r="V57" s="51">
        <v>0</v>
      </c>
      <c r="W57" s="52">
        <v>0</v>
      </c>
      <c r="X57" s="51">
        <v>0</v>
      </c>
      <c r="Y57" s="51">
        <v>0</v>
      </c>
      <c r="Z57" s="52">
        <v>0</v>
      </c>
      <c r="AA57" s="51">
        <v>0</v>
      </c>
      <c r="AB57" s="51">
        <v>0</v>
      </c>
      <c r="AC57" s="43">
        <f t="shared" si="1"/>
        <v>0</v>
      </c>
      <c r="AD57" s="43">
        <f t="shared" si="1"/>
        <v>3</v>
      </c>
      <c r="AE57" s="43">
        <f t="shared" si="1"/>
        <v>59</v>
      </c>
      <c r="AG57" s="81">
        <v>9.5</v>
      </c>
      <c r="AH57" s="82">
        <v>9.5</v>
      </c>
      <c r="AI57" s="82">
        <v>9.5</v>
      </c>
      <c r="AJ57" s="82">
        <v>7.1</v>
      </c>
      <c r="AK57" s="82">
        <v>3.1</v>
      </c>
      <c r="AL57" s="82">
        <v>0.9</v>
      </c>
      <c r="AM57" s="80">
        <v>0.7</v>
      </c>
      <c r="AN57">
        <f t="shared" si="2"/>
        <v>9.5</v>
      </c>
      <c r="AO57">
        <f t="shared" si="3"/>
        <v>5.1</v>
      </c>
      <c r="AP57">
        <f t="shared" si="4"/>
        <v>0.8</v>
      </c>
      <c r="AR57" s="94">
        <v>24.6279077765297</v>
      </c>
      <c r="AS57" s="94"/>
      <c r="AT57" s="94">
        <v>24.6564525142508</v>
      </c>
      <c r="AU57" s="94">
        <v>24.702863992845</v>
      </c>
      <c r="AV57" s="94">
        <v>26.8589797415133</v>
      </c>
      <c r="AW57" s="94">
        <v>27.7035443006337</v>
      </c>
      <c r="AX57" s="87">
        <v>27.7031517630977</v>
      </c>
      <c r="AY57">
        <f t="shared" si="5"/>
        <v>24.6421801453902</v>
      </c>
      <c r="AZ57">
        <f t="shared" si="6"/>
        <v>25.7809218671792</v>
      </c>
      <c r="BA57">
        <f t="shared" si="7"/>
        <v>27.7033480318657</v>
      </c>
      <c r="BB57" s="94"/>
      <c r="BC57" s="94"/>
      <c r="BD57" t="s">
        <v>29</v>
      </c>
      <c r="BE57" t="s">
        <v>29</v>
      </c>
      <c r="BF57" t="s">
        <v>29</v>
      </c>
      <c r="BG57" t="s">
        <v>29</v>
      </c>
      <c r="BH57" t="s">
        <v>29</v>
      </c>
      <c r="BI57" t="s">
        <v>29</v>
      </c>
      <c r="BJ57" t="s">
        <v>29</v>
      </c>
      <c r="BK57" t="s">
        <v>29</v>
      </c>
      <c r="BL57" t="s">
        <v>29</v>
      </c>
      <c r="BM57" t="s">
        <v>29</v>
      </c>
    </row>
    <row r="58" spans="1:65">
      <c r="A58" s="58">
        <v>1</v>
      </c>
      <c r="B58" s="59">
        <v>10</v>
      </c>
      <c r="C58" s="60">
        <v>2000</v>
      </c>
      <c r="D58" s="54">
        <v>36800</v>
      </c>
      <c r="E58" s="48">
        <v>0</v>
      </c>
      <c r="F58" s="51">
        <v>0</v>
      </c>
      <c r="G58" s="51">
        <v>0</v>
      </c>
      <c r="H58" s="52">
        <v>0</v>
      </c>
      <c r="I58" s="51">
        <v>0</v>
      </c>
      <c r="J58" s="51">
        <v>0</v>
      </c>
      <c r="K58" s="52">
        <v>0</v>
      </c>
      <c r="L58" s="51">
        <v>0</v>
      </c>
      <c r="M58" s="51">
        <v>1</v>
      </c>
      <c r="N58" s="52">
        <v>0</v>
      </c>
      <c r="O58" s="51">
        <v>9</v>
      </c>
      <c r="P58" s="51">
        <v>28</v>
      </c>
      <c r="Q58" s="52">
        <v>0</v>
      </c>
      <c r="R58" s="51">
        <v>0</v>
      </c>
      <c r="S58" s="51">
        <v>0</v>
      </c>
      <c r="T58" s="52">
        <v>0</v>
      </c>
      <c r="U58" s="51">
        <v>0</v>
      </c>
      <c r="V58" s="51">
        <v>0</v>
      </c>
      <c r="W58" s="52">
        <v>0</v>
      </c>
      <c r="X58" s="51">
        <v>0</v>
      </c>
      <c r="Y58" s="51">
        <v>0</v>
      </c>
      <c r="Z58" s="52">
        <v>0</v>
      </c>
      <c r="AA58" s="51">
        <v>0</v>
      </c>
      <c r="AB58" s="51">
        <v>0</v>
      </c>
      <c r="AC58" s="43">
        <f t="shared" si="1"/>
        <v>0</v>
      </c>
      <c r="AD58" s="43">
        <f t="shared" si="1"/>
        <v>9</v>
      </c>
      <c r="AE58" s="43">
        <f t="shared" si="1"/>
        <v>29</v>
      </c>
      <c r="AG58" s="81">
        <v>8.4</v>
      </c>
      <c r="AH58" s="82">
        <v>7.8</v>
      </c>
      <c r="AI58" s="82">
        <v>4.7</v>
      </c>
      <c r="AJ58" s="82">
        <v>3.9</v>
      </c>
      <c r="AK58" s="82">
        <v>1.8</v>
      </c>
      <c r="AL58" s="82">
        <v>0.8</v>
      </c>
      <c r="AM58" s="80">
        <v>0.7</v>
      </c>
      <c r="AN58">
        <f t="shared" si="2"/>
        <v>6.96666666666667</v>
      </c>
      <c r="AO58">
        <f t="shared" si="3"/>
        <v>2.85</v>
      </c>
      <c r="AP58">
        <f t="shared" si="4"/>
        <v>0.75</v>
      </c>
      <c r="AR58" s="94">
        <v>24.7082111703038</v>
      </c>
      <c r="AS58" s="94"/>
      <c r="AT58" s="94">
        <v>26.1554599343353</v>
      </c>
      <c r="AU58" s="94">
        <v>26.6327225132184</v>
      </c>
      <c r="AV58" s="94">
        <v>27.2982768010225</v>
      </c>
      <c r="AW58" s="94">
        <v>27.6431199689013</v>
      </c>
      <c r="AX58" s="87">
        <v>27.7102661474132</v>
      </c>
      <c r="AY58">
        <f t="shared" si="5"/>
        <v>25.4318355523195</v>
      </c>
      <c r="AZ58">
        <f t="shared" si="6"/>
        <v>26.9654996571205</v>
      </c>
      <c r="BA58">
        <f t="shared" si="7"/>
        <v>27.6766930581573</v>
      </c>
      <c r="BB58" s="94"/>
      <c r="BC58" s="94"/>
      <c r="BD58" t="s">
        <v>29</v>
      </c>
      <c r="BE58" t="s">
        <v>29</v>
      </c>
      <c r="BF58" t="s">
        <v>29</v>
      </c>
      <c r="BG58" t="s">
        <v>29</v>
      </c>
      <c r="BH58" t="s">
        <v>29</v>
      </c>
      <c r="BI58" t="s">
        <v>29</v>
      </c>
      <c r="BJ58" t="s">
        <v>29</v>
      </c>
      <c r="BK58" t="s">
        <v>29</v>
      </c>
      <c r="BL58" t="s">
        <v>29</v>
      </c>
      <c r="BM58" t="s">
        <v>29</v>
      </c>
    </row>
    <row r="59" spans="1:65">
      <c r="A59" s="58">
        <v>10</v>
      </c>
      <c r="B59" s="59">
        <v>10</v>
      </c>
      <c r="C59" s="60">
        <v>2000</v>
      </c>
      <c r="D59" s="54">
        <v>36809</v>
      </c>
      <c r="E59" s="48">
        <v>0</v>
      </c>
      <c r="F59" s="51">
        <v>0</v>
      </c>
      <c r="G59" s="51">
        <v>0</v>
      </c>
      <c r="H59" s="52">
        <v>0</v>
      </c>
      <c r="I59" s="51">
        <v>0</v>
      </c>
      <c r="J59" s="51">
        <v>0</v>
      </c>
      <c r="K59" s="52">
        <v>0</v>
      </c>
      <c r="L59" s="51">
        <v>0</v>
      </c>
      <c r="M59" s="51">
        <v>0</v>
      </c>
      <c r="N59" s="52">
        <v>0</v>
      </c>
      <c r="O59" s="51">
        <v>3</v>
      </c>
      <c r="P59" s="51">
        <v>16</v>
      </c>
      <c r="Q59" s="52">
        <v>0</v>
      </c>
      <c r="R59" s="51">
        <v>0</v>
      </c>
      <c r="S59" s="51">
        <v>0</v>
      </c>
      <c r="T59" s="52">
        <v>0</v>
      </c>
      <c r="U59" s="51">
        <v>0</v>
      </c>
      <c r="V59" s="51">
        <v>0</v>
      </c>
      <c r="W59" s="52">
        <v>0</v>
      </c>
      <c r="X59" s="51">
        <v>0</v>
      </c>
      <c r="Y59" s="51">
        <v>0</v>
      </c>
      <c r="Z59" s="52">
        <v>0</v>
      </c>
      <c r="AA59" s="51">
        <v>0</v>
      </c>
      <c r="AB59" s="51">
        <v>0</v>
      </c>
      <c r="AC59" s="43">
        <f t="shared" si="1"/>
        <v>0</v>
      </c>
      <c r="AD59" s="43">
        <f t="shared" si="1"/>
        <v>3</v>
      </c>
      <c r="AE59" s="43">
        <f t="shared" si="1"/>
        <v>16</v>
      </c>
      <c r="AG59" s="81">
        <v>7.6</v>
      </c>
      <c r="AH59" s="82">
        <v>7.5</v>
      </c>
      <c r="AI59" s="82">
        <v>6.2</v>
      </c>
      <c r="AJ59" s="82">
        <v>5</v>
      </c>
      <c r="AK59" s="82">
        <v>4.3</v>
      </c>
      <c r="AL59" s="82">
        <v>1.6</v>
      </c>
      <c r="AM59" s="80">
        <v>1.6</v>
      </c>
      <c r="AN59">
        <f t="shared" si="2"/>
        <v>7.1</v>
      </c>
      <c r="AO59">
        <f t="shared" si="3"/>
        <v>4.65</v>
      </c>
      <c r="AP59">
        <f t="shared" si="4"/>
        <v>1.6</v>
      </c>
      <c r="AR59" s="94">
        <v>24.7604906086767</v>
      </c>
      <c r="AS59" s="94"/>
      <c r="AT59" s="94">
        <v>25.2428422426329</v>
      </c>
      <c r="AU59" s="94">
        <v>26.0670181477983</v>
      </c>
      <c r="AV59" s="94">
        <v>26.6639007460792</v>
      </c>
      <c r="AW59" s="94">
        <v>27.2620670218385</v>
      </c>
      <c r="AX59" s="87">
        <v>27.4</v>
      </c>
      <c r="AY59">
        <f t="shared" si="5"/>
        <v>25.0016664256548</v>
      </c>
      <c r="AZ59">
        <f t="shared" si="6"/>
        <v>26.3654594469387</v>
      </c>
      <c r="BA59">
        <f t="shared" si="7"/>
        <v>27.3310335109193</v>
      </c>
      <c r="BB59" s="94"/>
      <c r="BC59" s="94"/>
      <c r="BD59" t="s">
        <v>29</v>
      </c>
      <c r="BE59" t="s">
        <v>29</v>
      </c>
      <c r="BF59" t="s">
        <v>29</v>
      </c>
      <c r="BG59" t="s">
        <v>29</v>
      </c>
      <c r="BH59" t="s">
        <v>29</v>
      </c>
      <c r="BI59" t="s">
        <v>29</v>
      </c>
      <c r="BJ59" t="s">
        <v>29</v>
      </c>
      <c r="BK59" t="s">
        <v>29</v>
      </c>
      <c r="BL59" t="s">
        <v>29</v>
      </c>
      <c r="BM59" t="s">
        <v>29</v>
      </c>
    </row>
    <row r="60" spans="1:65">
      <c r="A60" s="58">
        <v>19</v>
      </c>
      <c r="B60" s="59">
        <v>10</v>
      </c>
      <c r="C60" s="60">
        <v>2000</v>
      </c>
      <c r="D60" s="54">
        <v>36818</v>
      </c>
      <c r="E60" s="48">
        <v>0</v>
      </c>
      <c r="F60" s="51">
        <v>0</v>
      </c>
      <c r="G60" s="51">
        <v>0</v>
      </c>
      <c r="H60" s="52">
        <v>0</v>
      </c>
      <c r="I60" s="51">
        <v>0</v>
      </c>
      <c r="J60" s="51">
        <v>0</v>
      </c>
      <c r="K60" s="52">
        <v>0</v>
      </c>
      <c r="L60" s="51">
        <v>0</v>
      </c>
      <c r="M60" s="51">
        <v>0</v>
      </c>
      <c r="N60" s="52">
        <v>0</v>
      </c>
      <c r="O60" s="51">
        <v>0</v>
      </c>
      <c r="P60" s="51">
        <v>17</v>
      </c>
      <c r="Q60" s="52">
        <v>0</v>
      </c>
      <c r="R60" s="51">
        <v>0</v>
      </c>
      <c r="S60" s="51">
        <v>0</v>
      </c>
      <c r="T60" s="52">
        <v>0</v>
      </c>
      <c r="U60" s="51">
        <v>0</v>
      </c>
      <c r="V60" s="51">
        <v>0</v>
      </c>
      <c r="W60" s="52">
        <v>0</v>
      </c>
      <c r="X60" s="51">
        <v>0</v>
      </c>
      <c r="Y60" s="51">
        <v>0</v>
      </c>
      <c r="Z60" s="52">
        <v>0</v>
      </c>
      <c r="AA60" s="51">
        <v>0</v>
      </c>
      <c r="AB60" s="51">
        <v>0</v>
      </c>
      <c r="AC60" s="43">
        <f t="shared" si="1"/>
        <v>0</v>
      </c>
      <c r="AD60" s="43">
        <f t="shared" si="1"/>
        <v>0</v>
      </c>
      <c r="AE60" s="43">
        <f t="shared" si="1"/>
        <v>17</v>
      </c>
      <c r="AG60" s="81">
        <v>5.6</v>
      </c>
      <c r="AH60" s="82">
        <v>5.6</v>
      </c>
      <c r="AI60" s="82">
        <v>5.3</v>
      </c>
      <c r="AJ60" s="82">
        <v>5.1</v>
      </c>
      <c r="AK60" s="82">
        <v>4.3</v>
      </c>
      <c r="AL60" s="82">
        <v>3.7</v>
      </c>
      <c r="AM60" s="80">
        <v>3.6</v>
      </c>
      <c r="AN60">
        <f t="shared" si="2"/>
        <v>5.5</v>
      </c>
      <c r="AO60">
        <f t="shared" si="3"/>
        <v>4.7</v>
      </c>
      <c r="AP60">
        <f t="shared" si="4"/>
        <v>3.65</v>
      </c>
      <c r="AR60" s="94">
        <v>26.094515715491</v>
      </c>
      <c r="AS60" s="94"/>
      <c r="AT60" s="94">
        <v>26.1098634603983</v>
      </c>
      <c r="AU60" s="94">
        <v>26.2146045071288</v>
      </c>
      <c r="AV60" s="94">
        <v>26.5128615969499</v>
      </c>
      <c r="AW60" s="94">
        <v>27.0587271028205</v>
      </c>
      <c r="AX60" s="87">
        <v>27.0591468273727</v>
      </c>
      <c r="AY60">
        <f t="shared" si="5"/>
        <v>26.1021895879447</v>
      </c>
      <c r="AZ60">
        <f t="shared" si="6"/>
        <v>26.3637330520393</v>
      </c>
      <c r="BA60">
        <f t="shared" si="7"/>
        <v>27.0589369650966</v>
      </c>
      <c r="BB60" s="94"/>
      <c r="BC60" s="94"/>
      <c r="BD60" t="s">
        <v>29</v>
      </c>
      <c r="BE60" t="s">
        <v>29</v>
      </c>
      <c r="BF60" t="s">
        <v>29</v>
      </c>
      <c r="BG60" t="s">
        <v>29</v>
      </c>
      <c r="BH60" t="s">
        <v>29</v>
      </c>
      <c r="BI60" t="s">
        <v>29</v>
      </c>
      <c r="BJ60" t="s">
        <v>29</v>
      </c>
      <c r="BK60" t="s">
        <v>29</v>
      </c>
      <c r="BL60" t="s">
        <v>29</v>
      </c>
      <c r="BM60" t="s">
        <v>29</v>
      </c>
    </row>
    <row r="61" spans="1:65">
      <c r="A61" s="58">
        <v>30</v>
      </c>
      <c r="B61" s="59">
        <v>10</v>
      </c>
      <c r="C61" s="60">
        <v>2000</v>
      </c>
      <c r="D61" s="54">
        <v>36829</v>
      </c>
      <c r="E61" s="48">
        <v>0</v>
      </c>
      <c r="F61" s="51">
        <v>0</v>
      </c>
      <c r="G61" s="51">
        <v>0</v>
      </c>
      <c r="H61" s="52">
        <v>0</v>
      </c>
      <c r="I61" s="51">
        <v>0</v>
      </c>
      <c r="J61" s="51">
        <v>0</v>
      </c>
      <c r="K61" s="52">
        <v>0</v>
      </c>
      <c r="L61" s="51">
        <v>0</v>
      </c>
      <c r="M61" s="51">
        <v>1</v>
      </c>
      <c r="N61" s="52">
        <v>0</v>
      </c>
      <c r="O61" s="51">
        <v>0</v>
      </c>
      <c r="P61" s="51">
        <v>2</v>
      </c>
      <c r="Q61" s="52">
        <v>0</v>
      </c>
      <c r="R61" s="51">
        <v>0</v>
      </c>
      <c r="S61" s="51">
        <v>0</v>
      </c>
      <c r="T61" s="52">
        <v>0</v>
      </c>
      <c r="U61" s="51">
        <v>0</v>
      </c>
      <c r="V61" s="51">
        <v>0</v>
      </c>
      <c r="W61" s="52">
        <v>0</v>
      </c>
      <c r="X61" s="51">
        <v>0</v>
      </c>
      <c r="Y61" s="51">
        <v>0</v>
      </c>
      <c r="Z61" s="52">
        <v>0</v>
      </c>
      <c r="AA61" s="51">
        <v>0</v>
      </c>
      <c r="AB61" s="51">
        <v>0</v>
      </c>
      <c r="AC61" s="43">
        <f t="shared" si="1"/>
        <v>0</v>
      </c>
      <c r="AD61" s="43">
        <f t="shared" si="1"/>
        <v>0</v>
      </c>
      <c r="AE61" s="43">
        <f t="shared" si="1"/>
        <v>3</v>
      </c>
      <c r="AG61" s="88">
        <v>4.4</v>
      </c>
      <c r="AH61" s="88">
        <v>4.4</v>
      </c>
      <c r="AI61" s="88">
        <v>4.4</v>
      </c>
      <c r="AJ61" s="88">
        <v>4.5</v>
      </c>
      <c r="AK61" s="88">
        <v>4.5</v>
      </c>
      <c r="AL61" s="88">
        <v>3</v>
      </c>
      <c r="AM61" s="79">
        <v>3</v>
      </c>
      <c r="AN61">
        <f t="shared" si="2"/>
        <v>4.4</v>
      </c>
      <c r="AO61">
        <f t="shared" si="3"/>
        <v>4.5</v>
      </c>
      <c r="AP61">
        <f t="shared" si="4"/>
        <v>3</v>
      </c>
      <c r="AR61" s="78">
        <v>25.8991141032206</v>
      </c>
      <c r="AS61" s="78"/>
      <c r="AT61" s="78">
        <v>25.7921456390815</v>
      </c>
      <c r="AU61" s="78">
        <v>25.7845291634305</v>
      </c>
      <c r="AV61" s="78">
        <v>25.7845291634305</v>
      </c>
      <c r="AW61" s="78">
        <v>26.9125408127164</v>
      </c>
      <c r="AX61" s="79">
        <v>27.0417524119867</v>
      </c>
      <c r="AY61">
        <f t="shared" si="5"/>
        <v>25.845629871151</v>
      </c>
      <c r="AZ61">
        <f t="shared" si="6"/>
        <v>25.7845291634305</v>
      </c>
      <c r="BA61">
        <f t="shared" si="7"/>
        <v>26.9771466123515</v>
      </c>
      <c r="BB61" s="88"/>
      <c r="BC61" s="88"/>
      <c r="BD61" t="s">
        <v>29</v>
      </c>
      <c r="BE61" t="s">
        <v>29</v>
      </c>
      <c r="BF61" t="s">
        <v>29</v>
      </c>
      <c r="BG61" t="s">
        <v>29</v>
      </c>
      <c r="BH61" t="s">
        <v>29</v>
      </c>
      <c r="BI61" t="s">
        <v>29</v>
      </c>
      <c r="BJ61" t="s">
        <v>29</v>
      </c>
      <c r="BK61" t="s">
        <v>29</v>
      </c>
      <c r="BL61" t="s">
        <v>29</v>
      </c>
      <c r="BM61" t="s">
        <v>29</v>
      </c>
    </row>
    <row r="62" spans="1:65">
      <c r="A62" s="58">
        <v>13</v>
      </c>
      <c r="B62" s="59">
        <v>11</v>
      </c>
      <c r="C62" s="60">
        <v>2000</v>
      </c>
      <c r="D62" s="54">
        <v>36843</v>
      </c>
      <c r="E62" s="48">
        <v>0</v>
      </c>
      <c r="F62" s="51">
        <v>0</v>
      </c>
      <c r="G62" s="51">
        <v>0</v>
      </c>
      <c r="H62" s="52">
        <v>0</v>
      </c>
      <c r="I62" s="51">
        <v>0</v>
      </c>
      <c r="J62" s="51">
        <v>0</v>
      </c>
      <c r="K62" s="52">
        <v>0</v>
      </c>
      <c r="L62" s="51">
        <v>0</v>
      </c>
      <c r="M62" s="51">
        <v>0</v>
      </c>
      <c r="N62" s="52">
        <v>0</v>
      </c>
      <c r="O62" s="51">
        <v>2</v>
      </c>
      <c r="P62" s="51">
        <v>1</v>
      </c>
      <c r="Q62" s="52">
        <v>0</v>
      </c>
      <c r="R62" s="51">
        <v>0</v>
      </c>
      <c r="S62" s="51">
        <v>0</v>
      </c>
      <c r="T62" s="52">
        <v>0</v>
      </c>
      <c r="U62" s="51">
        <v>0</v>
      </c>
      <c r="V62" s="51">
        <v>0</v>
      </c>
      <c r="W62" s="52">
        <v>0</v>
      </c>
      <c r="X62" s="51">
        <v>0</v>
      </c>
      <c r="Y62" s="51">
        <v>0</v>
      </c>
      <c r="Z62" s="52">
        <v>0</v>
      </c>
      <c r="AA62" s="51">
        <v>0</v>
      </c>
      <c r="AB62" s="51">
        <v>0</v>
      </c>
      <c r="AC62" s="43">
        <f t="shared" si="1"/>
        <v>0</v>
      </c>
      <c r="AD62" s="43">
        <f t="shared" si="1"/>
        <v>2</v>
      </c>
      <c r="AE62" s="43">
        <f t="shared" si="1"/>
        <v>1</v>
      </c>
      <c r="AG62" s="88">
        <v>3</v>
      </c>
      <c r="AH62" s="88">
        <v>3</v>
      </c>
      <c r="AI62" s="88">
        <v>3.1</v>
      </c>
      <c r="AJ62" s="88">
        <v>3.1</v>
      </c>
      <c r="AK62" s="88">
        <v>3.4</v>
      </c>
      <c r="AL62" s="88">
        <v>2.8</v>
      </c>
      <c r="AM62" s="79">
        <v>2.6</v>
      </c>
      <c r="AN62">
        <f t="shared" si="2"/>
        <v>3.03333333333333</v>
      </c>
      <c r="AO62">
        <f t="shared" si="3"/>
        <v>3.25</v>
      </c>
      <c r="AP62">
        <f t="shared" si="4"/>
        <v>2.7</v>
      </c>
      <c r="AR62" s="78">
        <v>25.8994479235367</v>
      </c>
      <c r="AS62" s="78"/>
      <c r="AT62" s="78">
        <v>25.827263462025</v>
      </c>
      <c r="AU62" s="78">
        <v>25.8288409122422</v>
      </c>
      <c r="AV62" s="78">
        <v>25.8308358283994</v>
      </c>
      <c r="AW62" s="78">
        <v>26.3724208661216</v>
      </c>
      <c r="AX62" s="79">
        <v>26.4842122336332</v>
      </c>
      <c r="AY62">
        <f t="shared" si="5"/>
        <v>25.8633556927808</v>
      </c>
      <c r="AZ62">
        <f t="shared" si="6"/>
        <v>25.8298383703208</v>
      </c>
      <c r="BA62">
        <f t="shared" si="7"/>
        <v>26.4283165498774</v>
      </c>
      <c r="BB62" s="88"/>
      <c r="BC62" s="88"/>
      <c r="BD62" t="s">
        <v>29</v>
      </c>
      <c r="BE62" t="s">
        <v>29</v>
      </c>
      <c r="BF62" t="s">
        <v>29</v>
      </c>
      <c r="BG62" t="s">
        <v>29</v>
      </c>
      <c r="BH62" t="s">
        <v>29</v>
      </c>
      <c r="BI62" t="s">
        <v>29</v>
      </c>
      <c r="BJ62" t="s">
        <v>29</v>
      </c>
      <c r="BK62" t="s">
        <v>29</v>
      </c>
      <c r="BL62" t="s">
        <v>29</v>
      </c>
      <c r="BM62" t="s">
        <v>29</v>
      </c>
    </row>
    <row r="63" spans="1:65">
      <c r="A63" s="60">
        <v>9</v>
      </c>
      <c r="B63" s="63" t="s">
        <v>30</v>
      </c>
      <c r="C63" s="60">
        <v>2000</v>
      </c>
      <c r="D63" s="64">
        <v>36869</v>
      </c>
      <c r="E63" s="48">
        <v>0</v>
      </c>
      <c r="F63" s="51">
        <v>0</v>
      </c>
      <c r="G63" s="51">
        <v>1</v>
      </c>
      <c r="H63" s="52">
        <v>0</v>
      </c>
      <c r="I63" s="51">
        <v>0</v>
      </c>
      <c r="J63" s="51">
        <v>1</v>
      </c>
      <c r="K63" s="52">
        <v>0</v>
      </c>
      <c r="L63" s="51">
        <v>0</v>
      </c>
      <c r="M63" s="51">
        <v>2</v>
      </c>
      <c r="N63" s="52">
        <v>1</v>
      </c>
      <c r="O63" s="51">
        <v>1</v>
      </c>
      <c r="P63" s="51">
        <v>1</v>
      </c>
      <c r="Q63" s="52">
        <v>0</v>
      </c>
      <c r="R63" s="51">
        <v>0</v>
      </c>
      <c r="S63" s="51">
        <v>0</v>
      </c>
      <c r="T63" s="52">
        <v>0</v>
      </c>
      <c r="U63" s="51">
        <v>0</v>
      </c>
      <c r="V63" s="51">
        <v>0</v>
      </c>
      <c r="W63" s="52">
        <v>0</v>
      </c>
      <c r="X63" s="51">
        <v>0</v>
      </c>
      <c r="Y63" s="51">
        <v>0</v>
      </c>
      <c r="Z63" s="52">
        <v>0</v>
      </c>
      <c r="AA63" s="51">
        <v>0</v>
      </c>
      <c r="AB63" s="51">
        <v>0</v>
      </c>
      <c r="AC63" s="43">
        <f t="shared" si="1"/>
        <v>1</v>
      </c>
      <c r="AD63" s="43">
        <f t="shared" si="1"/>
        <v>1</v>
      </c>
      <c r="AE63" s="43">
        <f t="shared" si="1"/>
        <v>5</v>
      </c>
      <c r="AG63" s="89">
        <v>1</v>
      </c>
      <c r="AH63" s="89">
        <v>1.1</v>
      </c>
      <c r="AI63" s="89">
        <v>1.2</v>
      </c>
      <c r="AJ63" s="89">
        <v>1.8</v>
      </c>
      <c r="AK63" s="89">
        <v>2.4</v>
      </c>
      <c r="AL63" s="89">
        <v>2.3</v>
      </c>
      <c r="AM63" s="90">
        <v>2.3</v>
      </c>
      <c r="AN63">
        <f t="shared" si="2"/>
        <v>1.1</v>
      </c>
      <c r="AO63">
        <f t="shared" si="3"/>
        <v>2.1</v>
      </c>
      <c r="AP63">
        <f t="shared" si="4"/>
        <v>2.3</v>
      </c>
      <c r="AR63" s="97"/>
      <c r="AS63" s="97"/>
      <c r="AT63" s="97"/>
      <c r="AU63" s="97"/>
      <c r="AV63" s="97"/>
      <c r="AW63" s="97"/>
      <c r="AX63" s="90"/>
      <c r="AY63" s="96">
        <f>(AY62+AY64)/2</f>
        <v>23.6650111797237</v>
      </c>
      <c r="AZ63" s="96">
        <f>(AZ62+AZ64)/2</f>
        <v>27.0149191851604</v>
      </c>
      <c r="BA63" s="96">
        <f>(BA62+BA64)/2</f>
        <v>27.8641582749387</v>
      </c>
      <c r="BB63" s="89"/>
      <c r="BC63" s="89"/>
      <c r="BD63" t="s">
        <v>29</v>
      </c>
      <c r="BE63" t="s">
        <v>29</v>
      </c>
      <c r="BF63" t="s">
        <v>29</v>
      </c>
      <c r="BG63" t="s">
        <v>29</v>
      </c>
      <c r="BH63" t="s">
        <v>29</v>
      </c>
      <c r="BI63" t="s">
        <v>29</v>
      </c>
      <c r="BJ63" t="s">
        <v>29</v>
      </c>
      <c r="BK63" t="s">
        <v>29</v>
      </c>
      <c r="BL63" t="s">
        <v>29</v>
      </c>
      <c r="BM63" t="s">
        <v>29</v>
      </c>
    </row>
    <row r="64" spans="1:65">
      <c r="A64" s="58">
        <v>2</v>
      </c>
      <c r="B64" s="59">
        <v>4</v>
      </c>
      <c r="C64" s="60">
        <v>2001</v>
      </c>
      <c r="D64" s="54">
        <v>36983</v>
      </c>
      <c r="E64" s="48">
        <v>5</v>
      </c>
      <c r="F64" s="51">
        <v>15</v>
      </c>
      <c r="G64" s="51">
        <v>23</v>
      </c>
      <c r="H64" s="52">
        <v>0</v>
      </c>
      <c r="I64" s="51">
        <v>0</v>
      </c>
      <c r="J64" s="51">
        <v>0</v>
      </c>
      <c r="K64" s="52">
        <v>0</v>
      </c>
      <c r="L64" s="51">
        <v>0</v>
      </c>
      <c r="M64" s="51">
        <v>0</v>
      </c>
      <c r="N64" s="52">
        <v>2</v>
      </c>
      <c r="O64" s="51">
        <v>0</v>
      </c>
      <c r="P64" s="51">
        <v>2</v>
      </c>
      <c r="Q64" s="52">
        <v>0</v>
      </c>
      <c r="R64" s="51">
        <v>0</v>
      </c>
      <c r="S64" s="51">
        <v>0</v>
      </c>
      <c r="T64" s="52">
        <v>0</v>
      </c>
      <c r="U64" s="51">
        <v>0</v>
      </c>
      <c r="V64" s="51">
        <v>0</v>
      </c>
      <c r="W64" s="52">
        <v>0</v>
      </c>
      <c r="X64" s="51">
        <v>0</v>
      </c>
      <c r="Y64" s="51">
        <v>0</v>
      </c>
      <c r="Z64" s="52">
        <v>0</v>
      </c>
      <c r="AA64" s="51">
        <v>0</v>
      </c>
      <c r="AB64" s="51">
        <v>0</v>
      </c>
      <c r="AC64" s="43">
        <f t="shared" si="1"/>
        <v>7</v>
      </c>
      <c r="AD64" s="43">
        <f t="shared" si="1"/>
        <v>15</v>
      </c>
      <c r="AE64" s="43">
        <f t="shared" si="1"/>
        <v>25</v>
      </c>
      <c r="AG64" s="88">
        <v>-0.8</v>
      </c>
      <c r="AH64" s="88"/>
      <c r="AI64" s="88"/>
      <c r="AJ64" s="88"/>
      <c r="AK64" s="88"/>
      <c r="AL64" s="88"/>
      <c r="AM64" s="79"/>
      <c r="AN64">
        <f t="shared" si="2"/>
        <v>-0.8</v>
      </c>
      <c r="AO64" s="96">
        <f>(AO63+AO65)/2</f>
        <v>0.95</v>
      </c>
      <c r="AP64" s="96">
        <f>(AP63+AP65)/2</f>
        <v>0.9</v>
      </c>
      <c r="AR64" s="78">
        <v>10.6</v>
      </c>
      <c r="AS64" s="78">
        <v>26.2</v>
      </c>
      <c r="AT64" s="78">
        <v>27.6</v>
      </c>
      <c r="AU64" s="78">
        <v>28</v>
      </c>
      <c r="AV64" s="78">
        <v>28.4</v>
      </c>
      <c r="AW64" s="78">
        <v>29.3</v>
      </c>
      <c r="AX64" s="79"/>
      <c r="AY64">
        <f t="shared" si="5"/>
        <v>21.4666666666667</v>
      </c>
      <c r="AZ64">
        <f t="shared" si="6"/>
        <v>28.2</v>
      </c>
      <c r="BA64">
        <f t="shared" si="7"/>
        <v>29.3</v>
      </c>
      <c r="BB64" s="88"/>
      <c r="BC64" s="88"/>
      <c r="BD64" t="s">
        <v>29</v>
      </c>
      <c r="BE64" t="s">
        <v>29</v>
      </c>
      <c r="BF64" t="s">
        <v>29</v>
      </c>
      <c r="BG64" t="s">
        <v>29</v>
      </c>
      <c r="BH64" t="s">
        <v>29</v>
      </c>
      <c r="BI64" t="s">
        <v>29</v>
      </c>
      <c r="BJ64" t="s">
        <v>29</v>
      </c>
      <c r="BK64" t="s">
        <v>29</v>
      </c>
      <c r="BL64" t="s">
        <v>29</v>
      </c>
      <c r="BM64" t="s">
        <v>29</v>
      </c>
    </row>
    <row r="65" spans="1:65">
      <c r="A65" s="58">
        <v>22</v>
      </c>
      <c r="B65" s="59">
        <v>5</v>
      </c>
      <c r="C65" s="60">
        <v>2001</v>
      </c>
      <c r="D65" s="54">
        <v>37033</v>
      </c>
      <c r="E65" s="48">
        <v>20</v>
      </c>
      <c r="F65" s="51">
        <v>0</v>
      </c>
      <c r="G65" s="51">
        <v>1</v>
      </c>
      <c r="H65" s="52">
        <v>0</v>
      </c>
      <c r="I65" s="51">
        <v>0</v>
      </c>
      <c r="J65" s="51">
        <v>0</v>
      </c>
      <c r="K65" s="52">
        <v>180</v>
      </c>
      <c r="L65" s="51">
        <v>0</v>
      </c>
      <c r="M65" s="51">
        <v>2</v>
      </c>
      <c r="N65" s="52">
        <v>20</v>
      </c>
      <c r="O65" s="51">
        <v>0</v>
      </c>
      <c r="P65" s="51">
        <v>1</v>
      </c>
      <c r="Q65" s="52">
        <v>1</v>
      </c>
      <c r="R65" s="51">
        <v>0</v>
      </c>
      <c r="S65" s="51">
        <v>0</v>
      </c>
      <c r="T65" s="52">
        <v>5</v>
      </c>
      <c r="U65" s="51">
        <v>0</v>
      </c>
      <c r="V65" s="51">
        <v>0</v>
      </c>
      <c r="W65" s="52">
        <v>40</v>
      </c>
      <c r="X65" s="51">
        <v>0</v>
      </c>
      <c r="Y65" s="51">
        <v>0</v>
      </c>
      <c r="Z65" s="52">
        <v>3700</v>
      </c>
      <c r="AA65" s="51">
        <v>670</v>
      </c>
      <c r="AB65" s="51">
        <v>0</v>
      </c>
      <c r="AC65" s="43">
        <f t="shared" si="1"/>
        <v>3966</v>
      </c>
      <c r="AD65" s="43">
        <f t="shared" si="1"/>
        <v>670</v>
      </c>
      <c r="AE65" s="43">
        <f t="shared" si="1"/>
        <v>4</v>
      </c>
      <c r="AG65" s="81">
        <v>2.5</v>
      </c>
      <c r="AH65" s="82">
        <v>2.1</v>
      </c>
      <c r="AI65" s="82">
        <v>0.3</v>
      </c>
      <c r="AJ65" s="82">
        <v>-0.1</v>
      </c>
      <c r="AK65" s="82">
        <v>-0.3</v>
      </c>
      <c r="AL65" s="82">
        <v>-0.5</v>
      </c>
      <c r="AM65" s="80"/>
      <c r="AN65">
        <f t="shared" si="2"/>
        <v>1.63333333333333</v>
      </c>
      <c r="AO65">
        <f t="shared" si="3"/>
        <v>-0.2</v>
      </c>
      <c r="AP65">
        <f t="shared" si="4"/>
        <v>-0.5</v>
      </c>
      <c r="AR65" s="94">
        <v>22.6</v>
      </c>
      <c r="AS65" s="94"/>
      <c r="AT65" s="94">
        <v>25.8</v>
      </c>
      <c r="AU65" s="94"/>
      <c r="AV65" s="94">
        <v>28.4</v>
      </c>
      <c r="AW65" s="94">
        <v>29.6</v>
      </c>
      <c r="AX65" s="87"/>
      <c r="AY65">
        <f t="shared" si="5"/>
        <v>24.2</v>
      </c>
      <c r="AZ65">
        <f t="shared" si="6"/>
        <v>28.4</v>
      </c>
      <c r="BA65">
        <f t="shared" si="7"/>
        <v>29.6</v>
      </c>
      <c r="BB65" s="94"/>
      <c r="BC65" s="94"/>
      <c r="BD65" t="s">
        <v>29</v>
      </c>
      <c r="BE65" t="s">
        <v>29</v>
      </c>
      <c r="BF65" t="s">
        <v>29</v>
      </c>
      <c r="BG65" t="s">
        <v>29</v>
      </c>
      <c r="BH65" t="s">
        <v>29</v>
      </c>
      <c r="BI65" t="s">
        <v>29</v>
      </c>
      <c r="BJ65" t="s">
        <v>29</v>
      </c>
      <c r="BK65" t="s">
        <v>29</v>
      </c>
      <c r="BL65" t="s">
        <v>29</v>
      </c>
      <c r="BM65" t="s">
        <v>29</v>
      </c>
    </row>
    <row r="66" spans="1:65">
      <c r="A66" s="60">
        <v>2</v>
      </c>
      <c r="B66" s="59">
        <v>6</v>
      </c>
      <c r="C66" s="60">
        <v>2001</v>
      </c>
      <c r="D66" s="54">
        <v>37044</v>
      </c>
      <c r="E66" s="48">
        <v>1</v>
      </c>
      <c r="F66" s="51">
        <v>1</v>
      </c>
      <c r="G66" s="51">
        <v>5</v>
      </c>
      <c r="H66" s="52">
        <v>0</v>
      </c>
      <c r="I66" s="51">
        <v>0</v>
      </c>
      <c r="J66" s="51">
        <v>0</v>
      </c>
      <c r="K66" s="52">
        <v>26</v>
      </c>
      <c r="L66" s="51">
        <v>19</v>
      </c>
      <c r="M66" s="51">
        <v>7</v>
      </c>
      <c r="N66" s="52">
        <v>1</v>
      </c>
      <c r="O66" s="51">
        <v>0</v>
      </c>
      <c r="P66" s="51">
        <v>5</v>
      </c>
      <c r="Q66" s="52">
        <v>10</v>
      </c>
      <c r="R66" s="51">
        <v>0</v>
      </c>
      <c r="S66" s="51">
        <v>1</v>
      </c>
      <c r="T66" s="52">
        <v>30</v>
      </c>
      <c r="U66" s="51">
        <v>3</v>
      </c>
      <c r="V66" s="51">
        <v>7</v>
      </c>
      <c r="W66" s="52">
        <v>40</v>
      </c>
      <c r="X66" s="51">
        <v>27</v>
      </c>
      <c r="Y66" s="51">
        <v>9</v>
      </c>
      <c r="Z66" s="52">
        <v>8800</v>
      </c>
      <c r="AA66" s="51">
        <v>1400</v>
      </c>
      <c r="AB66" s="51">
        <v>480</v>
      </c>
      <c r="AC66" s="43">
        <f t="shared" si="1"/>
        <v>8908</v>
      </c>
      <c r="AD66" s="43">
        <f t="shared" si="1"/>
        <v>1450</v>
      </c>
      <c r="AE66" s="43">
        <f t="shared" si="1"/>
        <v>514</v>
      </c>
      <c r="AG66" s="81"/>
      <c r="AH66" s="82"/>
      <c r="AI66" s="82"/>
      <c r="AJ66" s="82"/>
      <c r="AK66" s="82"/>
      <c r="AL66" s="82"/>
      <c r="AM66" s="80"/>
      <c r="AN66" s="96">
        <f t="shared" ref="AN66:AP66" si="8">(AN65+AN67)/2</f>
        <v>3.73333333333333</v>
      </c>
      <c r="AO66" s="96">
        <f t="shared" si="8"/>
        <v>0.425</v>
      </c>
      <c r="AP66" s="96">
        <f t="shared" si="8"/>
        <v>0</v>
      </c>
      <c r="AR66" s="94"/>
      <c r="AS66" s="94"/>
      <c r="AT66" s="94"/>
      <c r="AU66" s="94"/>
      <c r="AV66" s="94"/>
      <c r="AW66" s="94"/>
      <c r="AX66" s="87"/>
      <c r="AY66" s="96">
        <f t="shared" ref="AY66:BA66" si="9">(AY65+AY67)/2</f>
        <v>23.6637035313258</v>
      </c>
      <c r="AZ66" s="96">
        <f t="shared" si="9"/>
        <v>26.9104008555892</v>
      </c>
      <c r="BA66" s="96">
        <f t="shared" si="9"/>
        <v>28.6267163994701</v>
      </c>
      <c r="BB66" s="94"/>
      <c r="BC66" s="94"/>
      <c r="BD66" t="s">
        <v>29</v>
      </c>
      <c r="BE66" t="s">
        <v>29</v>
      </c>
      <c r="BF66" t="s">
        <v>29</v>
      </c>
      <c r="BG66" t="s">
        <v>29</v>
      </c>
      <c r="BH66" t="s">
        <v>29</v>
      </c>
      <c r="BI66" t="s">
        <v>29</v>
      </c>
      <c r="BJ66" t="s">
        <v>29</v>
      </c>
      <c r="BK66" t="s">
        <v>29</v>
      </c>
      <c r="BL66" t="s">
        <v>29</v>
      </c>
      <c r="BM66" t="s">
        <v>29</v>
      </c>
    </row>
    <row r="67" spans="1:65">
      <c r="A67" s="58">
        <v>11</v>
      </c>
      <c r="B67" s="59">
        <v>6</v>
      </c>
      <c r="C67" s="60">
        <v>2001</v>
      </c>
      <c r="D67" s="54">
        <v>37053</v>
      </c>
      <c r="E67" s="48">
        <v>0</v>
      </c>
      <c r="F67" s="51">
        <v>2</v>
      </c>
      <c r="G67" s="51">
        <v>3</v>
      </c>
      <c r="H67" s="52">
        <v>0</v>
      </c>
      <c r="I67" s="51">
        <v>0</v>
      </c>
      <c r="J67" s="51">
        <v>0</v>
      </c>
      <c r="K67" s="52">
        <v>224</v>
      </c>
      <c r="L67" s="51">
        <v>42</v>
      </c>
      <c r="M67" s="51">
        <v>32</v>
      </c>
      <c r="N67" s="52">
        <v>1</v>
      </c>
      <c r="O67" s="51">
        <v>1</v>
      </c>
      <c r="P67" s="51">
        <v>0</v>
      </c>
      <c r="Q67" s="52">
        <v>5</v>
      </c>
      <c r="R67" s="51">
        <v>0</v>
      </c>
      <c r="S67" s="51">
        <v>3</v>
      </c>
      <c r="T67" s="52">
        <v>10</v>
      </c>
      <c r="U67" s="51">
        <v>7</v>
      </c>
      <c r="V67" s="51">
        <v>26</v>
      </c>
      <c r="W67" s="52">
        <v>20</v>
      </c>
      <c r="X67" s="51">
        <v>13</v>
      </c>
      <c r="Y67" s="51">
        <v>29</v>
      </c>
      <c r="Z67" s="52">
        <v>400</v>
      </c>
      <c r="AA67" s="51">
        <v>134</v>
      </c>
      <c r="AB67" s="51">
        <v>400</v>
      </c>
      <c r="AC67" s="43">
        <f t="shared" si="1"/>
        <v>660</v>
      </c>
      <c r="AD67" s="43">
        <f t="shared" si="1"/>
        <v>199</v>
      </c>
      <c r="AE67" s="43">
        <f t="shared" si="1"/>
        <v>493</v>
      </c>
      <c r="AG67" s="85">
        <v>9</v>
      </c>
      <c r="AH67" s="94">
        <v>6.5</v>
      </c>
      <c r="AI67" s="86">
        <v>2</v>
      </c>
      <c r="AJ67" s="86">
        <v>1.4</v>
      </c>
      <c r="AK67" s="86">
        <v>0.7</v>
      </c>
      <c r="AL67" s="86">
        <v>0.5</v>
      </c>
      <c r="AM67" s="87">
        <v>0.5</v>
      </c>
      <c r="AN67">
        <f t="shared" si="2"/>
        <v>5.83333333333333</v>
      </c>
      <c r="AO67">
        <f t="shared" si="3"/>
        <v>1.05</v>
      </c>
      <c r="AP67">
        <f t="shared" si="4"/>
        <v>0.5</v>
      </c>
      <c r="AR67" s="94">
        <v>21.836390441129</v>
      </c>
      <c r="AS67" s="94"/>
      <c r="AT67" s="94">
        <v>24.4184236841744</v>
      </c>
      <c r="AU67" s="94">
        <v>25.0138047120544</v>
      </c>
      <c r="AV67" s="94">
        <v>25.8277987103024</v>
      </c>
      <c r="AW67" s="94">
        <v>27.7344425534018</v>
      </c>
      <c r="AX67" s="87">
        <v>27.5724230444786</v>
      </c>
      <c r="AY67">
        <f t="shared" si="5"/>
        <v>23.1274070626517</v>
      </c>
      <c r="AZ67">
        <f t="shared" si="6"/>
        <v>25.4208017111784</v>
      </c>
      <c r="BA67">
        <f t="shared" si="7"/>
        <v>27.6534327989402</v>
      </c>
      <c r="BB67" s="94"/>
      <c r="BC67" s="94"/>
      <c r="BD67" t="s">
        <v>29</v>
      </c>
      <c r="BE67" t="s">
        <v>29</v>
      </c>
      <c r="BF67" t="s">
        <v>29</v>
      </c>
      <c r="BG67" t="s">
        <v>29</v>
      </c>
      <c r="BH67" t="s">
        <v>29</v>
      </c>
      <c r="BI67" t="s">
        <v>29</v>
      </c>
      <c r="BJ67" t="s">
        <v>29</v>
      </c>
      <c r="BK67" t="s">
        <v>29</v>
      </c>
      <c r="BL67" t="s">
        <v>29</v>
      </c>
      <c r="BM67" t="s">
        <v>29</v>
      </c>
    </row>
    <row r="68" spans="1:65">
      <c r="A68" s="58">
        <v>21</v>
      </c>
      <c r="B68" s="59">
        <v>6</v>
      </c>
      <c r="C68" s="60">
        <v>2001</v>
      </c>
      <c r="D68" s="54">
        <v>37063</v>
      </c>
      <c r="E68" s="48">
        <v>0</v>
      </c>
      <c r="F68" s="51">
        <v>0</v>
      </c>
      <c r="G68" s="51">
        <v>2</v>
      </c>
      <c r="H68" s="52">
        <v>0</v>
      </c>
      <c r="I68" s="51">
        <v>0</v>
      </c>
      <c r="J68" s="51">
        <v>0</v>
      </c>
      <c r="K68" s="52">
        <v>0</v>
      </c>
      <c r="L68" s="51">
        <v>87</v>
      </c>
      <c r="M68" s="51">
        <v>32</v>
      </c>
      <c r="N68" s="52">
        <v>0</v>
      </c>
      <c r="O68" s="51">
        <v>7</v>
      </c>
      <c r="P68" s="51">
        <v>1</v>
      </c>
      <c r="Q68" s="52">
        <v>10</v>
      </c>
      <c r="R68" s="51">
        <v>67</v>
      </c>
      <c r="S68" s="51">
        <v>9</v>
      </c>
      <c r="T68" s="52">
        <v>100</v>
      </c>
      <c r="U68" s="51">
        <v>134</v>
      </c>
      <c r="V68" s="51">
        <v>6</v>
      </c>
      <c r="W68" s="52">
        <v>700</v>
      </c>
      <c r="X68" s="51">
        <v>67</v>
      </c>
      <c r="Y68" s="51">
        <v>3</v>
      </c>
      <c r="Z68" s="52">
        <v>100</v>
      </c>
      <c r="AA68" s="51">
        <v>134</v>
      </c>
      <c r="AB68" s="51">
        <v>0</v>
      </c>
      <c r="AC68" s="43">
        <f t="shared" si="1"/>
        <v>910</v>
      </c>
      <c r="AD68" s="43">
        <f t="shared" si="1"/>
        <v>496</v>
      </c>
      <c r="AE68" s="43">
        <f t="shared" si="1"/>
        <v>53</v>
      </c>
      <c r="AG68" s="85">
        <v>13</v>
      </c>
      <c r="AH68" s="94">
        <v>9.8</v>
      </c>
      <c r="AI68" s="86">
        <v>7</v>
      </c>
      <c r="AJ68" s="86">
        <v>3.2</v>
      </c>
      <c r="AK68" s="86">
        <v>1</v>
      </c>
      <c r="AL68" s="86">
        <v>0</v>
      </c>
      <c r="AM68" s="87">
        <v>0</v>
      </c>
      <c r="AN68">
        <f t="shared" si="2"/>
        <v>9.93333333333333</v>
      </c>
      <c r="AO68">
        <f t="shared" si="3"/>
        <v>2.1</v>
      </c>
      <c r="AP68">
        <f t="shared" si="4"/>
        <v>0</v>
      </c>
      <c r="AR68" s="94">
        <v>19.7514048805949</v>
      </c>
      <c r="AS68" s="94"/>
      <c r="AT68" s="94">
        <v>24.1110873622078</v>
      </c>
      <c r="AU68" s="94">
        <v>24.7078602144881</v>
      </c>
      <c r="AV68" s="94">
        <v>25.4516872577586</v>
      </c>
      <c r="AW68" s="94">
        <v>27.2534587919746</v>
      </c>
      <c r="AX68" s="87">
        <v>27.3692356011878</v>
      </c>
      <c r="AY68">
        <f t="shared" si="5"/>
        <v>21.9312461214014</v>
      </c>
      <c r="AZ68">
        <f t="shared" si="6"/>
        <v>25.0797737361233</v>
      </c>
      <c r="BA68">
        <f t="shared" si="7"/>
        <v>27.3113471965812</v>
      </c>
      <c r="BB68" s="94"/>
      <c r="BC68" s="94"/>
      <c r="BD68" t="s">
        <v>29</v>
      </c>
      <c r="BE68" t="s">
        <v>29</v>
      </c>
      <c r="BF68" t="s">
        <v>29</v>
      </c>
      <c r="BG68" t="s">
        <v>29</v>
      </c>
      <c r="BH68" t="s">
        <v>29</v>
      </c>
      <c r="BI68" t="s">
        <v>29</v>
      </c>
      <c r="BJ68" t="s">
        <v>29</v>
      </c>
      <c r="BK68" t="s">
        <v>29</v>
      </c>
      <c r="BL68" t="s">
        <v>29</v>
      </c>
      <c r="BM68" t="s">
        <v>29</v>
      </c>
    </row>
    <row r="69" spans="1:65">
      <c r="A69" s="58">
        <v>30</v>
      </c>
      <c r="B69" s="59">
        <v>6</v>
      </c>
      <c r="C69" s="60">
        <v>2001</v>
      </c>
      <c r="D69" s="54">
        <v>37072</v>
      </c>
      <c r="E69" s="48">
        <v>0</v>
      </c>
      <c r="F69" s="51">
        <v>1</v>
      </c>
      <c r="G69" s="51">
        <v>2</v>
      </c>
      <c r="H69" s="52">
        <v>0</v>
      </c>
      <c r="I69" s="51">
        <v>0</v>
      </c>
      <c r="J69" s="51">
        <v>0</v>
      </c>
      <c r="K69" s="52">
        <v>0</v>
      </c>
      <c r="L69" s="51">
        <v>17</v>
      </c>
      <c r="M69" s="51">
        <v>78</v>
      </c>
      <c r="N69" s="52">
        <v>0</v>
      </c>
      <c r="O69" s="51">
        <v>74</v>
      </c>
      <c r="P69" s="51">
        <v>6</v>
      </c>
      <c r="Q69" s="52">
        <v>20</v>
      </c>
      <c r="R69" s="51">
        <v>600</v>
      </c>
      <c r="S69" s="51">
        <v>5</v>
      </c>
      <c r="T69" s="52">
        <v>10</v>
      </c>
      <c r="U69" s="51">
        <v>67</v>
      </c>
      <c r="V69" s="51">
        <v>3</v>
      </c>
      <c r="W69" s="52">
        <v>0</v>
      </c>
      <c r="X69" s="51">
        <v>0</v>
      </c>
      <c r="Y69" s="51">
        <v>0</v>
      </c>
      <c r="Z69" s="52">
        <v>0</v>
      </c>
      <c r="AA69" s="51">
        <v>0</v>
      </c>
      <c r="AB69" s="51">
        <v>0</v>
      </c>
      <c r="AC69" s="43">
        <f t="shared" ref="AC69:AE132" si="10">SUM(E69,H69,K69,N69,Q69,T69,W69,Z69)</f>
        <v>30</v>
      </c>
      <c r="AD69" s="43">
        <f t="shared" si="10"/>
        <v>759</v>
      </c>
      <c r="AE69" s="43">
        <f t="shared" si="10"/>
        <v>94</v>
      </c>
      <c r="AG69" s="85">
        <v>12.5</v>
      </c>
      <c r="AH69" s="94">
        <v>10.9</v>
      </c>
      <c r="AI69" s="86">
        <v>7</v>
      </c>
      <c r="AJ69" s="86">
        <v>3.1</v>
      </c>
      <c r="AK69" s="86">
        <v>0.5</v>
      </c>
      <c r="AL69" s="86">
        <v>0.2</v>
      </c>
      <c r="AM69" s="87"/>
      <c r="AN69">
        <f t="shared" ref="AN69:AN132" si="11">AVERAGE(AG69:AI69)</f>
        <v>10.1333333333333</v>
      </c>
      <c r="AO69">
        <f t="shared" ref="AO69:AO132" si="12">AVERAGE(AJ69:AK69)</f>
        <v>1.8</v>
      </c>
      <c r="AP69">
        <f t="shared" ref="AP69:AP132" si="13">AVERAGE(AL69:AM69)</f>
        <v>0.2</v>
      </c>
      <c r="AR69" s="94">
        <v>20.770993129111</v>
      </c>
      <c r="AS69" s="94"/>
      <c r="AT69" s="94">
        <v>23.8493440879039</v>
      </c>
      <c r="AU69" s="94">
        <v>24.3925442637574</v>
      </c>
      <c r="AV69" s="94">
        <v>25.7812713327535</v>
      </c>
      <c r="AW69" s="94">
        <v>27.0182536454892</v>
      </c>
      <c r="AX69" s="87"/>
      <c r="AY69">
        <f t="shared" ref="AY69:AY132" si="14">AVERAGE(AR69:AT69)</f>
        <v>22.3101686085075</v>
      </c>
      <c r="AZ69">
        <f t="shared" ref="AZ69:AZ132" si="15">AVERAGE(AU69:AV69)</f>
        <v>25.0869077982555</v>
      </c>
      <c r="BA69">
        <f t="shared" ref="BA69:BA132" si="16">AVERAGE(AW69:AX69)</f>
        <v>27.0182536454892</v>
      </c>
      <c r="BB69" s="94"/>
      <c r="BC69" s="94"/>
      <c r="BD69" t="s">
        <v>29</v>
      </c>
      <c r="BE69" t="s">
        <v>29</v>
      </c>
      <c r="BF69" t="s">
        <v>29</v>
      </c>
      <c r="BG69" t="s">
        <v>29</v>
      </c>
      <c r="BH69" t="s">
        <v>29</v>
      </c>
      <c r="BI69" t="s">
        <v>29</v>
      </c>
      <c r="BJ69" t="s">
        <v>29</v>
      </c>
      <c r="BK69" t="s">
        <v>29</v>
      </c>
      <c r="BL69" t="s">
        <v>29</v>
      </c>
      <c r="BM69" t="s">
        <v>29</v>
      </c>
    </row>
    <row r="70" spans="1:65">
      <c r="A70" s="58">
        <v>10</v>
      </c>
      <c r="B70" s="59">
        <v>7</v>
      </c>
      <c r="C70" s="60">
        <v>2001</v>
      </c>
      <c r="D70" s="54">
        <v>37082</v>
      </c>
      <c r="E70" s="48">
        <v>0</v>
      </c>
      <c r="F70" s="51">
        <v>0</v>
      </c>
      <c r="G70" s="51">
        <v>2</v>
      </c>
      <c r="H70" s="52">
        <v>0</v>
      </c>
      <c r="I70" s="51">
        <v>0</v>
      </c>
      <c r="J70" s="51">
        <v>0</v>
      </c>
      <c r="K70" s="52">
        <v>0</v>
      </c>
      <c r="L70" s="51">
        <v>7</v>
      </c>
      <c r="M70" s="51">
        <v>40</v>
      </c>
      <c r="N70" s="52">
        <v>0</v>
      </c>
      <c r="O70" s="51">
        <v>160</v>
      </c>
      <c r="P70" s="51">
        <v>6</v>
      </c>
      <c r="Q70" s="52">
        <v>0</v>
      </c>
      <c r="R70" s="51">
        <v>470</v>
      </c>
      <c r="S70" s="51">
        <v>5</v>
      </c>
      <c r="T70" s="52">
        <v>0</v>
      </c>
      <c r="U70" s="51">
        <v>67</v>
      </c>
      <c r="V70" s="51">
        <v>0</v>
      </c>
      <c r="W70" s="52">
        <v>0</v>
      </c>
      <c r="X70" s="51">
        <v>0</v>
      </c>
      <c r="Y70" s="51">
        <v>0</v>
      </c>
      <c r="Z70" s="52">
        <v>0</v>
      </c>
      <c r="AA70" s="51">
        <v>0</v>
      </c>
      <c r="AB70" s="51">
        <v>0</v>
      </c>
      <c r="AC70" s="43">
        <f t="shared" si="10"/>
        <v>0</v>
      </c>
      <c r="AD70" s="43">
        <f t="shared" si="10"/>
        <v>704</v>
      </c>
      <c r="AE70" s="43">
        <f t="shared" si="10"/>
        <v>53</v>
      </c>
      <c r="AG70" s="85">
        <v>13.5</v>
      </c>
      <c r="AH70" s="86">
        <v>11.5</v>
      </c>
      <c r="AI70" s="86">
        <v>9</v>
      </c>
      <c r="AJ70" s="86">
        <v>5</v>
      </c>
      <c r="AK70" s="86">
        <v>0.5</v>
      </c>
      <c r="AL70" s="86">
        <v>-0.1</v>
      </c>
      <c r="AM70" s="87">
        <v>-0.1</v>
      </c>
      <c r="AN70">
        <f t="shared" si="11"/>
        <v>11.3333333333333</v>
      </c>
      <c r="AO70">
        <f t="shared" si="12"/>
        <v>2.75</v>
      </c>
      <c r="AP70">
        <f t="shared" si="13"/>
        <v>-0.1</v>
      </c>
      <c r="AR70" s="94">
        <v>23.5635954259432</v>
      </c>
      <c r="AS70" s="94"/>
      <c r="AT70" s="94">
        <v>24.0650232009561</v>
      </c>
      <c r="AU70" s="94">
        <v>24.655388604677</v>
      </c>
      <c r="AV70" s="94">
        <v>26.3819932743447</v>
      </c>
      <c r="AW70" s="94">
        <v>27.6693864538475</v>
      </c>
      <c r="AX70" s="87">
        <v>27.8766713253824</v>
      </c>
      <c r="AY70">
        <f t="shared" si="14"/>
        <v>23.8143093134496</v>
      </c>
      <c r="AZ70">
        <f t="shared" si="15"/>
        <v>25.5186909395108</v>
      </c>
      <c r="BA70">
        <f t="shared" si="16"/>
        <v>27.773028889615</v>
      </c>
      <c r="BB70" s="94"/>
      <c r="BC70" s="94"/>
      <c r="BD70" t="s">
        <v>29</v>
      </c>
      <c r="BE70" t="s">
        <v>29</v>
      </c>
      <c r="BF70" t="s">
        <v>29</v>
      </c>
      <c r="BG70" t="s">
        <v>29</v>
      </c>
      <c r="BH70" t="s">
        <v>29</v>
      </c>
      <c r="BI70" t="s">
        <v>29</v>
      </c>
      <c r="BJ70" t="s">
        <v>29</v>
      </c>
      <c r="BK70" t="s">
        <v>29</v>
      </c>
      <c r="BL70" t="s">
        <v>29</v>
      </c>
      <c r="BM70" t="s">
        <v>29</v>
      </c>
    </row>
    <row r="71" spans="1:65">
      <c r="A71" s="58">
        <v>23</v>
      </c>
      <c r="B71" s="59">
        <v>7</v>
      </c>
      <c r="C71" s="60">
        <v>2001</v>
      </c>
      <c r="D71" s="54">
        <v>37095</v>
      </c>
      <c r="E71" s="48">
        <v>0</v>
      </c>
      <c r="F71" s="51">
        <v>0</v>
      </c>
      <c r="G71" s="51">
        <v>2</v>
      </c>
      <c r="H71" s="52">
        <v>0</v>
      </c>
      <c r="I71" s="51">
        <v>0</v>
      </c>
      <c r="J71" s="51">
        <v>0</v>
      </c>
      <c r="K71" s="52">
        <v>0</v>
      </c>
      <c r="L71" s="51">
        <v>0</v>
      </c>
      <c r="M71" s="51">
        <v>8</v>
      </c>
      <c r="N71" s="52">
        <v>0</v>
      </c>
      <c r="O71" s="51">
        <v>3</v>
      </c>
      <c r="P71" s="51">
        <v>210</v>
      </c>
      <c r="Q71" s="52">
        <v>0</v>
      </c>
      <c r="R71" s="51">
        <v>1</v>
      </c>
      <c r="S71" s="51">
        <v>90</v>
      </c>
      <c r="T71" s="52">
        <v>0</v>
      </c>
      <c r="U71" s="51">
        <v>0</v>
      </c>
      <c r="V71" s="51">
        <v>3</v>
      </c>
      <c r="W71" s="52">
        <v>0</v>
      </c>
      <c r="X71" s="51">
        <v>0</v>
      </c>
      <c r="Y71" s="51">
        <v>0</v>
      </c>
      <c r="Z71" s="52">
        <v>0</v>
      </c>
      <c r="AA71" s="51">
        <v>0</v>
      </c>
      <c r="AB71" s="51">
        <v>0</v>
      </c>
      <c r="AC71" s="43">
        <f t="shared" si="10"/>
        <v>0</v>
      </c>
      <c r="AD71" s="43">
        <f t="shared" si="10"/>
        <v>4</v>
      </c>
      <c r="AE71" s="43">
        <f t="shared" si="10"/>
        <v>313</v>
      </c>
      <c r="AG71" s="81">
        <v>14.91</v>
      </c>
      <c r="AH71" s="108">
        <v>14.85</v>
      </c>
      <c r="AI71" s="82">
        <v>14.04</v>
      </c>
      <c r="AJ71" s="82">
        <v>9.89</v>
      </c>
      <c r="AK71" s="82">
        <v>2.77</v>
      </c>
      <c r="AL71" s="82">
        <v>0.15</v>
      </c>
      <c r="AM71" s="80">
        <v>0.11</v>
      </c>
      <c r="AN71">
        <f t="shared" si="11"/>
        <v>14.6</v>
      </c>
      <c r="AO71">
        <f t="shared" si="12"/>
        <v>6.33</v>
      </c>
      <c r="AP71">
        <f t="shared" si="13"/>
        <v>0.13</v>
      </c>
      <c r="AR71" s="101">
        <v>23.84</v>
      </c>
      <c r="AS71" s="108">
        <v>23.89</v>
      </c>
      <c r="AT71" s="101">
        <v>24</v>
      </c>
      <c r="AU71" s="101">
        <v>24.29</v>
      </c>
      <c r="AV71" s="101">
        <v>25.71</v>
      </c>
      <c r="AW71" s="101">
        <v>27.19</v>
      </c>
      <c r="AX71" s="100">
        <v>27.24</v>
      </c>
      <c r="AY71">
        <f t="shared" si="14"/>
        <v>23.91</v>
      </c>
      <c r="AZ71">
        <f t="shared" si="15"/>
        <v>25</v>
      </c>
      <c r="BA71">
        <f t="shared" si="16"/>
        <v>27.215</v>
      </c>
      <c r="BB71" s="101"/>
      <c r="BC71" s="101"/>
      <c r="BD71" t="s">
        <v>29</v>
      </c>
      <c r="BE71" t="s">
        <v>29</v>
      </c>
      <c r="BF71" t="s">
        <v>29</v>
      </c>
      <c r="BG71" t="s">
        <v>29</v>
      </c>
      <c r="BH71" t="s">
        <v>29</v>
      </c>
      <c r="BI71" t="s">
        <v>29</v>
      </c>
      <c r="BJ71" t="s">
        <v>29</v>
      </c>
      <c r="BK71" t="s">
        <v>29</v>
      </c>
      <c r="BL71" t="s">
        <v>29</v>
      </c>
      <c r="BM71" t="s">
        <v>29</v>
      </c>
    </row>
    <row r="72" spans="1:65">
      <c r="A72" s="58">
        <v>30</v>
      </c>
      <c r="B72" s="59">
        <v>7</v>
      </c>
      <c r="C72" s="60">
        <v>2001</v>
      </c>
      <c r="D72" s="54">
        <v>37102</v>
      </c>
      <c r="E72" s="48">
        <v>0</v>
      </c>
      <c r="F72" s="51">
        <v>0</v>
      </c>
      <c r="G72" s="51">
        <v>2</v>
      </c>
      <c r="H72" s="52">
        <v>0</v>
      </c>
      <c r="I72" s="51">
        <v>0</v>
      </c>
      <c r="J72" s="51">
        <v>0</v>
      </c>
      <c r="K72" s="52">
        <v>0</v>
      </c>
      <c r="L72" s="51">
        <v>0</v>
      </c>
      <c r="M72" s="51">
        <v>10</v>
      </c>
      <c r="N72" s="52">
        <v>0</v>
      </c>
      <c r="O72" s="51">
        <v>0</v>
      </c>
      <c r="P72" s="51">
        <v>270</v>
      </c>
      <c r="Q72" s="52">
        <v>0</v>
      </c>
      <c r="R72" s="51">
        <v>0</v>
      </c>
      <c r="S72" s="51">
        <v>5</v>
      </c>
      <c r="T72" s="52">
        <v>0</v>
      </c>
      <c r="U72" s="51">
        <v>0</v>
      </c>
      <c r="V72" s="51">
        <v>0</v>
      </c>
      <c r="W72" s="52">
        <v>0</v>
      </c>
      <c r="X72" s="51">
        <v>0</v>
      </c>
      <c r="Y72" s="51">
        <v>0</v>
      </c>
      <c r="Z72" s="52">
        <v>0</v>
      </c>
      <c r="AA72" s="51">
        <v>0</v>
      </c>
      <c r="AB72" s="51">
        <v>0</v>
      </c>
      <c r="AC72" s="43">
        <f t="shared" si="10"/>
        <v>0</v>
      </c>
      <c r="AD72" s="43">
        <f t="shared" si="10"/>
        <v>0</v>
      </c>
      <c r="AE72" s="43">
        <f t="shared" si="10"/>
        <v>287</v>
      </c>
      <c r="AG72" s="85">
        <v>13.5</v>
      </c>
      <c r="AH72" s="86">
        <v>12.7</v>
      </c>
      <c r="AI72" s="86">
        <v>8</v>
      </c>
      <c r="AJ72" s="86">
        <v>5.1</v>
      </c>
      <c r="AK72" s="86">
        <v>1.9</v>
      </c>
      <c r="AL72" s="86">
        <v>0.5</v>
      </c>
      <c r="AM72" s="87">
        <v>0.5</v>
      </c>
      <c r="AN72">
        <f t="shared" si="11"/>
        <v>11.4</v>
      </c>
      <c r="AO72">
        <f t="shared" si="12"/>
        <v>3.5</v>
      </c>
      <c r="AP72">
        <f t="shared" si="13"/>
        <v>0.5</v>
      </c>
      <c r="AR72" s="94">
        <v>24</v>
      </c>
      <c r="AS72" s="94"/>
      <c r="AT72" s="94">
        <v>24.8</v>
      </c>
      <c r="AU72" s="94">
        <v>25.5</v>
      </c>
      <c r="AV72" s="94">
        <v>26.4</v>
      </c>
      <c r="AW72" s="94">
        <v>27.5</v>
      </c>
      <c r="AX72" s="87">
        <v>27.6</v>
      </c>
      <c r="AY72">
        <f t="shared" si="14"/>
        <v>24.4</v>
      </c>
      <c r="AZ72">
        <f t="shared" si="15"/>
        <v>25.95</v>
      </c>
      <c r="BA72">
        <f t="shared" si="16"/>
        <v>27.55</v>
      </c>
      <c r="BB72" s="94"/>
      <c r="BC72" s="94"/>
      <c r="BD72" t="s">
        <v>29</v>
      </c>
      <c r="BE72" t="s">
        <v>29</v>
      </c>
      <c r="BF72" t="s">
        <v>29</v>
      </c>
      <c r="BG72" t="s">
        <v>29</v>
      </c>
      <c r="BH72" t="s">
        <v>29</v>
      </c>
      <c r="BI72" t="s">
        <v>29</v>
      </c>
      <c r="BJ72" t="s">
        <v>29</v>
      </c>
      <c r="BK72" t="s">
        <v>29</v>
      </c>
      <c r="BL72" t="s">
        <v>29</v>
      </c>
      <c r="BM72" t="s">
        <v>29</v>
      </c>
    </row>
    <row r="73" spans="1:65">
      <c r="A73" s="58">
        <v>9</v>
      </c>
      <c r="B73" s="59">
        <v>8</v>
      </c>
      <c r="C73" s="60">
        <v>2001</v>
      </c>
      <c r="D73" s="54">
        <v>37112</v>
      </c>
      <c r="E73" s="48">
        <v>0</v>
      </c>
      <c r="F73" s="51">
        <v>0</v>
      </c>
      <c r="G73" s="51">
        <v>1</v>
      </c>
      <c r="H73" s="52">
        <v>0</v>
      </c>
      <c r="I73" s="51">
        <v>0</v>
      </c>
      <c r="J73" s="51">
        <v>0</v>
      </c>
      <c r="K73" s="52">
        <v>0</v>
      </c>
      <c r="L73" s="51">
        <v>0</v>
      </c>
      <c r="M73" s="51">
        <v>6</v>
      </c>
      <c r="N73" s="52">
        <v>0</v>
      </c>
      <c r="O73" s="51">
        <v>13</v>
      </c>
      <c r="P73" s="51">
        <v>250</v>
      </c>
      <c r="Q73" s="52">
        <v>0</v>
      </c>
      <c r="R73" s="51">
        <v>0</v>
      </c>
      <c r="S73" s="51">
        <v>2</v>
      </c>
      <c r="T73" s="52">
        <v>0</v>
      </c>
      <c r="U73" s="51">
        <v>0</v>
      </c>
      <c r="V73" s="51">
        <v>0</v>
      </c>
      <c r="W73" s="52">
        <v>0</v>
      </c>
      <c r="X73" s="51">
        <v>0</v>
      </c>
      <c r="Y73" s="51">
        <v>0</v>
      </c>
      <c r="Z73" s="52">
        <v>0</v>
      </c>
      <c r="AA73" s="51">
        <v>0</v>
      </c>
      <c r="AB73" s="51">
        <v>0</v>
      </c>
      <c r="AC73" s="43">
        <f t="shared" si="10"/>
        <v>0</v>
      </c>
      <c r="AD73" s="43">
        <f t="shared" si="10"/>
        <v>13</v>
      </c>
      <c r="AE73" s="43">
        <f t="shared" si="10"/>
        <v>259</v>
      </c>
      <c r="AG73" s="85">
        <v>11.5</v>
      </c>
      <c r="AH73" s="86">
        <v>10</v>
      </c>
      <c r="AI73" s="86">
        <v>4.2</v>
      </c>
      <c r="AJ73" s="86">
        <v>1.2</v>
      </c>
      <c r="AK73" s="86">
        <v>0.5</v>
      </c>
      <c r="AL73" s="86">
        <v>-0.1</v>
      </c>
      <c r="AM73" s="87">
        <v>-0.1</v>
      </c>
      <c r="AN73">
        <f t="shared" si="11"/>
        <v>8.56666666666667</v>
      </c>
      <c r="AO73">
        <f t="shared" si="12"/>
        <v>0.85</v>
      </c>
      <c r="AP73">
        <f t="shared" si="13"/>
        <v>-0.1</v>
      </c>
      <c r="AR73" s="94">
        <v>24.3851526548283</v>
      </c>
      <c r="AS73" s="94"/>
      <c r="AT73" s="94">
        <v>25.0414969032937</v>
      </c>
      <c r="AU73" s="94">
        <v>26.8618921625763</v>
      </c>
      <c r="AV73" s="94">
        <v>27.4694532740005</v>
      </c>
      <c r="AW73" s="94">
        <v>28.2578824048755</v>
      </c>
      <c r="AX73" s="87">
        <v>28.1028970944635</v>
      </c>
      <c r="AY73">
        <f t="shared" si="14"/>
        <v>24.713324779061</v>
      </c>
      <c r="AZ73">
        <f t="shared" si="15"/>
        <v>27.1656727182884</v>
      </c>
      <c r="BA73">
        <f t="shared" si="16"/>
        <v>28.1803897496695</v>
      </c>
      <c r="BB73" s="94"/>
      <c r="BC73" s="94"/>
      <c r="BD73" t="s">
        <v>29</v>
      </c>
      <c r="BE73" t="s">
        <v>29</v>
      </c>
      <c r="BF73" t="s">
        <v>29</v>
      </c>
      <c r="BG73" t="s">
        <v>29</v>
      </c>
      <c r="BH73" t="s">
        <v>29</v>
      </c>
      <c r="BI73" t="s">
        <v>29</v>
      </c>
      <c r="BJ73" t="s">
        <v>29</v>
      </c>
      <c r="BK73" t="s">
        <v>29</v>
      </c>
      <c r="BL73" t="s">
        <v>29</v>
      </c>
      <c r="BM73" t="s">
        <v>29</v>
      </c>
    </row>
    <row r="74" spans="1:65">
      <c r="A74" s="58">
        <v>21</v>
      </c>
      <c r="B74" s="59">
        <v>8</v>
      </c>
      <c r="C74" s="60">
        <v>2001</v>
      </c>
      <c r="D74" s="54">
        <v>37124</v>
      </c>
      <c r="E74" s="48">
        <v>0</v>
      </c>
      <c r="F74" s="51">
        <v>0</v>
      </c>
      <c r="G74" s="51">
        <v>0</v>
      </c>
      <c r="H74" s="52">
        <v>0</v>
      </c>
      <c r="I74" s="51">
        <v>0</v>
      </c>
      <c r="J74" s="51">
        <v>0</v>
      </c>
      <c r="K74" s="52">
        <v>0</v>
      </c>
      <c r="L74" s="51">
        <v>0</v>
      </c>
      <c r="M74" s="51">
        <v>1</v>
      </c>
      <c r="N74" s="52">
        <v>0</v>
      </c>
      <c r="O74" s="51">
        <v>0</v>
      </c>
      <c r="P74" s="51">
        <v>150</v>
      </c>
      <c r="Q74" s="52">
        <v>0</v>
      </c>
      <c r="R74" s="51">
        <v>0</v>
      </c>
      <c r="S74" s="51">
        <v>0</v>
      </c>
      <c r="T74" s="52">
        <v>0</v>
      </c>
      <c r="U74" s="51">
        <v>0</v>
      </c>
      <c r="V74" s="51">
        <v>0</v>
      </c>
      <c r="W74" s="52">
        <v>0</v>
      </c>
      <c r="X74" s="51">
        <v>0</v>
      </c>
      <c r="Y74" s="51">
        <v>0</v>
      </c>
      <c r="Z74" s="52">
        <v>0</v>
      </c>
      <c r="AA74" s="51">
        <v>0</v>
      </c>
      <c r="AB74" s="51">
        <v>0</v>
      </c>
      <c r="AC74" s="43">
        <f t="shared" si="10"/>
        <v>0</v>
      </c>
      <c r="AD74" s="43">
        <f t="shared" si="10"/>
        <v>0</v>
      </c>
      <c r="AE74" s="43">
        <f t="shared" si="10"/>
        <v>151</v>
      </c>
      <c r="AG74" s="85">
        <v>10</v>
      </c>
      <c r="AH74" s="86">
        <v>10</v>
      </c>
      <c r="AI74" s="86">
        <v>9.9</v>
      </c>
      <c r="AJ74" s="86">
        <v>9.2</v>
      </c>
      <c r="AK74" s="86">
        <v>5.3</v>
      </c>
      <c r="AL74" s="86">
        <v>-0.1</v>
      </c>
      <c r="AM74" s="87">
        <v>-0.1</v>
      </c>
      <c r="AN74">
        <f t="shared" si="11"/>
        <v>9.96666666666667</v>
      </c>
      <c r="AO74">
        <f t="shared" si="12"/>
        <v>7.25</v>
      </c>
      <c r="AP74">
        <f t="shared" si="13"/>
        <v>-0.1</v>
      </c>
      <c r="AR74" s="94">
        <v>24.9052490942147</v>
      </c>
      <c r="AS74" s="94"/>
      <c r="AT74" s="94">
        <v>24.825146403592</v>
      </c>
      <c r="AU74" s="94">
        <v>24.7050522333299</v>
      </c>
      <c r="AV74" s="94">
        <v>25.1368113811744</v>
      </c>
      <c r="AW74" s="94">
        <v>27.1768668617123</v>
      </c>
      <c r="AX74" s="87">
        <v>27.2416920925634</v>
      </c>
      <c r="AY74">
        <f t="shared" si="14"/>
        <v>24.8651977489034</v>
      </c>
      <c r="AZ74">
        <f t="shared" si="15"/>
        <v>24.9209318072522</v>
      </c>
      <c r="BA74">
        <f t="shared" si="16"/>
        <v>27.2092794771378</v>
      </c>
      <c r="BB74" s="94"/>
      <c r="BC74" s="94"/>
      <c r="BD74" t="s">
        <v>29</v>
      </c>
      <c r="BE74" t="s">
        <v>29</v>
      </c>
      <c r="BF74" t="s">
        <v>29</v>
      </c>
      <c r="BG74" t="s">
        <v>29</v>
      </c>
      <c r="BH74" t="s">
        <v>29</v>
      </c>
      <c r="BI74" t="s">
        <v>29</v>
      </c>
      <c r="BJ74" t="s">
        <v>29</v>
      </c>
      <c r="BK74" t="s">
        <v>29</v>
      </c>
      <c r="BL74" t="s">
        <v>29</v>
      </c>
      <c r="BM74" t="s">
        <v>29</v>
      </c>
    </row>
    <row r="75" spans="1:65">
      <c r="A75" s="58">
        <v>30</v>
      </c>
      <c r="B75" s="59">
        <v>8</v>
      </c>
      <c r="C75" s="60">
        <v>2001</v>
      </c>
      <c r="D75" s="64">
        <v>37133</v>
      </c>
      <c r="E75" s="48">
        <v>0</v>
      </c>
      <c r="F75" s="51">
        <v>0</v>
      </c>
      <c r="G75" s="51">
        <v>0</v>
      </c>
      <c r="H75" s="52">
        <v>0</v>
      </c>
      <c r="I75" s="51">
        <v>0</v>
      </c>
      <c r="J75" s="51">
        <v>0</v>
      </c>
      <c r="K75" s="52">
        <v>0</v>
      </c>
      <c r="L75" s="51">
        <v>0</v>
      </c>
      <c r="M75" s="51">
        <v>3</v>
      </c>
      <c r="N75" s="52">
        <v>0</v>
      </c>
      <c r="O75" s="51">
        <v>42</v>
      </c>
      <c r="P75" s="51">
        <v>33</v>
      </c>
      <c r="Q75" s="52">
        <v>0</v>
      </c>
      <c r="R75" s="51">
        <v>0</v>
      </c>
      <c r="S75" s="51">
        <v>0</v>
      </c>
      <c r="T75" s="52">
        <v>0</v>
      </c>
      <c r="U75" s="51">
        <v>0</v>
      </c>
      <c r="V75" s="51">
        <v>0</v>
      </c>
      <c r="W75" s="52">
        <v>0</v>
      </c>
      <c r="X75" s="51">
        <v>0</v>
      </c>
      <c r="Y75" s="51">
        <v>0</v>
      </c>
      <c r="Z75" s="52">
        <v>0</v>
      </c>
      <c r="AA75" s="51">
        <v>0</v>
      </c>
      <c r="AB75" s="51">
        <v>0</v>
      </c>
      <c r="AC75" s="43">
        <f t="shared" si="10"/>
        <v>0</v>
      </c>
      <c r="AD75" s="43">
        <f t="shared" si="10"/>
        <v>42</v>
      </c>
      <c r="AE75" s="43">
        <f t="shared" si="10"/>
        <v>36</v>
      </c>
      <c r="AG75" s="85">
        <v>8.5</v>
      </c>
      <c r="AH75" s="86">
        <v>8</v>
      </c>
      <c r="AI75" s="86">
        <v>3.2</v>
      </c>
      <c r="AJ75" s="86">
        <v>1.2</v>
      </c>
      <c r="AK75" s="86">
        <v>0.3</v>
      </c>
      <c r="AL75" s="86">
        <v>-0.1</v>
      </c>
      <c r="AM75" s="87">
        <v>-0.1</v>
      </c>
      <c r="AN75">
        <f t="shared" si="11"/>
        <v>6.56666666666667</v>
      </c>
      <c r="AO75">
        <f t="shared" si="12"/>
        <v>0.75</v>
      </c>
      <c r="AP75">
        <f t="shared" si="13"/>
        <v>-0.1</v>
      </c>
      <c r="AR75" s="94">
        <v>25.2883795899718</v>
      </c>
      <c r="AS75" s="94"/>
      <c r="AT75" s="94">
        <v>25.9329469203818</v>
      </c>
      <c r="AU75" s="94">
        <v>26.6751611676194</v>
      </c>
      <c r="AV75" s="94">
        <v>27.184968902845</v>
      </c>
      <c r="AW75" s="94">
        <v>27.6713077787583</v>
      </c>
      <c r="AX75" s="87">
        <v>28.0435018755224</v>
      </c>
      <c r="AY75">
        <f t="shared" si="14"/>
        <v>25.6106632551768</v>
      </c>
      <c r="AZ75">
        <f t="shared" si="15"/>
        <v>26.9300650352322</v>
      </c>
      <c r="BA75">
        <f t="shared" si="16"/>
        <v>27.8574048271403</v>
      </c>
      <c r="BB75" s="94"/>
      <c r="BC75" s="94"/>
      <c r="BD75" t="s">
        <v>29</v>
      </c>
      <c r="BE75" t="s">
        <v>29</v>
      </c>
      <c r="BF75" t="s">
        <v>29</v>
      </c>
      <c r="BG75" t="s">
        <v>29</v>
      </c>
      <c r="BH75" t="s">
        <v>29</v>
      </c>
      <c r="BI75" t="s">
        <v>29</v>
      </c>
      <c r="BJ75" t="s">
        <v>29</v>
      </c>
      <c r="BK75" t="s">
        <v>29</v>
      </c>
      <c r="BL75" t="s">
        <v>29</v>
      </c>
      <c r="BM75" t="s">
        <v>29</v>
      </c>
    </row>
    <row r="76" spans="1:65">
      <c r="A76" s="58">
        <v>10</v>
      </c>
      <c r="B76" s="59">
        <v>9</v>
      </c>
      <c r="C76" s="45">
        <v>2001</v>
      </c>
      <c r="D76" s="64">
        <v>37144</v>
      </c>
      <c r="E76" s="48">
        <v>0</v>
      </c>
      <c r="F76" s="51">
        <v>0</v>
      </c>
      <c r="G76" s="51">
        <v>1</v>
      </c>
      <c r="H76" s="52">
        <v>0</v>
      </c>
      <c r="I76" s="51">
        <v>0</v>
      </c>
      <c r="J76" s="51">
        <v>0</v>
      </c>
      <c r="K76" s="52">
        <v>0</v>
      </c>
      <c r="L76" s="51">
        <v>0</v>
      </c>
      <c r="M76" s="51">
        <v>1</v>
      </c>
      <c r="N76" s="52">
        <v>6</v>
      </c>
      <c r="O76" s="51">
        <v>50</v>
      </c>
      <c r="P76" s="51">
        <v>36</v>
      </c>
      <c r="Q76" s="52">
        <v>0</v>
      </c>
      <c r="R76" s="51">
        <v>0</v>
      </c>
      <c r="S76" s="51">
        <v>0</v>
      </c>
      <c r="T76" s="52">
        <v>0</v>
      </c>
      <c r="U76" s="51">
        <v>0</v>
      </c>
      <c r="V76" s="51">
        <v>0</v>
      </c>
      <c r="W76" s="52">
        <v>0</v>
      </c>
      <c r="X76" s="51">
        <v>0</v>
      </c>
      <c r="Y76" s="51">
        <v>0</v>
      </c>
      <c r="Z76" s="52">
        <v>0</v>
      </c>
      <c r="AA76" s="51">
        <v>0</v>
      </c>
      <c r="AB76" s="51">
        <v>0</v>
      </c>
      <c r="AC76" s="43">
        <f t="shared" si="10"/>
        <v>6</v>
      </c>
      <c r="AD76" s="43">
        <f t="shared" si="10"/>
        <v>50</v>
      </c>
      <c r="AE76" s="43">
        <f t="shared" si="10"/>
        <v>38</v>
      </c>
      <c r="AG76" s="85">
        <v>5.5</v>
      </c>
      <c r="AH76" s="86">
        <v>4</v>
      </c>
      <c r="AI76" s="86">
        <v>1.6</v>
      </c>
      <c r="AJ76" s="86">
        <v>1.5</v>
      </c>
      <c r="AK76" s="86">
        <v>1</v>
      </c>
      <c r="AL76" s="86">
        <v>0</v>
      </c>
      <c r="AM76" s="87">
        <v>0</v>
      </c>
      <c r="AN76">
        <f t="shared" si="11"/>
        <v>3.7</v>
      </c>
      <c r="AO76">
        <f t="shared" si="12"/>
        <v>1.25</v>
      </c>
      <c r="AP76">
        <f t="shared" si="13"/>
        <v>0</v>
      </c>
      <c r="AR76" s="94">
        <v>25.9477679600671</v>
      </c>
      <c r="AS76" s="94"/>
      <c r="AT76" s="94">
        <v>26.6501083008098</v>
      </c>
      <c r="AU76" s="94">
        <v>26.9092829928573</v>
      </c>
      <c r="AV76" s="94">
        <v>27.2409287693508</v>
      </c>
      <c r="AW76" s="94">
        <v>27.4517676099717</v>
      </c>
      <c r="AX76" s="87">
        <v>27.5491504279177</v>
      </c>
      <c r="AY76">
        <f t="shared" si="14"/>
        <v>26.2989381304385</v>
      </c>
      <c r="AZ76">
        <f t="shared" si="15"/>
        <v>27.0751058811041</v>
      </c>
      <c r="BA76">
        <f t="shared" si="16"/>
        <v>27.5004590189447</v>
      </c>
      <c r="BB76" s="94"/>
      <c r="BC76" s="94"/>
      <c r="BD76" t="s">
        <v>29</v>
      </c>
      <c r="BE76" t="s">
        <v>29</v>
      </c>
      <c r="BF76" t="s">
        <v>29</v>
      </c>
      <c r="BG76" t="s">
        <v>29</v>
      </c>
      <c r="BH76" t="s">
        <v>29</v>
      </c>
      <c r="BI76" t="s">
        <v>29</v>
      </c>
      <c r="BJ76" t="s">
        <v>29</v>
      </c>
      <c r="BK76" t="s">
        <v>29</v>
      </c>
      <c r="BL76" t="s">
        <v>29</v>
      </c>
      <c r="BM76" t="s">
        <v>29</v>
      </c>
    </row>
    <row r="77" spans="1:65">
      <c r="A77" s="58">
        <v>20</v>
      </c>
      <c r="B77" s="59">
        <v>9</v>
      </c>
      <c r="C77" s="45">
        <v>2001</v>
      </c>
      <c r="D77" s="64">
        <v>37154</v>
      </c>
      <c r="E77" s="48">
        <v>0</v>
      </c>
      <c r="F77" s="51">
        <v>0</v>
      </c>
      <c r="G77" s="51">
        <v>1</v>
      </c>
      <c r="H77" s="52">
        <v>0</v>
      </c>
      <c r="I77" s="51">
        <v>0</v>
      </c>
      <c r="J77" s="51">
        <v>0</v>
      </c>
      <c r="K77" s="52">
        <v>0</v>
      </c>
      <c r="L77" s="51">
        <v>0</v>
      </c>
      <c r="M77" s="51">
        <v>1</v>
      </c>
      <c r="N77" s="52">
        <v>0</v>
      </c>
      <c r="O77" s="51">
        <v>1</v>
      </c>
      <c r="P77" s="51">
        <v>23</v>
      </c>
      <c r="Q77" s="52">
        <v>0</v>
      </c>
      <c r="R77" s="51">
        <v>0</v>
      </c>
      <c r="S77" s="51">
        <v>0</v>
      </c>
      <c r="T77" s="52">
        <v>0</v>
      </c>
      <c r="U77" s="51">
        <v>0</v>
      </c>
      <c r="V77" s="51">
        <v>0</v>
      </c>
      <c r="W77" s="52">
        <v>0</v>
      </c>
      <c r="X77" s="51">
        <v>0</v>
      </c>
      <c r="Y77" s="51">
        <v>0</v>
      </c>
      <c r="Z77" s="52">
        <v>0</v>
      </c>
      <c r="AA77" s="51">
        <v>0</v>
      </c>
      <c r="AB77" s="51">
        <v>0</v>
      </c>
      <c r="AC77" s="43">
        <f t="shared" si="10"/>
        <v>0</v>
      </c>
      <c r="AD77" s="43">
        <f t="shared" si="10"/>
        <v>1</v>
      </c>
      <c r="AE77" s="43">
        <f t="shared" si="10"/>
        <v>25</v>
      </c>
      <c r="AG77" s="85">
        <v>9.5</v>
      </c>
      <c r="AH77" s="86">
        <v>9.1</v>
      </c>
      <c r="AI77" s="86">
        <v>8.7</v>
      </c>
      <c r="AJ77" s="86">
        <v>8.1</v>
      </c>
      <c r="AK77" s="86">
        <v>6.2</v>
      </c>
      <c r="AL77" s="86">
        <v>2.1</v>
      </c>
      <c r="AM77" s="87">
        <v>2</v>
      </c>
      <c r="AN77">
        <f t="shared" si="11"/>
        <v>9.1</v>
      </c>
      <c r="AO77">
        <f t="shared" si="12"/>
        <v>7.15</v>
      </c>
      <c r="AP77">
        <f t="shared" si="13"/>
        <v>2.05</v>
      </c>
      <c r="AR77" s="94">
        <v>26.6528610158788</v>
      </c>
      <c r="AS77" s="94"/>
      <c r="AT77" s="94">
        <v>26.4112384304155</v>
      </c>
      <c r="AU77" s="94">
        <v>26.3366905566127</v>
      </c>
      <c r="AV77" s="94">
        <v>26.3607035080819</v>
      </c>
      <c r="AW77" s="94">
        <v>27.0861187652797</v>
      </c>
      <c r="AX77" s="87">
        <v>26.9877889313123</v>
      </c>
      <c r="AY77">
        <f t="shared" si="14"/>
        <v>26.5320497231471</v>
      </c>
      <c r="AZ77">
        <f t="shared" si="15"/>
        <v>26.3486970323473</v>
      </c>
      <c r="BA77">
        <f t="shared" si="16"/>
        <v>27.036953848296</v>
      </c>
      <c r="BB77" s="94"/>
      <c r="BC77" s="94"/>
      <c r="BD77" t="s">
        <v>29</v>
      </c>
      <c r="BE77" t="s">
        <v>29</v>
      </c>
      <c r="BF77" t="s">
        <v>29</v>
      </c>
      <c r="BG77" t="s">
        <v>29</v>
      </c>
      <c r="BH77" t="s">
        <v>29</v>
      </c>
      <c r="BI77" t="s">
        <v>29</v>
      </c>
      <c r="BJ77" t="s">
        <v>29</v>
      </c>
      <c r="BK77" t="s">
        <v>29</v>
      </c>
      <c r="BL77" t="s">
        <v>29</v>
      </c>
      <c r="BM77" t="s">
        <v>29</v>
      </c>
    </row>
    <row r="78" spans="1:65">
      <c r="A78" s="58">
        <v>2</v>
      </c>
      <c r="B78" s="59">
        <v>10</v>
      </c>
      <c r="C78" s="45">
        <v>2001</v>
      </c>
      <c r="D78" s="64">
        <v>37166</v>
      </c>
      <c r="E78" s="48">
        <v>0</v>
      </c>
      <c r="F78" s="51">
        <v>0</v>
      </c>
      <c r="G78" s="51">
        <v>1</v>
      </c>
      <c r="H78" s="52">
        <v>0</v>
      </c>
      <c r="I78" s="51">
        <v>0</v>
      </c>
      <c r="J78" s="51">
        <v>0</v>
      </c>
      <c r="K78" s="52">
        <v>0</v>
      </c>
      <c r="L78" s="51">
        <v>0</v>
      </c>
      <c r="M78" s="51">
        <v>1</v>
      </c>
      <c r="N78" s="52">
        <v>0</v>
      </c>
      <c r="O78" s="51">
        <v>3</v>
      </c>
      <c r="P78" s="51">
        <v>1</v>
      </c>
      <c r="Q78" s="52">
        <v>0</v>
      </c>
      <c r="R78" s="51">
        <v>0</v>
      </c>
      <c r="S78" s="51">
        <v>0</v>
      </c>
      <c r="T78" s="52">
        <v>0</v>
      </c>
      <c r="U78" s="51">
        <v>0</v>
      </c>
      <c r="V78" s="51">
        <v>0</v>
      </c>
      <c r="W78" s="52">
        <v>0</v>
      </c>
      <c r="X78" s="51">
        <v>0</v>
      </c>
      <c r="Y78" s="51">
        <v>0</v>
      </c>
      <c r="Z78" s="52">
        <v>0</v>
      </c>
      <c r="AA78" s="51">
        <v>0</v>
      </c>
      <c r="AB78" s="51">
        <v>0</v>
      </c>
      <c r="AC78" s="43">
        <f t="shared" si="10"/>
        <v>0</v>
      </c>
      <c r="AD78" s="43">
        <f t="shared" si="10"/>
        <v>3</v>
      </c>
      <c r="AE78" s="43">
        <f t="shared" si="10"/>
        <v>3</v>
      </c>
      <c r="AG78" s="85">
        <v>7</v>
      </c>
      <c r="AH78" s="86">
        <v>7</v>
      </c>
      <c r="AI78" s="86">
        <v>7.1</v>
      </c>
      <c r="AJ78" s="86">
        <v>7.1</v>
      </c>
      <c r="AK78" s="86">
        <v>5.2</v>
      </c>
      <c r="AL78" s="86">
        <v>1.1</v>
      </c>
      <c r="AM78" s="87"/>
      <c r="AN78">
        <f t="shared" si="11"/>
        <v>7.03333333333333</v>
      </c>
      <c r="AO78">
        <f t="shared" si="12"/>
        <v>6.15</v>
      </c>
      <c r="AP78">
        <f t="shared" si="13"/>
        <v>1.1</v>
      </c>
      <c r="AR78" s="94">
        <v>26.0472536813721</v>
      </c>
      <c r="AS78" s="94"/>
      <c r="AT78" s="94">
        <v>26.0173991001119</v>
      </c>
      <c r="AU78" s="94">
        <v>26.0179902125689</v>
      </c>
      <c r="AV78" s="94">
        <v>26.6285056078122</v>
      </c>
      <c r="AW78" s="94">
        <v>27.6763679079921</v>
      </c>
      <c r="AX78" s="87"/>
      <c r="AY78">
        <f t="shared" si="14"/>
        <v>26.032326390742</v>
      </c>
      <c r="AZ78">
        <f t="shared" si="15"/>
        <v>26.3232479101905</v>
      </c>
      <c r="BA78">
        <f t="shared" si="16"/>
        <v>27.6763679079921</v>
      </c>
      <c r="BB78" s="94"/>
      <c r="BC78" s="94"/>
      <c r="BD78" t="s">
        <v>29</v>
      </c>
      <c r="BE78" t="s">
        <v>29</v>
      </c>
      <c r="BF78" t="s">
        <v>29</v>
      </c>
      <c r="BG78" t="s">
        <v>29</v>
      </c>
      <c r="BH78" t="s">
        <v>29</v>
      </c>
      <c r="BI78" t="s">
        <v>29</v>
      </c>
      <c r="BJ78" t="s">
        <v>29</v>
      </c>
      <c r="BK78" t="s">
        <v>29</v>
      </c>
      <c r="BL78" t="s">
        <v>29</v>
      </c>
      <c r="BM78" t="s">
        <v>29</v>
      </c>
    </row>
    <row r="79" spans="1:65">
      <c r="A79" s="60">
        <v>11</v>
      </c>
      <c r="B79" s="59">
        <v>10</v>
      </c>
      <c r="C79" s="60">
        <v>2001</v>
      </c>
      <c r="D79" s="54">
        <v>37175</v>
      </c>
      <c r="E79" s="61">
        <v>0</v>
      </c>
      <c r="F79" s="61">
        <v>0</v>
      </c>
      <c r="G79" s="61">
        <v>0</v>
      </c>
      <c r="H79" s="61">
        <v>0</v>
      </c>
      <c r="I79" s="61">
        <v>0</v>
      </c>
      <c r="J79" s="61">
        <v>0</v>
      </c>
      <c r="K79" s="61">
        <v>0</v>
      </c>
      <c r="L79" s="61">
        <v>0</v>
      </c>
      <c r="M79" s="61">
        <v>0</v>
      </c>
      <c r="N79" s="61">
        <v>0</v>
      </c>
      <c r="O79" s="61">
        <v>0</v>
      </c>
      <c r="P79" s="61">
        <v>0</v>
      </c>
      <c r="Q79" s="61">
        <v>0</v>
      </c>
      <c r="R79" s="61">
        <v>0</v>
      </c>
      <c r="S79" s="61">
        <v>0</v>
      </c>
      <c r="T79" s="61">
        <v>0</v>
      </c>
      <c r="U79" s="61">
        <v>0</v>
      </c>
      <c r="V79" s="61">
        <v>0</v>
      </c>
      <c r="W79" s="61">
        <v>0</v>
      </c>
      <c r="X79" s="61">
        <v>0</v>
      </c>
      <c r="Y79" s="61">
        <v>0</v>
      </c>
      <c r="Z79" s="61">
        <v>0</v>
      </c>
      <c r="AA79" s="61">
        <v>0</v>
      </c>
      <c r="AB79" s="61">
        <v>0</v>
      </c>
      <c r="AC79" s="61">
        <v>0</v>
      </c>
      <c r="AD79" s="61">
        <v>0</v>
      </c>
      <c r="AE79" s="61">
        <v>0</v>
      </c>
      <c r="AG79" s="85">
        <v>5</v>
      </c>
      <c r="AH79" s="86">
        <v>5</v>
      </c>
      <c r="AI79" s="86">
        <v>4</v>
      </c>
      <c r="AJ79" s="86">
        <v>3.3</v>
      </c>
      <c r="AK79" s="86">
        <v>2.4</v>
      </c>
      <c r="AL79" s="86">
        <v>1.2</v>
      </c>
      <c r="AM79" s="87"/>
      <c r="AN79">
        <f t="shared" si="11"/>
        <v>4.66666666666667</v>
      </c>
      <c r="AO79">
        <f t="shared" si="12"/>
        <v>2.85</v>
      </c>
      <c r="AP79">
        <f t="shared" si="13"/>
        <v>1.2</v>
      </c>
      <c r="AR79" s="78">
        <v>26.0051589866091</v>
      </c>
      <c r="AS79" s="82"/>
      <c r="AT79" s="78">
        <v>26.9927295243708</v>
      </c>
      <c r="AU79" s="78">
        <v>27.2085489173985</v>
      </c>
      <c r="AV79" s="78">
        <v>27.5161089540813</v>
      </c>
      <c r="AW79" s="78">
        <v>27.6460669247868</v>
      </c>
      <c r="AX79" s="100"/>
      <c r="AY79">
        <f t="shared" si="14"/>
        <v>26.4989442554899</v>
      </c>
      <c r="AZ79">
        <f t="shared" si="15"/>
        <v>27.3623289357399</v>
      </c>
      <c r="BA79">
        <f t="shared" si="16"/>
        <v>27.6460669247868</v>
      </c>
      <c r="BB79" s="101"/>
      <c r="BC79" s="101"/>
      <c r="BD79" t="s">
        <v>29</v>
      </c>
      <c r="BE79" t="s">
        <v>29</v>
      </c>
      <c r="BF79" t="s">
        <v>29</v>
      </c>
      <c r="BG79" t="s">
        <v>29</v>
      </c>
      <c r="BH79" t="s">
        <v>29</v>
      </c>
      <c r="BI79" t="s">
        <v>29</v>
      </c>
      <c r="BJ79" t="s">
        <v>29</v>
      </c>
      <c r="BK79" t="s">
        <v>29</v>
      </c>
      <c r="BL79" t="s">
        <v>29</v>
      </c>
      <c r="BM79" t="s">
        <v>29</v>
      </c>
    </row>
    <row r="80" spans="1:65">
      <c r="A80" s="60">
        <v>20</v>
      </c>
      <c r="B80" s="59">
        <v>10</v>
      </c>
      <c r="C80" s="60">
        <v>2001</v>
      </c>
      <c r="D80" s="54">
        <v>37184</v>
      </c>
      <c r="E80" s="61">
        <v>0</v>
      </c>
      <c r="F80" s="61">
        <v>0</v>
      </c>
      <c r="G80" s="61">
        <v>0</v>
      </c>
      <c r="H80" s="61">
        <v>0</v>
      </c>
      <c r="I80" s="61">
        <v>0</v>
      </c>
      <c r="J80" s="61">
        <v>0</v>
      </c>
      <c r="K80" s="61">
        <v>0</v>
      </c>
      <c r="L80" s="61">
        <v>0</v>
      </c>
      <c r="M80" s="61">
        <v>0</v>
      </c>
      <c r="N80" s="61">
        <v>0</v>
      </c>
      <c r="O80" s="61">
        <v>0</v>
      </c>
      <c r="P80" s="61">
        <v>0</v>
      </c>
      <c r="Q80" s="61">
        <v>0</v>
      </c>
      <c r="R80" s="61">
        <v>0</v>
      </c>
      <c r="S80" s="61">
        <v>0</v>
      </c>
      <c r="T80" s="61">
        <v>0</v>
      </c>
      <c r="U80" s="61">
        <v>0</v>
      </c>
      <c r="V80" s="61">
        <v>0</v>
      </c>
      <c r="W80" s="61">
        <v>0</v>
      </c>
      <c r="X80" s="61">
        <v>0</v>
      </c>
      <c r="Y80" s="61">
        <v>0</v>
      </c>
      <c r="Z80" s="61">
        <v>0</v>
      </c>
      <c r="AA80" s="61">
        <v>0</v>
      </c>
      <c r="AB80" s="61">
        <v>0</v>
      </c>
      <c r="AC80" s="61">
        <v>0</v>
      </c>
      <c r="AD80" s="61">
        <v>0</v>
      </c>
      <c r="AE80" s="61">
        <v>0</v>
      </c>
      <c r="AG80" s="85">
        <v>4</v>
      </c>
      <c r="AH80" s="86">
        <v>4</v>
      </c>
      <c r="AI80" s="86">
        <v>4.1</v>
      </c>
      <c r="AJ80" s="86">
        <v>4.1</v>
      </c>
      <c r="AK80" s="86">
        <v>4.1</v>
      </c>
      <c r="AL80" s="86">
        <v>2.9</v>
      </c>
      <c r="AM80" s="87"/>
      <c r="AN80">
        <f t="shared" si="11"/>
        <v>4.03333333333333</v>
      </c>
      <c r="AO80">
        <f t="shared" si="12"/>
        <v>4.1</v>
      </c>
      <c r="AP80">
        <f t="shared" si="13"/>
        <v>2.9</v>
      </c>
      <c r="AR80" s="78">
        <v>26.3387055826095</v>
      </c>
      <c r="AS80" s="82"/>
      <c r="AT80" s="78">
        <v>26.3607035080819</v>
      </c>
      <c r="AU80" s="78">
        <v>26.3611357170861</v>
      </c>
      <c r="AV80" s="78">
        <v>26.7816171785452</v>
      </c>
      <c r="AW80" s="78">
        <v>27.149345621346</v>
      </c>
      <c r="AX80" s="100"/>
      <c r="AY80">
        <f t="shared" si="14"/>
        <v>26.3497045453457</v>
      </c>
      <c r="AZ80">
        <f t="shared" si="15"/>
        <v>26.5713764478157</v>
      </c>
      <c r="BA80">
        <f t="shared" si="16"/>
        <v>27.149345621346</v>
      </c>
      <c r="BB80" s="101"/>
      <c r="BC80" s="101"/>
      <c r="BD80" t="s">
        <v>29</v>
      </c>
      <c r="BE80" t="s">
        <v>29</v>
      </c>
      <c r="BF80" t="s">
        <v>29</v>
      </c>
      <c r="BG80" t="s">
        <v>29</v>
      </c>
      <c r="BH80" t="s">
        <v>29</v>
      </c>
      <c r="BI80" t="s">
        <v>29</v>
      </c>
      <c r="BJ80" t="s">
        <v>29</v>
      </c>
      <c r="BK80" t="s">
        <v>29</v>
      </c>
      <c r="BL80" t="s">
        <v>29</v>
      </c>
      <c r="BM80" t="s">
        <v>29</v>
      </c>
    </row>
    <row r="81" spans="1:65">
      <c r="A81" s="60">
        <v>30</v>
      </c>
      <c r="B81" s="59">
        <v>10</v>
      </c>
      <c r="C81" s="60">
        <v>2001</v>
      </c>
      <c r="D81" s="54">
        <v>37194</v>
      </c>
      <c r="E81" s="61">
        <v>0</v>
      </c>
      <c r="F81" s="61">
        <v>0</v>
      </c>
      <c r="G81" s="61">
        <v>0</v>
      </c>
      <c r="H81" s="61">
        <v>0</v>
      </c>
      <c r="I81" s="61">
        <v>0</v>
      </c>
      <c r="J81" s="61">
        <v>0</v>
      </c>
      <c r="K81" s="61">
        <v>0</v>
      </c>
      <c r="L81" s="61">
        <v>0</v>
      </c>
      <c r="M81" s="61">
        <v>0</v>
      </c>
      <c r="N81" s="61">
        <v>0</v>
      </c>
      <c r="O81" s="61">
        <v>0</v>
      </c>
      <c r="P81" s="61">
        <v>0</v>
      </c>
      <c r="Q81" s="61">
        <v>0</v>
      </c>
      <c r="R81" s="61">
        <v>0</v>
      </c>
      <c r="S81" s="61">
        <v>0</v>
      </c>
      <c r="T81" s="61">
        <v>0</v>
      </c>
      <c r="U81" s="61">
        <v>0</v>
      </c>
      <c r="V81" s="61">
        <v>0</v>
      </c>
      <c r="W81" s="61">
        <v>0</v>
      </c>
      <c r="X81" s="61">
        <v>0</v>
      </c>
      <c r="Y81" s="61">
        <v>0</v>
      </c>
      <c r="Z81" s="61">
        <v>0</v>
      </c>
      <c r="AA81" s="61">
        <v>0</v>
      </c>
      <c r="AB81" s="61">
        <v>0</v>
      </c>
      <c r="AC81" s="61">
        <v>0</v>
      </c>
      <c r="AD81" s="61">
        <v>0</v>
      </c>
      <c r="AE81" s="61">
        <v>0</v>
      </c>
      <c r="AG81" s="85">
        <v>3</v>
      </c>
      <c r="AH81" s="86">
        <v>3</v>
      </c>
      <c r="AI81" s="86">
        <v>3</v>
      </c>
      <c r="AJ81" s="86">
        <v>3.1</v>
      </c>
      <c r="AK81" s="86">
        <v>3.2</v>
      </c>
      <c r="AL81" s="86">
        <v>1.9</v>
      </c>
      <c r="AM81" s="87"/>
      <c r="AN81">
        <f t="shared" si="11"/>
        <v>3</v>
      </c>
      <c r="AO81">
        <f t="shared" si="12"/>
        <v>3.15</v>
      </c>
      <c r="AP81">
        <f t="shared" si="13"/>
        <v>1.9</v>
      </c>
      <c r="AR81" s="78">
        <v>26.3306499309322</v>
      </c>
      <c r="AS81" s="82"/>
      <c r="AT81" s="78">
        <v>26.3768135042448</v>
      </c>
      <c r="AU81" s="78">
        <v>26.377248223915</v>
      </c>
      <c r="AV81" s="78">
        <v>26.2934234842656</v>
      </c>
      <c r="AW81" s="78">
        <v>27.3334370452638</v>
      </c>
      <c r="AX81" s="100"/>
      <c r="AY81">
        <f t="shared" si="14"/>
        <v>26.3537317175885</v>
      </c>
      <c r="AZ81">
        <f t="shared" si="15"/>
        <v>26.3353358540903</v>
      </c>
      <c r="BA81">
        <f t="shared" si="16"/>
        <v>27.3334370452638</v>
      </c>
      <c r="BB81" s="101"/>
      <c r="BC81" s="101"/>
      <c r="BD81" t="s">
        <v>29</v>
      </c>
      <c r="BE81" t="s">
        <v>29</v>
      </c>
      <c r="BF81" t="s">
        <v>29</v>
      </c>
      <c r="BG81" t="s">
        <v>29</v>
      </c>
      <c r="BH81" t="s">
        <v>29</v>
      </c>
      <c r="BI81" t="s">
        <v>29</v>
      </c>
      <c r="BJ81" t="s">
        <v>29</v>
      </c>
      <c r="BK81" t="s">
        <v>29</v>
      </c>
      <c r="BL81" t="s">
        <v>29</v>
      </c>
      <c r="BM81" t="s">
        <v>29</v>
      </c>
    </row>
    <row r="82" spans="1:65">
      <c r="A82" s="60">
        <v>15</v>
      </c>
      <c r="B82" s="59">
        <v>11</v>
      </c>
      <c r="C82" s="60">
        <v>2001</v>
      </c>
      <c r="D82" s="54">
        <v>37210</v>
      </c>
      <c r="E82" s="48">
        <v>0</v>
      </c>
      <c r="F82" s="51">
        <v>0</v>
      </c>
      <c r="G82" s="51">
        <v>0</v>
      </c>
      <c r="H82" s="52">
        <v>0</v>
      </c>
      <c r="I82" s="51">
        <v>0</v>
      </c>
      <c r="J82" s="51">
        <v>1</v>
      </c>
      <c r="K82" s="52">
        <v>0</v>
      </c>
      <c r="L82" s="51">
        <v>0</v>
      </c>
      <c r="M82" s="51">
        <v>1</v>
      </c>
      <c r="N82" s="52">
        <v>1</v>
      </c>
      <c r="O82" s="51">
        <v>0</v>
      </c>
      <c r="P82" s="51">
        <v>1</v>
      </c>
      <c r="Q82" s="52">
        <v>0</v>
      </c>
      <c r="R82" s="51">
        <v>0</v>
      </c>
      <c r="S82" s="51">
        <v>0</v>
      </c>
      <c r="T82" s="52">
        <v>0</v>
      </c>
      <c r="U82" s="51">
        <v>0</v>
      </c>
      <c r="V82" s="51">
        <v>0</v>
      </c>
      <c r="W82" s="52">
        <v>0</v>
      </c>
      <c r="X82" s="51">
        <v>0</v>
      </c>
      <c r="Y82" s="51">
        <v>0</v>
      </c>
      <c r="Z82" s="52">
        <v>0</v>
      </c>
      <c r="AA82" s="51">
        <v>0</v>
      </c>
      <c r="AB82" s="51">
        <v>0</v>
      </c>
      <c r="AC82" s="43">
        <f t="shared" si="10"/>
        <v>1</v>
      </c>
      <c r="AD82" s="43">
        <f t="shared" si="10"/>
        <v>0</v>
      </c>
      <c r="AE82" s="43">
        <f t="shared" si="10"/>
        <v>3</v>
      </c>
      <c r="AG82" s="85">
        <v>0.5</v>
      </c>
      <c r="AH82" s="86">
        <v>0.5</v>
      </c>
      <c r="AI82" s="86">
        <v>0.5</v>
      </c>
      <c r="AJ82" s="86">
        <v>0.6</v>
      </c>
      <c r="AK82" s="86">
        <v>0.7</v>
      </c>
      <c r="AL82" s="86">
        <v>2.1</v>
      </c>
      <c r="AM82" s="87"/>
      <c r="AN82">
        <f t="shared" si="11"/>
        <v>0.5</v>
      </c>
      <c r="AO82">
        <f t="shared" si="12"/>
        <v>0.65</v>
      </c>
      <c r="AP82">
        <f t="shared" si="13"/>
        <v>2.1</v>
      </c>
      <c r="AR82" s="78">
        <v>27.2122348077443</v>
      </c>
      <c r="AS82" s="82"/>
      <c r="AT82" s="78">
        <v>27.2136561336319</v>
      </c>
      <c r="AU82" s="78">
        <v>27.2596381451731</v>
      </c>
      <c r="AV82" s="78">
        <v>27.1767960997005</v>
      </c>
      <c r="AW82" s="78">
        <v>27.7444463807433</v>
      </c>
      <c r="AX82" s="100"/>
      <c r="AY82">
        <f t="shared" si="14"/>
        <v>27.2129454706881</v>
      </c>
      <c r="AZ82">
        <f t="shared" si="15"/>
        <v>27.2182171224368</v>
      </c>
      <c r="BA82">
        <f t="shared" si="16"/>
        <v>27.7444463807433</v>
      </c>
      <c r="BB82" s="101"/>
      <c r="BC82" s="101"/>
      <c r="BD82" t="s">
        <v>29</v>
      </c>
      <c r="BE82" t="s">
        <v>29</v>
      </c>
      <c r="BF82" t="s">
        <v>29</v>
      </c>
      <c r="BG82" t="s">
        <v>29</v>
      </c>
      <c r="BH82" t="s">
        <v>29</v>
      </c>
      <c r="BI82" t="s">
        <v>29</v>
      </c>
      <c r="BJ82" t="s">
        <v>29</v>
      </c>
      <c r="BK82" t="s">
        <v>29</v>
      </c>
      <c r="BL82" t="s">
        <v>29</v>
      </c>
      <c r="BM82" t="s">
        <v>29</v>
      </c>
    </row>
    <row r="83" spans="1:65">
      <c r="A83" s="60">
        <v>1</v>
      </c>
      <c r="B83" s="59">
        <v>12</v>
      </c>
      <c r="C83" s="60">
        <v>2001</v>
      </c>
      <c r="D83" s="54">
        <v>37226</v>
      </c>
      <c r="E83" s="48">
        <v>1</v>
      </c>
      <c r="F83" s="51">
        <v>0</v>
      </c>
      <c r="G83" s="51">
        <v>1</v>
      </c>
      <c r="H83" s="52">
        <v>1</v>
      </c>
      <c r="I83" s="51">
        <v>1</v>
      </c>
      <c r="J83" s="51">
        <v>1</v>
      </c>
      <c r="K83" s="52">
        <v>0</v>
      </c>
      <c r="L83" s="51">
        <v>0</v>
      </c>
      <c r="M83" s="51">
        <v>1</v>
      </c>
      <c r="N83" s="52">
        <v>0</v>
      </c>
      <c r="O83" s="51">
        <v>1</v>
      </c>
      <c r="P83" s="51">
        <v>1</v>
      </c>
      <c r="Q83" s="52">
        <v>0</v>
      </c>
      <c r="R83" s="51">
        <v>0</v>
      </c>
      <c r="S83" s="51">
        <v>0</v>
      </c>
      <c r="T83" s="52">
        <v>0</v>
      </c>
      <c r="U83" s="51">
        <v>0</v>
      </c>
      <c r="V83" s="51">
        <v>0</v>
      </c>
      <c r="W83" s="52">
        <v>0</v>
      </c>
      <c r="X83" s="51">
        <v>0</v>
      </c>
      <c r="Y83" s="51">
        <v>0</v>
      </c>
      <c r="Z83" s="52">
        <v>0</v>
      </c>
      <c r="AA83" s="51">
        <v>0</v>
      </c>
      <c r="AB83" s="51">
        <v>0</v>
      </c>
      <c r="AC83" s="43">
        <f t="shared" si="10"/>
        <v>2</v>
      </c>
      <c r="AD83" s="43">
        <f t="shared" si="10"/>
        <v>2</v>
      </c>
      <c r="AE83" s="43">
        <f t="shared" si="10"/>
        <v>4</v>
      </c>
      <c r="AG83" s="85">
        <v>-1.4</v>
      </c>
      <c r="AH83" s="86">
        <v>-0.2</v>
      </c>
      <c r="AI83" s="86">
        <v>1</v>
      </c>
      <c r="AJ83" s="86">
        <v>2</v>
      </c>
      <c r="AK83" s="86">
        <v>2.3</v>
      </c>
      <c r="AL83" s="86">
        <v>1.9</v>
      </c>
      <c r="AM83" s="87"/>
      <c r="AN83">
        <f t="shared" si="11"/>
        <v>-0.2</v>
      </c>
      <c r="AO83">
        <f t="shared" si="12"/>
        <v>2.15</v>
      </c>
      <c r="AP83">
        <f t="shared" si="13"/>
        <v>1.9</v>
      </c>
      <c r="AR83" s="78">
        <v>27.1913901528005</v>
      </c>
      <c r="AS83" s="82"/>
      <c r="AT83" s="78">
        <v>27.5137740141235</v>
      </c>
      <c r="AU83" s="78">
        <v>27.7056969109983</v>
      </c>
      <c r="AV83" s="78">
        <v>27.7982254815046</v>
      </c>
      <c r="AW83" s="78">
        <v>28.2369968888187</v>
      </c>
      <c r="AX83" s="100"/>
      <c r="AY83">
        <f t="shared" si="14"/>
        <v>27.352582083462</v>
      </c>
      <c r="AZ83">
        <f t="shared" si="15"/>
        <v>27.7519611962515</v>
      </c>
      <c r="BA83">
        <f t="shared" si="16"/>
        <v>28.2369968888187</v>
      </c>
      <c r="BB83" s="101"/>
      <c r="BC83" s="101"/>
      <c r="BD83" t="s">
        <v>29</v>
      </c>
      <c r="BE83" t="s">
        <v>29</v>
      </c>
      <c r="BF83" t="s">
        <v>29</v>
      </c>
      <c r="BG83" t="s">
        <v>29</v>
      </c>
      <c r="BH83" t="s">
        <v>29</v>
      </c>
      <c r="BI83" t="s">
        <v>29</v>
      </c>
      <c r="BJ83" t="s">
        <v>29</v>
      </c>
      <c r="BK83" t="s">
        <v>29</v>
      </c>
      <c r="BL83" t="s">
        <v>29</v>
      </c>
      <c r="BM83" t="s">
        <v>29</v>
      </c>
    </row>
    <row r="84" spans="1:65">
      <c r="A84" s="60">
        <v>20</v>
      </c>
      <c r="B84" s="59">
        <v>1</v>
      </c>
      <c r="C84" s="60">
        <v>2002</v>
      </c>
      <c r="D84" s="54">
        <v>37276</v>
      </c>
      <c r="E84" s="48">
        <v>1</v>
      </c>
      <c r="F84" s="51">
        <v>3</v>
      </c>
      <c r="G84" s="51">
        <v>7</v>
      </c>
      <c r="H84" s="52">
        <v>1</v>
      </c>
      <c r="I84" s="51">
        <v>0</v>
      </c>
      <c r="J84" s="51">
        <v>1</v>
      </c>
      <c r="K84" s="52">
        <v>0</v>
      </c>
      <c r="L84" s="51">
        <v>3</v>
      </c>
      <c r="M84" s="51">
        <v>1</v>
      </c>
      <c r="N84" s="52">
        <v>0</v>
      </c>
      <c r="O84" s="51">
        <v>2</v>
      </c>
      <c r="P84" s="51">
        <v>0</v>
      </c>
      <c r="Q84" s="52">
        <v>0</v>
      </c>
      <c r="R84" s="51">
        <v>0</v>
      </c>
      <c r="S84" s="51">
        <v>0</v>
      </c>
      <c r="T84" s="52">
        <v>0</v>
      </c>
      <c r="U84" s="51">
        <v>0</v>
      </c>
      <c r="V84" s="51">
        <v>0</v>
      </c>
      <c r="W84" s="52">
        <v>0</v>
      </c>
      <c r="X84" s="51">
        <v>0</v>
      </c>
      <c r="Y84" s="51">
        <v>0</v>
      </c>
      <c r="Z84" s="52">
        <v>0</v>
      </c>
      <c r="AA84" s="51">
        <v>0</v>
      </c>
      <c r="AB84" s="51">
        <v>0</v>
      </c>
      <c r="AC84" s="43">
        <f t="shared" si="10"/>
        <v>2</v>
      </c>
      <c r="AD84" s="43">
        <f t="shared" si="10"/>
        <v>8</v>
      </c>
      <c r="AE84" s="43">
        <f t="shared" si="10"/>
        <v>9</v>
      </c>
      <c r="AG84" s="85">
        <v>-1.4</v>
      </c>
      <c r="AH84" s="86">
        <v>-1</v>
      </c>
      <c r="AI84" s="86">
        <v>-0.6</v>
      </c>
      <c r="AJ84" s="86">
        <v>-0.2</v>
      </c>
      <c r="AK84" s="86">
        <v>0.6</v>
      </c>
      <c r="AL84" s="86">
        <v>1</v>
      </c>
      <c r="AM84" s="87"/>
      <c r="AN84">
        <f t="shared" si="11"/>
        <v>-1</v>
      </c>
      <c r="AO84">
        <f t="shared" si="12"/>
        <v>0.2</v>
      </c>
      <c r="AP84">
        <f t="shared" si="13"/>
        <v>1</v>
      </c>
      <c r="AR84" s="78">
        <v>27.4673872848416</v>
      </c>
      <c r="AS84" s="82"/>
      <c r="AT84" s="78">
        <v>27.582845305691</v>
      </c>
      <c r="AU84" s="78">
        <v>27.8597047688819</v>
      </c>
      <c r="AV84" s="78">
        <v>28.1600111233374</v>
      </c>
      <c r="AW84" s="78">
        <v>28.4141746504983</v>
      </c>
      <c r="AX84" s="100"/>
      <c r="AY84">
        <f t="shared" si="14"/>
        <v>27.5251162952663</v>
      </c>
      <c r="AZ84">
        <f t="shared" si="15"/>
        <v>28.0098579461096</v>
      </c>
      <c r="BA84">
        <f t="shared" si="16"/>
        <v>28.4141746504983</v>
      </c>
      <c r="BB84" s="101"/>
      <c r="BC84" s="101"/>
      <c r="BD84" t="s">
        <v>29</v>
      </c>
      <c r="BE84" t="s">
        <v>29</v>
      </c>
      <c r="BF84" t="s">
        <v>29</v>
      </c>
      <c r="BG84" t="s">
        <v>29</v>
      </c>
      <c r="BH84" t="s">
        <v>29</v>
      </c>
      <c r="BI84" t="s">
        <v>29</v>
      </c>
      <c r="BJ84" t="s">
        <v>29</v>
      </c>
      <c r="BK84" t="s">
        <v>29</v>
      </c>
      <c r="BL84" t="s">
        <v>29</v>
      </c>
      <c r="BM84" t="s">
        <v>29</v>
      </c>
    </row>
    <row r="85" spans="1:65">
      <c r="A85" s="60">
        <v>5</v>
      </c>
      <c r="B85" s="59">
        <v>2</v>
      </c>
      <c r="C85" s="60">
        <v>2002</v>
      </c>
      <c r="D85" s="54">
        <v>37292</v>
      </c>
      <c r="E85" s="48">
        <v>0</v>
      </c>
      <c r="F85" s="51">
        <v>2</v>
      </c>
      <c r="G85" s="51">
        <v>1</v>
      </c>
      <c r="H85" s="52">
        <v>0</v>
      </c>
      <c r="I85" s="51">
        <v>0</v>
      </c>
      <c r="J85" s="51">
        <v>1</v>
      </c>
      <c r="K85" s="52">
        <v>0</v>
      </c>
      <c r="L85" s="51">
        <v>1</v>
      </c>
      <c r="M85" s="51">
        <v>0</v>
      </c>
      <c r="N85" s="52">
        <v>0</v>
      </c>
      <c r="O85" s="51">
        <v>1</v>
      </c>
      <c r="P85" s="51">
        <v>1</v>
      </c>
      <c r="Q85" s="52">
        <v>0</v>
      </c>
      <c r="R85" s="51">
        <v>0</v>
      </c>
      <c r="S85" s="51">
        <v>0</v>
      </c>
      <c r="T85" s="52">
        <v>0</v>
      </c>
      <c r="U85" s="51">
        <v>0</v>
      </c>
      <c r="V85" s="51">
        <v>0</v>
      </c>
      <c r="W85" s="52">
        <v>0</v>
      </c>
      <c r="X85" s="51">
        <v>0</v>
      </c>
      <c r="Y85" s="51">
        <v>0</v>
      </c>
      <c r="Z85" s="52">
        <v>0</v>
      </c>
      <c r="AA85" s="51">
        <v>0</v>
      </c>
      <c r="AB85" s="51">
        <v>0</v>
      </c>
      <c r="AC85" s="43">
        <f t="shared" si="10"/>
        <v>0</v>
      </c>
      <c r="AD85" s="43">
        <f t="shared" si="10"/>
        <v>4</v>
      </c>
      <c r="AE85" s="43">
        <f t="shared" si="10"/>
        <v>3</v>
      </c>
      <c r="AG85" s="85">
        <v>-1.3</v>
      </c>
      <c r="AH85" s="86">
        <v>-1.3</v>
      </c>
      <c r="AI85" s="86">
        <v>-1.2</v>
      </c>
      <c r="AJ85" s="86">
        <v>-1.1</v>
      </c>
      <c r="AK85" s="86">
        <v>-0.5</v>
      </c>
      <c r="AL85" s="86">
        <v>0</v>
      </c>
      <c r="AM85" s="87"/>
      <c r="AN85">
        <f t="shared" si="11"/>
        <v>-1.26666666666667</v>
      </c>
      <c r="AO85">
        <f t="shared" si="12"/>
        <v>-0.8</v>
      </c>
      <c r="AP85">
        <f t="shared" si="13"/>
        <v>0</v>
      </c>
      <c r="AR85" s="78">
        <v>27.9887564509681</v>
      </c>
      <c r="AS85" s="82"/>
      <c r="AT85" s="78">
        <v>28.0208442893667</v>
      </c>
      <c r="AU85" s="78">
        <v>28.0372287592071</v>
      </c>
      <c r="AV85" s="78">
        <v>28.091749367919</v>
      </c>
      <c r="AW85" s="78">
        <v>28.5063622907771</v>
      </c>
      <c r="AX85" s="100"/>
      <c r="AY85">
        <f t="shared" si="14"/>
        <v>28.0048003701674</v>
      </c>
      <c r="AZ85">
        <f t="shared" si="15"/>
        <v>28.064489063563</v>
      </c>
      <c r="BA85">
        <f t="shared" si="16"/>
        <v>28.5063622907771</v>
      </c>
      <c r="BB85" s="101"/>
      <c r="BC85" s="101"/>
      <c r="BD85" t="s">
        <v>29</v>
      </c>
      <c r="BE85" t="s">
        <v>29</v>
      </c>
      <c r="BF85" t="s">
        <v>29</v>
      </c>
      <c r="BG85" t="s">
        <v>29</v>
      </c>
      <c r="BH85" t="s">
        <v>29</v>
      </c>
      <c r="BI85" t="s">
        <v>29</v>
      </c>
      <c r="BJ85" t="s">
        <v>29</v>
      </c>
      <c r="BK85" t="s">
        <v>29</v>
      </c>
      <c r="BL85" t="s">
        <v>29</v>
      </c>
      <c r="BM85" t="s">
        <v>29</v>
      </c>
    </row>
    <row r="86" spans="1:65">
      <c r="A86" s="60">
        <v>17</v>
      </c>
      <c r="B86" s="59">
        <v>3</v>
      </c>
      <c r="C86" s="60">
        <v>2002</v>
      </c>
      <c r="D86" s="54">
        <v>37332</v>
      </c>
      <c r="E86" s="48">
        <v>8</v>
      </c>
      <c r="F86" s="51">
        <v>1</v>
      </c>
      <c r="G86" s="51">
        <v>7</v>
      </c>
      <c r="H86" s="52">
        <v>0</v>
      </c>
      <c r="I86" s="51">
        <v>0</v>
      </c>
      <c r="J86" s="51">
        <v>0</v>
      </c>
      <c r="K86" s="52">
        <v>0</v>
      </c>
      <c r="L86" s="51">
        <v>0</v>
      </c>
      <c r="M86" s="51">
        <v>0</v>
      </c>
      <c r="N86" s="52">
        <v>2</v>
      </c>
      <c r="O86" s="51">
        <v>1</v>
      </c>
      <c r="P86" s="51">
        <v>1</v>
      </c>
      <c r="Q86" s="52">
        <v>0</v>
      </c>
      <c r="R86" s="51">
        <v>0</v>
      </c>
      <c r="S86" s="51">
        <v>0</v>
      </c>
      <c r="T86" s="52">
        <v>0</v>
      </c>
      <c r="U86" s="51">
        <v>0</v>
      </c>
      <c r="V86" s="51">
        <v>0</v>
      </c>
      <c r="W86" s="52">
        <v>0</v>
      </c>
      <c r="X86" s="51">
        <v>0</v>
      </c>
      <c r="Y86" s="51">
        <v>0</v>
      </c>
      <c r="Z86" s="52">
        <v>0</v>
      </c>
      <c r="AA86" s="51">
        <v>0</v>
      </c>
      <c r="AB86" s="51">
        <v>0</v>
      </c>
      <c r="AC86" s="43">
        <f t="shared" si="10"/>
        <v>10</v>
      </c>
      <c r="AD86" s="43">
        <f t="shared" si="10"/>
        <v>2</v>
      </c>
      <c r="AE86" s="43">
        <f t="shared" si="10"/>
        <v>8</v>
      </c>
      <c r="AG86" s="85">
        <v>-1.2</v>
      </c>
      <c r="AH86" s="86"/>
      <c r="AI86" s="86">
        <v>-1.1</v>
      </c>
      <c r="AJ86" s="86">
        <v>-1</v>
      </c>
      <c r="AK86" s="86">
        <v>-0.5</v>
      </c>
      <c r="AL86" s="86">
        <v>-0.5</v>
      </c>
      <c r="AM86" s="87"/>
      <c r="AN86">
        <f t="shared" si="11"/>
        <v>-1.15</v>
      </c>
      <c r="AO86">
        <f t="shared" si="12"/>
        <v>-0.75</v>
      </c>
      <c r="AP86">
        <f t="shared" si="13"/>
        <v>-0.5</v>
      </c>
      <c r="AR86" s="78">
        <v>24.1086708275232</v>
      </c>
      <c r="AS86" s="82"/>
      <c r="AT86" s="78">
        <v>27.4169320940203</v>
      </c>
      <c r="AU86" s="78">
        <v>27.6467197145877</v>
      </c>
      <c r="AV86" s="78">
        <v>27.6927817076125</v>
      </c>
      <c r="AW86" s="78">
        <v>27.7311746773527</v>
      </c>
      <c r="AX86" s="100"/>
      <c r="AY86">
        <f t="shared" si="14"/>
        <v>25.7628014607718</v>
      </c>
      <c r="AZ86">
        <f t="shared" si="15"/>
        <v>27.6697507111001</v>
      </c>
      <c r="BA86">
        <f t="shared" si="16"/>
        <v>27.7311746773527</v>
      </c>
      <c r="BB86" s="101"/>
      <c r="BC86" s="101"/>
      <c r="BD86" t="s">
        <v>29</v>
      </c>
      <c r="BE86" t="s">
        <v>29</v>
      </c>
      <c r="BF86" t="s">
        <v>29</v>
      </c>
      <c r="BG86" t="s">
        <v>29</v>
      </c>
      <c r="BH86" t="s">
        <v>29</v>
      </c>
      <c r="BI86" t="s">
        <v>29</v>
      </c>
      <c r="BJ86" t="s">
        <v>29</v>
      </c>
      <c r="BK86" t="s">
        <v>29</v>
      </c>
      <c r="BL86" t="s">
        <v>29</v>
      </c>
      <c r="BM86" t="s">
        <v>29</v>
      </c>
    </row>
    <row r="87" spans="1:65">
      <c r="A87" s="60">
        <v>12</v>
      </c>
      <c r="B87" s="59">
        <v>4</v>
      </c>
      <c r="C87" s="60">
        <v>2002</v>
      </c>
      <c r="D87" s="54">
        <v>37358</v>
      </c>
      <c r="E87" s="48">
        <v>0</v>
      </c>
      <c r="F87" s="51">
        <v>0</v>
      </c>
      <c r="G87" s="51">
        <v>0</v>
      </c>
      <c r="H87" s="52">
        <v>0</v>
      </c>
      <c r="I87" s="51">
        <v>0</v>
      </c>
      <c r="J87" s="51">
        <v>0</v>
      </c>
      <c r="K87" s="52">
        <v>0</v>
      </c>
      <c r="L87" s="51">
        <v>0</v>
      </c>
      <c r="M87" s="51">
        <v>0</v>
      </c>
      <c r="N87" s="52">
        <v>0</v>
      </c>
      <c r="O87" s="51">
        <v>1</v>
      </c>
      <c r="P87" s="51">
        <v>0</v>
      </c>
      <c r="Q87" s="52">
        <v>0</v>
      </c>
      <c r="R87" s="51">
        <v>0</v>
      </c>
      <c r="S87" s="51">
        <v>0</v>
      </c>
      <c r="T87" s="52">
        <v>0</v>
      </c>
      <c r="U87" s="51">
        <v>0</v>
      </c>
      <c r="V87" s="51">
        <v>0</v>
      </c>
      <c r="W87" s="52">
        <v>0</v>
      </c>
      <c r="X87" s="51">
        <v>0</v>
      </c>
      <c r="Y87" s="51">
        <v>0</v>
      </c>
      <c r="Z87" s="52">
        <v>0</v>
      </c>
      <c r="AA87" s="51">
        <v>0</v>
      </c>
      <c r="AB87" s="51">
        <v>0</v>
      </c>
      <c r="AC87" s="43">
        <f t="shared" si="10"/>
        <v>0</v>
      </c>
      <c r="AD87" s="43">
        <f t="shared" si="10"/>
        <v>1</v>
      </c>
      <c r="AE87" s="43">
        <f t="shared" si="10"/>
        <v>0</v>
      </c>
      <c r="AG87" s="85">
        <v>-0.5</v>
      </c>
      <c r="AH87" s="86">
        <v>-0.7</v>
      </c>
      <c r="AI87" s="86">
        <v>-0.8</v>
      </c>
      <c r="AJ87" s="86">
        <v>-0.9</v>
      </c>
      <c r="AK87" s="86">
        <v>-0.9</v>
      </c>
      <c r="AL87" s="86">
        <v>-0.4</v>
      </c>
      <c r="AM87" s="87"/>
      <c r="AN87">
        <f t="shared" si="11"/>
        <v>-0.666666666666667</v>
      </c>
      <c r="AO87">
        <f t="shared" si="12"/>
        <v>-0.9</v>
      </c>
      <c r="AP87">
        <f t="shared" si="13"/>
        <v>-0.4</v>
      </c>
      <c r="AR87" s="78">
        <v>12.3498967307438</v>
      </c>
      <c r="AS87" s="82"/>
      <c r="AT87" s="78">
        <v>26.6138778092935</v>
      </c>
      <c r="AU87" s="78">
        <v>27.2793432197526</v>
      </c>
      <c r="AV87" s="78">
        <v>27.3866342748574</v>
      </c>
      <c r="AW87" s="78">
        <v>27.7472408317624</v>
      </c>
      <c r="AX87" s="100"/>
      <c r="AY87">
        <f t="shared" si="14"/>
        <v>19.4818872700186</v>
      </c>
      <c r="AZ87">
        <f t="shared" si="15"/>
        <v>27.332988747305</v>
      </c>
      <c r="BA87">
        <f t="shared" si="16"/>
        <v>27.7472408317624</v>
      </c>
      <c r="BB87" s="101"/>
      <c r="BC87" s="101"/>
      <c r="BD87" t="s">
        <v>29</v>
      </c>
      <c r="BE87" t="s">
        <v>29</v>
      </c>
      <c r="BF87" t="s">
        <v>29</v>
      </c>
      <c r="BG87" t="s">
        <v>29</v>
      </c>
      <c r="BH87" t="s">
        <v>29</v>
      </c>
      <c r="BI87" t="s">
        <v>29</v>
      </c>
      <c r="BJ87" t="s">
        <v>29</v>
      </c>
      <c r="BK87" t="s">
        <v>29</v>
      </c>
      <c r="BL87" t="s">
        <v>29</v>
      </c>
      <c r="BM87" t="s">
        <v>29</v>
      </c>
    </row>
    <row r="88" spans="1:65">
      <c r="A88" s="60">
        <v>14</v>
      </c>
      <c r="B88" s="59">
        <v>5</v>
      </c>
      <c r="C88" s="60">
        <v>2002</v>
      </c>
      <c r="D88" s="54">
        <v>37390</v>
      </c>
      <c r="E88" s="48">
        <v>4</v>
      </c>
      <c r="F88" s="51">
        <v>1</v>
      </c>
      <c r="G88" s="51">
        <v>1</v>
      </c>
      <c r="H88" s="52">
        <v>0</v>
      </c>
      <c r="I88" s="51">
        <v>0</v>
      </c>
      <c r="J88" s="51">
        <v>0</v>
      </c>
      <c r="K88" s="52">
        <v>3</v>
      </c>
      <c r="L88" s="51">
        <v>1</v>
      </c>
      <c r="M88" s="51">
        <v>0</v>
      </c>
      <c r="N88" s="52">
        <v>7</v>
      </c>
      <c r="O88" s="51">
        <v>0</v>
      </c>
      <c r="P88" s="51">
        <v>0</v>
      </c>
      <c r="Q88" s="52">
        <v>0</v>
      </c>
      <c r="R88" s="51">
        <v>0</v>
      </c>
      <c r="S88" s="51">
        <v>1</v>
      </c>
      <c r="T88" s="52">
        <v>0</v>
      </c>
      <c r="U88" s="51">
        <v>1</v>
      </c>
      <c r="V88" s="51">
        <v>1</v>
      </c>
      <c r="W88" s="52">
        <v>0</v>
      </c>
      <c r="X88" s="51">
        <v>0</v>
      </c>
      <c r="Y88" s="51">
        <v>2</v>
      </c>
      <c r="Z88" s="52">
        <v>2330</v>
      </c>
      <c r="AA88" s="51">
        <v>3</v>
      </c>
      <c r="AB88" s="51">
        <v>2</v>
      </c>
      <c r="AC88" s="43">
        <f t="shared" si="10"/>
        <v>2344</v>
      </c>
      <c r="AD88" s="43">
        <f t="shared" si="10"/>
        <v>6</v>
      </c>
      <c r="AE88" s="43">
        <f t="shared" si="10"/>
        <v>7</v>
      </c>
      <c r="AG88" s="81">
        <v>1.5</v>
      </c>
      <c r="AH88" s="82">
        <v>0.5</v>
      </c>
      <c r="AI88" s="82">
        <v>0</v>
      </c>
      <c r="AJ88" s="82">
        <v>-0.4</v>
      </c>
      <c r="AK88" s="82">
        <v>-0.4</v>
      </c>
      <c r="AL88" s="82">
        <v>-0.4</v>
      </c>
      <c r="AM88" s="80"/>
      <c r="AN88">
        <f t="shared" si="11"/>
        <v>0.666666666666667</v>
      </c>
      <c r="AO88">
        <f t="shared" si="12"/>
        <v>-0.4</v>
      </c>
      <c r="AP88">
        <f t="shared" si="13"/>
        <v>-0.4</v>
      </c>
      <c r="AR88" s="88">
        <v>20.2425164883934</v>
      </c>
      <c r="AS88" s="95"/>
      <c r="AT88" s="88">
        <v>24.8308104749806</v>
      </c>
      <c r="AU88" s="88">
        <v>26.0063824236395</v>
      </c>
      <c r="AV88" s="88">
        <v>26.9441464099954</v>
      </c>
      <c r="AW88" s="88">
        <v>27.3338394947431</v>
      </c>
      <c r="AX88" s="100"/>
      <c r="AY88">
        <f t="shared" si="14"/>
        <v>22.536663481687</v>
      </c>
      <c r="AZ88">
        <f t="shared" si="15"/>
        <v>26.4752644168174</v>
      </c>
      <c r="BA88">
        <f t="shared" si="16"/>
        <v>27.3338394947431</v>
      </c>
      <c r="BB88" s="101"/>
      <c r="BC88" s="101"/>
      <c r="BD88" t="s">
        <v>29</v>
      </c>
      <c r="BE88" t="s">
        <v>29</v>
      </c>
      <c r="BF88" t="s">
        <v>29</v>
      </c>
      <c r="BG88" t="s">
        <v>29</v>
      </c>
      <c r="BH88" t="s">
        <v>29</v>
      </c>
      <c r="BI88" t="s">
        <v>29</v>
      </c>
      <c r="BJ88" t="s">
        <v>29</v>
      </c>
      <c r="BK88" t="s">
        <v>29</v>
      </c>
      <c r="BL88" t="s">
        <v>29</v>
      </c>
      <c r="BM88" t="s">
        <v>29</v>
      </c>
    </row>
    <row r="89" spans="1:65">
      <c r="A89" s="60">
        <v>1</v>
      </c>
      <c r="B89" s="59">
        <v>6</v>
      </c>
      <c r="C89" s="60">
        <v>2002</v>
      </c>
      <c r="D89" s="54">
        <v>37408</v>
      </c>
      <c r="E89" s="61">
        <v>0</v>
      </c>
      <c r="F89" s="61">
        <v>0</v>
      </c>
      <c r="G89" s="61">
        <v>0</v>
      </c>
      <c r="H89" s="61">
        <v>0</v>
      </c>
      <c r="I89" s="61">
        <v>0</v>
      </c>
      <c r="J89" s="61">
        <v>0</v>
      </c>
      <c r="K89" s="61">
        <v>0</v>
      </c>
      <c r="L89" s="61">
        <v>0</v>
      </c>
      <c r="M89" s="61">
        <v>0</v>
      </c>
      <c r="N89" s="61">
        <v>0</v>
      </c>
      <c r="O89" s="61">
        <v>0</v>
      </c>
      <c r="P89" s="61">
        <v>0</v>
      </c>
      <c r="Q89" s="61">
        <v>0</v>
      </c>
      <c r="R89" s="61">
        <v>0</v>
      </c>
      <c r="S89" s="61">
        <v>0</v>
      </c>
      <c r="T89" s="61">
        <v>0</v>
      </c>
      <c r="U89" s="61">
        <v>0</v>
      </c>
      <c r="V89" s="61">
        <v>0</v>
      </c>
      <c r="W89" s="61">
        <v>0</v>
      </c>
      <c r="X89" s="61">
        <v>0</v>
      </c>
      <c r="Y89" s="61">
        <v>0</v>
      </c>
      <c r="Z89" s="61">
        <v>0</v>
      </c>
      <c r="AA89" s="61">
        <v>0</v>
      </c>
      <c r="AB89" s="61">
        <v>0</v>
      </c>
      <c r="AC89" s="61">
        <v>0</v>
      </c>
      <c r="AD89" s="61">
        <v>0</v>
      </c>
      <c r="AE89" s="61">
        <v>0</v>
      </c>
      <c r="AG89" s="85">
        <v>7</v>
      </c>
      <c r="AH89" s="86">
        <v>3.6</v>
      </c>
      <c r="AI89" s="86">
        <v>1.5</v>
      </c>
      <c r="AJ89" s="86">
        <v>0.2</v>
      </c>
      <c r="AK89" s="86">
        <v>-0.3</v>
      </c>
      <c r="AL89" s="86">
        <v>-0.4</v>
      </c>
      <c r="AM89" s="87"/>
      <c r="AN89">
        <f t="shared" si="11"/>
        <v>4.03333333333333</v>
      </c>
      <c r="AO89">
        <f t="shared" si="12"/>
        <v>-0.05</v>
      </c>
      <c r="AP89">
        <f t="shared" si="13"/>
        <v>-0.4</v>
      </c>
      <c r="AR89" s="94">
        <v>20.9</v>
      </c>
      <c r="AS89" s="94"/>
      <c r="AT89" s="94">
        <v>23.9</v>
      </c>
      <c r="AU89" s="94">
        <v>25.7</v>
      </c>
      <c r="AV89" s="94">
        <v>26</v>
      </c>
      <c r="AW89" s="94">
        <v>26.3</v>
      </c>
      <c r="AX89" s="87"/>
      <c r="AY89">
        <f t="shared" si="14"/>
        <v>22.4</v>
      </c>
      <c r="AZ89">
        <f t="shared" si="15"/>
        <v>25.85</v>
      </c>
      <c r="BA89">
        <f t="shared" si="16"/>
        <v>26.3</v>
      </c>
      <c r="BB89" s="94"/>
      <c r="BC89" s="94"/>
      <c r="BD89" t="s">
        <v>29</v>
      </c>
      <c r="BE89" t="s">
        <v>29</v>
      </c>
      <c r="BF89" t="s">
        <v>29</v>
      </c>
      <c r="BG89" t="s">
        <v>29</v>
      </c>
      <c r="BH89" t="s">
        <v>29</v>
      </c>
      <c r="BI89" t="s">
        <v>29</v>
      </c>
      <c r="BJ89" t="s">
        <v>29</v>
      </c>
      <c r="BK89" t="s">
        <v>29</v>
      </c>
      <c r="BL89" t="s">
        <v>29</v>
      </c>
      <c r="BM89" t="s">
        <v>29</v>
      </c>
    </row>
    <row r="90" spans="1:65">
      <c r="A90" s="60">
        <v>11</v>
      </c>
      <c r="B90" s="59">
        <v>6</v>
      </c>
      <c r="C90" s="60">
        <v>2002</v>
      </c>
      <c r="D90" s="54">
        <v>37418</v>
      </c>
      <c r="E90" s="61">
        <v>0</v>
      </c>
      <c r="F90" s="61">
        <v>0</v>
      </c>
      <c r="G90" s="61">
        <v>0</v>
      </c>
      <c r="H90" s="61">
        <v>0</v>
      </c>
      <c r="I90" s="61">
        <v>0</v>
      </c>
      <c r="J90" s="61">
        <v>0</v>
      </c>
      <c r="K90" s="61">
        <v>0</v>
      </c>
      <c r="L90" s="61">
        <v>0</v>
      </c>
      <c r="M90" s="61">
        <v>0</v>
      </c>
      <c r="N90" s="61">
        <v>0</v>
      </c>
      <c r="O90" s="61">
        <v>0</v>
      </c>
      <c r="P90" s="61">
        <v>0</v>
      </c>
      <c r="Q90" s="61">
        <v>0</v>
      </c>
      <c r="R90" s="61">
        <v>0</v>
      </c>
      <c r="S90" s="61">
        <v>0</v>
      </c>
      <c r="T90" s="61">
        <v>0</v>
      </c>
      <c r="U90" s="61">
        <v>0</v>
      </c>
      <c r="V90" s="61">
        <v>0</v>
      </c>
      <c r="W90" s="61">
        <v>0</v>
      </c>
      <c r="X90" s="61">
        <v>0</v>
      </c>
      <c r="Y90" s="61">
        <v>0</v>
      </c>
      <c r="Z90" s="61">
        <v>0</v>
      </c>
      <c r="AA90" s="61">
        <v>0</v>
      </c>
      <c r="AB90" s="61">
        <v>0</v>
      </c>
      <c r="AC90" s="61">
        <v>0</v>
      </c>
      <c r="AD90" s="61">
        <v>0</v>
      </c>
      <c r="AE90" s="61">
        <v>0</v>
      </c>
      <c r="AG90" s="85">
        <v>9</v>
      </c>
      <c r="AH90" s="86">
        <v>7</v>
      </c>
      <c r="AI90" s="86">
        <v>4</v>
      </c>
      <c r="AJ90" s="86">
        <v>2.7</v>
      </c>
      <c r="AK90" s="86">
        <v>1.1</v>
      </c>
      <c r="AL90" s="86">
        <v>0.4</v>
      </c>
      <c r="AM90" s="87"/>
      <c r="AN90">
        <f t="shared" si="11"/>
        <v>6.66666666666667</v>
      </c>
      <c r="AO90">
        <f t="shared" si="12"/>
        <v>1.9</v>
      </c>
      <c r="AP90">
        <f t="shared" si="13"/>
        <v>0.4</v>
      </c>
      <c r="AR90" s="94">
        <v>21.6</v>
      </c>
      <c r="AS90" s="94"/>
      <c r="AT90" s="94">
        <v>23.3</v>
      </c>
      <c r="AU90" s="94">
        <v>24.2</v>
      </c>
      <c r="AV90" s="94">
        <v>25.2</v>
      </c>
      <c r="AW90" s="94">
        <v>26.1</v>
      </c>
      <c r="AX90" s="87"/>
      <c r="AY90">
        <f t="shared" si="14"/>
        <v>22.45</v>
      </c>
      <c r="AZ90">
        <f t="shared" si="15"/>
        <v>24.7</v>
      </c>
      <c r="BA90">
        <f t="shared" si="16"/>
        <v>26.1</v>
      </c>
      <c r="BB90" s="94"/>
      <c r="BC90" s="94"/>
      <c r="BD90" t="s">
        <v>29</v>
      </c>
      <c r="BE90" t="s">
        <v>29</v>
      </c>
      <c r="BF90" t="s">
        <v>29</v>
      </c>
      <c r="BG90" t="s">
        <v>29</v>
      </c>
      <c r="BH90" t="s">
        <v>29</v>
      </c>
      <c r="BI90" t="s">
        <v>29</v>
      </c>
      <c r="BJ90" t="s">
        <v>29</v>
      </c>
      <c r="BK90" t="s">
        <v>29</v>
      </c>
      <c r="BL90" t="s">
        <v>29</v>
      </c>
      <c r="BM90" t="s">
        <v>29</v>
      </c>
    </row>
    <row r="91" spans="1:65">
      <c r="A91" s="60">
        <v>20</v>
      </c>
      <c r="B91" s="59">
        <v>6</v>
      </c>
      <c r="C91" s="60">
        <v>2002</v>
      </c>
      <c r="D91" s="54">
        <v>37427</v>
      </c>
      <c r="E91" s="61">
        <v>0</v>
      </c>
      <c r="F91" s="61">
        <v>0</v>
      </c>
      <c r="G91" s="61">
        <v>0</v>
      </c>
      <c r="H91" s="61">
        <v>0</v>
      </c>
      <c r="I91" s="61">
        <v>0</v>
      </c>
      <c r="J91" s="61">
        <v>0</v>
      </c>
      <c r="K91" s="61">
        <v>0</v>
      </c>
      <c r="L91" s="61">
        <v>0</v>
      </c>
      <c r="M91" s="61">
        <v>0</v>
      </c>
      <c r="N91" s="61">
        <v>0</v>
      </c>
      <c r="O91" s="61">
        <v>0</v>
      </c>
      <c r="P91" s="61">
        <v>0</v>
      </c>
      <c r="Q91" s="61">
        <v>0</v>
      </c>
      <c r="R91" s="61">
        <v>0</v>
      </c>
      <c r="S91" s="61">
        <v>0</v>
      </c>
      <c r="T91" s="61">
        <v>0</v>
      </c>
      <c r="U91" s="61">
        <v>0</v>
      </c>
      <c r="V91" s="61">
        <v>0</v>
      </c>
      <c r="W91" s="61">
        <v>0</v>
      </c>
      <c r="X91" s="61">
        <v>0</v>
      </c>
      <c r="Y91" s="61">
        <v>0</v>
      </c>
      <c r="Z91" s="61">
        <v>0</v>
      </c>
      <c r="AA91" s="61">
        <v>0</v>
      </c>
      <c r="AB91" s="61">
        <v>0</v>
      </c>
      <c r="AC91" s="61">
        <v>0</v>
      </c>
      <c r="AD91" s="61">
        <v>0</v>
      </c>
      <c r="AE91" s="61">
        <v>0</v>
      </c>
      <c r="AG91" s="85">
        <v>11.5</v>
      </c>
      <c r="AH91" s="86">
        <v>11.4</v>
      </c>
      <c r="AI91" s="86">
        <v>11.1</v>
      </c>
      <c r="AJ91" s="86">
        <v>10.8</v>
      </c>
      <c r="AK91" s="86">
        <v>3.8</v>
      </c>
      <c r="AL91" s="86">
        <v>0</v>
      </c>
      <c r="AM91" s="87"/>
      <c r="AN91">
        <f t="shared" si="11"/>
        <v>11.3333333333333</v>
      </c>
      <c r="AO91">
        <f t="shared" si="12"/>
        <v>7.3</v>
      </c>
      <c r="AP91">
        <f t="shared" si="13"/>
        <v>0</v>
      </c>
      <c r="AR91" s="94">
        <v>22.9</v>
      </c>
      <c r="AS91" s="94"/>
      <c r="AT91" s="94">
        <v>22.9</v>
      </c>
      <c r="AU91" s="94">
        <v>23.2</v>
      </c>
      <c r="AV91" s="94">
        <v>24.5</v>
      </c>
      <c r="AW91" s="94">
        <v>26.3</v>
      </c>
      <c r="AX91" s="87"/>
      <c r="AY91">
        <f t="shared" si="14"/>
        <v>22.9</v>
      </c>
      <c r="AZ91">
        <f t="shared" si="15"/>
        <v>23.85</v>
      </c>
      <c r="BA91">
        <f t="shared" si="16"/>
        <v>26.3</v>
      </c>
      <c r="BB91" s="94"/>
      <c r="BC91" s="94"/>
      <c r="BD91" t="s">
        <v>29</v>
      </c>
      <c r="BE91" t="s">
        <v>29</v>
      </c>
      <c r="BF91" t="s">
        <v>29</v>
      </c>
      <c r="BG91" t="s">
        <v>29</v>
      </c>
      <c r="BH91" t="s">
        <v>29</v>
      </c>
      <c r="BI91" t="s">
        <v>29</v>
      </c>
      <c r="BJ91" t="s">
        <v>29</v>
      </c>
      <c r="BK91" t="s">
        <v>29</v>
      </c>
      <c r="BL91" t="s">
        <v>29</v>
      </c>
      <c r="BM91" t="s">
        <v>29</v>
      </c>
    </row>
    <row r="92" spans="1:65">
      <c r="A92" s="60">
        <v>1</v>
      </c>
      <c r="B92" s="59">
        <v>7</v>
      </c>
      <c r="C92" s="60">
        <v>2002</v>
      </c>
      <c r="D92" s="54">
        <v>37438</v>
      </c>
      <c r="E92" s="61">
        <v>0</v>
      </c>
      <c r="F92" s="61">
        <v>0</v>
      </c>
      <c r="G92" s="61">
        <v>0</v>
      </c>
      <c r="H92" s="61">
        <v>0</v>
      </c>
      <c r="I92" s="61">
        <v>0</v>
      </c>
      <c r="J92" s="61">
        <v>0</v>
      </c>
      <c r="K92" s="61">
        <v>0</v>
      </c>
      <c r="L92" s="61">
        <v>0</v>
      </c>
      <c r="M92" s="61">
        <v>0</v>
      </c>
      <c r="N92" s="61">
        <v>0</v>
      </c>
      <c r="O92" s="61">
        <v>0</v>
      </c>
      <c r="P92" s="61">
        <v>0</v>
      </c>
      <c r="Q92" s="61">
        <v>0</v>
      </c>
      <c r="R92" s="61">
        <v>0</v>
      </c>
      <c r="S92" s="61">
        <v>0</v>
      </c>
      <c r="T92" s="61">
        <v>0</v>
      </c>
      <c r="U92" s="61">
        <v>0</v>
      </c>
      <c r="V92" s="61">
        <v>0</v>
      </c>
      <c r="W92" s="61">
        <v>0</v>
      </c>
      <c r="X92" s="61">
        <v>0</v>
      </c>
      <c r="Y92" s="61">
        <v>0</v>
      </c>
      <c r="Z92" s="61">
        <v>0</v>
      </c>
      <c r="AA92" s="61">
        <v>0</v>
      </c>
      <c r="AB92" s="61">
        <v>0</v>
      </c>
      <c r="AC92" s="61">
        <v>0</v>
      </c>
      <c r="AD92" s="61">
        <v>0</v>
      </c>
      <c r="AE92" s="61">
        <v>0</v>
      </c>
      <c r="AG92" s="85">
        <v>14.2</v>
      </c>
      <c r="AH92" s="86">
        <v>12.3</v>
      </c>
      <c r="AI92" s="86">
        <v>8</v>
      </c>
      <c r="AJ92" s="86">
        <v>5.2</v>
      </c>
      <c r="AK92" s="86">
        <v>1.4</v>
      </c>
      <c r="AL92" s="86">
        <v>0.5</v>
      </c>
      <c r="AM92" s="87"/>
      <c r="AN92">
        <f t="shared" si="11"/>
        <v>11.5</v>
      </c>
      <c r="AO92">
        <f t="shared" si="12"/>
        <v>3.3</v>
      </c>
      <c r="AP92">
        <f t="shared" si="13"/>
        <v>0.5</v>
      </c>
      <c r="AR92" s="94">
        <v>21.1</v>
      </c>
      <c r="AS92" s="94"/>
      <c r="AT92" s="94">
        <v>22.8</v>
      </c>
      <c r="AU92" s="94">
        <v>24.3</v>
      </c>
      <c r="AV92" s="94">
        <v>25.7</v>
      </c>
      <c r="AW92" s="94">
        <v>26.7</v>
      </c>
      <c r="AX92" s="87"/>
      <c r="AY92">
        <f t="shared" si="14"/>
        <v>21.95</v>
      </c>
      <c r="AZ92">
        <f t="shared" si="15"/>
        <v>25</v>
      </c>
      <c r="BA92">
        <f t="shared" si="16"/>
        <v>26.7</v>
      </c>
      <c r="BB92" s="94"/>
      <c r="BC92" s="94"/>
      <c r="BD92" t="s">
        <v>29</v>
      </c>
      <c r="BE92" t="s">
        <v>29</v>
      </c>
      <c r="BF92" t="s">
        <v>29</v>
      </c>
      <c r="BG92" t="s">
        <v>29</v>
      </c>
      <c r="BH92" t="s">
        <v>29</v>
      </c>
      <c r="BI92" t="s">
        <v>29</v>
      </c>
      <c r="BJ92" t="s">
        <v>29</v>
      </c>
      <c r="BK92" t="s">
        <v>29</v>
      </c>
      <c r="BL92" t="s">
        <v>29</v>
      </c>
      <c r="BM92" t="s">
        <v>29</v>
      </c>
    </row>
    <row r="93" spans="1:65">
      <c r="A93" s="60">
        <v>10</v>
      </c>
      <c r="B93" s="59">
        <v>7</v>
      </c>
      <c r="C93" s="60">
        <v>2002</v>
      </c>
      <c r="D93" s="54">
        <v>37447</v>
      </c>
      <c r="E93" s="61">
        <v>0</v>
      </c>
      <c r="F93" s="61">
        <v>0</v>
      </c>
      <c r="G93" s="61">
        <v>0</v>
      </c>
      <c r="H93" s="61">
        <v>0</v>
      </c>
      <c r="I93" s="61">
        <v>0</v>
      </c>
      <c r="J93" s="61">
        <v>0</v>
      </c>
      <c r="K93" s="61">
        <v>0</v>
      </c>
      <c r="L93" s="61">
        <v>0</v>
      </c>
      <c r="M93" s="61">
        <v>0</v>
      </c>
      <c r="N93" s="61">
        <v>0</v>
      </c>
      <c r="O93" s="61">
        <v>0</v>
      </c>
      <c r="P93" s="61">
        <v>0</v>
      </c>
      <c r="Q93" s="61">
        <v>0</v>
      </c>
      <c r="R93" s="61">
        <v>0</v>
      </c>
      <c r="S93" s="61">
        <v>0</v>
      </c>
      <c r="T93" s="61">
        <v>0</v>
      </c>
      <c r="U93" s="61">
        <v>0</v>
      </c>
      <c r="V93" s="61">
        <v>0</v>
      </c>
      <c r="W93" s="61">
        <v>0</v>
      </c>
      <c r="X93" s="61">
        <v>0</v>
      </c>
      <c r="Y93" s="61">
        <v>0</v>
      </c>
      <c r="Z93" s="61">
        <v>0</v>
      </c>
      <c r="AA93" s="61">
        <v>0</v>
      </c>
      <c r="AB93" s="61">
        <v>0</v>
      </c>
      <c r="AC93" s="61">
        <v>0</v>
      </c>
      <c r="AD93" s="61">
        <v>0</v>
      </c>
      <c r="AE93" s="61">
        <v>0</v>
      </c>
      <c r="AG93" s="85">
        <v>15.4</v>
      </c>
      <c r="AH93" s="86">
        <v>15</v>
      </c>
      <c r="AI93" s="86">
        <v>12.2</v>
      </c>
      <c r="AJ93" s="86">
        <v>10.4</v>
      </c>
      <c r="AK93" s="86">
        <v>4.6</v>
      </c>
      <c r="AL93" s="86">
        <v>0.6</v>
      </c>
      <c r="AM93" s="87"/>
      <c r="AN93">
        <f t="shared" si="11"/>
        <v>14.2</v>
      </c>
      <c r="AO93">
        <f t="shared" si="12"/>
        <v>7.5</v>
      </c>
      <c r="AP93">
        <f t="shared" si="13"/>
        <v>0.6</v>
      </c>
      <c r="AR93" s="94">
        <v>22.9</v>
      </c>
      <c r="AS93" s="94"/>
      <c r="AT93" s="94">
        <v>23.2</v>
      </c>
      <c r="AU93" s="94">
        <v>23.5</v>
      </c>
      <c r="AV93" s="94">
        <v>25.1</v>
      </c>
      <c r="AW93" s="94">
        <v>26.3</v>
      </c>
      <c r="AX93" s="87"/>
      <c r="AY93">
        <f t="shared" si="14"/>
        <v>23.05</v>
      </c>
      <c r="AZ93">
        <f t="shared" si="15"/>
        <v>24.3</v>
      </c>
      <c r="BA93">
        <f t="shared" si="16"/>
        <v>26.3</v>
      </c>
      <c r="BB93" s="94"/>
      <c r="BC93" s="94"/>
      <c r="BD93" t="s">
        <v>29</v>
      </c>
      <c r="BE93" t="s">
        <v>29</v>
      </c>
      <c r="BF93" t="s">
        <v>29</v>
      </c>
      <c r="BG93" t="s">
        <v>29</v>
      </c>
      <c r="BH93" t="s">
        <v>29</v>
      </c>
      <c r="BI93" t="s">
        <v>29</v>
      </c>
      <c r="BJ93" t="s">
        <v>29</v>
      </c>
      <c r="BK93" t="s">
        <v>29</v>
      </c>
      <c r="BL93" t="s">
        <v>29</v>
      </c>
      <c r="BM93" t="s">
        <v>29</v>
      </c>
    </row>
    <row r="94" spans="1:65">
      <c r="A94" s="60">
        <v>20</v>
      </c>
      <c r="B94" s="59">
        <v>7</v>
      </c>
      <c r="C94" s="60">
        <v>2002</v>
      </c>
      <c r="D94" s="54">
        <v>37457</v>
      </c>
      <c r="E94" s="61">
        <v>0</v>
      </c>
      <c r="F94" s="61">
        <v>0</v>
      </c>
      <c r="G94" s="61">
        <v>0</v>
      </c>
      <c r="H94" s="61">
        <v>0</v>
      </c>
      <c r="I94" s="61">
        <v>0</v>
      </c>
      <c r="J94" s="61">
        <v>0</v>
      </c>
      <c r="K94" s="61">
        <v>0</v>
      </c>
      <c r="L94" s="61">
        <v>0</v>
      </c>
      <c r="M94" s="61">
        <v>0</v>
      </c>
      <c r="N94" s="61">
        <v>0</v>
      </c>
      <c r="O94" s="61">
        <v>0</v>
      </c>
      <c r="P94" s="61">
        <v>0</v>
      </c>
      <c r="Q94" s="61">
        <v>0</v>
      </c>
      <c r="R94" s="61">
        <v>0</v>
      </c>
      <c r="S94" s="61">
        <v>0</v>
      </c>
      <c r="T94" s="61">
        <v>0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61">
        <v>0</v>
      </c>
      <c r="AB94" s="61">
        <v>0</v>
      </c>
      <c r="AC94" s="61">
        <v>0</v>
      </c>
      <c r="AD94" s="61">
        <v>0</v>
      </c>
      <c r="AE94" s="61">
        <v>0</v>
      </c>
      <c r="AG94" s="85">
        <v>14</v>
      </c>
      <c r="AH94" s="86">
        <v>15</v>
      </c>
      <c r="AI94" s="86">
        <v>12.5</v>
      </c>
      <c r="AJ94" s="86">
        <v>10.1</v>
      </c>
      <c r="AK94" s="86">
        <v>3.1</v>
      </c>
      <c r="AL94" s="86">
        <v>0.6</v>
      </c>
      <c r="AM94" s="87"/>
      <c r="AN94">
        <f t="shared" si="11"/>
        <v>13.8333333333333</v>
      </c>
      <c r="AO94">
        <f t="shared" si="12"/>
        <v>6.6</v>
      </c>
      <c r="AP94">
        <f t="shared" si="13"/>
        <v>0.6</v>
      </c>
      <c r="AR94" s="94">
        <v>21.9</v>
      </c>
      <c r="AS94" s="94"/>
      <c r="AT94" s="94"/>
      <c r="AU94" s="94"/>
      <c r="AV94" s="94"/>
      <c r="AW94" s="94"/>
      <c r="AX94" s="87"/>
      <c r="AY94">
        <f t="shared" si="14"/>
        <v>21.9</v>
      </c>
      <c r="AZ94" s="96">
        <f>(AZ93+AZ95)/2</f>
        <v>24.15</v>
      </c>
      <c r="BA94" s="96">
        <f>(BA93+BA95)/2</f>
        <v>25.9</v>
      </c>
      <c r="BB94" s="94"/>
      <c r="BC94" s="94"/>
      <c r="BD94" t="s">
        <v>29</v>
      </c>
      <c r="BE94" t="s">
        <v>29</v>
      </c>
      <c r="BF94" t="s">
        <v>29</v>
      </c>
      <c r="BG94" t="s">
        <v>29</v>
      </c>
      <c r="BH94" t="s">
        <v>29</v>
      </c>
      <c r="BI94" t="s">
        <v>29</v>
      </c>
      <c r="BJ94" t="s">
        <v>29</v>
      </c>
      <c r="BK94" t="s">
        <v>29</v>
      </c>
      <c r="BL94" t="s">
        <v>29</v>
      </c>
      <c r="BM94" t="s">
        <v>29</v>
      </c>
    </row>
    <row r="95" spans="1:65">
      <c r="A95" s="60">
        <v>30</v>
      </c>
      <c r="B95" s="59">
        <v>7</v>
      </c>
      <c r="C95" s="60">
        <v>2002</v>
      </c>
      <c r="D95" s="54">
        <v>37467</v>
      </c>
      <c r="E95" s="61">
        <v>0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0</v>
      </c>
      <c r="L95" s="61">
        <v>0</v>
      </c>
      <c r="M95" s="61">
        <v>0</v>
      </c>
      <c r="N95" s="61">
        <v>0</v>
      </c>
      <c r="O95" s="61">
        <v>0</v>
      </c>
      <c r="P95" s="61">
        <v>0</v>
      </c>
      <c r="Q95" s="61">
        <v>0</v>
      </c>
      <c r="R95" s="61">
        <v>0</v>
      </c>
      <c r="S95" s="61">
        <v>0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61">
        <v>0</v>
      </c>
      <c r="AB95" s="61">
        <v>0</v>
      </c>
      <c r="AC95" s="61">
        <v>0</v>
      </c>
      <c r="AD95" s="61">
        <v>0</v>
      </c>
      <c r="AE95" s="61">
        <v>0</v>
      </c>
      <c r="AG95" s="85">
        <v>15.3</v>
      </c>
      <c r="AH95" s="86">
        <v>15.1</v>
      </c>
      <c r="AI95" s="86">
        <v>12.5</v>
      </c>
      <c r="AJ95" s="86">
        <v>9.6</v>
      </c>
      <c r="AK95" s="86">
        <v>3.8</v>
      </c>
      <c r="AL95" s="86">
        <v>0.9</v>
      </c>
      <c r="AM95" s="87">
        <v>0.8</v>
      </c>
      <c r="AN95">
        <f t="shared" si="11"/>
        <v>14.3</v>
      </c>
      <c r="AO95">
        <f t="shared" si="12"/>
        <v>6.7</v>
      </c>
      <c r="AP95">
        <f t="shared" si="13"/>
        <v>0.85</v>
      </c>
      <c r="AR95" s="94">
        <v>22.4</v>
      </c>
      <c r="AS95" s="94"/>
      <c r="AT95" s="94">
        <v>22.8</v>
      </c>
      <c r="AU95" s="94">
        <v>23.4</v>
      </c>
      <c r="AV95" s="94">
        <v>24.6</v>
      </c>
      <c r="AW95" s="94">
        <v>25.5</v>
      </c>
      <c r="AX95" s="87">
        <v>25.5</v>
      </c>
      <c r="AY95">
        <f t="shared" si="14"/>
        <v>22.6</v>
      </c>
      <c r="AZ95">
        <f t="shared" si="15"/>
        <v>24</v>
      </c>
      <c r="BA95">
        <f t="shared" si="16"/>
        <v>25.5</v>
      </c>
      <c r="BB95" s="94"/>
      <c r="BC95" s="94"/>
      <c r="BD95" t="s">
        <v>29</v>
      </c>
      <c r="BE95" t="s">
        <v>29</v>
      </c>
      <c r="BF95" t="s">
        <v>29</v>
      </c>
      <c r="BG95" t="s">
        <v>29</v>
      </c>
      <c r="BH95" t="s">
        <v>29</v>
      </c>
      <c r="BI95" t="s">
        <v>29</v>
      </c>
      <c r="BJ95" t="s">
        <v>29</v>
      </c>
      <c r="BK95" t="s">
        <v>29</v>
      </c>
      <c r="BL95" t="s">
        <v>29</v>
      </c>
      <c r="BM95" t="s">
        <v>29</v>
      </c>
    </row>
    <row r="96" spans="1:65">
      <c r="A96" s="60">
        <v>10</v>
      </c>
      <c r="B96" s="59">
        <v>8</v>
      </c>
      <c r="C96" s="60">
        <v>2002</v>
      </c>
      <c r="D96" s="54">
        <v>37478</v>
      </c>
      <c r="E96" s="48">
        <v>0</v>
      </c>
      <c r="F96" s="51">
        <v>0</v>
      </c>
      <c r="G96" s="61">
        <v>0</v>
      </c>
      <c r="H96" s="52">
        <v>0</v>
      </c>
      <c r="I96" s="51">
        <v>0</v>
      </c>
      <c r="J96" s="61">
        <v>0</v>
      </c>
      <c r="K96" s="52">
        <v>0</v>
      </c>
      <c r="L96" s="51">
        <v>0</v>
      </c>
      <c r="M96" s="61">
        <v>0</v>
      </c>
      <c r="N96" s="52">
        <v>0</v>
      </c>
      <c r="O96" s="51">
        <v>3</v>
      </c>
      <c r="P96" s="61">
        <v>0</v>
      </c>
      <c r="Q96" s="52">
        <v>0</v>
      </c>
      <c r="R96" s="51">
        <v>0</v>
      </c>
      <c r="S96" s="61">
        <v>0</v>
      </c>
      <c r="T96" s="52">
        <v>0</v>
      </c>
      <c r="U96" s="51">
        <v>0</v>
      </c>
      <c r="V96" s="61">
        <v>0</v>
      </c>
      <c r="W96" s="52">
        <v>0</v>
      </c>
      <c r="X96" s="51">
        <v>0</v>
      </c>
      <c r="Y96" s="61">
        <v>0</v>
      </c>
      <c r="Z96" s="52">
        <v>0</v>
      </c>
      <c r="AA96" s="51">
        <v>0</v>
      </c>
      <c r="AB96" s="61">
        <v>0</v>
      </c>
      <c r="AC96" s="43">
        <f t="shared" si="10"/>
        <v>0</v>
      </c>
      <c r="AD96" s="43">
        <f t="shared" si="10"/>
        <v>3</v>
      </c>
      <c r="AE96" s="61">
        <v>0</v>
      </c>
      <c r="AG96" s="85">
        <v>15</v>
      </c>
      <c r="AH96" s="86">
        <v>14.5</v>
      </c>
      <c r="AI96" s="86">
        <v>6</v>
      </c>
      <c r="AJ96" s="86">
        <v>3.4</v>
      </c>
      <c r="AK96" s="86">
        <v>1.4</v>
      </c>
      <c r="AL96" s="86">
        <v>0.4</v>
      </c>
      <c r="AM96" s="87">
        <v>0.4</v>
      </c>
      <c r="AN96">
        <f t="shared" si="11"/>
        <v>11.8333333333333</v>
      </c>
      <c r="AO96">
        <f t="shared" si="12"/>
        <v>2.4</v>
      </c>
      <c r="AP96">
        <f t="shared" si="13"/>
        <v>0.4</v>
      </c>
      <c r="AR96" s="94">
        <v>24.7</v>
      </c>
      <c r="AS96" s="94"/>
      <c r="AT96" s="94">
        <v>25.5</v>
      </c>
      <c r="AU96" s="94">
        <v>25.9</v>
      </c>
      <c r="AV96" s="94">
        <v>26.5</v>
      </c>
      <c r="AW96" s="94">
        <v>27</v>
      </c>
      <c r="AX96" s="87">
        <v>27</v>
      </c>
      <c r="AY96">
        <f t="shared" si="14"/>
        <v>25.1</v>
      </c>
      <c r="AZ96">
        <f t="shared" si="15"/>
        <v>26.2</v>
      </c>
      <c r="BA96">
        <f t="shared" si="16"/>
        <v>27</v>
      </c>
      <c r="BB96" s="94"/>
      <c r="BC96" s="94"/>
      <c r="BD96" t="s">
        <v>29</v>
      </c>
      <c r="BE96" t="s">
        <v>29</v>
      </c>
      <c r="BF96" t="s">
        <v>29</v>
      </c>
      <c r="BG96" t="s">
        <v>29</v>
      </c>
      <c r="BH96" t="s">
        <v>29</v>
      </c>
      <c r="BI96" t="s">
        <v>29</v>
      </c>
      <c r="BJ96" t="s">
        <v>29</v>
      </c>
      <c r="BK96" t="s">
        <v>29</v>
      </c>
      <c r="BL96" t="s">
        <v>29</v>
      </c>
      <c r="BM96" t="s">
        <v>29</v>
      </c>
    </row>
    <row r="97" spans="1:65">
      <c r="A97" s="60">
        <v>20</v>
      </c>
      <c r="B97" s="59">
        <v>8</v>
      </c>
      <c r="C97" s="60">
        <v>2002</v>
      </c>
      <c r="D97" s="54">
        <v>37488</v>
      </c>
      <c r="E97" s="48">
        <v>0</v>
      </c>
      <c r="F97" s="51">
        <v>0</v>
      </c>
      <c r="G97" s="51">
        <v>0</v>
      </c>
      <c r="H97" s="52">
        <v>0</v>
      </c>
      <c r="I97" s="51">
        <v>0</v>
      </c>
      <c r="J97" s="51">
        <v>0</v>
      </c>
      <c r="K97" s="52">
        <v>0</v>
      </c>
      <c r="L97" s="51">
        <v>0</v>
      </c>
      <c r="M97" s="51">
        <v>1</v>
      </c>
      <c r="N97" s="52">
        <v>0</v>
      </c>
      <c r="O97" s="51">
        <v>0</v>
      </c>
      <c r="P97" s="51">
        <v>45</v>
      </c>
      <c r="Q97" s="52">
        <v>0</v>
      </c>
      <c r="R97" s="51">
        <v>0</v>
      </c>
      <c r="S97" s="51">
        <v>0</v>
      </c>
      <c r="T97" s="52">
        <v>0</v>
      </c>
      <c r="U97" s="51">
        <v>0</v>
      </c>
      <c r="V97" s="51">
        <v>0</v>
      </c>
      <c r="W97" s="52">
        <v>0</v>
      </c>
      <c r="X97" s="51">
        <v>0</v>
      </c>
      <c r="Y97" s="51">
        <v>0</v>
      </c>
      <c r="Z97" s="52">
        <v>0</v>
      </c>
      <c r="AA97" s="51">
        <v>0</v>
      </c>
      <c r="AB97" s="51">
        <v>0</v>
      </c>
      <c r="AC97" s="43">
        <f t="shared" si="10"/>
        <v>0</v>
      </c>
      <c r="AD97" s="43">
        <f t="shared" si="10"/>
        <v>0</v>
      </c>
      <c r="AE97" s="43">
        <f t="shared" si="10"/>
        <v>46</v>
      </c>
      <c r="AG97" s="85">
        <v>12.5</v>
      </c>
      <c r="AH97" s="86">
        <v>11.4</v>
      </c>
      <c r="AI97" s="86">
        <v>5.6</v>
      </c>
      <c r="AJ97" s="86">
        <v>4.1</v>
      </c>
      <c r="AK97" s="86">
        <v>2.3</v>
      </c>
      <c r="AL97" s="86">
        <v>0.8</v>
      </c>
      <c r="AM97" s="87"/>
      <c r="AN97">
        <f t="shared" si="11"/>
        <v>9.83333333333333</v>
      </c>
      <c r="AO97">
        <f t="shared" si="12"/>
        <v>3.2</v>
      </c>
      <c r="AP97">
        <f t="shared" si="13"/>
        <v>0.8</v>
      </c>
      <c r="AR97" s="94">
        <v>24</v>
      </c>
      <c r="AS97" s="94"/>
      <c r="AT97" s="94">
        <v>24.8</v>
      </c>
      <c r="AU97" s="94">
        <v>25.4</v>
      </c>
      <c r="AV97" s="94">
        <v>26</v>
      </c>
      <c r="AW97" s="94">
        <v>26.4</v>
      </c>
      <c r="AX97" s="87"/>
      <c r="AY97">
        <f t="shared" si="14"/>
        <v>24.4</v>
      </c>
      <c r="AZ97">
        <f t="shared" si="15"/>
        <v>25.7</v>
      </c>
      <c r="BA97">
        <f t="shared" si="16"/>
        <v>26.4</v>
      </c>
      <c r="BB97" s="94"/>
      <c r="BC97" s="94"/>
      <c r="BD97" t="s">
        <v>29</v>
      </c>
      <c r="BE97" t="s">
        <v>29</v>
      </c>
      <c r="BF97" t="s">
        <v>29</v>
      </c>
      <c r="BG97" t="s">
        <v>29</v>
      </c>
      <c r="BH97" t="s">
        <v>29</v>
      </c>
      <c r="BI97" t="s">
        <v>29</v>
      </c>
      <c r="BJ97" t="s">
        <v>29</v>
      </c>
      <c r="BK97" t="s">
        <v>29</v>
      </c>
      <c r="BL97" t="s">
        <v>29</v>
      </c>
      <c r="BM97" t="s">
        <v>29</v>
      </c>
    </row>
    <row r="98" spans="1:65">
      <c r="A98" s="60">
        <v>31</v>
      </c>
      <c r="B98" s="59">
        <v>8</v>
      </c>
      <c r="C98" s="60">
        <v>2002</v>
      </c>
      <c r="D98" s="54">
        <v>37499</v>
      </c>
      <c r="E98" s="61">
        <v>0</v>
      </c>
      <c r="F98" s="61">
        <v>0</v>
      </c>
      <c r="G98" s="61">
        <v>0</v>
      </c>
      <c r="H98" s="61">
        <v>0</v>
      </c>
      <c r="I98" s="61">
        <v>0</v>
      </c>
      <c r="J98" s="61">
        <v>0</v>
      </c>
      <c r="K98" s="61">
        <v>0</v>
      </c>
      <c r="L98" s="61">
        <v>0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61">
        <v>0</v>
      </c>
      <c r="S98" s="61">
        <v>0</v>
      </c>
      <c r="T98" s="61">
        <v>0</v>
      </c>
      <c r="U98" s="61">
        <v>0</v>
      </c>
      <c r="V98" s="61">
        <v>0</v>
      </c>
      <c r="W98" s="61">
        <v>0</v>
      </c>
      <c r="X98" s="61">
        <v>0</v>
      </c>
      <c r="Y98" s="61">
        <v>0</v>
      </c>
      <c r="Z98" s="61">
        <v>0</v>
      </c>
      <c r="AA98" s="61">
        <v>0</v>
      </c>
      <c r="AB98" s="61">
        <v>0</v>
      </c>
      <c r="AC98" s="61">
        <v>0</v>
      </c>
      <c r="AD98" s="61">
        <v>0</v>
      </c>
      <c r="AE98" s="61">
        <v>0</v>
      </c>
      <c r="AG98" s="85">
        <v>8</v>
      </c>
      <c r="AH98" s="86">
        <v>8</v>
      </c>
      <c r="AI98" s="86">
        <v>7</v>
      </c>
      <c r="AJ98" s="86">
        <v>5.8</v>
      </c>
      <c r="AK98" s="86">
        <v>2.9</v>
      </c>
      <c r="AL98" s="86">
        <v>1.3</v>
      </c>
      <c r="AM98" s="87"/>
      <c r="AN98">
        <f t="shared" si="11"/>
        <v>7.66666666666667</v>
      </c>
      <c r="AO98">
        <f t="shared" si="12"/>
        <v>4.35</v>
      </c>
      <c r="AP98">
        <f t="shared" si="13"/>
        <v>1.3</v>
      </c>
      <c r="AR98" s="94">
        <v>23.3496781616256</v>
      </c>
      <c r="AS98" s="94"/>
      <c r="AT98" s="94">
        <v>23.4</v>
      </c>
      <c r="AU98" s="94">
        <v>23.4696714645839</v>
      </c>
      <c r="AV98" s="94">
        <v>24.0312525678731</v>
      </c>
      <c r="AW98" s="94">
        <v>24.6318655766994</v>
      </c>
      <c r="AX98" s="100"/>
      <c r="AY98">
        <f t="shared" si="14"/>
        <v>23.3748390808128</v>
      </c>
      <c r="AZ98">
        <f t="shared" si="15"/>
        <v>23.7504620162285</v>
      </c>
      <c r="BA98">
        <f t="shared" si="16"/>
        <v>24.6318655766994</v>
      </c>
      <c r="BB98" s="101"/>
      <c r="BC98" s="101"/>
      <c r="BD98" t="s">
        <v>29</v>
      </c>
      <c r="BE98" t="s">
        <v>29</v>
      </c>
      <c r="BF98" t="s">
        <v>29</v>
      </c>
      <c r="BG98" t="s">
        <v>29</v>
      </c>
      <c r="BH98" t="s">
        <v>29</v>
      </c>
      <c r="BI98" t="s">
        <v>29</v>
      </c>
      <c r="BJ98" t="s">
        <v>29</v>
      </c>
      <c r="BK98" t="s">
        <v>29</v>
      </c>
      <c r="BL98" t="s">
        <v>29</v>
      </c>
      <c r="BM98" t="s">
        <v>29</v>
      </c>
    </row>
    <row r="99" spans="1:65">
      <c r="A99" s="60">
        <v>10</v>
      </c>
      <c r="B99" s="59">
        <v>9</v>
      </c>
      <c r="C99" s="60">
        <v>2002</v>
      </c>
      <c r="D99" s="54">
        <v>37509</v>
      </c>
      <c r="E99" s="48">
        <v>0</v>
      </c>
      <c r="F99" s="51">
        <v>0</v>
      </c>
      <c r="G99" s="51">
        <v>1</v>
      </c>
      <c r="H99" s="52">
        <v>0</v>
      </c>
      <c r="I99" s="51">
        <v>0</v>
      </c>
      <c r="J99" s="51">
        <v>0</v>
      </c>
      <c r="K99" s="52">
        <v>0</v>
      </c>
      <c r="L99" s="51">
        <v>0</v>
      </c>
      <c r="M99" s="51">
        <v>2</v>
      </c>
      <c r="N99" s="52">
        <v>0</v>
      </c>
      <c r="O99" s="51">
        <v>7</v>
      </c>
      <c r="P99" s="51">
        <v>180</v>
      </c>
      <c r="Q99" s="52">
        <v>0</v>
      </c>
      <c r="R99" s="51">
        <v>0</v>
      </c>
      <c r="S99" s="51">
        <v>0</v>
      </c>
      <c r="T99" s="52">
        <v>0</v>
      </c>
      <c r="U99" s="51">
        <v>0</v>
      </c>
      <c r="V99" s="51">
        <v>0</v>
      </c>
      <c r="W99" s="52">
        <v>0</v>
      </c>
      <c r="X99" s="51">
        <v>0</v>
      </c>
      <c r="Y99" s="51">
        <v>0</v>
      </c>
      <c r="Z99" s="52">
        <v>0</v>
      </c>
      <c r="AA99" s="51">
        <v>0</v>
      </c>
      <c r="AB99" s="51">
        <v>0</v>
      </c>
      <c r="AC99" s="43">
        <f t="shared" si="10"/>
        <v>0</v>
      </c>
      <c r="AD99" s="43">
        <f t="shared" si="10"/>
        <v>7</v>
      </c>
      <c r="AE99" s="43">
        <f t="shared" si="10"/>
        <v>183</v>
      </c>
      <c r="AG99" s="88">
        <v>9</v>
      </c>
      <c r="AH99" s="88">
        <v>9</v>
      </c>
      <c r="AI99" s="88">
        <v>8.6</v>
      </c>
      <c r="AJ99" s="88">
        <v>6.5</v>
      </c>
      <c r="AK99" s="88">
        <v>2.5</v>
      </c>
      <c r="AL99" s="88">
        <v>1.2</v>
      </c>
      <c r="AM99" s="79">
        <v>1.1</v>
      </c>
      <c r="AN99">
        <f t="shared" si="11"/>
        <v>8.86666666666667</v>
      </c>
      <c r="AO99">
        <f t="shared" si="12"/>
        <v>4.5</v>
      </c>
      <c r="AP99">
        <f t="shared" si="13"/>
        <v>1.15</v>
      </c>
      <c r="AR99" s="86">
        <v>23.8188317232241</v>
      </c>
      <c r="AS99" s="86"/>
      <c r="AT99" s="86">
        <v>23.9391373767053</v>
      </c>
      <c r="AU99" s="86">
        <v>23.9457420126053</v>
      </c>
      <c r="AV99" s="86">
        <v>24.9016233347958</v>
      </c>
      <c r="AW99" s="86">
        <v>25.1297824068242</v>
      </c>
      <c r="AX99" s="87">
        <v>25.1424050906756</v>
      </c>
      <c r="AY99">
        <f t="shared" si="14"/>
        <v>23.8789845499647</v>
      </c>
      <c r="AZ99">
        <f t="shared" si="15"/>
        <v>24.4236826737006</v>
      </c>
      <c r="BA99">
        <f t="shared" si="16"/>
        <v>25.1360937487499</v>
      </c>
      <c r="BB99" s="94"/>
      <c r="BC99" s="94"/>
      <c r="BD99" t="s">
        <v>29</v>
      </c>
      <c r="BE99" t="s">
        <v>29</v>
      </c>
      <c r="BF99" t="s">
        <v>29</v>
      </c>
      <c r="BG99" t="s">
        <v>29</v>
      </c>
      <c r="BH99" t="s">
        <v>29</v>
      </c>
      <c r="BI99" t="s">
        <v>29</v>
      </c>
      <c r="BJ99" t="s">
        <v>29</v>
      </c>
      <c r="BK99" t="s">
        <v>29</v>
      </c>
      <c r="BL99" t="s">
        <v>29</v>
      </c>
      <c r="BM99" t="s">
        <v>29</v>
      </c>
    </row>
    <row r="100" spans="1:65">
      <c r="A100" s="60">
        <v>19</v>
      </c>
      <c r="B100" s="59">
        <v>9</v>
      </c>
      <c r="C100" s="60">
        <v>2002</v>
      </c>
      <c r="D100" s="54">
        <v>37518</v>
      </c>
      <c r="E100" s="48">
        <v>0</v>
      </c>
      <c r="F100" s="51">
        <v>0</v>
      </c>
      <c r="G100" s="51">
        <v>0</v>
      </c>
      <c r="H100" s="52">
        <v>0</v>
      </c>
      <c r="I100" s="51">
        <v>0</v>
      </c>
      <c r="J100" s="51">
        <v>0</v>
      </c>
      <c r="K100" s="52">
        <v>0</v>
      </c>
      <c r="L100" s="51">
        <v>0</v>
      </c>
      <c r="M100" s="51">
        <v>1</v>
      </c>
      <c r="N100" s="52">
        <v>0</v>
      </c>
      <c r="O100" s="51">
        <v>0</v>
      </c>
      <c r="P100" s="51">
        <v>18</v>
      </c>
      <c r="Q100" s="52">
        <v>0</v>
      </c>
      <c r="R100" s="51">
        <v>0</v>
      </c>
      <c r="S100" s="51">
        <v>0</v>
      </c>
      <c r="T100" s="52">
        <v>0</v>
      </c>
      <c r="U100" s="51">
        <v>0</v>
      </c>
      <c r="V100" s="51">
        <v>0</v>
      </c>
      <c r="W100" s="52">
        <v>0</v>
      </c>
      <c r="X100" s="51">
        <v>0</v>
      </c>
      <c r="Y100" s="51">
        <v>0</v>
      </c>
      <c r="Z100" s="52">
        <v>0</v>
      </c>
      <c r="AA100" s="51">
        <v>0</v>
      </c>
      <c r="AB100" s="51">
        <v>0</v>
      </c>
      <c r="AC100" s="43">
        <f t="shared" si="10"/>
        <v>0</v>
      </c>
      <c r="AD100" s="43">
        <f t="shared" si="10"/>
        <v>0</v>
      </c>
      <c r="AE100" s="43">
        <f t="shared" si="10"/>
        <v>19</v>
      </c>
      <c r="AG100" s="88">
        <v>8.5</v>
      </c>
      <c r="AH100" s="88">
        <v>8.5</v>
      </c>
      <c r="AI100" s="88">
        <v>8.5</v>
      </c>
      <c r="AJ100" s="88">
        <v>8.5</v>
      </c>
      <c r="AK100" s="88">
        <v>6.6</v>
      </c>
      <c r="AL100" s="88">
        <v>2</v>
      </c>
      <c r="AM100" s="79">
        <v>2</v>
      </c>
      <c r="AN100">
        <f t="shared" si="11"/>
        <v>8.5</v>
      </c>
      <c r="AO100">
        <f t="shared" si="12"/>
        <v>7.55</v>
      </c>
      <c r="AP100">
        <f t="shared" si="13"/>
        <v>2</v>
      </c>
      <c r="AR100" s="86">
        <v>22.5770759803771</v>
      </c>
      <c r="AS100" s="82"/>
      <c r="AT100" s="86">
        <v>22.7116105426803</v>
      </c>
      <c r="AU100" s="86">
        <v>24.1072668462689</v>
      </c>
      <c r="AV100" s="86">
        <v>24.1067756525104</v>
      </c>
      <c r="AW100" s="86">
        <v>25.3228661381689</v>
      </c>
      <c r="AX100" s="87">
        <v>25.4057736629734</v>
      </c>
      <c r="AY100">
        <f t="shared" si="14"/>
        <v>22.6443432615287</v>
      </c>
      <c r="AZ100">
        <f t="shared" si="15"/>
        <v>24.1070212493896</v>
      </c>
      <c r="BA100">
        <f t="shared" si="16"/>
        <v>25.3643199005711</v>
      </c>
      <c r="BB100" s="94"/>
      <c r="BC100" s="94"/>
      <c r="BD100" t="s">
        <v>29</v>
      </c>
      <c r="BE100" t="s">
        <v>29</v>
      </c>
      <c r="BF100" t="s">
        <v>29</v>
      </c>
      <c r="BG100" t="s">
        <v>29</v>
      </c>
      <c r="BH100" t="s">
        <v>29</v>
      </c>
      <c r="BI100" t="s">
        <v>29</v>
      </c>
      <c r="BJ100" t="s">
        <v>29</v>
      </c>
      <c r="BK100" t="s">
        <v>29</v>
      </c>
      <c r="BL100" t="s">
        <v>29</v>
      </c>
      <c r="BM100" t="s">
        <v>29</v>
      </c>
    </row>
    <row r="101" spans="1:65">
      <c r="A101" s="60">
        <v>30</v>
      </c>
      <c r="B101" s="59">
        <v>9</v>
      </c>
      <c r="C101" s="60">
        <v>2002</v>
      </c>
      <c r="D101" s="54">
        <v>37529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0</v>
      </c>
      <c r="L101" s="61">
        <v>0</v>
      </c>
      <c r="M101" s="61">
        <v>0</v>
      </c>
      <c r="N101" s="61">
        <v>0</v>
      </c>
      <c r="O101" s="61">
        <v>0</v>
      </c>
      <c r="P101" s="61">
        <v>0</v>
      </c>
      <c r="Q101" s="61">
        <v>0</v>
      </c>
      <c r="R101" s="61">
        <v>0</v>
      </c>
      <c r="S101" s="61">
        <v>0</v>
      </c>
      <c r="T101" s="61">
        <v>0</v>
      </c>
      <c r="U101" s="61">
        <v>0</v>
      </c>
      <c r="V101" s="61">
        <v>0</v>
      </c>
      <c r="W101" s="61">
        <v>0</v>
      </c>
      <c r="X101" s="61">
        <v>0</v>
      </c>
      <c r="Y101" s="61">
        <v>0</v>
      </c>
      <c r="Z101" s="61">
        <v>0</v>
      </c>
      <c r="AA101" s="61">
        <v>0</v>
      </c>
      <c r="AB101" s="61">
        <v>0</v>
      </c>
      <c r="AC101" s="61">
        <v>0</v>
      </c>
      <c r="AD101" s="61">
        <v>0</v>
      </c>
      <c r="AE101" s="61">
        <v>0</v>
      </c>
      <c r="AG101" s="88">
        <v>6.9</v>
      </c>
      <c r="AH101" s="88">
        <v>6.9</v>
      </c>
      <c r="AI101" s="88">
        <v>6.9</v>
      </c>
      <c r="AJ101" s="88">
        <v>6.9</v>
      </c>
      <c r="AK101" s="88">
        <v>5.8</v>
      </c>
      <c r="AL101" s="88">
        <v>2.3</v>
      </c>
      <c r="AM101" s="79">
        <v>2.2</v>
      </c>
      <c r="AN101">
        <f t="shared" si="11"/>
        <v>6.9</v>
      </c>
      <c r="AO101">
        <f t="shared" si="12"/>
        <v>6.35</v>
      </c>
      <c r="AP101">
        <f t="shared" si="13"/>
        <v>2.25</v>
      </c>
      <c r="AR101" s="86">
        <v>23.8160738651328</v>
      </c>
      <c r="AS101" s="82"/>
      <c r="AT101" s="86">
        <v>23.8696190628285</v>
      </c>
      <c r="AU101" s="86">
        <v>23.890362331784</v>
      </c>
      <c r="AV101" s="86">
        <v>23.9669444793846</v>
      </c>
      <c r="AW101" s="86">
        <v>24.1617591307189</v>
      </c>
      <c r="AX101" s="87">
        <v>25.0200895796749</v>
      </c>
      <c r="AY101">
        <f t="shared" si="14"/>
        <v>23.8428464639807</v>
      </c>
      <c r="AZ101">
        <f t="shared" si="15"/>
        <v>23.9286534055843</v>
      </c>
      <c r="BA101">
        <f t="shared" si="16"/>
        <v>24.5909243551969</v>
      </c>
      <c r="BB101" s="94"/>
      <c r="BC101" s="94"/>
      <c r="BD101" t="s">
        <v>29</v>
      </c>
      <c r="BE101" t="s">
        <v>29</v>
      </c>
      <c r="BF101" t="s">
        <v>29</v>
      </c>
      <c r="BG101" t="s">
        <v>29</v>
      </c>
      <c r="BH101" t="s">
        <v>29</v>
      </c>
      <c r="BI101" t="s">
        <v>29</v>
      </c>
      <c r="BJ101" t="s">
        <v>29</v>
      </c>
      <c r="BK101" t="s">
        <v>29</v>
      </c>
      <c r="BL101" t="s">
        <v>29</v>
      </c>
      <c r="BM101" t="s">
        <v>29</v>
      </c>
    </row>
    <row r="102" spans="1:65">
      <c r="A102" s="60">
        <v>10</v>
      </c>
      <c r="B102" s="59">
        <v>10</v>
      </c>
      <c r="C102" s="60">
        <v>2002</v>
      </c>
      <c r="D102" s="54">
        <v>37539</v>
      </c>
      <c r="E102" s="48">
        <v>0</v>
      </c>
      <c r="F102" s="51">
        <v>0</v>
      </c>
      <c r="G102" s="51">
        <v>0</v>
      </c>
      <c r="H102" s="52">
        <v>0</v>
      </c>
      <c r="I102" s="51">
        <v>0</v>
      </c>
      <c r="J102" s="51">
        <v>0</v>
      </c>
      <c r="K102" s="52">
        <v>0</v>
      </c>
      <c r="L102" s="51">
        <v>0</v>
      </c>
      <c r="M102" s="51">
        <v>1</v>
      </c>
      <c r="N102" s="52">
        <v>0</v>
      </c>
      <c r="O102" s="51">
        <v>0</v>
      </c>
      <c r="P102" s="51">
        <v>7</v>
      </c>
      <c r="Q102" s="52">
        <v>0</v>
      </c>
      <c r="R102" s="51">
        <v>0</v>
      </c>
      <c r="S102" s="51">
        <v>0</v>
      </c>
      <c r="T102" s="52">
        <v>0</v>
      </c>
      <c r="U102" s="51">
        <v>0</v>
      </c>
      <c r="V102" s="51">
        <v>0</v>
      </c>
      <c r="W102" s="52">
        <v>0</v>
      </c>
      <c r="X102" s="51">
        <v>0</v>
      </c>
      <c r="Y102" s="51">
        <v>0</v>
      </c>
      <c r="Z102" s="52">
        <v>0</v>
      </c>
      <c r="AA102" s="51">
        <v>0</v>
      </c>
      <c r="AB102" s="51">
        <v>0</v>
      </c>
      <c r="AC102" s="43">
        <f t="shared" si="10"/>
        <v>0</v>
      </c>
      <c r="AD102" s="43">
        <f t="shared" si="10"/>
        <v>0</v>
      </c>
      <c r="AE102" s="43">
        <f t="shared" si="10"/>
        <v>8</v>
      </c>
      <c r="AG102" s="88">
        <v>5.5</v>
      </c>
      <c r="AH102" s="88">
        <v>5.5</v>
      </c>
      <c r="AI102" s="88">
        <v>5.5</v>
      </c>
      <c r="AJ102" s="88">
        <v>5.5</v>
      </c>
      <c r="AK102" s="88">
        <v>4.8</v>
      </c>
      <c r="AL102" s="88">
        <v>1.4</v>
      </c>
      <c r="AM102" s="79">
        <v>1.2</v>
      </c>
      <c r="AN102">
        <f t="shared" si="11"/>
        <v>5.5</v>
      </c>
      <c r="AO102">
        <f t="shared" si="12"/>
        <v>5.15</v>
      </c>
      <c r="AP102">
        <f t="shared" si="13"/>
        <v>1.3</v>
      </c>
      <c r="AR102" s="86">
        <v>23.8156181865141</v>
      </c>
      <c r="AS102" s="82"/>
      <c r="AT102" s="86">
        <v>23.8306552379826</v>
      </c>
      <c r="AU102" s="86">
        <v>23.9350450637653</v>
      </c>
      <c r="AV102" s="86">
        <v>23.9514448007052</v>
      </c>
      <c r="AW102" s="86">
        <v>25.1415764637157</v>
      </c>
      <c r="AX102" s="87">
        <v>25.3161967762657</v>
      </c>
      <c r="AY102">
        <f t="shared" si="14"/>
        <v>23.8231367122484</v>
      </c>
      <c r="AZ102">
        <f t="shared" si="15"/>
        <v>23.9432449322353</v>
      </c>
      <c r="BA102">
        <f t="shared" si="16"/>
        <v>25.2288866199907</v>
      </c>
      <c r="BB102" s="94"/>
      <c r="BC102" s="94"/>
      <c r="BD102" t="s">
        <v>29</v>
      </c>
      <c r="BE102" t="s">
        <v>29</v>
      </c>
      <c r="BF102" t="s">
        <v>29</v>
      </c>
      <c r="BG102" t="s">
        <v>29</v>
      </c>
      <c r="BH102" t="s">
        <v>29</v>
      </c>
      <c r="BI102" t="s">
        <v>29</v>
      </c>
      <c r="BJ102" t="s">
        <v>29</v>
      </c>
      <c r="BK102" t="s">
        <v>29</v>
      </c>
      <c r="BL102" t="s">
        <v>29</v>
      </c>
      <c r="BM102" t="s">
        <v>29</v>
      </c>
    </row>
    <row r="103" spans="1:65">
      <c r="A103" s="60">
        <v>20</v>
      </c>
      <c r="B103" s="59">
        <v>10</v>
      </c>
      <c r="C103" s="60">
        <v>2002</v>
      </c>
      <c r="D103" s="54">
        <v>37549</v>
      </c>
      <c r="E103" s="61">
        <v>0</v>
      </c>
      <c r="F103" s="61">
        <v>0</v>
      </c>
      <c r="G103" s="61">
        <v>0</v>
      </c>
      <c r="H103" s="61">
        <v>0</v>
      </c>
      <c r="I103" s="61">
        <v>0</v>
      </c>
      <c r="J103" s="61">
        <v>0</v>
      </c>
      <c r="K103" s="61">
        <v>0</v>
      </c>
      <c r="L103" s="61">
        <v>0</v>
      </c>
      <c r="M103" s="61">
        <v>0</v>
      </c>
      <c r="N103" s="61">
        <v>0</v>
      </c>
      <c r="O103" s="61">
        <v>0</v>
      </c>
      <c r="P103" s="61">
        <v>0</v>
      </c>
      <c r="Q103" s="61">
        <v>0</v>
      </c>
      <c r="R103" s="61">
        <v>0</v>
      </c>
      <c r="S103" s="61">
        <v>0</v>
      </c>
      <c r="T103" s="61">
        <v>0</v>
      </c>
      <c r="U103" s="61">
        <v>0</v>
      </c>
      <c r="V103" s="61">
        <v>0</v>
      </c>
      <c r="W103" s="61">
        <v>0</v>
      </c>
      <c r="X103" s="61">
        <v>0</v>
      </c>
      <c r="Y103" s="61">
        <v>0</v>
      </c>
      <c r="Z103" s="61">
        <v>0</v>
      </c>
      <c r="AA103" s="61">
        <v>0</v>
      </c>
      <c r="AB103" s="61">
        <v>0</v>
      </c>
      <c r="AC103" s="61">
        <v>0</v>
      </c>
      <c r="AD103" s="61">
        <v>0</v>
      </c>
      <c r="AE103" s="61">
        <v>0</v>
      </c>
      <c r="AG103" s="88">
        <v>3.6</v>
      </c>
      <c r="AH103" s="88">
        <v>3.7</v>
      </c>
      <c r="AI103" s="88">
        <v>3.7</v>
      </c>
      <c r="AJ103" s="88">
        <v>3.7</v>
      </c>
      <c r="AK103" s="88">
        <v>3.9</v>
      </c>
      <c r="AL103" s="88">
        <v>1.7</v>
      </c>
      <c r="AM103" s="79">
        <v>1.7</v>
      </c>
      <c r="AN103">
        <f t="shared" si="11"/>
        <v>3.66666666666667</v>
      </c>
      <c r="AO103">
        <f t="shared" si="12"/>
        <v>3.8</v>
      </c>
      <c r="AP103">
        <f t="shared" si="13"/>
        <v>1.7</v>
      </c>
      <c r="AR103" s="86">
        <v>23.8452396889527</v>
      </c>
      <c r="AS103" s="82"/>
      <c r="AT103" s="86">
        <v>23.8757732456118</v>
      </c>
      <c r="AU103" s="86">
        <v>24.1688456731655</v>
      </c>
      <c r="AV103" s="86">
        <v>24.4481563513193</v>
      </c>
      <c r="AW103" s="86">
        <v>25.1659441023643</v>
      </c>
      <c r="AX103" s="87">
        <v>25.2109490447505</v>
      </c>
      <c r="AY103">
        <f t="shared" si="14"/>
        <v>23.8605064672822</v>
      </c>
      <c r="AZ103">
        <f t="shared" si="15"/>
        <v>24.3085010122424</v>
      </c>
      <c r="BA103">
        <f t="shared" si="16"/>
        <v>25.1884465735574</v>
      </c>
      <c r="BB103" s="94"/>
      <c r="BC103" s="94"/>
      <c r="BD103" t="s">
        <v>29</v>
      </c>
      <c r="BE103" t="s">
        <v>29</v>
      </c>
      <c r="BF103" t="s">
        <v>29</v>
      </c>
      <c r="BG103" t="s">
        <v>29</v>
      </c>
      <c r="BH103" t="s">
        <v>29</v>
      </c>
      <c r="BI103" t="s">
        <v>29</v>
      </c>
      <c r="BJ103" t="s">
        <v>29</v>
      </c>
      <c r="BK103" t="s">
        <v>29</v>
      </c>
      <c r="BL103" t="s">
        <v>29</v>
      </c>
      <c r="BM103" t="s">
        <v>29</v>
      </c>
    </row>
    <row r="104" spans="1:65">
      <c r="A104" s="60">
        <v>30</v>
      </c>
      <c r="B104" s="59">
        <v>10</v>
      </c>
      <c r="C104" s="60">
        <v>2002</v>
      </c>
      <c r="D104" s="54">
        <v>37559</v>
      </c>
      <c r="E104" s="48">
        <v>0</v>
      </c>
      <c r="F104" s="51">
        <v>0</v>
      </c>
      <c r="G104" s="51">
        <v>1</v>
      </c>
      <c r="H104" s="52">
        <v>0</v>
      </c>
      <c r="I104" s="51">
        <v>0</v>
      </c>
      <c r="J104" s="51">
        <v>0</v>
      </c>
      <c r="K104" s="52">
        <v>0</v>
      </c>
      <c r="L104" s="51">
        <v>0</v>
      </c>
      <c r="M104" s="51">
        <v>0</v>
      </c>
      <c r="N104" s="52">
        <v>0</v>
      </c>
      <c r="O104" s="51">
        <v>0</v>
      </c>
      <c r="P104" s="51">
        <v>2</v>
      </c>
      <c r="Q104" s="52">
        <v>0</v>
      </c>
      <c r="R104" s="51">
        <v>0</v>
      </c>
      <c r="S104" s="51">
        <v>0</v>
      </c>
      <c r="T104" s="52">
        <v>0</v>
      </c>
      <c r="U104" s="51">
        <v>0</v>
      </c>
      <c r="V104" s="51">
        <v>0</v>
      </c>
      <c r="W104" s="52">
        <v>0</v>
      </c>
      <c r="X104" s="51">
        <v>0</v>
      </c>
      <c r="Y104" s="51">
        <v>0</v>
      </c>
      <c r="Z104" s="52">
        <v>0</v>
      </c>
      <c r="AA104" s="51">
        <v>0</v>
      </c>
      <c r="AB104" s="51">
        <v>0</v>
      </c>
      <c r="AC104" s="43">
        <f t="shared" si="10"/>
        <v>0</v>
      </c>
      <c r="AD104" s="43">
        <f t="shared" si="10"/>
        <v>0</v>
      </c>
      <c r="AE104" s="43">
        <f t="shared" si="10"/>
        <v>3</v>
      </c>
      <c r="AG104" s="88">
        <v>2.5</v>
      </c>
      <c r="AH104" s="88">
        <v>2.5</v>
      </c>
      <c r="AI104" s="88">
        <v>2.8</v>
      </c>
      <c r="AJ104" s="88">
        <v>2.9</v>
      </c>
      <c r="AK104" s="88">
        <v>2.7</v>
      </c>
      <c r="AL104" s="88">
        <v>0.7</v>
      </c>
      <c r="AM104" s="79">
        <v>0.6</v>
      </c>
      <c r="AN104">
        <f t="shared" si="11"/>
        <v>2.6</v>
      </c>
      <c r="AO104">
        <f t="shared" si="12"/>
        <v>2.8</v>
      </c>
      <c r="AP104">
        <f t="shared" si="13"/>
        <v>0.65</v>
      </c>
      <c r="AR104" s="86">
        <v>24.1223277949854</v>
      </c>
      <c r="AS104" s="82"/>
      <c r="AT104" s="86">
        <v>24.2654637505384</v>
      </c>
      <c r="AU104" s="86">
        <v>24.6119540789661</v>
      </c>
      <c r="AV104" s="86">
        <v>24.8617110634056</v>
      </c>
      <c r="AW104" s="86">
        <v>25.8771215490178</v>
      </c>
      <c r="AX104" s="87">
        <v>27.1420706483218</v>
      </c>
      <c r="AY104">
        <f t="shared" si="14"/>
        <v>24.1938957727619</v>
      </c>
      <c r="AZ104">
        <f t="shared" si="15"/>
        <v>24.7368325711859</v>
      </c>
      <c r="BA104">
        <f t="shared" si="16"/>
        <v>26.5095960986698</v>
      </c>
      <c r="BB104" s="94"/>
      <c r="BC104" s="94"/>
      <c r="BD104" t="s">
        <v>29</v>
      </c>
      <c r="BE104" t="s">
        <v>29</v>
      </c>
      <c r="BF104" t="s">
        <v>29</v>
      </c>
      <c r="BG104" t="s">
        <v>29</v>
      </c>
      <c r="BH104" t="s">
        <v>29</v>
      </c>
      <c r="BI104" t="s">
        <v>29</v>
      </c>
      <c r="BJ104" t="s">
        <v>29</v>
      </c>
      <c r="BK104" t="s">
        <v>29</v>
      </c>
      <c r="BL104" t="s">
        <v>29</v>
      </c>
      <c r="BM104" t="s">
        <v>29</v>
      </c>
    </row>
    <row r="105" spans="1:65">
      <c r="A105" s="60">
        <v>14</v>
      </c>
      <c r="B105" s="59">
        <v>11</v>
      </c>
      <c r="C105" s="60">
        <v>2002</v>
      </c>
      <c r="D105" s="54">
        <v>37574</v>
      </c>
      <c r="E105" s="48">
        <v>0</v>
      </c>
      <c r="F105" s="51">
        <v>0</v>
      </c>
      <c r="G105" s="51">
        <v>1</v>
      </c>
      <c r="H105" s="52">
        <v>0</v>
      </c>
      <c r="I105" s="51">
        <v>0</v>
      </c>
      <c r="J105" s="51">
        <v>0</v>
      </c>
      <c r="K105" s="52">
        <v>0</v>
      </c>
      <c r="L105" s="51">
        <v>0</v>
      </c>
      <c r="M105" s="51">
        <v>1</v>
      </c>
      <c r="N105" s="52">
        <v>0</v>
      </c>
      <c r="O105" s="51">
        <v>0</v>
      </c>
      <c r="P105" s="51">
        <v>0</v>
      </c>
      <c r="Q105" s="52">
        <v>0</v>
      </c>
      <c r="R105" s="51">
        <v>0</v>
      </c>
      <c r="S105" s="51">
        <v>0</v>
      </c>
      <c r="T105" s="52">
        <v>0</v>
      </c>
      <c r="U105" s="51">
        <v>0</v>
      </c>
      <c r="V105" s="51">
        <v>0</v>
      </c>
      <c r="W105" s="52">
        <v>0</v>
      </c>
      <c r="X105" s="51">
        <v>0</v>
      </c>
      <c r="Y105" s="51">
        <v>0</v>
      </c>
      <c r="Z105" s="52">
        <v>0</v>
      </c>
      <c r="AA105" s="51">
        <v>0</v>
      </c>
      <c r="AB105" s="51">
        <v>0</v>
      </c>
      <c r="AC105" s="43">
        <f t="shared" si="10"/>
        <v>0</v>
      </c>
      <c r="AD105" s="43">
        <f t="shared" si="10"/>
        <v>0</v>
      </c>
      <c r="AE105" s="43">
        <f t="shared" si="10"/>
        <v>2</v>
      </c>
      <c r="AG105" s="88">
        <v>0.5</v>
      </c>
      <c r="AH105" s="88">
        <v>0.5</v>
      </c>
      <c r="AI105" s="88">
        <v>0.5</v>
      </c>
      <c r="AJ105" s="88">
        <v>0.6</v>
      </c>
      <c r="AK105" s="88">
        <v>0.7</v>
      </c>
      <c r="AL105" s="88">
        <v>1.5</v>
      </c>
      <c r="AM105" s="79">
        <v>2</v>
      </c>
      <c r="AN105">
        <f t="shared" si="11"/>
        <v>0.5</v>
      </c>
      <c r="AO105">
        <f t="shared" si="12"/>
        <v>0.65</v>
      </c>
      <c r="AP105">
        <f t="shared" si="13"/>
        <v>1.75</v>
      </c>
      <c r="AR105" s="86">
        <v>22.1531494240238</v>
      </c>
      <c r="AS105" s="82"/>
      <c r="AT105" s="86">
        <v>22.7808292120242</v>
      </c>
      <c r="AU105" s="86">
        <v>24.8424480074967</v>
      </c>
      <c r="AV105" s="86">
        <v>25.3548502718522</v>
      </c>
      <c r="AW105" s="86">
        <v>26.0758890197183</v>
      </c>
      <c r="AX105" s="87">
        <v>26.0831057153782</v>
      </c>
      <c r="AY105">
        <f t="shared" si="14"/>
        <v>22.466989318024</v>
      </c>
      <c r="AZ105">
        <f t="shared" si="15"/>
        <v>25.0986491396744</v>
      </c>
      <c r="BA105">
        <f t="shared" si="16"/>
        <v>26.0794973675482</v>
      </c>
      <c r="BB105" s="94"/>
      <c r="BC105" s="94"/>
      <c r="BD105" t="s">
        <v>29</v>
      </c>
      <c r="BE105" t="s">
        <v>29</v>
      </c>
      <c r="BF105" t="s">
        <v>29</v>
      </c>
      <c r="BG105" t="s">
        <v>29</v>
      </c>
      <c r="BH105" t="s">
        <v>29</v>
      </c>
      <c r="BI105" t="s">
        <v>29</v>
      </c>
      <c r="BJ105" t="s">
        <v>29</v>
      </c>
      <c r="BK105" t="s">
        <v>29</v>
      </c>
      <c r="BL105" t="s">
        <v>29</v>
      </c>
      <c r="BM105" t="s">
        <v>29</v>
      </c>
    </row>
    <row r="106" spans="1:65">
      <c r="A106" s="60">
        <v>31</v>
      </c>
      <c r="B106" s="105">
        <v>1</v>
      </c>
      <c r="C106" s="60">
        <v>2003</v>
      </c>
      <c r="D106" s="54">
        <v>37652</v>
      </c>
      <c r="E106" s="48">
        <v>2</v>
      </c>
      <c r="F106" s="51">
        <v>2</v>
      </c>
      <c r="G106" s="51">
        <v>6</v>
      </c>
      <c r="H106" s="52">
        <v>0</v>
      </c>
      <c r="I106" s="51">
        <v>0</v>
      </c>
      <c r="J106" s="51">
        <v>0</v>
      </c>
      <c r="K106" s="52">
        <v>0</v>
      </c>
      <c r="L106" s="51">
        <v>0</v>
      </c>
      <c r="M106" s="51">
        <v>1</v>
      </c>
      <c r="N106" s="52">
        <v>1</v>
      </c>
      <c r="O106" s="51">
        <v>0</v>
      </c>
      <c r="P106" s="51">
        <v>2</v>
      </c>
      <c r="Q106" s="52">
        <v>0</v>
      </c>
      <c r="R106" s="51">
        <v>0</v>
      </c>
      <c r="S106" s="51">
        <v>0</v>
      </c>
      <c r="T106" s="52">
        <v>0</v>
      </c>
      <c r="U106" s="51">
        <v>0</v>
      </c>
      <c r="V106" s="51">
        <v>0</v>
      </c>
      <c r="W106" s="52">
        <v>0</v>
      </c>
      <c r="X106" s="51">
        <v>0</v>
      </c>
      <c r="Y106" s="51">
        <v>0</v>
      </c>
      <c r="Z106" s="52">
        <v>0</v>
      </c>
      <c r="AA106" s="51">
        <v>0</v>
      </c>
      <c r="AB106" s="51">
        <v>0</v>
      </c>
      <c r="AC106" s="43">
        <f t="shared" si="10"/>
        <v>3</v>
      </c>
      <c r="AD106" s="43">
        <f t="shared" si="10"/>
        <v>2</v>
      </c>
      <c r="AE106" s="43">
        <f t="shared" si="10"/>
        <v>9</v>
      </c>
      <c r="AG106" s="88">
        <v>-1</v>
      </c>
      <c r="AH106" s="88">
        <v>-1</v>
      </c>
      <c r="AI106" s="88">
        <v>-1</v>
      </c>
      <c r="AJ106" s="88">
        <v>-1</v>
      </c>
      <c r="AK106" s="88">
        <v>-0.9</v>
      </c>
      <c r="AL106" s="88">
        <v>-0.5</v>
      </c>
      <c r="AM106" s="87"/>
      <c r="AN106">
        <f t="shared" si="11"/>
        <v>-1</v>
      </c>
      <c r="AO106">
        <f t="shared" si="12"/>
        <v>-0.95</v>
      </c>
      <c r="AP106">
        <f t="shared" si="13"/>
        <v>-0.5</v>
      </c>
      <c r="AR106" s="86">
        <v>23.8001273308324</v>
      </c>
      <c r="AS106" s="82"/>
      <c r="AT106" s="86">
        <v>25.7564020237172</v>
      </c>
      <c r="AU106" s="86">
        <v>25.8399275950858</v>
      </c>
      <c r="AV106" s="86">
        <v>25.9386837721089</v>
      </c>
      <c r="AW106" s="86">
        <v>26.0146825935944</v>
      </c>
      <c r="AX106" s="87"/>
      <c r="AY106">
        <f t="shared" si="14"/>
        <v>24.7782646772748</v>
      </c>
      <c r="AZ106">
        <f t="shared" si="15"/>
        <v>25.8893056835973</v>
      </c>
      <c r="BA106">
        <f t="shared" si="16"/>
        <v>26.0146825935944</v>
      </c>
      <c r="BB106" s="94"/>
      <c r="BC106" s="94"/>
      <c r="BD106" t="s">
        <v>29</v>
      </c>
      <c r="BE106" t="s">
        <v>29</v>
      </c>
      <c r="BF106" t="s">
        <v>29</v>
      </c>
      <c r="BG106" t="s">
        <v>29</v>
      </c>
      <c r="BH106" t="s">
        <v>29</v>
      </c>
      <c r="BI106" t="s">
        <v>29</v>
      </c>
      <c r="BJ106" t="s">
        <v>29</v>
      </c>
      <c r="BK106" t="s">
        <v>29</v>
      </c>
      <c r="BL106" t="s">
        <v>29</v>
      </c>
      <c r="BM106" t="s">
        <v>29</v>
      </c>
    </row>
    <row r="107" spans="1:65">
      <c r="A107" s="58">
        <v>18</v>
      </c>
      <c r="B107" s="59">
        <v>2</v>
      </c>
      <c r="C107" s="58">
        <v>2003</v>
      </c>
      <c r="D107" s="54">
        <v>37670</v>
      </c>
      <c r="E107" s="48">
        <v>2</v>
      </c>
      <c r="F107" s="51">
        <v>6</v>
      </c>
      <c r="G107" s="51">
        <v>3</v>
      </c>
      <c r="H107" s="52">
        <v>0</v>
      </c>
      <c r="I107" s="51">
        <v>0</v>
      </c>
      <c r="J107" s="51">
        <v>0</v>
      </c>
      <c r="K107" s="52">
        <v>0</v>
      </c>
      <c r="L107" s="51">
        <v>1</v>
      </c>
      <c r="M107" s="51">
        <v>0</v>
      </c>
      <c r="N107" s="52">
        <v>4</v>
      </c>
      <c r="O107" s="51">
        <v>1</v>
      </c>
      <c r="P107" s="51">
        <v>1</v>
      </c>
      <c r="Q107" s="52">
        <v>2</v>
      </c>
      <c r="R107" s="51">
        <v>0</v>
      </c>
      <c r="S107" s="51">
        <v>0</v>
      </c>
      <c r="T107" s="52">
        <v>0</v>
      </c>
      <c r="U107" s="51">
        <v>0</v>
      </c>
      <c r="V107" s="51">
        <v>0</v>
      </c>
      <c r="W107" s="52">
        <v>0</v>
      </c>
      <c r="X107" s="51">
        <v>0</v>
      </c>
      <c r="Y107" s="51">
        <v>0</v>
      </c>
      <c r="Z107" s="52">
        <v>0</v>
      </c>
      <c r="AA107" s="51">
        <v>0</v>
      </c>
      <c r="AB107" s="51">
        <v>0</v>
      </c>
      <c r="AC107" s="43">
        <f t="shared" si="10"/>
        <v>8</v>
      </c>
      <c r="AD107" s="43">
        <f t="shared" si="10"/>
        <v>8</v>
      </c>
      <c r="AE107" s="43">
        <f t="shared" si="10"/>
        <v>4</v>
      </c>
      <c r="AG107" s="88">
        <v>-1</v>
      </c>
      <c r="AH107" s="88">
        <v>-0.9</v>
      </c>
      <c r="AI107" s="88">
        <v>-0.8</v>
      </c>
      <c r="AJ107" s="88">
        <v>-0.8</v>
      </c>
      <c r="AK107" s="88">
        <v>-0.7</v>
      </c>
      <c r="AL107" s="88">
        <v>-0.4</v>
      </c>
      <c r="AM107" s="87"/>
      <c r="AN107">
        <f t="shared" si="11"/>
        <v>-0.9</v>
      </c>
      <c r="AO107">
        <f t="shared" si="12"/>
        <v>-0.75</v>
      </c>
      <c r="AP107">
        <f t="shared" si="13"/>
        <v>-0.4</v>
      </c>
      <c r="AR107" s="86">
        <v>25.0982528093597</v>
      </c>
      <c r="AS107" s="82"/>
      <c r="AT107" s="86">
        <v>25.6193973355899</v>
      </c>
      <c r="AU107" s="86">
        <v>25.7711903234112</v>
      </c>
      <c r="AV107" s="86">
        <v>25.9154985641424</v>
      </c>
      <c r="AW107" s="86">
        <v>26.1587749674615</v>
      </c>
      <c r="AX107" s="87"/>
      <c r="AY107">
        <f t="shared" si="14"/>
        <v>25.3588250724748</v>
      </c>
      <c r="AZ107">
        <f t="shared" si="15"/>
        <v>25.8433444437768</v>
      </c>
      <c r="BA107">
        <f t="shared" si="16"/>
        <v>26.1587749674615</v>
      </c>
      <c r="BB107" s="94"/>
      <c r="BC107" s="94"/>
      <c r="BD107" t="s">
        <v>29</v>
      </c>
      <c r="BE107" t="s">
        <v>29</v>
      </c>
      <c r="BF107" t="s">
        <v>29</v>
      </c>
      <c r="BG107" t="s">
        <v>29</v>
      </c>
      <c r="BH107" t="s">
        <v>29</v>
      </c>
      <c r="BI107" t="s">
        <v>29</v>
      </c>
      <c r="BJ107" t="s">
        <v>29</v>
      </c>
      <c r="BK107" t="s">
        <v>29</v>
      </c>
      <c r="BL107" t="s">
        <v>29</v>
      </c>
      <c r="BM107" t="s">
        <v>29</v>
      </c>
    </row>
    <row r="108" spans="1:65">
      <c r="A108" s="58">
        <v>31</v>
      </c>
      <c r="B108" s="59">
        <v>3</v>
      </c>
      <c r="C108" s="58">
        <v>2003</v>
      </c>
      <c r="D108" s="54">
        <v>37711</v>
      </c>
      <c r="E108" s="48">
        <v>0</v>
      </c>
      <c r="F108" s="51">
        <v>0</v>
      </c>
      <c r="G108" s="51">
        <v>2</v>
      </c>
      <c r="H108" s="52">
        <v>0</v>
      </c>
      <c r="I108" s="51">
        <v>0</v>
      </c>
      <c r="J108" s="51">
        <v>0</v>
      </c>
      <c r="K108" s="52">
        <v>0</v>
      </c>
      <c r="L108" s="51">
        <v>0</v>
      </c>
      <c r="M108" s="51">
        <v>0</v>
      </c>
      <c r="N108" s="52">
        <v>0</v>
      </c>
      <c r="O108" s="51">
        <v>3</v>
      </c>
      <c r="P108" s="51">
        <v>4</v>
      </c>
      <c r="Q108" s="52">
        <v>0</v>
      </c>
      <c r="R108" s="51">
        <v>0</v>
      </c>
      <c r="S108" s="51">
        <v>0</v>
      </c>
      <c r="T108" s="52">
        <v>0</v>
      </c>
      <c r="U108" s="51">
        <v>0</v>
      </c>
      <c r="V108" s="51">
        <v>0</v>
      </c>
      <c r="W108" s="52">
        <v>0</v>
      </c>
      <c r="X108" s="51">
        <v>1</v>
      </c>
      <c r="Y108" s="51">
        <v>1</v>
      </c>
      <c r="Z108" s="52">
        <v>0</v>
      </c>
      <c r="AA108" s="51">
        <v>0</v>
      </c>
      <c r="AB108" s="51">
        <v>0</v>
      </c>
      <c r="AC108" s="43">
        <f t="shared" si="10"/>
        <v>0</v>
      </c>
      <c r="AD108" s="43">
        <f t="shared" si="10"/>
        <v>4</v>
      </c>
      <c r="AE108" s="43">
        <f t="shared" si="10"/>
        <v>7</v>
      </c>
      <c r="AG108" s="88">
        <v>-0.7</v>
      </c>
      <c r="AH108" s="88"/>
      <c r="AI108" s="88">
        <v>-1.1</v>
      </c>
      <c r="AJ108" s="88">
        <v>-1.1</v>
      </c>
      <c r="AK108" s="88">
        <v>-1</v>
      </c>
      <c r="AL108" s="88">
        <v>-1.1</v>
      </c>
      <c r="AM108" s="87"/>
      <c r="AN108">
        <f t="shared" si="11"/>
        <v>-0.9</v>
      </c>
      <c r="AO108">
        <f t="shared" si="12"/>
        <v>-1.05</v>
      </c>
      <c r="AP108">
        <f t="shared" si="13"/>
        <v>-1.1</v>
      </c>
      <c r="AR108" s="86">
        <v>13.7883150129738</v>
      </c>
      <c r="AS108" s="82"/>
      <c r="AT108" s="86">
        <v>25.8999128748287</v>
      </c>
      <c r="AU108" s="86">
        <v>26.3562744818327</v>
      </c>
      <c r="AV108" s="86">
        <v>26.8365506203132</v>
      </c>
      <c r="AW108" s="86">
        <v>26.8365506203132</v>
      </c>
      <c r="AX108" s="87"/>
      <c r="AY108">
        <f t="shared" si="14"/>
        <v>19.8441139439013</v>
      </c>
      <c r="AZ108">
        <f t="shared" si="15"/>
        <v>26.596412551073</v>
      </c>
      <c r="BA108">
        <f t="shared" si="16"/>
        <v>26.8365506203132</v>
      </c>
      <c r="BB108" s="94"/>
      <c r="BC108" s="94"/>
      <c r="BD108" t="s">
        <v>29</v>
      </c>
      <c r="BE108" t="s">
        <v>29</v>
      </c>
      <c r="BF108" t="s">
        <v>29</v>
      </c>
      <c r="BG108" t="s">
        <v>29</v>
      </c>
      <c r="BH108" t="s">
        <v>29</v>
      </c>
      <c r="BI108" t="s">
        <v>29</v>
      </c>
      <c r="BJ108" t="s">
        <v>29</v>
      </c>
      <c r="BK108" t="s">
        <v>29</v>
      </c>
      <c r="BL108" t="s">
        <v>29</v>
      </c>
      <c r="BM108" t="s">
        <v>29</v>
      </c>
    </row>
    <row r="109" spans="1:65">
      <c r="A109" s="58">
        <v>10</v>
      </c>
      <c r="B109" s="59">
        <v>4</v>
      </c>
      <c r="C109" s="58">
        <v>2003</v>
      </c>
      <c r="D109" s="54">
        <v>37721</v>
      </c>
      <c r="E109" s="62">
        <v>3</v>
      </c>
      <c r="F109" s="106">
        <v>0</v>
      </c>
      <c r="G109" s="106">
        <v>0</v>
      </c>
      <c r="H109" s="52">
        <v>0</v>
      </c>
      <c r="I109" s="106">
        <v>0</v>
      </c>
      <c r="J109" s="106">
        <v>0</v>
      </c>
      <c r="K109" s="52">
        <v>0</v>
      </c>
      <c r="L109" s="106">
        <v>0</v>
      </c>
      <c r="M109" s="106">
        <v>0</v>
      </c>
      <c r="N109" s="52">
        <v>5</v>
      </c>
      <c r="O109" s="106">
        <v>0</v>
      </c>
      <c r="P109" s="106">
        <v>0</v>
      </c>
      <c r="Q109" s="52">
        <v>0</v>
      </c>
      <c r="R109" s="106">
        <v>0</v>
      </c>
      <c r="S109" s="106">
        <v>0</v>
      </c>
      <c r="T109" s="52">
        <v>0</v>
      </c>
      <c r="U109" s="106">
        <v>0</v>
      </c>
      <c r="V109" s="106">
        <v>0</v>
      </c>
      <c r="W109" s="52">
        <v>0</v>
      </c>
      <c r="X109" s="106">
        <v>0</v>
      </c>
      <c r="Y109" s="106">
        <v>0</v>
      </c>
      <c r="Z109" s="52">
        <v>0</v>
      </c>
      <c r="AA109" s="106">
        <v>0</v>
      </c>
      <c r="AB109" s="106">
        <v>0</v>
      </c>
      <c r="AC109" s="43">
        <f t="shared" si="10"/>
        <v>8</v>
      </c>
      <c r="AD109" s="106">
        <v>0</v>
      </c>
      <c r="AE109" s="106">
        <v>0</v>
      </c>
      <c r="AG109" s="88">
        <v>-0.7</v>
      </c>
      <c r="AH109" s="88"/>
      <c r="AI109" s="88">
        <v>-1.1</v>
      </c>
      <c r="AJ109" s="88">
        <v>-1.1</v>
      </c>
      <c r="AK109" s="88">
        <v>-1</v>
      </c>
      <c r="AL109" s="88">
        <v>-1.1</v>
      </c>
      <c r="AM109" s="87"/>
      <c r="AN109">
        <f t="shared" si="11"/>
        <v>-0.9</v>
      </c>
      <c r="AO109">
        <f t="shared" si="12"/>
        <v>-1.05</v>
      </c>
      <c r="AP109">
        <f t="shared" si="13"/>
        <v>-1.1</v>
      </c>
      <c r="AR109" s="86">
        <v>20.2639648283829</v>
      </c>
      <c r="AS109" s="82"/>
      <c r="AT109" s="86">
        <v>26.1279662948403</v>
      </c>
      <c r="AU109" s="86">
        <v>26.2801434509694</v>
      </c>
      <c r="AV109" s="86">
        <v>26.6911829749808</v>
      </c>
      <c r="AW109" s="86">
        <v>26.927763749433</v>
      </c>
      <c r="AX109" s="87"/>
      <c r="AY109">
        <f t="shared" si="14"/>
        <v>23.1959655616116</v>
      </c>
      <c r="AZ109">
        <f t="shared" si="15"/>
        <v>26.4856632129751</v>
      </c>
      <c r="BA109">
        <f t="shared" si="16"/>
        <v>26.927763749433</v>
      </c>
      <c r="BB109" s="94"/>
      <c r="BC109" s="94"/>
      <c r="BD109" t="s">
        <v>29</v>
      </c>
      <c r="BE109" t="s">
        <v>29</v>
      </c>
      <c r="BF109" t="s">
        <v>29</v>
      </c>
      <c r="BG109" t="s">
        <v>29</v>
      </c>
      <c r="BH109" t="s">
        <v>29</v>
      </c>
      <c r="BI109" t="s">
        <v>29</v>
      </c>
      <c r="BJ109" t="s">
        <v>29</v>
      </c>
      <c r="BK109" t="s">
        <v>29</v>
      </c>
      <c r="BL109" t="s">
        <v>29</v>
      </c>
      <c r="BM109" t="s">
        <v>29</v>
      </c>
    </row>
    <row r="110" spans="1:65">
      <c r="A110" s="58">
        <v>12</v>
      </c>
      <c r="B110" s="59">
        <v>5</v>
      </c>
      <c r="C110" s="58">
        <v>2003</v>
      </c>
      <c r="D110" s="54">
        <v>37753</v>
      </c>
      <c r="E110" s="48">
        <v>0</v>
      </c>
      <c r="F110" s="106">
        <v>0</v>
      </c>
      <c r="G110" s="106">
        <v>0</v>
      </c>
      <c r="H110" s="52">
        <v>0</v>
      </c>
      <c r="I110" s="106">
        <v>0</v>
      </c>
      <c r="J110" s="106">
        <v>0</v>
      </c>
      <c r="K110" s="52">
        <v>0</v>
      </c>
      <c r="L110" s="106">
        <v>0</v>
      </c>
      <c r="M110" s="106">
        <v>0</v>
      </c>
      <c r="N110" s="52">
        <v>4</v>
      </c>
      <c r="O110" s="106">
        <v>0</v>
      </c>
      <c r="P110" s="106">
        <v>0</v>
      </c>
      <c r="Q110" s="52">
        <v>0</v>
      </c>
      <c r="R110" s="106">
        <v>0</v>
      </c>
      <c r="S110" s="106">
        <v>0</v>
      </c>
      <c r="T110" s="52">
        <v>0</v>
      </c>
      <c r="U110" s="106">
        <v>0</v>
      </c>
      <c r="V110" s="106">
        <v>0</v>
      </c>
      <c r="W110" s="52">
        <v>3</v>
      </c>
      <c r="X110" s="106">
        <v>0</v>
      </c>
      <c r="Y110" s="106">
        <v>0</v>
      </c>
      <c r="Z110" s="52">
        <v>1300</v>
      </c>
      <c r="AA110" s="106">
        <v>0</v>
      </c>
      <c r="AB110" s="106">
        <v>0</v>
      </c>
      <c r="AC110" s="43">
        <f t="shared" si="10"/>
        <v>1307</v>
      </c>
      <c r="AD110" s="106">
        <v>0</v>
      </c>
      <c r="AE110" s="106">
        <v>0</v>
      </c>
      <c r="AG110" s="88">
        <v>3.5</v>
      </c>
      <c r="AH110" s="88"/>
      <c r="AI110" s="88">
        <v>0.8</v>
      </c>
      <c r="AJ110" s="88">
        <v>0.2</v>
      </c>
      <c r="AK110" s="88">
        <v>-0.8</v>
      </c>
      <c r="AL110" s="88">
        <v>-1.1</v>
      </c>
      <c r="AM110" s="87"/>
      <c r="AN110">
        <f t="shared" si="11"/>
        <v>2.15</v>
      </c>
      <c r="AO110">
        <f t="shared" si="12"/>
        <v>-0.3</v>
      </c>
      <c r="AP110">
        <f t="shared" si="13"/>
        <v>-1.1</v>
      </c>
      <c r="AR110" s="86">
        <v>18.7011600522068</v>
      </c>
      <c r="AS110" s="82"/>
      <c r="AT110" s="86">
        <v>24.8398812831742</v>
      </c>
      <c r="AU110" s="86">
        <v>25.1122850374078</v>
      </c>
      <c r="AV110" s="86">
        <v>25.4305581806593</v>
      </c>
      <c r="AW110" s="82"/>
      <c r="AX110" s="87">
        <v>26.03058071324</v>
      </c>
      <c r="AY110">
        <f t="shared" si="14"/>
        <v>21.7705206676905</v>
      </c>
      <c r="AZ110">
        <f t="shared" si="15"/>
        <v>25.2714216090336</v>
      </c>
      <c r="BA110">
        <f t="shared" si="16"/>
        <v>26.03058071324</v>
      </c>
      <c r="BB110" s="94"/>
      <c r="BC110" s="94"/>
      <c r="BD110" t="s">
        <v>29</v>
      </c>
      <c r="BE110" t="s">
        <v>29</v>
      </c>
      <c r="BF110" t="s">
        <v>29</v>
      </c>
      <c r="BG110" t="s">
        <v>29</v>
      </c>
      <c r="BH110" t="s">
        <v>29</v>
      </c>
      <c r="BI110" t="s">
        <v>29</v>
      </c>
      <c r="BJ110" t="s">
        <v>29</v>
      </c>
      <c r="BK110" t="s">
        <v>29</v>
      </c>
      <c r="BL110" t="s">
        <v>29</v>
      </c>
      <c r="BM110" t="s">
        <v>29</v>
      </c>
    </row>
    <row r="111" spans="1:65">
      <c r="A111" s="58">
        <v>20</v>
      </c>
      <c r="B111" s="59">
        <v>5</v>
      </c>
      <c r="C111" s="58">
        <v>2003</v>
      </c>
      <c r="D111" s="54">
        <v>37761</v>
      </c>
      <c r="E111" s="48">
        <v>1</v>
      </c>
      <c r="F111" s="51">
        <v>0</v>
      </c>
      <c r="G111" s="51">
        <v>1</v>
      </c>
      <c r="H111" s="52">
        <v>0</v>
      </c>
      <c r="I111" s="51">
        <v>0</v>
      </c>
      <c r="J111" s="51">
        <v>0</v>
      </c>
      <c r="K111" s="52">
        <v>28</v>
      </c>
      <c r="L111" s="51">
        <v>3</v>
      </c>
      <c r="M111" s="51">
        <v>2</v>
      </c>
      <c r="N111" s="52">
        <v>0</v>
      </c>
      <c r="O111" s="51">
        <v>0</v>
      </c>
      <c r="P111" s="51">
        <v>1</v>
      </c>
      <c r="Q111" s="52">
        <v>0</v>
      </c>
      <c r="R111" s="51">
        <v>0</v>
      </c>
      <c r="S111" s="51">
        <v>0</v>
      </c>
      <c r="T111" s="52">
        <v>1</v>
      </c>
      <c r="U111" s="51">
        <v>0</v>
      </c>
      <c r="V111" s="51">
        <v>0</v>
      </c>
      <c r="W111" s="52">
        <v>1</v>
      </c>
      <c r="X111" s="51">
        <v>0</v>
      </c>
      <c r="Y111" s="51">
        <v>0</v>
      </c>
      <c r="Z111" s="52">
        <v>5000</v>
      </c>
      <c r="AA111" s="51">
        <v>35</v>
      </c>
      <c r="AB111" s="51">
        <v>0</v>
      </c>
      <c r="AC111" s="43">
        <f t="shared" si="10"/>
        <v>5031</v>
      </c>
      <c r="AD111" s="43">
        <f t="shared" si="10"/>
        <v>38</v>
      </c>
      <c r="AE111" s="43">
        <f t="shared" si="10"/>
        <v>4</v>
      </c>
      <c r="AG111" s="88">
        <v>5</v>
      </c>
      <c r="AH111" s="88"/>
      <c r="AI111" s="88">
        <v>2</v>
      </c>
      <c r="AJ111" s="88">
        <v>1.2</v>
      </c>
      <c r="AK111" s="88">
        <v>-0.8</v>
      </c>
      <c r="AL111" s="88">
        <v>-1.1</v>
      </c>
      <c r="AM111" s="79">
        <v>-1.1</v>
      </c>
      <c r="AN111">
        <f t="shared" si="11"/>
        <v>3.5</v>
      </c>
      <c r="AO111">
        <f t="shared" si="12"/>
        <v>0.2</v>
      </c>
      <c r="AP111">
        <f t="shared" si="13"/>
        <v>-1.1</v>
      </c>
      <c r="AR111" s="86">
        <v>23.4603667020776</v>
      </c>
      <c r="AS111" s="82"/>
      <c r="AT111" s="86">
        <v>24.9452711710643</v>
      </c>
      <c r="AU111" s="86">
        <v>24.9755370394726</v>
      </c>
      <c r="AV111" s="86">
        <v>25.5358041840376</v>
      </c>
      <c r="AW111" s="86">
        <v>25.9916289772769</v>
      </c>
      <c r="AX111" s="87">
        <v>26.0981361707349</v>
      </c>
      <c r="AY111">
        <f t="shared" si="14"/>
        <v>24.202818936571</v>
      </c>
      <c r="AZ111">
        <f t="shared" si="15"/>
        <v>25.2556706117551</v>
      </c>
      <c r="BA111">
        <f t="shared" si="16"/>
        <v>26.0448825740059</v>
      </c>
      <c r="BB111" s="94"/>
      <c r="BC111" s="94"/>
      <c r="BD111" t="s">
        <v>29</v>
      </c>
      <c r="BE111" t="s">
        <v>29</v>
      </c>
      <c r="BF111" t="s">
        <v>29</v>
      </c>
      <c r="BG111" t="s">
        <v>29</v>
      </c>
      <c r="BH111" t="s">
        <v>29</v>
      </c>
      <c r="BI111" t="s">
        <v>29</v>
      </c>
      <c r="BJ111" t="s">
        <v>29</v>
      </c>
      <c r="BK111" t="s">
        <v>29</v>
      </c>
      <c r="BL111" t="s">
        <v>29</v>
      </c>
      <c r="BM111" t="s">
        <v>29</v>
      </c>
    </row>
    <row r="112" spans="1:65">
      <c r="A112" s="58">
        <v>31</v>
      </c>
      <c r="B112" s="59">
        <v>5</v>
      </c>
      <c r="C112" s="58">
        <v>2003</v>
      </c>
      <c r="D112" s="54">
        <v>37772</v>
      </c>
      <c r="E112" s="48">
        <v>4</v>
      </c>
      <c r="F112" s="51">
        <v>7</v>
      </c>
      <c r="G112" s="51">
        <v>1</v>
      </c>
      <c r="H112" s="52">
        <v>0</v>
      </c>
      <c r="I112" s="51">
        <v>0</v>
      </c>
      <c r="J112" s="51">
        <v>0</v>
      </c>
      <c r="K112" s="52">
        <v>14</v>
      </c>
      <c r="L112" s="51">
        <v>13</v>
      </c>
      <c r="M112" s="51">
        <v>4</v>
      </c>
      <c r="N112" s="52">
        <v>0</v>
      </c>
      <c r="O112" s="51">
        <v>0</v>
      </c>
      <c r="P112" s="51">
        <v>0</v>
      </c>
      <c r="Q112" s="52">
        <v>3</v>
      </c>
      <c r="R112" s="51">
        <v>2</v>
      </c>
      <c r="S112" s="51">
        <v>0</v>
      </c>
      <c r="T112" s="52">
        <v>200</v>
      </c>
      <c r="U112" s="51">
        <v>14</v>
      </c>
      <c r="V112" s="51">
        <v>0</v>
      </c>
      <c r="W112" s="52">
        <v>200</v>
      </c>
      <c r="X112" s="51">
        <v>56</v>
      </c>
      <c r="Y112" s="51">
        <v>0</v>
      </c>
      <c r="Z112" s="52">
        <v>4200</v>
      </c>
      <c r="AA112" s="51">
        <v>140</v>
      </c>
      <c r="AB112" s="51">
        <v>30</v>
      </c>
      <c r="AC112" s="43">
        <f t="shared" si="10"/>
        <v>4621</v>
      </c>
      <c r="AD112" s="43">
        <f t="shared" si="10"/>
        <v>232</v>
      </c>
      <c r="AE112" s="43">
        <f t="shared" si="10"/>
        <v>35</v>
      </c>
      <c r="AG112" s="88">
        <v>4.6</v>
      </c>
      <c r="AH112" s="88"/>
      <c r="AI112" s="88">
        <v>4.2</v>
      </c>
      <c r="AJ112" s="88">
        <v>3.5</v>
      </c>
      <c r="AK112" s="88">
        <v>0.1</v>
      </c>
      <c r="AL112" s="88">
        <v>-0.6</v>
      </c>
      <c r="AM112" s="79">
        <v>-0.6</v>
      </c>
      <c r="AN112">
        <f t="shared" si="11"/>
        <v>4.4</v>
      </c>
      <c r="AO112">
        <f t="shared" si="12"/>
        <v>1.8</v>
      </c>
      <c r="AP112">
        <f t="shared" si="13"/>
        <v>-0.6</v>
      </c>
      <c r="AR112" s="86">
        <v>24.1659342004914</v>
      </c>
      <c r="AS112" s="82"/>
      <c r="AT112" s="86">
        <v>24.3619952733247</v>
      </c>
      <c r="AU112" s="86">
        <v>24.6267378158659</v>
      </c>
      <c r="AV112" s="86">
        <v>24.7476444879486</v>
      </c>
      <c r="AW112" s="86">
        <v>24.981123179471</v>
      </c>
      <c r="AX112" s="87">
        <v>25.5803930937975</v>
      </c>
      <c r="AY112">
        <f t="shared" si="14"/>
        <v>24.263964736908</v>
      </c>
      <c r="AZ112">
        <f t="shared" si="15"/>
        <v>24.6871911519072</v>
      </c>
      <c r="BA112">
        <f t="shared" si="16"/>
        <v>25.2807581366343</v>
      </c>
      <c r="BB112" s="94"/>
      <c r="BC112" s="94"/>
      <c r="BD112" t="s">
        <v>29</v>
      </c>
      <c r="BE112" t="s">
        <v>29</v>
      </c>
      <c r="BF112" t="s">
        <v>29</v>
      </c>
      <c r="BG112" t="s">
        <v>29</v>
      </c>
      <c r="BH112" t="s">
        <v>29</v>
      </c>
      <c r="BI112" t="s">
        <v>29</v>
      </c>
      <c r="BJ112" t="s">
        <v>29</v>
      </c>
      <c r="BK112" t="s">
        <v>29</v>
      </c>
      <c r="BL112" t="s">
        <v>29</v>
      </c>
      <c r="BM112" t="s">
        <v>29</v>
      </c>
    </row>
    <row r="113" spans="1:65">
      <c r="A113" s="58">
        <v>10</v>
      </c>
      <c r="B113" s="59">
        <v>6</v>
      </c>
      <c r="C113" s="58">
        <v>2003</v>
      </c>
      <c r="D113" s="54">
        <v>37782</v>
      </c>
      <c r="E113" s="48">
        <v>0</v>
      </c>
      <c r="F113" s="51">
        <v>1</v>
      </c>
      <c r="G113" s="51">
        <v>4</v>
      </c>
      <c r="H113" s="52">
        <v>0</v>
      </c>
      <c r="I113" s="51">
        <v>0</v>
      </c>
      <c r="J113" s="51">
        <v>0</v>
      </c>
      <c r="K113" s="52">
        <v>0</v>
      </c>
      <c r="L113" s="51">
        <v>4</v>
      </c>
      <c r="M113" s="51">
        <v>11</v>
      </c>
      <c r="N113" s="52">
        <v>0</v>
      </c>
      <c r="O113" s="51">
        <v>3</v>
      </c>
      <c r="P113" s="51">
        <v>2</v>
      </c>
      <c r="Q113" s="52">
        <v>200</v>
      </c>
      <c r="R113" s="51">
        <v>70</v>
      </c>
      <c r="S113" s="51">
        <v>18</v>
      </c>
      <c r="T113" s="52">
        <v>300</v>
      </c>
      <c r="U113" s="51">
        <v>210</v>
      </c>
      <c r="V113" s="51">
        <v>18</v>
      </c>
      <c r="W113" s="52">
        <v>400</v>
      </c>
      <c r="X113" s="51">
        <v>140</v>
      </c>
      <c r="Y113" s="51">
        <v>18</v>
      </c>
      <c r="Z113" s="52">
        <v>100</v>
      </c>
      <c r="AA113" s="51">
        <v>28</v>
      </c>
      <c r="AB113" s="51">
        <v>18</v>
      </c>
      <c r="AC113" s="43">
        <f t="shared" si="10"/>
        <v>1000</v>
      </c>
      <c r="AD113" s="43">
        <f t="shared" si="10"/>
        <v>456</v>
      </c>
      <c r="AE113" s="43">
        <f t="shared" si="10"/>
        <v>89</v>
      </c>
      <c r="AG113" s="88">
        <v>6.5</v>
      </c>
      <c r="AH113" s="88"/>
      <c r="AI113" s="88">
        <v>4.9</v>
      </c>
      <c r="AJ113" s="88">
        <v>3.4</v>
      </c>
      <c r="AK113" s="88">
        <v>0.9</v>
      </c>
      <c r="AL113" s="88">
        <v>-0.3</v>
      </c>
      <c r="AM113" s="79">
        <v>-0.3</v>
      </c>
      <c r="AN113">
        <f t="shared" si="11"/>
        <v>5.7</v>
      </c>
      <c r="AO113">
        <f t="shared" si="12"/>
        <v>2.15</v>
      </c>
      <c r="AP113">
        <f t="shared" si="13"/>
        <v>-0.3</v>
      </c>
      <c r="AR113" s="86">
        <v>25.4725520111715</v>
      </c>
      <c r="AS113" s="82"/>
      <c r="AT113" s="86">
        <v>25.5176715369364</v>
      </c>
      <c r="AU113" s="86">
        <v>25.5404562526498</v>
      </c>
      <c r="AV113" s="86">
        <v>26.2480751625639</v>
      </c>
      <c r="AW113" s="86">
        <v>26.6982923521091</v>
      </c>
      <c r="AX113" s="87">
        <v>26.7212116558436</v>
      </c>
      <c r="AY113">
        <f t="shared" si="14"/>
        <v>25.4951117740539</v>
      </c>
      <c r="AZ113">
        <f t="shared" si="15"/>
        <v>25.8942657076069</v>
      </c>
      <c r="BA113">
        <f t="shared" si="16"/>
        <v>26.7097520039764</v>
      </c>
      <c r="BB113" s="94"/>
      <c r="BC113" s="94"/>
      <c r="BD113" t="s">
        <v>29</v>
      </c>
      <c r="BE113" t="s">
        <v>29</v>
      </c>
      <c r="BF113" t="s">
        <v>29</v>
      </c>
      <c r="BG113" t="s">
        <v>29</v>
      </c>
      <c r="BH113" t="s">
        <v>29</v>
      </c>
      <c r="BI113" t="s">
        <v>29</v>
      </c>
      <c r="BJ113" t="s">
        <v>29</v>
      </c>
      <c r="BK113" t="s">
        <v>29</v>
      </c>
      <c r="BL113" t="s">
        <v>29</v>
      </c>
      <c r="BM113" t="s">
        <v>29</v>
      </c>
    </row>
    <row r="114" spans="1:65">
      <c r="A114" s="58">
        <v>19</v>
      </c>
      <c r="B114" s="59">
        <v>6</v>
      </c>
      <c r="C114" s="58">
        <v>2003</v>
      </c>
      <c r="D114" s="54">
        <v>37791</v>
      </c>
      <c r="E114" s="48">
        <v>0</v>
      </c>
      <c r="F114" s="51">
        <v>0</v>
      </c>
      <c r="G114" s="51">
        <v>1</v>
      </c>
      <c r="H114" s="52">
        <v>0</v>
      </c>
      <c r="I114" s="51">
        <v>0</v>
      </c>
      <c r="J114" s="51">
        <v>0</v>
      </c>
      <c r="K114" s="52">
        <v>0</v>
      </c>
      <c r="L114" s="51">
        <v>0</v>
      </c>
      <c r="M114" s="51">
        <v>2</v>
      </c>
      <c r="N114" s="52">
        <v>10</v>
      </c>
      <c r="O114" s="51">
        <v>21</v>
      </c>
      <c r="P114" s="51">
        <v>17</v>
      </c>
      <c r="Q114" s="52">
        <v>400</v>
      </c>
      <c r="R114" s="51">
        <v>350</v>
      </c>
      <c r="S114" s="51">
        <v>66</v>
      </c>
      <c r="T114" s="52">
        <v>700</v>
      </c>
      <c r="U114" s="51">
        <v>280</v>
      </c>
      <c r="V114" s="51">
        <v>5</v>
      </c>
      <c r="W114" s="52">
        <v>100</v>
      </c>
      <c r="X114" s="51">
        <v>42</v>
      </c>
      <c r="Y114" s="51">
        <v>0</v>
      </c>
      <c r="Z114" s="52">
        <v>40</v>
      </c>
      <c r="AA114" s="51">
        <v>4</v>
      </c>
      <c r="AB114" s="51">
        <v>7</v>
      </c>
      <c r="AC114" s="43">
        <f t="shared" si="10"/>
        <v>1250</v>
      </c>
      <c r="AD114" s="43">
        <f t="shared" si="10"/>
        <v>697</v>
      </c>
      <c r="AE114" s="43">
        <f t="shared" si="10"/>
        <v>98</v>
      </c>
      <c r="AG114" s="88">
        <v>10.2</v>
      </c>
      <c r="AH114" s="88"/>
      <c r="AI114" s="88">
        <v>6.6</v>
      </c>
      <c r="AJ114" s="88">
        <v>4.5</v>
      </c>
      <c r="AK114" s="88">
        <v>2.2</v>
      </c>
      <c r="AL114" s="88">
        <v>0.7</v>
      </c>
      <c r="AM114" s="79">
        <v>0.6</v>
      </c>
      <c r="AN114">
        <f t="shared" si="11"/>
        <v>8.4</v>
      </c>
      <c r="AO114">
        <f t="shared" si="12"/>
        <v>3.35</v>
      </c>
      <c r="AP114">
        <f t="shared" si="13"/>
        <v>0.65</v>
      </c>
      <c r="AR114" s="86">
        <v>23.7334660070558</v>
      </c>
      <c r="AS114" s="82"/>
      <c r="AT114" s="86">
        <v>24.8580500209735</v>
      </c>
      <c r="AU114" s="86">
        <v>25.1837954206273</v>
      </c>
      <c r="AV114" s="86">
        <v>25.9205853090621</v>
      </c>
      <c r="AW114" s="86">
        <v>26.3544062534508</v>
      </c>
      <c r="AX114" s="87">
        <v>26.4306866828709</v>
      </c>
      <c r="AY114">
        <f t="shared" si="14"/>
        <v>24.2957580140147</v>
      </c>
      <c r="AZ114">
        <f t="shared" si="15"/>
        <v>25.5521903648447</v>
      </c>
      <c r="BA114">
        <f t="shared" si="16"/>
        <v>26.3925464681609</v>
      </c>
      <c r="BB114" s="94"/>
      <c r="BC114" s="94"/>
      <c r="BD114" t="s">
        <v>29</v>
      </c>
      <c r="BE114" t="s">
        <v>29</v>
      </c>
      <c r="BF114" t="s">
        <v>29</v>
      </c>
      <c r="BG114" t="s">
        <v>29</v>
      </c>
      <c r="BH114" t="s">
        <v>29</v>
      </c>
      <c r="BI114" t="s">
        <v>29</v>
      </c>
      <c r="BJ114" t="s">
        <v>29</v>
      </c>
      <c r="BK114" t="s">
        <v>29</v>
      </c>
      <c r="BL114" t="s">
        <v>29</v>
      </c>
      <c r="BM114" t="s">
        <v>29</v>
      </c>
    </row>
    <row r="115" spans="1:65">
      <c r="A115" s="58">
        <v>30</v>
      </c>
      <c r="B115" s="59">
        <v>6</v>
      </c>
      <c r="C115" s="58">
        <v>2003</v>
      </c>
      <c r="D115" s="54">
        <v>37802</v>
      </c>
      <c r="E115" s="61">
        <v>0</v>
      </c>
      <c r="F115" s="106">
        <v>0</v>
      </c>
      <c r="G115" s="51">
        <v>1</v>
      </c>
      <c r="H115" s="61">
        <v>0</v>
      </c>
      <c r="I115" s="106">
        <v>0</v>
      </c>
      <c r="J115" s="51">
        <v>0</v>
      </c>
      <c r="K115" s="61">
        <v>0</v>
      </c>
      <c r="L115" s="106">
        <v>0</v>
      </c>
      <c r="M115" s="51">
        <v>3</v>
      </c>
      <c r="N115" s="61">
        <v>0</v>
      </c>
      <c r="O115" s="106">
        <v>0</v>
      </c>
      <c r="P115" s="51">
        <v>150</v>
      </c>
      <c r="Q115" s="61">
        <v>0</v>
      </c>
      <c r="R115" s="106">
        <v>0</v>
      </c>
      <c r="S115" s="51">
        <v>50</v>
      </c>
      <c r="T115" s="61">
        <v>0</v>
      </c>
      <c r="U115" s="106">
        <v>0</v>
      </c>
      <c r="V115" s="51">
        <v>1</v>
      </c>
      <c r="W115" s="61">
        <v>0</v>
      </c>
      <c r="X115" s="106">
        <v>0</v>
      </c>
      <c r="Y115" s="51">
        <v>0</v>
      </c>
      <c r="Z115" s="61">
        <v>0</v>
      </c>
      <c r="AA115" s="106">
        <v>0</v>
      </c>
      <c r="AB115" s="51">
        <v>0</v>
      </c>
      <c r="AC115" s="61">
        <v>0</v>
      </c>
      <c r="AD115" s="106">
        <v>0</v>
      </c>
      <c r="AE115" s="43">
        <f t="shared" si="10"/>
        <v>205</v>
      </c>
      <c r="AG115" s="88">
        <v>12.3</v>
      </c>
      <c r="AH115" s="88">
        <v>11</v>
      </c>
      <c r="AI115" s="88">
        <v>10.5</v>
      </c>
      <c r="AJ115" s="88">
        <v>5.8</v>
      </c>
      <c r="AK115" s="88">
        <v>2.9</v>
      </c>
      <c r="AL115" s="88">
        <v>1</v>
      </c>
      <c r="AM115" s="79">
        <v>0.9</v>
      </c>
      <c r="AN115">
        <f t="shared" si="11"/>
        <v>11.2666666666667</v>
      </c>
      <c r="AO115">
        <f t="shared" si="12"/>
        <v>4.35</v>
      </c>
      <c r="AP115">
        <f t="shared" si="13"/>
        <v>0.95</v>
      </c>
      <c r="AR115" s="86">
        <v>23.4281674101048</v>
      </c>
      <c r="AS115" s="82"/>
      <c r="AT115" s="86">
        <v>24.5265558966571</v>
      </c>
      <c r="AU115" s="86">
        <v>24.896729528759</v>
      </c>
      <c r="AV115" s="86">
        <v>26.2764146857137</v>
      </c>
      <c r="AW115" s="86">
        <v>26.8265417038254</v>
      </c>
      <c r="AX115" s="87">
        <v>27.0075403457926</v>
      </c>
      <c r="AY115">
        <f t="shared" si="14"/>
        <v>23.977361653381</v>
      </c>
      <c r="AZ115">
        <f t="shared" si="15"/>
        <v>25.5865721072363</v>
      </c>
      <c r="BA115">
        <f t="shared" si="16"/>
        <v>26.917041024809</v>
      </c>
      <c r="BB115" s="94"/>
      <c r="BC115" s="94"/>
      <c r="BD115" t="s">
        <v>29</v>
      </c>
      <c r="BE115" t="s">
        <v>29</v>
      </c>
      <c r="BF115" t="s">
        <v>29</v>
      </c>
      <c r="BG115" t="s">
        <v>29</v>
      </c>
      <c r="BH115" t="s">
        <v>29</v>
      </c>
      <c r="BI115" t="s">
        <v>29</v>
      </c>
      <c r="BJ115" t="s">
        <v>29</v>
      </c>
      <c r="BK115" t="s">
        <v>29</v>
      </c>
      <c r="BL115" t="s">
        <v>29</v>
      </c>
      <c r="BM115" t="s">
        <v>29</v>
      </c>
    </row>
    <row r="116" spans="1:65">
      <c r="A116" s="58">
        <v>10</v>
      </c>
      <c r="B116" s="59">
        <v>7</v>
      </c>
      <c r="C116" s="58">
        <v>2003</v>
      </c>
      <c r="D116" s="54">
        <v>37812</v>
      </c>
      <c r="E116" s="48">
        <v>0</v>
      </c>
      <c r="F116" s="51">
        <v>0</v>
      </c>
      <c r="G116" s="51">
        <v>0</v>
      </c>
      <c r="H116" s="52">
        <v>0</v>
      </c>
      <c r="I116" s="51">
        <v>0</v>
      </c>
      <c r="J116" s="51">
        <v>0</v>
      </c>
      <c r="K116" s="52">
        <v>0</v>
      </c>
      <c r="L116" s="51">
        <v>0</v>
      </c>
      <c r="M116" s="51">
        <v>1</v>
      </c>
      <c r="N116" s="52">
        <v>0</v>
      </c>
      <c r="O116" s="51">
        <v>13</v>
      </c>
      <c r="P116" s="51">
        <v>46</v>
      </c>
      <c r="Q116" s="52">
        <v>0</v>
      </c>
      <c r="R116" s="51">
        <v>1</v>
      </c>
      <c r="S116" s="51">
        <v>10</v>
      </c>
      <c r="T116" s="52">
        <v>0</v>
      </c>
      <c r="U116" s="51">
        <v>0</v>
      </c>
      <c r="V116" s="51">
        <v>0</v>
      </c>
      <c r="W116" s="52">
        <v>0</v>
      </c>
      <c r="X116" s="51">
        <v>0</v>
      </c>
      <c r="Y116" s="51">
        <v>0</v>
      </c>
      <c r="Z116" s="52">
        <v>0</v>
      </c>
      <c r="AA116" s="51">
        <v>0</v>
      </c>
      <c r="AB116" s="51">
        <v>0</v>
      </c>
      <c r="AC116" s="43">
        <f t="shared" si="10"/>
        <v>0</v>
      </c>
      <c r="AD116" s="43">
        <f t="shared" si="10"/>
        <v>14</v>
      </c>
      <c r="AE116" s="43">
        <f t="shared" si="10"/>
        <v>57</v>
      </c>
      <c r="AG116" s="85">
        <v>14.5</v>
      </c>
      <c r="AH116" s="86">
        <v>14.3</v>
      </c>
      <c r="AI116" s="86">
        <v>12.5</v>
      </c>
      <c r="AJ116" s="86">
        <v>9.2</v>
      </c>
      <c r="AK116" s="86">
        <v>4.2</v>
      </c>
      <c r="AL116" s="86">
        <v>0.8</v>
      </c>
      <c r="AM116" s="87">
        <v>0.6</v>
      </c>
      <c r="AN116">
        <f t="shared" si="11"/>
        <v>13.7666666666667</v>
      </c>
      <c r="AO116">
        <f t="shared" si="12"/>
        <v>6.7</v>
      </c>
      <c r="AP116">
        <f t="shared" si="13"/>
        <v>0.7</v>
      </c>
      <c r="AR116" s="86">
        <v>23.4554946048417</v>
      </c>
      <c r="AS116" s="86"/>
      <c r="AT116" s="86">
        <v>23.5987910255641</v>
      </c>
      <c r="AU116" s="86">
        <v>23.7717487751949</v>
      </c>
      <c r="AV116" s="86">
        <v>24.8964113446063</v>
      </c>
      <c r="AW116" s="86">
        <v>26.1563305504864</v>
      </c>
      <c r="AX116" s="87">
        <v>26.3010424818457</v>
      </c>
      <c r="AY116">
        <f t="shared" si="14"/>
        <v>23.5271428152029</v>
      </c>
      <c r="AZ116">
        <f t="shared" si="15"/>
        <v>24.3340800599006</v>
      </c>
      <c r="BA116">
        <f t="shared" si="16"/>
        <v>26.228686516166</v>
      </c>
      <c r="BB116" s="94"/>
      <c r="BC116" s="94"/>
      <c r="BD116" t="s">
        <v>29</v>
      </c>
      <c r="BE116" t="s">
        <v>29</v>
      </c>
      <c r="BF116" t="s">
        <v>29</v>
      </c>
      <c r="BG116" t="s">
        <v>29</v>
      </c>
      <c r="BH116" t="s">
        <v>29</v>
      </c>
      <c r="BI116" t="s">
        <v>29</v>
      </c>
      <c r="BJ116" t="s">
        <v>29</v>
      </c>
      <c r="BK116" t="s">
        <v>29</v>
      </c>
      <c r="BL116" t="s">
        <v>29</v>
      </c>
      <c r="BM116" t="s">
        <v>29</v>
      </c>
    </row>
    <row r="117" spans="1:65">
      <c r="A117" s="58">
        <v>20</v>
      </c>
      <c r="B117" s="59">
        <v>7</v>
      </c>
      <c r="C117" s="58">
        <v>2003</v>
      </c>
      <c r="D117" s="54">
        <v>37822</v>
      </c>
      <c r="E117" s="48">
        <v>0</v>
      </c>
      <c r="F117" s="106">
        <v>0</v>
      </c>
      <c r="G117" s="51">
        <v>0</v>
      </c>
      <c r="H117" s="52">
        <v>0</v>
      </c>
      <c r="I117" s="106">
        <v>0</v>
      </c>
      <c r="J117" s="51">
        <v>0</v>
      </c>
      <c r="K117" s="52">
        <v>0</v>
      </c>
      <c r="L117" s="106">
        <v>0</v>
      </c>
      <c r="M117" s="51">
        <v>2</v>
      </c>
      <c r="N117" s="52">
        <v>0</v>
      </c>
      <c r="O117" s="106">
        <v>0</v>
      </c>
      <c r="P117" s="51">
        <v>360</v>
      </c>
      <c r="Q117" s="52">
        <v>0</v>
      </c>
      <c r="R117" s="106">
        <v>0</v>
      </c>
      <c r="S117" s="49">
        <v>18</v>
      </c>
      <c r="T117" s="52">
        <v>0</v>
      </c>
      <c r="U117" s="106">
        <v>0</v>
      </c>
      <c r="V117" s="51">
        <v>0</v>
      </c>
      <c r="W117" s="52">
        <v>0</v>
      </c>
      <c r="X117" s="106">
        <v>0</v>
      </c>
      <c r="Y117" s="51">
        <v>0</v>
      </c>
      <c r="Z117" s="52">
        <v>0</v>
      </c>
      <c r="AA117" s="106">
        <v>0</v>
      </c>
      <c r="AB117" s="51">
        <v>0</v>
      </c>
      <c r="AC117" s="43">
        <f t="shared" si="10"/>
        <v>0</v>
      </c>
      <c r="AD117" s="106">
        <v>0</v>
      </c>
      <c r="AE117" s="43">
        <f t="shared" si="10"/>
        <v>380</v>
      </c>
      <c r="AG117" s="85">
        <v>17.5</v>
      </c>
      <c r="AH117" s="86">
        <v>14.4</v>
      </c>
      <c r="AI117" s="86">
        <v>12.5</v>
      </c>
      <c r="AJ117" s="86">
        <v>9.4</v>
      </c>
      <c r="AK117" s="86">
        <v>4.5</v>
      </c>
      <c r="AL117" s="86">
        <v>2.1</v>
      </c>
      <c r="AM117" s="87">
        <v>2</v>
      </c>
      <c r="AN117">
        <f t="shared" si="11"/>
        <v>14.8</v>
      </c>
      <c r="AO117">
        <f t="shared" si="12"/>
        <v>6.95</v>
      </c>
      <c r="AP117">
        <f t="shared" si="13"/>
        <v>2.05</v>
      </c>
      <c r="AR117" s="86">
        <v>22.8149019931665</v>
      </c>
      <c r="AS117" s="82"/>
      <c r="AT117" s="86">
        <v>23.8815965092562</v>
      </c>
      <c r="AU117" s="86">
        <v>24.4469138279578</v>
      </c>
      <c r="AV117" s="86">
        <v>25.5973630707479</v>
      </c>
      <c r="AW117" s="86">
        <v>26.5496374082879</v>
      </c>
      <c r="AX117" s="87">
        <v>26.6409101063455</v>
      </c>
      <c r="AY117">
        <f t="shared" si="14"/>
        <v>23.3482492512114</v>
      </c>
      <c r="AZ117">
        <f t="shared" si="15"/>
        <v>25.0221384493528</v>
      </c>
      <c r="BA117">
        <f t="shared" si="16"/>
        <v>26.5952737573167</v>
      </c>
      <c r="BB117" s="94"/>
      <c r="BC117" s="94"/>
      <c r="BD117" t="s">
        <v>29</v>
      </c>
      <c r="BE117" t="s">
        <v>29</v>
      </c>
      <c r="BF117" t="s">
        <v>29</v>
      </c>
      <c r="BG117" t="s">
        <v>29</v>
      </c>
      <c r="BH117" t="s">
        <v>29</v>
      </c>
      <c r="BI117" t="s">
        <v>29</v>
      </c>
      <c r="BJ117" t="s">
        <v>29</v>
      </c>
      <c r="BK117" t="s">
        <v>29</v>
      </c>
      <c r="BL117" t="s">
        <v>29</v>
      </c>
      <c r="BM117" t="s">
        <v>29</v>
      </c>
    </row>
    <row r="118" spans="1:65">
      <c r="A118" s="58">
        <v>29</v>
      </c>
      <c r="B118" s="59">
        <v>7</v>
      </c>
      <c r="C118" s="58">
        <v>2003</v>
      </c>
      <c r="D118" s="54">
        <v>37831</v>
      </c>
      <c r="E118" s="48">
        <v>0</v>
      </c>
      <c r="F118" s="106">
        <v>0</v>
      </c>
      <c r="G118" s="51">
        <v>0</v>
      </c>
      <c r="H118" s="52">
        <v>0</v>
      </c>
      <c r="I118" s="106">
        <v>0</v>
      </c>
      <c r="J118" s="51">
        <v>0</v>
      </c>
      <c r="K118" s="52">
        <v>0</v>
      </c>
      <c r="L118" s="106">
        <v>0</v>
      </c>
      <c r="M118" s="51">
        <v>1</v>
      </c>
      <c r="N118" s="52">
        <v>0</v>
      </c>
      <c r="O118" s="106">
        <v>0</v>
      </c>
      <c r="P118" s="51">
        <v>288</v>
      </c>
      <c r="Q118" s="52">
        <v>0</v>
      </c>
      <c r="R118" s="106">
        <v>0</v>
      </c>
      <c r="S118" s="51">
        <v>0</v>
      </c>
      <c r="T118" s="52">
        <v>0</v>
      </c>
      <c r="U118" s="106">
        <v>0</v>
      </c>
      <c r="V118" s="51">
        <v>0</v>
      </c>
      <c r="W118" s="52">
        <v>0</v>
      </c>
      <c r="X118" s="106">
        <v>0</v>
      </c>
      <c r="Y118" s="51">
        <v>0</v>
      </c>
      <c r="Z118" s="52">
        <v>0</v>
      </c>
      <c r="AA118" s="106">
        <v>0</v>
      </c>
      <c r="AB118" s="51">
        <v>0</v>
      </c>
      <c r="AC118" s="43">
        <f t="shared" si="10"/>
        <v>0</v>
      </c>
      <c r="AD118" s="106">
        <v>0</v>
      </c>
      <c r="AE118" s="43">
        <f t="shared" si="10"/>
        <v>289</v>
      </c>
      <c r="AG118" s="85">
        <v>20</v>
      </c>
      <c r="AH118" s="86">
        <v>16</v>
      </c>
      <c r="AI118" s="86">
        <v>12.5</v>
      </c>
      <c r="AJ118" s="86">
        <v>9.5</v>
      </c>
      <c r="AK118" s="86">
        <v>6</v>
      </c>
      <c r="AL118" s="86">
        <v>1.8</v>
      </c>
      <c r="AM118" s="87">
        <v>1.8</v>
      </c>
      <c r="AN118">
        <f t="shared" si="11"/>
        <v>16.1666666666667</v>
      </c>
      <c r="AO118">
        <f t="shared" si="12"/>
        <v>7.75</v>
      </c>
      <c r="AP118">
        <f t="shared" si="13"/>
        <v>1.8</v>
      </c>
      <c r="AR118" s="86">
        <v>23.34552030126</v>
      </c>
      <c r="AS118" s="82"/>
      <c r="AT118" s="86">
        <v>24.2642739840655</v>
      </c>
      <c r="AU118" s="86">
        <v>24.5891372193712</v>
      </c>
      <c r="AV118" s="86">
        <v>25.795061905943</v>
      </c>
      <c r="AW118" s="86">
        <v>26.679497554656</v>
      </c>
      <c r="AX118" s="87">
        <v>26.725350598423</v>
      </c>
      <c r="AY118">
        <f t="shared" si="14"/>
        <v>23.8048971426627</v>
      </c>
      <c r="AZ118">
        <f t="shared" si="15"/>
        <v>25.1920995626571</v>
      </c>
      <c r="BA118">
        <f t="shared" si="16"/>
        <v>26.7024240765395</v>
      </c>
      <c r="BB118" s="94"/>
      <c r="BC118" s="94"/>
      <c r="BD118" t="s">
        <v>29</v>
      </c>
      <c r="BE118" t="s">
        <v>29</v>
      </c>
      <c r="BF118" t="s">
        <v>29</v>
      </c>
      <c r="BG118" t="s">
        <v>29</v>
      </c>
      <c r="BH118" t="s">
        <v>29</v>
      </c>
      <c r="BI118" t="s">
        <v>29</v>
      </c>
      <c r="BJ118" t="s">
        <v>29</v>
      </c>
      <c r="BK118" t="s">
        <v>29</v>
      </c>
      <c r="BL118" t="s">
        <v>29</v>
      </c>
      <c r="BM118" t="s">
        <v>29</v>
      </c>
    </row>
    <row r="119" spans="1:65">
      <c r="A119" s="58">
        <v>11</v>
      </c>
      <c r="B119" s="59">
        <v>8</v>
      </c>
      <c r="C119" s="58">
        <v>2003</v>
      </c>
      <c r="D119" s="54">
        <v>37844</v>
      </c>
      <c r="E119" s="48">
        <v>0</v>
      </c>
      <c r="F119" s="51">
        <v>0</v>
      </c>
      <c r="G119" s="106">
        <v>0</v>
      </c>
      <c r="H119" s="52">
        <v>0</v>
      </c>
      <c r="I119" s="51">
        <v>0</v>
      </c>
      <c r="J119" s="106">
        <v>0</v>
      </c>
      <c r="K119" s="52">
        <v>0</v>
      </c>
      <c r="L119" s="51">
        <v>0</v>
      </c>
      <c r="M119" s="106">
        <v>0</v>
      </c>
      <c r="N119" s="52">
        <v>1</v>
      </c>
      <c r="O119" s="51">
        <v>0</v>
      </c>
      <c r="P119" s="106">
        <v>0</v>
      </c>
      <c r="Q119" s="52">
        <v>0</v>
      </c>
      <c r="R119" s="51">
        <v>0</v>
      </c>
      <c r="S119" s="106">
        <v>0</v>
      </c>
      <c r="T119" s="52">
        <v>0</v>
      </c>
      <c r="U119" s="51">
        <v>0</v>
      </c>
      <c r="V119" s="106">
        <v>0</v>
      </c>
      <c r="W119" s="52">
        <v>0</v>
      </c>
      <c r="X119" s="51">
        <v>0</v>
      </c>
      <c r="Y119" s="106">
        <v>0</v>
      </c>
      <c r="Z119" s="52">
        <v>0</v>
      </c>
      <c r="AA119" s="51">
        <v>0</v>
      </c>
      <c r="AB119" s="106">
        <v>0</v>
      </c>
      <c r="AC119" s="43">
        <f t="shared" si="10"/>
        <v>1</v>
      </c>
      <c r="AD119" s="43">
        <f t="shared" si="10"/>
        <v>0</v>
      </c>
      <c r="AE119" s="106">
        <v>0</v>
      </c>
      <c r="AG119" s="85">
        <v>16.7</v>
      </c>
      <c r="AH119" s="86">
        <v>16.7</v>
      </c>
      <c r="AI119" s="86">
        <v>16.7</v>
      </c>
      <c r="AJ119" s="86">
        <v>15.5</v>
      </c>
      <c r="AK119" s="86">
        <v>5.6</v>
      </c>
      <c r="AL119" s="86">
        <v>2.2</v>
      </c>
      <c r="AM119" s="87">
        <v>2.1</v>
      </c>
      <c r="AN119">
        <f t="shared" si="11"/>
        <v>16.7</v>
      </c>
      <c r="AO119">
        <f t="shared" si="12"/>
        <v>10.55</v>
      </c>
      <c r="AP119">
        <f t="shared" si="13"/>
        <v>2.15</v>
      </c>
      <c r="AR119" s="94">
        <v>23.6</v>
      </c>
      <c r="AS119" s="108"/>
      <c r="AT119" s="94">
        <v>23.6</v>
      </c>
      <c r="AU119" s="94">
        <v>23.8</v>
      </c>
      <c r="AV119" s="94">
        <v>25.3</v>
      </c>
      <c r="AW119" s="94">
        <v>26.6</v>
      </c>
      <c r="AX119" s="87"/>
      <c r="AY119">
        <f t="shared" si="14"/>
        <v>23.6</v>
      </c>
      <c r="AZ119">
        <f t="shared" si="15"/>
        <v>24.55</v>
      </c>
      <c r="BA119">
        <f t="shared" si="16"/>
        <v>26.6</v>
      </c>
      <c r="BB119" s="94"/>
      <c r="BC119" s="94"/>
      <c r="BD119" t="s">
        <v>29</v>
      </c>
      <c r="BE119" t="s">
        <v>29</v>
      </c>
      <c r="BF119" t="s">
        <v>29</v>
      </c>
      <c r="BG119" t="s">
        <v>29</v>
      </c>
      <c r="BH119" t="s">
        <v>29</v>
      </c>
      <c r="BI119" t="s">
        <v>29</v>
      </c>
      <c r="BJ119" t="s">
        <v>29</v>
      </c>
      <c r="BK119" t="s">
        <v>29</v>
      </c>
      <c r="BL119" t="s">
        <v>29</v>
      </c>
      <c r="BM119" t="s">
        <v>29</v>
      </c>
    </row>
    <row r="120" spans="1:65">
      <c r="A120" s="58">
        <v>20</v>
      </c>
      <c r="B120" s="59">
        <v>8</v>
      </c>
      <c r="C120" s="58">
        <v>2003</v>
      </c>
      <c r="D120" s="54">
        <v>37853</v>
      </c>
      <c r="E120" s="106">
        <v>0</v>
      </c>
      <c r="F120" s="51">
        <v>0</v>
      </c>
      <c r="G120" s="51">
        <v>0</v>
      </c>
      <c r="H120" s="106">
        <v>0</v>
      </c>
      <c r="I120" s="51">
        <v>0</v>
      </c>
      <c r="J120" s="51">
        <v>0</v>
      </c>
      <c r="K120" s="106">
        <v>0</v>
      </c>
      <c r="L120" s="51">
        <v>0</v>
      </c>
      <c r="M120" s="51">
        <v>2</v>
      </c>
      <c r="N120" s="106">
        <v>0</v>
      </c>
      <c r="O120" s="51">
        <v>11</v>
      </c>
      <c r="P120" s="51">
        <v>225</v>
      </c>
      <c r="Q120" s="106">
        <v>0</v>
      </c>
      <c r="R120" s="51">
        <v>0</v>
      </c>
      <c r="S120" s="51">
        <v>0</v>
      </c>
      <c r="T120" s="106">
        <v>0</v>
      </c>
      <c r="U120" s="51">
        <v>0</v>
      </c>
      <c r="V120" s="51">
        <v>0</v>
      </c>
      <c r="W120" s="106">
        <v>0</v>
      </c>
      <c r="X120" s="51">
        <v>0</v>
      </c>
      <c r="Y120" s="51">
        <v>0</v>
      </c>
      <c r="Z120" s="106">
        <v>0</v>
      </c>
      <c r="AA120" s="51">
        <v>0</v>
      </c>
      <c r="AB120" s="51">
        <v>0</v>
      </c>
      <c r="AC120" s="106">
        <v>0</v>
      </c>
      <c r="AD120" s="43">
        <f t="shared" si="10"/>
        <v>11</v>
      </c>
      <c r="AE120" s="43">
        <f t="shared" si="10"/>
        <v>227</v>
      </c>
      <c r="AG120" s="81">
        <v>15.3</v>
      </c>
      <c r="AH120" s="82">
        <v>15.3</v>
      </c>
      <c r="AI120" s="82">
        <v>15.2</v>
      </c>
      <c r="AJ120" s="82">
        <v>11.5</v>
      </c>
      <c r="AK120" s="82">
        <v>5.6</v>
      </c>
      <c r="AL120" s="82">
        <v>2.2</v>
      </c>
      <c r="AM120" s="80">
        <v>2.1</v>
      </c>
      <c r="AN120">
        <f t="shared" si="11"/>
        <v>15.2666666666667</v>
      </c>
      <c r="AO120">
        <f t="shared" si="12"/>
        <v>8.55</v>
      </c>
      <c r="AP120">
        <f t="shared" si="13"/>
        <v>2.15</v>
      </c>
      <c r="AR120" s="108">
        <v>24.9</v>
      </c>
      <c r="AS120" s="108"/>
      <c r="AT120" s="108">
        <v>24.9</v>
      </c>
      <c r="AU120" s="108">
        <v>25.7</v>
      </c>
      <c r="AV120" s="108">
        <v>27.1</v>
      </c>
      <c r="AW120" s="108">
        <v>27.7</v>
      </c>
      <c r="AX120" s="80">
        <v>27.7</v>
      </c>
      <c r="AY120">
        <f t="shared" si="14"/>
        <v>24.9</v>
      </c>
      <c r="AZ120">
        <f t="shared" si="15"/>
        <v>26.4</v>
      </c>
      <c r="BA120">
        <f t="shared" si="16"/>
        <v>27.7</v>
      </c>
      <c r="BB120" s="108"/>
      <c r="BC120" s="108"/>
      <c r="BD120" t="s">
        <v>29</v>
      </c>
      <c r="BE120" t="s">
        <v>29</v>
      </c>
      <c r="BF120" t="s">
        <v>29</v>
      </c>
      <c r="BG120" t="s">
        <v>29</v>
      </c>
      <c r="BH120" t="s">
        <v>29</v>
      </c>
      <c r="BI120" t="s">
        <v>29</v>
      </c>
      <c r="BJ120" t="s">
        <v>29</v>
      </c>
      <c r="BK120" t="s">
        <v>29</v>
      </c>
      <c r="BL120" t="s">
        <v>29</v>
      </c>
      <c r="BM120" t="s">
        <v>29</v>
      </c>
    </row>
    <row r="121" spans="1:65">
      <c r="A121" s="58">
        <v>1</v>
      </c>
      <c r="B121" s="59">
        <v>9</v>
      </c>
      <c r="C121" s="58">
        <v>2003</v>
      </c>
      <c r="D121" s="54">
        <v>37865</v>
      </c>
      <c r="E121" s="48">
        <v>0</v>
      </c>
      <c r="F121" s="51">
        <v>0</v>
      </c>
      <c r="G121" s="51">
        <v>0</v>
      </c>
      <c r="H121" s="52">
        <v>0</v>
      </c>
      <c r="I121" s="51">
        <v>0</v>
      </c>
      <c r="J121" s="51">
        <v>0</v>
      </c>
      <c r="K121" s="52">
        <v>0</v>
      </c>
      <c r="L121" s="51">
        <v>0</v>
      </c>
      <c r="M121" s="51">
        <v>2</v>
      </c>
      <c r="N121" s="52">
        <v>0</v>
      </c>
      <c r="O121" s="51">
        <v>1</v>
      </c>
      <c r="P121" s="51">
        <v>60</v>
      </c>
      <c r="Q121" s="52">
        <v>0</v>
      </c>
      <c r="R121" s="51">
        <v>0</v>
      </c>
      <c r="S121" s="51">
        <v>0</v>
      </c>
      <c r="T121" s="52">
        <v>0</v>
      </c>
      <c r="U121" s="51">
        <v>0</v>
      </c>
      <c r="V121" s="51">
        <v>0</v>
      </c>
      <c r="W121" s="52">
        <v>0</v>
      </c>
      <c r="X121" s="51">
        <v>0</v>
      </c>
      <c r="Y121" s="51">
        <v>0</v>
      </c>
      <c r="Z121" s="52">
        <v>0</v>
      </c>
      <c r="AA121" s="51">
        <v>0</v>
      </c>
      <c r="AB121" s="51">
        <v>0</v>
      </c>
      <c r="AC121" s="43">
        <f t="shared" si="10"/>
        <v>0</v>
      </c>
      <c r="AD121" s="43">
        <f t="shared" si="10"/>
        <v>1</v>
      </c>
      <c r="AE121" s="43">
        <f t="shared" si="10"/>
        <v>62</v>
      </c>
      <c r="AG121" s="95">
        <v>13.2</v>
      </c>
      <c r="AH121" s="95">
        <v>13.2</v>
      </c>
      <c r="AI121" s="95">
        <v>13.2</v>
      </c>
      <c r="AJ121" s="95">
        <v>13.1</v>
      </c>
      <c r="AK121" s="95">
        <v>4.7</v>
      </c>
      <c r="AL121" s="95">
        <v>3.1</v>
      </c>
      <c r="AM121" s="84">
        <v>2.8</v>
      </c>
      <c r="AN121">
        <f t="shared" si="11"/>
        <v>13.2</v>
      </c>
      <c r="AO121">
        <f t="shared" si="12"/>
        <v>8.9</v>
      </c>
      <c r="AP121">
        <f t="shared" si="13"/>
        <v>2.95</v>
      </c>
      <c r="AR121" s="83">
        <v>24.1</v>
      </c>
      <c r="AS121" s="83"/>
      <c r="AT121" s="83">
        <v>24.1</v>
      </c>
      <c r="AU121" s="83">
        <v>24.1</v>
      </c>
      <c r="AV121" s="83">
        <v>25.3</v>
      </c>
      <c r="AW121" s="83">
        <v>26.6</v>
      </c>
      <c r="AX121" s="84">
        <v>26.6</v>
      </c>
      <c r="AY121">
        <f t="shared" si="14"/>
        <v>24.1</v>
      </c>
      <c r="AZ121">
        <f t="shared" si="15"/>
        <v>24.7</v>
      </c>
      <c r="BA121">
        <f t="shared" si="16"/>
        <v>26.6</v>
      </c>
      <c r="BB121" s="95"/>
      <c r="BC121" s="95"/>
      <c r="BD121" t="s">
        <v>29</v>
      </c>
      <c r="BE121" t="s">
        <v>29</v>
      </c>
      <c r="BF121" t="s">
        <v>29</v>
      </c>
      <c r="BG121" t="s">
        <v>29</v>
      </c>
      <c r="BH121" t="s">
        <v>29</v>
      </c>
      <c r="BI121" t="s">
        <v>29</v>
      </c>
      <c r="BJ121" t="s">
        <v>29</v>
      </c>
      <c r="BK121" t="s">
        <v>29</v>
      </c>
      <c r="BL121" t="s">
        <v>29</v>
      </c>
      <c r="BM121" t="s">
        <v>29</v>
      </c>
    </row>
    <row r="122" spans="1:65">
      <c r="A122" s="58">
        <v>10</v>
      </c>
      <c r="B122" s="59">
        <v>9</v>
      </c>
      <c r="C122" s="58">
        <v>2003</v>
      </c>
      <c r="D122" s="54">
        <v>37874</v>
      </c>
      <c r="E122" s="48">
        <v>0</v>
      </c>
      <c r="F122" s="51">
        <v>0</v>
      </c>
      <c r="G122" s="51">
        <v>0</v>
      </c>
      <c r="H122" s="52">
        <v>0</v>
      </c>
      <c r="I122" s="51">
        <v>0</v>
      </c>
      <c r="J122" s="51">
        <v>0</v>
      </c>
      <c r="K122" s="52">
        <v>0</v>
      </c>
      <c r="L122" s="51">
        <v>0</v>
      </c>
      <c r="M122" s="51">
        <v>1</v>
      </c>
      <c r="N122" s="52">
        <v>0</v>
      </c>
      <c r="O122" s="51">
        <v>7</v>
      </c>
      <c r="P122" s="51">
        <v>42</v>
      </c>
      <c r="Q122" s="52">
        <v>0</v>
      </c>
      <c r="R122" s="51">
        <v>0</v>
      </c>
      <c r="S122" s="51">
        <v>0</v>
      </c>
      <c r="T122" s="52">
        <v>0</v>
      </c>
      <c r="U122" s="51">
        <v>0</v>
      </c>
      <c r="V122" s="51">
        <v>0</v>
      </c>
      <c r="W122" s="52">
        <v>0</v>
      </c>
      <c r="X122" s="51">
        <v>0</v>
      </c>
      <c r="Y122" s="51">
        <v>0</v>
      </c>
      <c r="Z122" s="52">
        <v>0</v>
      </c>
      <c r="AA122" s="51">
        <v>0</v>
      </c>
      <c r="AB122" s="51">
        <v>0</v>
      </c>
      <c r="AC122" s="43">
        <f t="shared" si="10"/>
        <v>0</v>
      </c>
      <c r="AD122" s="43">
        <f t="shared" si="10"/>
        <v>7</v>
      </c>
      <c r="AE122" s="43">
        <f t="shared" si="10"/>
        <v>43</v>
      </c>
      <c r="AG122" s="95">
        <v>12.6</v>
      </c>
      <c r="AH122" s="95">
        <v>12.2</v>
      </c>
      <c r="AI122" s="95">
        <v>8.2</v>
      </c>
      <c r="AJ122" s="95">
        <v>5.8</v>
      </c>
      <c r="AK122" s="95">
        <v>4.2</v>
      </c>
      <c r="AL122" s="95">
        <v>2.9</v>
      </c>
      <c r="AM122" s="84">
        <v>2.9</v>
      </c>
      <c r="AN122">
        <f t="shared" si="11"/>
        <v>11</v>
      </c>
      <c r="AO122">
        <f t="shared" si="12"/>
        <v>5</v>
      </c>
      <c r="AP122">
        <f t="shared" si="13"/>
        <v>2.9</v>
      </c>
      <c r="AR122" s="78">
        <v>24.7454893731505</v>
      </c>
      <c r="AS122" s="78"/>
      <c r="AT122" s="78">
        <v>25.4285978594343</v>
      </c>
      <c r="AU122" s="78">
        <v>26.4448475633354</v>
      </c>
      <c r="AV122" s="78">
        <v>27.1929556598231</v>
      </c>
      <c r="AW122" s="78">
        <v>27.5255393325894</v>
      </c>
      <c r="AX122" s="79">
        <v>27.5255393325894</v>
      </c>
      <c r="AY122">
        <f t="shared" si="14"/>
        <v>25.0870436162924</v>
      </c>
      <c r="AZ122">
        <f t="shared" si="15"/>
        <v>26.8189016115792</v>
      </c>
      <c r="BA122">
        <f t="shared" si="16"/>
        <v>27.5255393325894</v>
      </c>
      <c r="BB122" s="88"/>
      <c r="BC122" s="88"/>
      <c r="BD122" t="s">
        <v>29</v>
      </c>
      <c r="BE122" t="s">
        <v>29</v>
      </c>
      <c r="BF122" t="s">
        <v>29</v>
      </c>
      <c r="BG122" t="s">
        <v>29</v>
      </c>
      <c r="BH122" t="s">
        <v>29</v>
      </c>
      <c r="BI122" t="s">
        <v>29</v>
      </c>
      <c r="BJ122" t="s">
        <v>29</v>
      </c>
      <c r="BK122" t="s">
        <v>29</v>
      </c>
      <c r="BL122" t="s">
        <v>29</v>
      </c>
      <c r="BM122" t="s">
        <v>29</v>
      </c>
    </row>
    <row r="123" spans="1:65">
      <c r="A123" s="58">
        <v>21</v>
      </c>
      <c r="B123" s="59">
        <v>9</v>
      </c>
      <c r="C123" s="58">
        <v>2003</v>
      </c>
      <c r="D123" s="54">
        <v>37885</v>
      </c>
      <c r="E123" s="106">
        <v>0</v>
      </c>
      <c r="F123" s="106">
        <v>0</v>
      </c>
      <c r="G123" s="106">
        <v>0</v>
      </c>
      <c r="H123" s="106">
        <v>0</v>
      </c>
      <c r="I123" s="106">
        <v>0</v>
      </c>
      <c r="J123" s="106">
        <v>0</v>
      </c>
      <c r="K123" s="106">
        <v>0</v>
      </c>
      <c r="L123" s="106">
        <v>0</v>
      </c>
      <c r="M123" s="106">
        <v>0</v>
      </c>
      <c r="N123" s="106">
        <v>0</v>
      </c>
      <c r="O123" s="106">
        <v>0</v>
      </c>
      <c r="P123" s="106">
        <v>0</v>
      </c>
      <c r="Q123" s="106">
        <v>0</v>
      </c>
      <c r="R123" s="106">
        <v>0</v>
      </c>
      <c r="S123" s="106">
        <v>0</v>
      </c>
      <c r="T123" s="106">
        <v>0</v>
      </c>
      <c r="U123" s="106">
        <v>0</v>
      </c>
      <c r="V123" s="106">
        <v>0</v>
      </c>
      <c r="W123" s="106">
        <v>0</v>
      </c>
      <c r="X123" s="106">
        <v>0</v>
      </c>
      <c r="Y123" s="106">
        <v>0</v>
      </c>
      <c r="Z123" s="106">
        <v>0</v>
      </c>
      <c r="AA123" s="106">
        <v>0</v>
      </c>
      <c r="AB123" s="106">
        <v>0</v>
      </c>
      <c r="AC123" s="106">
        <v>0</v>
      </c>
      <c r="AD123" s="106">
        <v>0</v>
      </c>
      <c r="AE123" s="106">
        <v>0</v>
      </c>
      <c r="AG123" s="85">
        <v>7.8</v>
      </c>
      <c r="AH123" s="109">
        <v>8.8</v>
      </c>
      <c r="AI123" s="109">
        <v>8.3</v>
      </c>
      <c r="AJ123" s="109">
        <v>6.5</v>
      </c>
      <c r="AK123" s="109">
        <v>3.9</v>
      </c>
      <c r="AL123" s="109">
        <v>2.1</v>
      </c>
      <c r="AM123" s="110">
        <v>2</v>
      </c>
      <c r="AN123">
        <f t="shared" si="11"/>
        <v>8.3</v>
      </c>
      <c r="AO123">
        <f t="shared" si="12"/>
        <v>5.2</v>
      </c>
      <c r="AP123">
        <f t="shared" si="13"/>
        <v>2.05</v>
      </c>
      <c r="AR123" s="94">
        <v>26.0160656973045</v>
      </c>
      <c r="AS123" s="94"/>
      <c r="AT123" s="94">
        <v>26.1155666462465</v>
      </c>
      <c r="AU123" s="94">
        <v>27.0995108690367</v>
      </c>
      <c r="AV123" s="94">
        <v>27.7045551719258</v>
      </c>
      <c r="AW123" s="94">
        <v>28.1152669263437</v>
      </c>
      <c r="AX123" s="87">
        <v>28.2093376615705</v>
      </c>
      <c r="AY123">
        <f t="shared" si="14"/>
        <v>26.0658161717755</v>
      </c>
      <c r="AZ123">
        <f t="shared" si="15"/>
        <v>27.4020330204813</v>
      </c>
      <c r="BA123">
        <f t="shared" si="16"/>
        <v>28.1623022939571</v>
      </c>
      <c r="BB123" s="94"/>
      <c r="BC123" s="94"/>
      <c r="BD123" t="s">
        <v>29</v>
      </c>
      <c r="BE123" t="s">
        <v>29</v>
      </c>
      <c r="BF123" t="s">
        <v>29</v>
      </c>
      <c r="BG123" t="s">
        <v>29</v>
      </c>
      <c r="BH123" t="s">
        <v>29</v>
      </c>
      <c r="BI123" t="s">
        <v>29</v>
      </c>
      <c r="BJ123" t="s">
        <v>29</v>
      </c>
      <c r="BK123" t="s">
        <v>29</v>
      </c>
      <c r="BL123" t="s">
        <v>29</v>
      </c>
      <c r="BM123" t="s">
        <v>29</v>
      </c>
    </row>
    <row r="124" spans="1:65">
      <c r="A124" s="58">
        <v>30</v>
      </c>
      <c r="B124" s="59">
        <v>9</v>
      </c>
      <c r="C124" s="58">
        <v>2003</v>
      </c>
      <c r="D124" s="54">
        <v>37894</v>
      </c>
      <c r="E124" s="48">
        <v>0</v>
      </c>
      <c r="F124" s="51">
        <v>0</v>
      </c>
      <c r="G124" s="51">
        <v>0</v>
      </c>
      <c r="H124" s="52">
        <v>0</v>
      </c>
      <c r="I124" s="51">
        <v>0</v>
      </c>
      <c r="J124" s="51">
        <v>0</v>
      </c>
      <c r="K124" s="52">
        <v>0</v>
      </c>
      <c r="L124" s="51">
        <v>0</v>
      </c>
      <c r="M124" s="51">
        <v>1</v>
      </c>
      <c r="N124" s="52">
        <v>0</v>
      </c>
      <c r="O124" s="51">
        <v>3</v>
      </c>
      <c r="P124" s="51">
        <v>5</v>
      </c>
      <c r="Q124" s="52">
        <v>0</v>
      </c>
      <c r="R124" s="51">
        <v>0</v>
      </c>
      <c r="S124" s="51">
        <v>0</v>
      </c>
      <c r="T124" s="52">
        <v>0</v>
      </c>
      <c r="U124" s="51">
        <v>0</v>
      </c>
      <c r="V124" s="51">
        <v>0</v>
      </c>
      <c r="W124" s="52">
        <v>0</v>
      </c>
      <c r="X124" s="51">
        <v>0</v>
      </c>
      <c r="Y124" s="51">
        <v>0</v>
      </c>
      <c r="Z124" s="52">
        <v>0</v>
      </c>
      <c r="AA124" s="51">
        <v>0</v>
      </c>
      <c r="AB124" s="51">
        <v>0</v>
      </c>
      <c r="AC124" s="43">
        <f t="shared" si="10"/>
        <v>0</v>
      </c>
      <c r="AD124" s="43">
        <f t="shared" si="10"/>
        <v>3</v>
      </c>
      <c r="AE124" s="43">
        <f t="shared" si="10"/>
        <v>6</v>
      </c>
      <c r="AG124" s="85">
        <v>5.3</v>
      </c>
      <c r="AH124" s="109">
        <v>5.3</v>
      </c>
      <c r="AI124" s="109">
        <v>5.2</v>
      </c>
      <c r="AJ124" s="109">
        <v>5.1</v>
      </c>
      <c r="AK124" s="109">
        <v>3.5</v>
      </c>
      <c r="AL124" s="109">
        <v>2</v>
      </c>
      <c r="AM124" s="110">
        <v>1.9</v>
      </c>
      <c r="AN124">
        <f t="shared" si="11"/>
        <v>5.26666666666667</v>
      </c>
      <c r="AO124">
        <f t="shared" si="12"/>
        <v>4.3</v>
      </c>
      <c r="AP124">
        <f t="shared" si="13"/>
        <v>1.95</v>
      </c>
      <c r="AR124" s="94">
        <v>27.3712585370361</v>
      </c>
      <c r="AS124" s="94"/>
      <c r="AT124" s="94">
        <v>27.4650123932023</v>
      </c>
      <c r="AU124" s="94">
        <v>27.5417512761846</v>
      </c>
      <c r="AV124" s="94">
        <v>27.7970535583447</v>
      </c>
      <c r="AW124" s="94">
        <v>28.1810031083645</v>
      </c>
      <c r="AX124" s="87">
        <v>28.2060128244724</v>
      </c>
      <c r="AY124">
        <f t="shared" si="14"/>
        <v>27.4181354651192</v>
      </c>
      <c r="AZ124">
        <f t="shared" si="15"/>
        <v>27.6694024172646</v>
      </c>
      <c r="BA124">
        <f t="shared" si="16"/>
        <v>28.1935079664185</v>
      </c>
      <c r="BB124" s="94"/>
      <c r="BC124" s="94"/>
      <c r="BD124" t="s">
        <v>29</v>
      </c>
      <c r="BE124" t="s">
        <v>29</v>
      </c>
      <c r="BF124" t="s">
        <v>29</v>
      </c>
      <c r="BG124" t="s">
        <v>29</v>
      </c>
      <c r="BH124" t="s">
        <v>29</v>
      </c>
      <c r="BI124" t="s">
        <v>29</v>
      </c>
      <c r="BJ124" t="s">
        <v>29</v>
      </c>
      <c r="BK124" t="s">
        <v>29</v>
      </c>
      <c r="BL124" t="s">
        <v>29</v>
      </c>
      <c r="BM124" t="s">
        <v>29</v>
      </c>
    </row>
    <row r="125" spans="1:65">
      <c r="A125" s="59">
        <v>11</v>
      </c>
      <c r="B125" s="58">
        <v>10</v>
      </c>
      <c r="C125" s="107">
        <v>2003</v>
      </c>
      <c r="D125" s="54">
        <v>37905</v>
      </c>
      <c r="E125" s="106">
        <v>0</v>
      </c>
      <c r="F125" s="106">
        <v>0</v>
      </c>
      <c r="G125" s="106">
        <v>0</v>
      </c>
      <c r="H125" s="106">
        <v>0</v>
      </c>
      <c r="I125" s="106">
        <v>0</v>
      </c>
      <c r="J125" s="106">
        <v>0</v>
      </c>
      <c r="K125" s="106">
        <v>0</v>
      </c>
      <c r="L125" s="106">
        <v>0</v>
      </c>
      <c r="M125" s="106">
        <v>0</v>
      </c>
      <c r="N125" s="106">
        <v>0</v>
      </c>
      <c r="O125" s="106">
        <v>0</v>
      </c>
      <c r="P125" s="106">
        <v>0</v>
      </c>
      <c r="Q125" s="106">
        <v>0</v>
      </c>
      <c r="R125" s="106">
        <v>0</v>
      </c>
      <c r="S125" s="106">
        <v>0</v>
      </c>
      <c r="T125" s="106">
        <v>0</v>
      </c>
      <c r="U125" s="106">
        <v>0</v>
      </c>
      <c r="V125" s="106">
        <v>0</v>
      </c>
      <c r="W125" s="106">
        <v>0</v>
      </c>
      <c r="X125" s="106">
        <v>0</v>
      </c>
      <c r="Y125" s="106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0</v>
      </c>
      <c r="AE125" s="106">
        <v>0</v>
      </c>
      <c r="AG125" s="85">
        <v>5.3</v>
      </c>
      <c r="AH125" s="109">
        <v>5.3</v>
      </c>
      <c r="AI125" s="109">
        <v>5.3</v>
      </c>
      <c r="AJ125" s="109">
        <v>5.2</v>
      </c>
      <c r="AK125" s="109">
        <v>4</v>
      </c>
      <c r="AL125" s="109">
        <v>2.7</v>
      </c>
      <c r="AM125" s="87"/>
      <c r="AN125">
        <f t="shared" si="11"/>
        <v>5.3</v>
      </c>
      <c r="AO125">
        <f t="shared" si="12"/>
        <v>4.6</v>
      </c>
      <c r="AP125">
        <f t="shared" si="13"/>
        <v>2.7</v>
      </c>
      <c r="AR125" s="94">
        <v>27.3836386195373</v>
      </c>
      <c r="AS125" s="94"/>
      <c r="AT125" s="94">
        <v>27.3836386195373</v>
      </c>
      <c r="AU125" s="94">
        <v>27.4689152843364</v>
      </c>
      <c r="AV125" s="94">
        <v>27.7591170958323</v>
      </c>
      <c r="AW125" s="94">
        <v>28.2294160217979</v>
      </c>
      <c r="AX125" s="87"/>
      <c r="AY125">
        <f t="shared" si="14"/>
        <v>27.3836386195373</v>
      </c>
      <c r="AZ125">
        <f t="shared" si="15"/>
        <v>27.6140161900844</v>
      </c>
      <c r="BA125">
        <f t="shared" si="16"/>
        <v>28.2294160217979</v>
      </c>
      <c r="BB125" s="94"/>
      <c r="BC125" s="94"/>
      <c r="BD125" t="s">
        <v>29</v>
      </c>
      <c r="BE125" t="s">
        <v>29</v>
      </c>
      <c r="BF125" t="s">
        <v>29</v>
      </c>
      <c r="BG125" t="s">
        <v>29</v>
      </c>
      <c r="BH125" t="s">
        <v>29</v>
      </c>
      <c r="BI125" t="s">
        <v>29</v>
      </c>
      <c r="BJ125" t="s">
        <v>29</v>
      </c>
      <c r="BK125" t="s">
        <v>29</v>
      </c>
      <c r="BL125" t="s">
        <v>29</v>
      </c>
      <c r="BM125" t="s">
        <v>29</v>
      </c>
    </row>
    <row r="126" spans="1:65">
      <c r="A126" s="59">
        <v>20</v>
      </c>
      <c r="B126" s="58">
        <v>10</v>
      </c>
      <c r="C126" s="107">
        <v>2003</v>
      </c>
      <c r="D126" s="54">
        <v>37914</v>
      </c>
      <c r="E126" s="48">
        <v>0</v>
      </c>
      <c r="F126" s="51">
        <v>0</v>
      </c>
      <c r="G126" s="51">
        <v>0</v>
      </c>
      <c r="H126" s="52">
        <v>0</v>
      </c>
      <c r="I126" s="51">
        <v>0</v>
      </c>
      <c r="J126" s="51">
        <v>0</v>
      </c>
      <c r="K126" s="52">
        <v>0</v>
      </c>
      <c r="L126" s="51">
        <v>0</v>
      </c>
      <c r="M126" s="51">
        <v>0</v>
      </c>
      <c r="N126" s="52">
        <v>0</v>
      </c>
      <c r="O126" s="51">
        <v>0</v>
      </c>
      <c r="P126" s="51">
        <v>2</v>
      </c>
      <c r="Q126" s="52">
        <v>0</v>
      </c>
      <c r="R126" s="51">
        <v>0</v>
      </c>
      <c r="S126" s="51">
        <v>0</v>
      </c>
      <c r="T126" s="52">
        <v>0</v>
      </c>
      <c r="U126" s="51">
        <v>0</v>
      </c>
      <c r="V126" s="51">
        <v>0</v>
      </c>
      <c r="W126" s="52">
        <v>0</v>
      </c>
      <c r="X126" s="51">
        <v>0</v>
      </c>
      <c r="Y126" s="51">
        <v>0</v>
      </c>
      <c r="Z126" s="52">
        <v>0</v>
      </c>
      <c r="AA126" s="51">
        <v>0</v>
      </c>
      <c r="AB126" s="51">
        <v>0</v>
      </c>
      <c r="AC126" s="43">
        <f t="shared" si="10"/>
        <v>0</v>
      </c>
      <c r="AD126" s="43">
        <f t="shared" si="10"/>
        <v>0</v>
      </c>
      <c r="AE126" s="43">
        <f t="shared" si="10"/>
        <v>2</v>
      </c>
      <c r="AG126" s="85">
        <v>5.8</v>
      </c>
      <c r="AH126" s="86"/>
      <c r="AI126" s="109">
        <v>5.7</v>
      </c>
      <c r="AJ126" s="109">
        <v>5.6</v>
      </c>
      <c r="AK126" s="109">
        <v>5.7</v>
      </c>
      <c r="AL126" s="109">
        <v>3</v>
      </c>
      <c r="AM126" s="110">
        <v>2.5</v>
      </c>
      <c r="AN126">
        <f t="shared" si="11"/>
        <v>5.75</v>
      </c>
      <c r="AO126">
        <f t="shared" si="12"/>
        <v>5.65</v>
      </c>
      <c r="AP126">
        <f t="shared" si="13"/>
        <v>2.75</v>
      </c>
      <c r="AR126" s="94">
        <v>27.1528459503088</v>
      </c>
      <c r="AS126" s="94"/>
      <c r="AT126" s="94">
        <v>27.1617224730324</v>
      </c>
      <c r="AU126" s="94">
        <v>27.1872754879843</v>
      </c>
      <c r="AV126" s="94">
        <v>27.3580624273076</v>
      </c>
      <c r="AW126" s="94">
        <v>28.1599753738428</v>
      </c>
      <c r="AX126" s="87">
        <v>28.2880788716185</v>
      </c>
      <c r="AY126">
        <f t="shared" si="14"/>
        <v>27.1572842116706</v>
      </c>
      <c r="AZ126">
        <f t="shared" si="15"/>
        <v>27.2726689576459</v>
      </c>
      <c r="BA126">
        <f t="shared" si="16"/>
        <v>28.2240271227306</v>
      </c>
      <c r="BB126" s="94"/>
      <c r="BC126" s="94"/>
      <c r="BD126" t="s">
        <v>29</v>
      </c>
      <c r="BE126" t="s">
        <v>29</v>
      </c>
      <c r="BF126" t="s">
        <v>29</v>
      </c>
      <c r="BG126" t="s">
        <v>29</v>
      </c>
      <c r="BH126" t="s">
        <v>29</v>
      </c>
      <c r="BI126" t="s">
        <v>29</v>
      </c>
      <c r="BJ126" t="s">
        <v>29</v>
      </c>
      <c r="BK126" t="s">
        <v>29</v>
      </c>
      <c r="BL126" t="s">
        <v>29</v>
      </c>
      <c r="BM126" t="s">
        <v>29</v>
      </c>
    </row>
    <row r="127" spans="1:65">
      <c r="A127" s="59">
        <v>30</v>
      </c>
      <c r="B127" s="58">
        <v>10</v>
      </c>
      <c r="C127" s="107">
        <v>2003</v>
      </c>
      <c r="D127" s="54">
        <v>37924</v>
      </c>
      <c r="E127" s="48">
        <v>0</v>
      </c>
      <c r="F127" s="51">
        <v>0</v>
      </c>
      <c r="G127" s="51">
        <v>0</v>
      </c>
      <c r="H127" s="52">
        <v>0</v>
      </c>
      <c r="I127" s="51">
        <v>0</v>
      </c>
      <c r="J127" s="51">
        <v>1</v>
      </c>
      <c r="K127" s="52">
        <v>0</v>
      </c>
      <c r="L127" s="51">
        <v>0</v>
      </c>
      <c r="M127" s="51">
        <v>1</v>
      </c>
      <c r="N127" s="52">
        <v>0</v>
      </c>
      <c r="O127" s="51">
        <v>8</v>
      </c>
      <c r="P127" s="51">
        <v>2</v>
      </c>
      <c r="Q127" s="52">
        <v>0</v>
      </c>
      <c r="R127" s="51">
        <v>0</v>
      </c>
      <c r="S127" s="51">
        <v>0</v>
      </c>
      <c r="T127" s="52">
        <v>0</v>
      </c>
      <c r="U127" s="51">
        <v>0</v>
      </c>
      <c r="V127" s="51">
        <v>0</v>
      </c>
      <c r="W127" s="52">
        <v>0</v>
      </c>
      <c r="X127" s="51">
        <v>0</v>
      </c>
      <c r="Y127" s="51">
        <v>0</v>
      </c>
      <c r="Z127" s="52">
        <v>0</v>
      </c>
      <c r="AA127" s="51">
        <v>0</v>
      </c>
      <c r="AB127" s="51">
        <v>0</v>
      </c>
      <c r="AC127" s="43">
        <f t="shared" si="10"/>
        <v>0</v>
      </c>
      <c r="AD127" s="43">
        <f t="shared" si="10"/>
        <v>8</v>
      </c>
      <c r="AE127" s="43">
        <f t="shared" si="10"/>
        <v>4</v>
      </c>
      <c r="AG127" s="85">
        <v>3.3</v>
      </c>
      <c r="AH127" s="86"/>
      <c r="AI127" s="109">
        <v>3.3</v>
      </c>
      <c r="AJ127" s="109">
        <v>3.4</v>
      </c>
      <c r="AK127" s="109">
        <v>2.6</v>
      </c>
      <c r="AL127" s="86"/>
      <c r="AM127" s="110">
        <v>1.3</v>
      </c>
      <c r="AN127">
        <f t="shared" si="11"/>
        <v>3.3</v>
      </c>
      <c r="AO127">
        <f t="shared" si="12"/>
        <v>3</v>
      </c>
      <c r="AP127">
        <f t="shared" si="13"/>
        <v>1.3</v>
      </c>
      <c r="AR127" s="94">
        <v>27.3136781037379</v>
      </c>
      <c r="AS127" s="94"/>
      <c r="AT127" s="94">
        <v>27.4589935839777</v>
      </c>
      <c r="AU127" s="94">
        <v>27.5269037668954</v>
      </c>
      <c r="AV127" s="94">
        <v>28.7161331506042</v>
      </c>
      <c r="AW127" s="94"/>
      <c r="AX127" s="87">
        <v>28.939395595027</v>
      </c>
      <c r="AY127">
        <f t="shared" si="14"/>
        <v>27.3863358438578</v>
      </c>
      <c r="AZ127">
        <f t="shared" si="15"/>
        <v>28.1215184587498</v>
      </c>
      <c r="BA127">
        <f t="shared" si="16"/>
        <v>28.939395595027</v>
      </c>
      <c r="BB127" s="94"/>
      <c r="BC127" s="94"/>
      <c r="BD127" t="s">
        <v>29</v>
      </c>
      <c r="BE127" t="s">
        <v>29</v>
      </c>
      <c r="BF127" t="s">
        <v>29</v>
      </c>
      <c r="BG127" t="s">
        <v>29</v>
      </c>
      <c r="BH127" t="s">
        <v>29</v>
      </c>
      <c r="BI127" t="s">
        <v>29</v>
      </c>
      <c r="BJ127" t="s">
        <v>29</v>
      </c>
      <c r="BK127" t="s">
        <v>29</v>
      </c>
      <c r="BL127" t="s">
        <v>29</v>
      </c>
      <c r="BM127" t="s">
        <v>29</v>
      </c>
    </row>
    <row r="128" spans="1:65">
      <c r="A128" s="59">
        <v>16</v>
      </c>
      <c r="B128" s="58">
        <v>11</v>
      </c>
      <c r="C128" s="107">
        <v>2003</v>
      </c>
      <c r="D128" s="54">
        <v>37941</v>
      </c>
      <c r="E128" s="48">
        <v>0</v>
      </c>
      <c r="F128" s="51">
        <v>0</v>
      </c>
      <c r="G128" s="51">
        <v>0</v>
      </c>
      <c r="H128" s="52">
        <v>0</v>
      </c>
      <c r="I128" s="51">
        <v>0</v>
      </c>
      <c r="J128" s="51">
        <v>0</v>
      </c>
      <c r="K128" s="52">
        <v>0</v>
      </c>
      <c r="L128" s="51">
        <v>0</v>
      </c>
      <c r="M128" s="51">
        <v>0</v>
      </c>
      <c r="N128" s="52">
        <v>0</v>
      </c>
      <c r="O128" s="51">
        <v>1</v>
      </c>
      <c r="P128" s="51">
        <v>1</v>
      </c>
      <c r="Q128" s="52">
        <v>0</v>
      </c>
      <c r="R128" s="51">
        <v>0</v>
      </c>
      <c r="S128" s="51">
        <v>0</v>
      </c>
      <c r="T128" s="52">
        <v>0</v>
      </c>
      <c r="U128" s="51">
        <v>0</v>
      </c>
      <c r="V128" s="51">
        <v>0</v>
      </c>
      <c r="W128" s="52">
        <v>0</v>
      </c>
      <c r="X128" s="51">
        <v>0</v>
      </c>
      <c r="Y128" s="51">
        <v>0</v>
      </c>
      <c r="Z128" s="52">
        <v>0</v>
      </c>
      <c r="AA128" s="51">
        <v>0</v>
      </c>
      <c r="AB128" s="51">
        <v>0</v>
      </c>
      <c r="AC128" s="43">
        <f t="shared" si="10"/>
        <v>0</v>
      </c>
      <c r="AD128" s="43">
        <f t="shared" si="10"/>
        <v>1</v>
      </c>
      <c r="AE128" s="43">
        <f t="shared" si="10"/>
        <v>1</v>
      </c>
      <c r="AG128" s="85">
        <v>2.5</v>
      </c>
      <c r="AH128" s="86"/>
      <c r="AI128" s="109">
        <v>2.8</v>
      </c>
      <c r="AJ128" s="109">
        <v>3</v>
      </c>
      <c r="AK128" s="109">
        <v>3.4</v>
      </c>
      <c r="AL128" s="109">
        <v>2.8</v>
      </c>
      <c r="AM128" s="110">
        <v>2.7</v>
      </c>
      <c r="AN128">
        <f t="shared" si="11"/>
        <v>2.65</v>
      </c>
      <c r="AO128">
        <f t="shared" si="12"/>
        <v>3.2</v>
      </c>
      <c r="AP128">
        <f t="shared" si="13"/>
        <v>2.75</v>
      </c>
      <c r="AR128" s="94">
        <v>26.5277295700824</v>
      </c>
      <c r="AS128" s="94"/>
      <c r="AT128" s="94">
        <v>26.6336725243376</v>
      </c>
      <c r="AU128" s="94">
        <v>26.7699670538972</v>
      </c>
      <c r="AV128" s="94">
        <v>26.8684594754788</v>
      </c>
      <c r="AW128" s="94">
        <v>27.0883470824303</v>
      </c>
      <c r="AX128" s="87">
        <v>27.2249497362585</v>
      </c>
      <c r="AY128">
        <f t="shared" si="14"/>
        <v>26.58070104721</v>
      </c>
      <c r="AZ128">
        <f t="shared" si="15"/>
        <v>26.819213264688</v>
      </c>
      <c r="BA128">
        <f t="shared" si="16"/>
        <v>27.1566484093444</v>
      </c>
      <c r="BB128" s="94"/>
      <c r="BC128" s="94"/>
      <c r="BD128" t="s">
        <v>29</v>
      </c>
      <c r="BE128" t="s">
        <v>29</v>
      </c>
      <c r="BF128" t="s">
        <v>29</v>
      </c>
      <c r="BG128" t="s">
        <v>29</v>
      </c>
      <c r="BH128" t="s">
        <v>29</v>
      </c>
      <c r="BI128" t="s">
        <v>29</v>
      </c>
      <c r="BJ128" t="s">
        <v>29</v>
      </c>
      <c r="BK128" t="s">
        <v>29</v>
      </c>
      <c r="BL128" t="s">
        <v>29</v>
      </c>
      <c r="BM128" t="s">
        <v>29</v>
      </c>
    </row>
    <row r="129" spans="1:65">
      <c r="A129" s="59">
        <v>2</v>
      </c>
      <c r="B129" s="58">
        <v>12</v>
      </c>
      <c r="C129" s="107">
        <v>2003</v>
      </c>
      <c r="D129" s="54">
        <v>37957</v>
      </c>
      <c r="E129" s="48">
        <v>0</v>
      </c>
      <c r="F129" s="51">
        <v>0</v>
      </c>
      <c r="G129" s="51">
        <v>0</v>
      </c>
      <c r="H129" s="52">
        <v>0</v>
      </c>
      <c r="I129" s="51">
        <v>0</v>
      </c>
      <c r="J129" s="51">
        <v>1</v>
      </c>
      <c r="K129" s="52">
        <v>0</v>
      </c>
      <c r="L129" s="51">
        <v>0</v>
      </c>
      <c r="M129" s="51">
        <v>0</v>
      </c>
      <c r="N129" s="52">
        <v>0</v>
      </c>
      <c r="O129" s="51">
        <v>0</v>
      </c>
      <c r="P129" s="51">
        <v>1</v>
      </c>
      <c r="Q129" s="52">
        <v>0</v>
      </c>
      <c r="R129" s="51">
        <v>0</v>
      </c>
      <c r="S129" s="51">
        <v>0</v>
      </c>
      <c r="T129" s="52">
        <v>0</v>
      </c>
      <c r="U129" s="51">
        <v>0</v>
      </c>
      <c r="V129" s="51">
        <v>0</v>
      </c>
      <c r="W129" s="52">
        <v>0</v>
      </c>
      <c r="X129" s="51">
        <v>0</v>
      </c>
      <c r="Y129" s="51">
        <v>0</v>
      </c>
      <c r="Z129" s="52">
        <v>0</v>
      </c>
      <c r="AA129" s="51">
        <v>0</v>
      </c>
      <c r="AB129" s="51">
        <v>0</v>
      </c>
      <c r="AC129" s="43">
        <f t="shared" si="10"/>
        <v>0</v>
      </c>
      <c r="AD129" s="43">
        <f t="shared" si="10"/>
        <v>0</v>
      </c>
      <c r="AE129" s="43">
        <f t="shared" si="10"/>
        <v>2</v>
      </c>
      <c r="AG129" s="85">
        <v>2</v>
      </c>
      <c r="AH129" s="86"/>
      <c r="AI129" s="109">
        <v>1.9</v>
      </c>
      <c r="AJ129" s="109">
        <v>2</v>
      </c>
      <c r="AK129" s="109">
        <v>2.3</v>
      </c>
      <c r="AL129" s="109">
        <v>2.9</v>
      </c>
      <c r="AM129" s="110">
        <v>2.9</v>
      </c>
      <c r="AN129">
        <f t="shared" si="11"/>
        <v>1.95</v>
      </c>
      <c r="AO129">
        <f t="shared" si="12"/>
        <v>2.15</v>
      </c>
      <c r="AP129">
        <f t="shared" si="13"/>
        <v>2.9</v>
      </c>
      <c r="AR129" s="94">
        <v>26.0667736191675</v>
      </c>
      <c r="AS129" s="94"/>
      <c r="AT129" s="94">
        <v>26.1649211073699</v>
      </c>
      <c r="AU129" s="94">
        <v>26.2026829830007</v>
      </c>
      <c r="AV129" s="94">
        <v>26.3462431681563</v>
      </c>
      <c r="AW129" s="94">
        <v>26.5050347831294</v>
      </c>
      <c r="AX129" s="87">
        <v>26.5277295700824</v>
      </c>
      <c r="AY129">
        <f t="shared" si="14"/>
        <v>26.1158473632687</v>
      </c>
      <c r="AZ129">
        <f t="shared" si="15"/>
        <v>26.2744630755785</v>
      </c>
      <c r="BA129">
        <f t="shared" si="16"/>
        <v>26.5163821766059</v>
      </c>
      <c r="BB129" s="94"/>
      <c r="BC129" s="94"/>
      <c r="BD129" t="s">
        <v>29</v>
      </c>
      <c r="BE129" t="s">
        <v>29</v>
      </c>
      <c r="BF129" t="s">
        <v>29</v>
      </c>
      <c r="BG129" t="s">
        <v>29</v>
      </c>
      <c r="BH129" t="s">
        <v>29</v>
      </c>
      <c r="BI129" t="s">
        <v>29</v>
      </c>
      <c r="BJ129" t="s">
        <v>29</v>
      </c>
      <c r="BK129" t="s">
        <v>29</v>
      </c>
      <c r="BL129" t="s">
        <v>29</v>
      </c>
      <c r="BM129" t="s">
        <v>29</v>
      </c>
    </row>
    <row r="130" spans="1:65">
      <c r="A130" s="59">
        <v>23</v>
      </c>
      <c r="B130" s="58">
        <v>2</v>
      </c>
      <c r="C130" s="111">
        <v>2004</v>
      </c>
      <c r="D130" s="54">
        <v>38040</v>
      </c>
      <c r="E130" s="48">
        <v>15</v>
      </c>
      <c r="F130" s="51">
        <v>5</v>
      </c>
      <c r="G130" s="51">
        <v>1</v>
      </c>
      <c r="H130" s="52">
        <v>1</v>
      </c>
      <c r="I130" s="51">
        <v>0</v>
      </c>
      <c r="J130" s="51">
        <v>0</v>
      </c>
      <c r="K130" s="52">
        <v>0</v>
      </c>
      <c r="L130" s="51">
        <v>0</v>
      </c>
      <c r="M130" s="51">
        <v>0</v>
      </c>
      <c r="N130" s="52">
        <v>10</v>
      </c>
      <c r="O130" s="51">
        <v>1</v>
      </c>
      <c r="P130" s="51">
        <v>2</v>
      </c>
      <c r="Q130" s="52">
        <v>0</v>
      </c>
      <c r="R130" s="51">
        <v>0</v>
      </c>
      <c r="S130" s="51">
        <v>0</v>
      </c>
      <c r="T130" s="52">
        <v>0</v>
      </c>
      <c r="U130" s="51">
        <v>0</v>
      </c>
      <c r="V130" s="51">
        <v>0</v>
      </c>
      <c r="W130" s="52">
        <v>0</v>
      </c>
      <c r="X130" s="51">
        <v>0</v>
      </c>
      <c r="Y130" s="51">
        <v>0</v>
      </c>
      <c r="Z130" s="52">
        <v>0</v>
      </c>
      <c r="AA130" s="51">
        <v>0</v>
      </c>
      <c r="AB130" s="51">
        <v>0</v>
      </c>
      <c r="AC130" s="43">
        <f t="shared" si="10"/>
        <v>26</v>
      </c>
      <c r="AD130" s="43">
        <f t="shared" si="10"/>
        <v>6</v>
      </c>
      <c r="AE130" s="43">
        <f t="shared" si="10"/>
        <v>3</v>
      </c>
      <c r="AG130" s="85">
        <v>-1</v>
      </c>
      <c r="AH130" s="86">
        <v>-1</v>
      </c>
      <c r="AI130" s="109">
        <v>-0.9</v>
      </c>
      <c r="AJ130" s="109">
        <v>-0.9</v>
      </c>
      <c r="AK130" s="109">
        <v>-0.5</v>
      </c>
      <c r="AL130" s="109">
        <v>-0.1</v>
      </c>
      <c r="AM130" s="110">
        <v>0</v>
      </c>
      <c r="AN130">
        <f t="shared" si="11"/>
        <v>-0.966666666666667</v>
      </c>
      <c r="AO130">
        <f t="shared" si="12"/>
        <v>-0.7</v>
      </c>
      <c r="AP130">
        <f t="shared" si="13"/>
        <v>-0.05</v>
      </c>
      <c r="AR130" s="94">
        <v>25.697266678086</v>
      </c>
      <c r="AS130" s="94"/>
      <c r="AT130" s="94">
        <v>26.3689199814562</v>
      </c>
      <c r="AU130" s="94">
        <v>26.5731268466267</v>
      </c>
      <c r="AV130" s="94">
        <v>26.8154191037136</v>
      </c>
      <c r="AW130" s="94">
        <v>27.1186952381739</v>
      </c>
      <c r="AX130" s="87"/>
      <c r="AY130">
        <f t="shared" si="14"/>
        <v>26.0330933297711</v>
      </c>
      <c r="AZ130">
        <f t="shared" si="15"/>
        <v>26.6942729751701</v>
      </c>
      <c r="BA130">
        <f t="shared" si="16"/>
        <v>27.1186952381739</v>
      </c>
      <c r="BB130" s="94"/>
      <c r="BC130" s="94"/>
      <c r="BD130" t="s">
        <v>29</v>
      </c>
      <c r="BE130" t="s">
        <v>29</v>
      </c>
      <c r="BF130" t="s">
        <v>29</v>
      </c>
      <c r="BG130" t="s">
        <v>29</v>
      </c>
      <c r="BH130" t="s">
        <v>29</v>
      </c>
      <c r="BI130" t="s">
        <v>29</v>
      </c>
      <c r="BJ130" t="s">
        <v>29</v>
      </c>
      <c r="BK130" t="s">
        <v>29</v>
      </c>
      <c r="BL130" t="s">
        <v>29</v>
      </c>
      <c r="BM130" t="s">
        <v>29</v>
      </c>
    </row>
    <row r="131" spans="1:65">
      <c r="A131" s="59">
        <v>28</v>
      </c>
      <c r="B131" s="58">
        <v>3</v>
      </c>
      <c r="C131" s="112">
        <v>2004</v>
      </c>
      <c r="D131" s="54">
        <v>38074</v>
      </c>
      <c r="E131" s="48">
        <v>5</v>
      </c>
      <c r="F131" s="51">
        <v>3</v>
      </c>
      <c r="G131" s="51">
        <v>1</v>
      </c>
      <c r="H131" s="52">
        <v>0</v>
      </c>
      <c r="I131" s="51">
        <v>0</v>
      </c>
      <c r="J131" s="51">
        <v>0</v>
      </c>
      <c r="K131" s="52">
        <v>0</v>
      </c>
      <c r="L131" s="51">
        <v>1</v>
      </c>
      <c r="M131" s="51">
        <v>0</v>
      </c>
      <c r="N131" s="52">
        <v>8</v>
      </c>
      <c r="O131" s="51">
        <v>6</v>
      </c>
      <c r="P131" s="51">
        <v>2</v>
      </c>
      <c r="Q131" s="52">
        <v>0</v>
      </c>
      <c r="R131" s="51">
        <v>0</v>
      </c>
      <c r="S131" s="51">
        <v>0</v>
      </c>
      <c r="T131" s="52">
        <v>0</v>
      </c>
      <c r="U131" s="51">
        <v>0</v>
      </c>
      <c r="V131" s="51">
        <v>0</v>
      </c>
      <c r="W131" s="52">
        <v>0</v>
      </c>
      <c r="X131" s="51">
        <v>0</v>
      </c>
      <c r="Y131" s="51">
        <v>0</v>
      </c>
      <c r="Z131" s="52">
        <v>0</v>
      </c>
      <c r="AA131" s="51">
        <v>0</v>
      </c>
      <c r="AB131" s="51">
        <v>0</v>
      </c>
      <c r="AC131" s="43">
        <f t="shared" si="10"/>
        <v>13</v>
      </c>
      <c r="AD131" s="43">
        <f t="shared" si="10"/>
        <v>10</v>
      </c>
      <c r="AE131" s="43">
        <f t="shared" si="10"/>
        <v>3</v>
      </c>
      <c r="AG131" s="121">
        <v>-1.37</v>
      </c>
      <c r="AH131" s="122">
        <v>-0.97</v>
      </c>
      <c r="AI131" s="122">
        <v>-0.96</v>
      </c>
      <c r="AJ131" s="122">
        <v>-1.11</v>
      </c>
      <c r="AK131" s="122">
        <v>-1.11</v>
      </c>
      <c r="AL131" s="122">
        <v>-0.41</v>
      </c>
      <c r="AM131" s="100">
        <v>-0.42</v>
      </c>
      <c r="AN131">
        <f t="shared" si="11"/>
        <v>-1.1</v>
      </c>
      <c r="AO131">
        <f t="shared" si="12"/>
        <v>-1.11</v>
      </c>
      <c r="AP131">
        <f t="shared" si="13"/>
        <v>-0.415</v>
      </c>
      <c r="AR131" s="94">
        <v>25.9</v>
      </c>
      <c r="AS131" s="94">
        <v>27.3</v>
      </c>
      <c r="AT131" s="94">
        <v>27.5</v>
      </c>
      <c r="AU131" s="94">
        <v>27.7</v>
      </c>
      <c r="AV131" s="94">
        <v>27.7</v>
      </c>
      <c r="AW131" s="94">
        <v>28.1</v>
      </c>
      <c r="AX131" s="87">
        <v>28.2</v>
      </c>
      <c r="AY131">
        <f t="shared" si="14"/>
        <v>26.9</v>
      </c>
      <c r="AZ131">
        <f t="shared" si="15"/>
        <v>27.7</v>
      </c>
      <c r="BA131">
        <f t="shared" si="16"/>
        <v>28.15</v>
      </c>
      <c r="BB131" s="94"/>
      <c r="BC131" s="94"/>
      <c r="BD131" t="s">
        <v>29</v>
      </c>
      <c r="BE131" t="s">
        <v>29</v>
      </c>
      <c r="BF131" t="s">
        <v>29</v>
      </c>
      <c r="BG131" t="s">
        <v>29</v>
      </c>
      <c r="BH131" t="s">
        <v>29</v>
      </c>
      <c r="BI131" t="s">
        <v>29</v>
      </c>
      <c r="BJ131" t="s">
        <v>29</v>
      </c>
      <c r="BK131" t="s">
        <v>29</v>
      </c>
      <c r="BL131" t="s">
        <v>29</v>
      </c>
      <c r="BM131" t="s">
        <v>29</v>
      </c>
    </row>
    <row r="132" spans="1:65">
      <c r="A132" s="59">
        <v>7</v>
      </c>
      <c r="B132" s="58">
        <v>4</v>
      </c>
      <c r="C132" s="112">
        <v>2004</v>
      </c>
      <c r="D132" s="54">
        <v>38084</v>
      </c>
      <c r="E132" s="48">
        <v>0</v>
      </c>
      <c r="F132" s="51">
        <v>0</v>
      </c>
      <c r="G132" s="51">
        <v>1</v>
      </c>
      <c r="H132" s="52">
        <v>0</v>
      </c>
      <c r="I132" s="51">
        <v>0</v>
      </c>
      <c r="J132" s="51">
        <v>0</v>
      </c>
      <c r="K132" s="52">
        <v>0</v>
      </c>
      <c r="L132" s="51">
        <v>0</v>
      </c>
      <c r="M132" s="51">
        <v>0</v>
      </c>
      <c r="N132" s="52">
        <v>1</v>
      </c>
      <c r="O132" s="51">
        <v>1</v>
      </c>
      <c r="P132" s="51">
        <v>4</v>
      </c>
      <c r="Q132" s="52">
        <v>0</v>
      </c>
      <c r="R132" s="51">
        <v>0</v>
      </c>
      <c r="S132" s="51">
        <v>0</v>
      </c>
      <c r="T132" s="52">
        <v>0</v>
      </c>
      <c r="U132" s="51">
        <v>0</v>
      </c>
      <c r="V132" s="51">
        <v>0</v>
      </c>
      <c r="W132" s="52">
        <v>0</v>
      </c>
      <c r="X132" s="51">
        <v>0</v>
      </c>
      <c r="Y132" s="51">
        <v>0</v>
      </c>
      <c r="Z132" s="52">
        <v>0</v>
      </c>
      <c r="AA132" s="51">
        <v>0</v>
      </c>
      <c r="AB132" s="51">
        <v>0</v>
      </c>
      <c r="AC132" s="43">
        <f t="shared" si="10"/>
        <v>1</v>
      </c>
      <c r="AD132" s="43">
        <f t="shared" si="10"/>
        <v>1</v>
      </c>
      <c r="AE132" s="43">
        <f t="shared" si="10"/>
        <v>5</v>
      </c>
      <c r="AG132" s="121">
        <v>-1.19</v>
      </c>
      <c r="AH132" s="122">
        <v>-1.03</v>
      </c>
      <c r="AI132" s="122">
        <v>-1.4</v>
      </c>
      <c r="AJ132" s="122">
        <v>-1.48</v>
      </c>
      <c r="AK132" s="122">
        <v>-1.44</v>
      </c>
      <c r="AL132" s="122">
        <v>-0.8</v>
      </c>
      <c r="AM132" s="100">
        <v>-0.77</v>
      </c>
      <c r="AN132">
        <f t="shared" si="11"/>
        <v>-1.20666666666667</v>
      </c>
      <c r="AO132">
        <f t="shared" si="12"/>
        <v>-1.46</v>
      </c>
      <c r="AP132">
        <f t="shared" si="13"/>
        <v>-0.785</v>
      </c>
      <c r="AR132" s="94">
        <v>20</v>
      </c>
      <c r="AS132" s="94">
        <v>27.1</v>
      </c>
      <c r="AT132" s="94">
        <v>27.3</v>
      </c>
      <c r="AU132" s="94">
        <v>27.3</v>
      </c>
      <c r="AV132" s="94">
        <v>27.4</v>
      </c>
      <c r="AW132" s="94">
        <v>27.6</v>
      </c>
      <c r="AX132" s="87">
        <v>27.7</v>
      </c>
      <c r="AY132">
        <f t="shared" si="14"/>
        <v>24.8</v>
      </c>
      <c r="AZ132">
        <f t="shared" si="15"/>
        <v>27.35</v>
      </c>
      <c r="BA132">
        <f t="shared" si="16"/>
        <v>27.65</v>
      </c>
      <c r="BB132" s="94"/>
      <c r="BC132" s="94"/>
      <c r="BD132" t="s">
        <v>29</v>
      </c>
      <c r="BE132" t="s">
        <v>29</v>
      </c>
      <c r="BF132" t="s">
        <v>29</v>
      </c>
      <c r="BG132" t="s">
        <v>29</v>
      </c>
      <c r="BH132" t="s">
        <v>29</v>
      </c>
      <c r="BI132" t="s">
        <v>29</v>
      </c>
      <c r="BJ132" t="s">
        <v>29</v>
      </c>
      <c r="BK132" t="s">
        <v>29</v>
      </c>
      <c r="BL132" t="s">
        <v>29</v>
      </c>
      <c r="BM132" t="s">
        <v>29</v>
      </c>
    </row>
    <row r="133" spans="1:65">
      <c r="A133" s="59">
        <v>19</v>
      </c>
      <c r="B133" s="58">
        <v>5</v>
      </c>
      <c r="C133" s="112">
        <v>2004</v>
      </c>
      <c r="D133" s="54">
        <v>38126</v>
      </c>
      <c r="E133" s="48">
        <v>0</v>
      </c>
      <c r="F133" s="51">
        <v>10</v>
      </c>
      <c r="G133" s="51">
        <v>2</v>
      </c>
      <c r="H133" s="52">
        <v>0</v>
      </c>
      <c r="I133" s="51">
        <v>0</v>
      </c>
      <c r="J133" s="51">
        <v>0</v>
      </c>
      <c r="K133" s="52">
        <v>2</v>
      </c>
      <c r="L133" s="51">
        <v>1</v>
      </c>
      <c r="M133" s="51">
        <v>1</v>
      </c>
      <c r="N133" s="52">
        <v>0</v>
      </c>
      <c r="O133" s="51">
        <v>0</v>
      </c>
      <c r="P133" s="51">
        <v>1</v>
      </c>
      <c r="Q133" s="52">
        <v>0</v>
      </c>
      <c r="R133" s="51">
        <v>0</v>
      </c>
      <c r="S133" s="51">
        <v>0</v>
      </c>
      <c r="T133" s="52">
        <v>0</v>
      </c>
      <c r="U133" s="51">
        <v>0</v>
      </c>
      <c r="V133" s="51">
        <v>0</v>
      </c>
      <c r="W133" s="52">
        <v>0</v>
      </c>
      <c r="X133" s="51">
        <v>0</v>
      </c>
      <c r="Y133" s="51">
        <v>0</v>
      </c>
      <c r="Z133" s="52">
        <v>1800</v>
      </c>
      <c r="AA133" s="51">
        <v>140</v>
      </c>
      <c r="AB133" s="51">
        <v>0</v>
      </c>
      <c r="AC133" s="43">
        <f t="shared" ref="AC133:AE196" si="17">SUM(E133,H133,K133,N133,Q133,T133,W133,Z133)</f>
        <v>1802</v>
      </c>
      <c r="AD133" s="43">
        <f t="shared" si="17"/>
        <v>151</v>
      </c>
      <c r="AE133" s="43">
        <f t="shared" si="17"/>
        <v>4</v>
      </c>
      <c r="AG133" s="85">
        <v>1</v>
      </c>
      <c r="AH133" s="86">
        <v>-0.2</v>
      </c>
      <c r="AI133" s="86">
        <v>-0.6</v>
      </c>
      <c r="AJ133" s="86">
        <v>-0.7</v>
      </c>
      <c r="AK133" s="86">
        <v>-0.9</v>
      </c>
      <c r="AL133" s="86">
        <v>-0.7</v>
      </c>
      <c r="AM133" s="87">
        <v>-0.7</v>
      </c>
      <c r="AN133">
        <f t="shared" ref="AN133:AN196" si="18">AVERAGE(AG133:AI133)</f>
        <v>0.0666666666666667</v>
      </c>
      <c r="AO133">
        <f t="shared" ref="AO133:AO196" si="19">AVERAGE(AJ133:AK133)</f>
        <v>-0.8</v>
      </c>
      <c r="AP133">
        <f t="shared" ref="AP133:AP196" si="20">AVERAGE(AL133:AM133)</f>
        <v>-0.7</v>
      </c>
      <c r="AR133" s="94">
        <v>23.7630329887216</v>
      </c>
      <c r="AS133" s="94"/>
      <c r="AT133" s="94">
        <v>25.9690844964354</v>
      </c>
      <c r="AU133" s="94">
        <v>26.1426714309005</v>
      </c>
      <c r="AV133" s="94">
        <v>26.5886495747175</v>
      </c>
      <c r="AW133" s="94">
        <v>26.9977029540001</v>
      </c>
      <c r="AX133" s="87">
        <v>27.256046382774</v>
      </c>
      <c r="AY133">
        <f t="shared" ref="AY133:AY196" si="21">AVERAGE(AR133:AT133)</f>
        <v>24.8660587425785</v>
      </c>
      <c r="AZ133">
        <f t="shared" ref="AZ133:AZ196" si="22">AVERAGE(AU133:AV133)</f>
        <v>26.365660502809</v>
      </c>
      <c r="BA133">
        <f t="shared" ref="BA133:BA196" si="23">AVERAGE(AW133:AX133)</f>
        <v>27.126874668387</v>
      </c>
      <c r="BB133" s="94"/>
      <c r="BC133" s="94"/>
      <c r="BD133" t="s">
        <v>29</v>
      </c>
      <c r="BE133" t="s">
        <v>29</v>
      </c>
      <c r="BF133" t="s">
        <v>29</v>
      </c>
      <c r="BG133" t="s">
        <v>29</v>
      </c>
      <c r="BH133" t="s">
        <v>29</v>
      </c>
      <c r="BI133" t="s">
        <v>29</v>
      </c>
      <c r="BJ133" t="s">
        <v>29</v>
      </c>
      <c r="BK133" t="s">
        <v>29</v>
      </c>
      <c r="BL133" t="s">
        <v>29</v>
      </c>
      <c r="BM133" t="s">
        <v>29</v>
      </c>
    </row>
    <row r="134" spans="1:65">
      <c r="A134" s="59">
        <v>30</v>
      </c>
      <c r="B134" s="58">
        <v>5</v>
      </c>
      <c r="C134" s="112">
        <v>2004</v>
      </c>
      <c r="D134" s="54">
        <v>38137</v>
      </c>
      <c r="E134" s="48">
        <v>5</v>
      </c>
      <c r="F134" s="51">
        <v>1</v>
      </c>
      <c r="G134" s="51">
        <v>3</v>
      </c>
      <c r="H134" s="52">
        <v>0</v>
      </c>
      <c r="I134" s="51">
        <v>0</v>
      </c>
      <c r="J134" s="51">
        <v>0</v>
      </c>
      <c r="K134" s="52">
        <v>950</v>
      </c>
      <c r="L134" s="51">
        <v>25</v>
      </c>
      <c r="M134" s="51">
        <v>36</v>
      </c>
      <c r="N134" s="52">
        <v>20</v>
      </c>
      <c r="O134" s="51">
        <v>14</v>
      </c>
      <c r="P134" s="51">
        <v>30</v>
      </c>
      <c r="Q134" s="52">
        <v>0</v>
      </c>
      <c r="R134" s="51">
        <v>0</v>
      </c>
      <c r="S134" s="51">
        <v>1</v>
      </c>
      <c r="T134" s="52">
        <v>0</v>
      </c>
      <c r="U134" s="51">
        <v>0</v>
      </c>
      <c r="V134" s="51">
        <v>0</v>
      </c>
      <c r="W134" s="52">
        <v>0</v>
      </c>
      <c r="X134" s="51">
        <v>0</v>
      </c>
      <c r="Y134" s="51">
        <v>0</v>
      </c>
      <c r="Z134" s="52">
        <v>200</v>
      </c>
      <c r="AA134" s="51">
        <v>1540</v>
      </c>
      <c r="AB134" s="51">
        <v>90</v>
      </c>
      <c r="AC134" s="43">
        <f t="shared" si="17"/>
        <v>1175</v>
      </c>
      <c r="AD134" s="43">
        <f t="shared" si="17"/>
        <v>1580</v>
      </c>
      <c r="AE134" s="43">
        <f t="shared" si="17"/>
        <v>160</v>
      </c>
      <c r="AG134" s="85">
        <v>4.4</v>
      </c>
      <c r="AH134" s="86"/>
      <c r="AI134" s="86">
        <v>3.6</v>
      </c>
      <c r="AJ134" s="86">
        <v>1.3</v>
      </c>
      <c r="AK134" s="86">
        <v>-0.4</v>
      </c>
      <c r="AL134" s="86">
        <v>-0.7</v>
      </c>
      <c r="AM134" s="87">
        <v>-0.8</v>
      </c>
      <c r="AN134">
        <f t="shared" si="18"/>
        <v>4</v>
      </c>
      <c r="AO134">
        <f t="shared" si="19"/>
        <v>0.45</v>
      </c>
      <c r="AP134">
        <f t="shared" si="20"/>
        <v>-0.75</v>
      </c>
      <c r="AR134" s="94">
        <v>19.6754434272462</v>
      </c>
      <c r="AS134" s="94"/>
      <c r="AT134" s="94">
        <v>21.9765015590481</v>
      </c>
      <c r="AU134" s="94">
        <v>23.3422478380047</v>
      </c>
      <c r="AV134" s="94">
        <v>25.8820520222392</v>
      </c>
      <c r="AW134" s="94">
        <v>26.6960811649737</v>
      </c>
      <c r="AX134" s="87">
        <v>26.917099543693</v>
      </c>
      <c r="AY134">
        <f t="shared" si="21"/>
        <v>20.8259724931471</v>
      </c>
      <c r="AZ134">
        <f t="shared" si="22"/>
        <v>24.6121499301219</v>
      </c>
      <c r="BA134">
        <f t="shared" si="23"/>
        <v>26.8065903543334</v>
      </c>
      <c r="BB134" s="94"/>
      <c r="BC134" s="94"/>
      <c r="BD134" t="s">
        <v>29</v>
      </c>
      <c r="BE134" t="s">
        <v>29</v>
      </c>
      <c r="BF134" t="s">
        <v>29</v>
      </c>
      <c r="BG134" t="s">
        <v>29</v>
      </c>
      <c r="BH134" t="s">
        <v>29</v>
      </c>
      <c r="BI134" t="s">
        <v>29</v>
      </c>
      <c r="BJ134" t="s">
        <v>29</v>
      </c>
      <c r="BK134" t="s">
        <v>29</v>
      </c>
      <c r="BL134" t="s">
        <v>29</v>
      </c>
      <c r="BM134" t="s">
        <v>29</v>
      </c>
    </row>
    <row r="135" spans="1:65">
      <c r="A135" s="59">
        <v>10</v>
      </c>
      <c r="B135" s="58">
        <v>6</v>
      </c>
      <c r="C135" s="112">
        <v>2004</v>
      </c>
      <c r="D135" s="54">
        <v>38148</v>
      </c>
      <c r="E135" s="48">
        <v>0</v>
      </c>
      <c r="F135" s="51">
        <v>2</v>
      </c>
      <c r="G135" s="51">
        <v>4</v>
      </c>
      <c r="H135" s="52">
        <v>0</v>
      </c>
      <c r="I135" s="51">
        <v>0</v>
      </c>
      <c r="J135" s="51">
        <v>0</v>
      </c>
      <c r="K135" s="52">
        <v>14</v>
      </c>
      <c r="L135" s="51">
        <v>1</v>
      </c>
      <c r="M135" s="51">
        <v>6</v>
      </c>
      <c r="N135" s="52">
        <v>1</v>
      </c>
      <c r="O135" s="51">
        <v>0</v>
      </c>
      <c r="P135" s="51">
        <v>1</v>
      </c>
      <c r="Q135" s="52">
        <v>0</v>
      </c>
      <c r="R135" s="51">
        <v>1</v>
      </c>
      <c r="S135" s="51">
        <v>0</v>
      </c>
      <c r="T135" s="52">
        <v>5</v>
      </c>
      <c r="U135" s="51">
        <v>0</v>
      </c>
      <c r="V135" s="51">
        <v>0</v>
      </c>
      <c r="W135" s="52">
        <v>5</v>
      </c>
      <c r="X135" s="51">
        <v>7</v>
      </c>
      <c r="Y135" s="51">
        <v>0</v>
      </c>
      <c r="Z135" s="52">
        <v>300</v>
      </c>
      <c r="AA135" s="51">
        <v>42</v>
      </c>
      <c r="AB135" s="51">
        <v>0</v>
      </c>
      <c r="AC135" s="43">
        <f t="shared" si="17"/>
        <v>325</v>
      </c>
      <c r="AD135" s="43">
        <f t="shared" si="17"/>
        <v>53</v>
      </c>
      <c r="AE135" s="43">
        <f t="shared" si="17"/>
        <v>11</v>
      </c>
      <c r="AG135" s="85">
        <v>7.8</v>
      </c>
      <c r="AH135" s="86">
        <v>4.7</v>
      </c>
      <c r="AI135" s="86">
        <v>3.6</v>
      </c>
      <c r="AJ135" s="86">
        <v>1.3</v>
      </c>
      <c r="AK135" s="86">
        <v>-0.4</v>
      </c>
      <c r="AL135" s="86">
        <v>-0.7</v>
      </c>
      <c r="AM135" s="87">
        <v>-0.7</v>
      </c>
      <c r="AN135">
        <f t="shared" si="18"/>
        <v>5.36666666666667</v>
      </c>
      <c r="AO135">
        <f t="shared" si="19"/>
        <v>0.45</v>
      </c>
      <c r="AP135">
        <f t="shared" si="20"/>
        <v>-0.7</v>
      </c>
      <c r="AR135" s="94">
        <v>20.512821532872</v>
      </c>
      <c r="AS135" s="94"/>
      <c r="AT135" s="94">
        <v>22.4995087166622</v>
      </c>
      <c r="AU135" s="94">
        <v>24.4470727276839</v>
      </c>
      <c r="AV135" s="94">
        <v>25.8304620464553</v>
      </c>
      <c r="AW135" s="94">
        <v>26.4575464396521</v>
      </c>
      <c r="AX135" s="87">
        <v>26.5084747901235</v>
      </c>
      <c r="AY135">
        <f t="shared" si="21"/>
        <v>21.5061651247671</v>
      </c>
      <c r="AZ135">
        <f t="shared" si="22"/>
        <v>25.1387673870696</v>
      </c>
      <c r="BA135">
        <f t="shared" si="23"/>
        <v>26.4830106148878</v>
      </c>
      <c r="BB135" s="94"/>
      <c r="BC135" s="94"/>
      <c r="BD135" t="s">
        <v>29</v>
      </c>
      <c r="BE135" t="s">
        <v>29</v>
      </c>
      <c r="BF135" t="s">
        <v>29</v>
      </c>
      <c r="BG135" t="s">
        <v>29</v>
      </c>
      <c r="BH135" t="s">
        <v>29</v>
      </c>
      <c r="BI135" t="s">
        <v>29</v>
      </c>
      <c r="BJ135" t="s">
        <v>29</v>
      </c>
      <c r="BK135" t="s">
        <v>29</v>
      </c>
      <c r="BL135" t="s">
        <v>29</v>
      </c>
      <c r="BM135" t="s">
        <v>29</v>
      </c>
    </row>
    <row r="136" spans="1:65">
      <c r="A136" s="59">
        <v>21</v>
      </c>
      <c r="B136" s="58">
        <v>6</v>
      </c>
      <c r="C136" s="112">
        <v>2004</v>
      </c>
      <c r="D136" s="54">
        <v>38159</v>
      </c>
      <c r="E136" s="48">
        <v>0</v>
      </c>
      <c r="F136" s="51">
        <v>2</v>
      </c>
      <c r="G136" s="51">
        <v>5</v>
      </c>
      <c r="H136" s="52">
        <v>0</v>
      </c>
      <c r="I136" s="51">
        <v>0</v>
      </c>
      <c r="J136" s="51">
        <v>0</v>
      </c>
      <c r="K136" s="52">
        <v>0</v>
      </c>
      <c r="L136" s="51">
        <v>15</v>
      </c>
      <c r="M136" s="51">
        <v>33</v>
      </c>
      <c r="N136" s="52">
        <v>1</v>
      </c>
      <c r="O136" s="51">
        <v>0</v>
      </c>
      <c r="P136" s="51">
        <v>1</v>
      </c>
      <c r="Q136" s="52">
        <v>10</v>
      </c>
      <c r="R136" s="51">
        <v>1</v>
      </c>
      <c r="S136" s="51">
        <v>1</v>
      </c>
      <c r="T136" s="52">
        <v>20</v>
      </c>
      <c r="U136" s="51">
        <v>0</v>
      </c>
      <c r="V136" s="51">
        <v>0</v>
      </c>
      <c r="W136" s="52">
        <v>1</v>
      </c>
      <c r="X136" s="51">
        <v>0</v>
      </c>
      <c r="Y136" s="51">
        <v>0</v>
      </c>
      <c r="Z136" s="52">
        <v>0</v>
      </c>
      <c r="AA136" s="51">
        <v>0</v>
      </c>
      <c r="AB136" s="51">
        <v>1</v>
      </c>
      <c r="AC136" s="43">
        <f t="shared" si="17"/>
        <v>32</v>
      </c>
      <c r="AD136" s="43">
        <f t="shared" si="17"/>
        <v>18</v>
      </c>
      <c r="AE136" s="43">
        <f t="shared" si="17"/>
        <v>41</v>
      </c>
      <c r="AG136" s="85">
        <v>13</v>
      </c>
      <c r="AH136" s="86">
        <v>7.5</v>
      </c>
      <c r="AI136" s="86">
        <v>4</v>
      </c>
      <c r="AJ136" s="86">
        <v>1.6</v>
      </c>
      <c r="AK136" s="86">
        <v>-0.4</v>
      </c>
      <c r="AL136" s="86">
        <v>-0.6</v>
      </c>
      <c r="AM136" s="87">
        <v>-0.6</v>
      </c>
      <c r="AN136">
        <f t="shared" si="18"/>
        <v>8.16666666666667</v>
      </c>
      <c r="AO136">
        <f t="shared" si="19"/>
        <v>0.6</v>
      </c>
      <c r="AP136">
        <f t="shared" si="20"/>
        <v>-0.6</v>
      </c>
      <c r="AR136" s="94">
        <v>22.6336498018286</v>
      </c>
      <c r="AS136" s="94"/>
      <c r="AT136" s="94">
        <v>24.323649362599</v>
      </c>
      <c r="AU136" s="94">
        <v>25.2154471214784</v>
      </c>
      <c r="AV136" s="94">
        <v>26.7233734075589</v>
      </c>
      <c r="AW136" s="94">
        <v>27.2423147051719</v>
      </c>
      <c r="AX136" s="87">
        <v>27.3620718759543</v>
      </c>
      <c r="AY136">
        <f t="shared" si="21"/>
        <v>23.4786495822138</v>
      </c>
      <c r="AZ136">
        <f t="shared" si="22"/>
        <v>25.9694102645186</v>
      </c>
      <c r="BA136">
        <f t="shared" si="23"/>
        <v>27.3021932905631</v>
      </c>
      <c r="BB136" s="94"/>
      <c r="BC136" s="94"/>
      <c r="BD136" t="s">
        <v>29</v>
      </c>
      <c r="BE136" t="s">
        <v>29</v>
      </c>
      <c r="BF136" t="s">
        <v>29</v>
      </c>
      <c r="BG136" t="s">
        <v>29</v>
      </c>
      <c r="BH136" t="s">
        <v>29</v>
      </c>
      <c r="BI136" t="s">
        <v>29</v>
      </c>
      <c r="BJ136" t="s">
        <v>29</v>
      </c>
      <c r="BK136" t="s">
        <v>29</v>
      </c>
      <c r="BL136" t="s">
        <v>29</v>
      </c>
      <c r="BM136" t="s">
        <v>29</v>
      </c>
    </row>
    <row r="137" spans="1:65">
      <c r="A137" s="59">
        <v>30</v>
      </c>
      <c r="B137" s="58">
        <v>6</v>
      </c>
      <c r="C137" s="112">
        <v>2004</v>
      </c>
      <c r="D137" s="54">
        <v>38168</v>
      </c>
      <c r="E137" s="48">
        <v>0</v>
      </c>
      <c r="F137" s="51">
        <v>0</v>
      </c>
      <c r="G137" s="51">
        <v>4</v>
      </c>
      <c r="H137" s="52">
        <v>0</v>
      </c>
      <c r="I137" s="51">
        <v>0</v>
      </c>
      <c r="J137" s="51">
        <v>0</v>
      </c>
      <c r="K137" s="52">
        <v>0</v>
      </c>
      <c r="L137" s="51">
        <v>77</v>
      </c>
      <c r="M137" s="51">
        <v>106</v>
      </c>
      <c r="N137" s="52">
        <v>0</v>
      </c>
      <c r="O137" s="51">
        <v>56</v>
      </c>
      <c r="P137" s="51">
        <v>6</v>
      </c>
      <c r="Q137" s="52">
        <v>0</v>
      </c>
      <c r="R137" s="51">
        <v>210</v>
      </c>
      <c r="S137" s="51">
        <v>10</v>
      </c>
      <c r="T137" s="52">
        <v>0</v>
      </c>
      <c r="U137" s="51">
        <v>14</v>
      </c>
      <c r="V137" s="51">
        <v>0</v>
      </c>
      <c r="W137" s="52">
        <v>0</v>
      </c>
      <c r="X137" s="51">
        <v>14</v>
      </c>
      <c r="Y137" s="51">
        <v>0</v>
      </c>
      <c r="Z137" s="52">
        <v>0</v>
      </c>
      <c r="AA137" s="51">
        <v>0</v>
      </c>
      <c r="AB137" s="51">
        <v>0</v>
      </c>
      <c r="AC137" s="43">
        <f t="shared" si="17"/>
        <v>0</v>
      </c>
      <c r="AD137" s="43">
        <f t="shared" si="17"/>
        <v>371</v>
      </c>
      <c r="AE137" s="43">
        <f t="shared" si="17"/>
        <v>126</v>
      </c>
      <c r="AG137" s="88">
        <v>12.6</v>
      </c>
      <c r="AH137" s="88">
        <v>11.4</v>
      </c>
      <c r="AI137" s="88">
        <v>8</v>
      </c>
      <c r="AJ137" s="88">
        <v>3</v>
      </c>
      <c r="AK137" s="88">
        <v>0.5</v>
      </c>
      <c r="AL137" s="88">
        <v>-0.3</v>
      </c>
      <c r="AM137" s="79">
        <v>-0.5</v>
      </c>
      <c r="AN137">
        <f t="shared" si="18"/>
        <v>10.6666666666667</v>
      </c>
      <c r="AO137">
        <f t="shared" si="19"/>
        <v>1.75</v>
      </c>
      <c r="AP137">
        <f t="shared" si="20"/>
        <v>-0.4</v>
      </c>
      <c r="AR137" s="78">
        <v>22.6032529098971</v>
      </c>
      <c r="AS137" s="78"/>
      <c r="AT137" s="78">
        <v>23.2617771865535</v>
      </c>
      <c r="AU137" s="78">
        <v>24.7795988064217</v>
      </c>
      <c r="AV137" s="78">
        <v>25.9280172819831</v>
      </c>
      <c r="AW137" s="78">
        <v>26.8612685101267</v>
      </c>
      <c r="AX137" s="79"/>
      <c r="AY137">
        <f t="shared" si="21"/>
        <v>22.9325150482253</v>
      </c>
      <c r="AZ137">
        <f t="shared" si="22"/>
        <v>25.3538080442024</v>
      </c>
      <c r="BA137">
        <f t="shared" si="23"/>
        <v>26.8612685101267</v>
      </c>
      <c r="BB137" s="88"/>
      <c r="BC137" s="88"/>
      <c r="BD137" t="s">
        <v>29</v>
      </c>
      <c r="BE137" t="s">
        <v>29</v>
      </c>
      <c r="BF137" t="s">
        <v>29</v>
      </c>
      <c r="BG137" t="s">
        <v>29</v>
      </c>
      <c r="BH137" t="s">
        <v>29</v>
      </c>
      <c r="BI137" t="s">
        <v>29</v>
      </c>
      <c r="BJ137" t="s">
        <v>29</v>
      </c>
      <c r="BK137" t="s">
        <v>29</v>
      </c>
      <c r="BL137" t="s">
        <v>29</v>
      </c>
      <c r="BM137" t="s">
        <v>29</v>
      </c>
    </row>
    <row r="138" spans="1:65">
      <c r="A138" s="59">
        <v>10</v>
      </c>
      <c r="B138" s="58">
        <v>7</v>
      </c>
      <c r="C138" s="112">
        <v>2004</v>
      </c>
      <c r="D138" s="54">
        <v>38178</v>
      </c>
      <c r="E138" s="48">
        <v>0</v>
      </c>
      <c r="F138" s="51">
        <v>0</v>
      </c>
      <c r="G138" s="51">
        <v>0</v>
      </c>
      <c r="H138" s="52">
        <v>0</v>
      </c>
      <c r="I138" s="51">
        <v>0</v>
      </c>
      <c r="J138" s="51">
        <v>0</v>
      </c>
      <c r="K138" s="52">
        <v>0</v>
      </c>
      <c r="L138" s="51">
        <v>0</v>
      </c>
      <c r="M138" s="51">
        <v>21</v>
      </c>
      <c r="N138" s="52">
        <v>0</v>
      </c>
      <c r="O138" s="51">
        <v>4</v>
      </c>
      <c r="P138" s="51">
        <v>46</v>
      </c>
      <c r="Q138" s="52">
        <v>0</v>
      </c>
      <c r="R138" s="51">
        <v>12</v>
      </c>
      <c r="S138" s="51">
        <v>78</v>
      </c>
      <c r="T138" s="52">
        <v>0</v>
      </c>
      <c r="U138" s="51">
        <v>1</v>
      </c>
      <c r="V138" s="51">
        <v>1</v>
      </c>
      <c r="W138" s="52">
        <v>0</v>
      </c>
      <c r="X138" s="51">
        <v>0</v>
      </c>
      <c r="Y138" s="51">
        <v>0</v>
      </c>
      <c r="Z138" s="52">
        <v>0</v>
      </c>
      <c r="AA138" s="51">
        <v>0</v>
      </c>
      <c r="AB138" s="51">
        <v>0</v>
      </c>
      <c r="AC138" s="43">
        <f t="shared" si="17"/>
        <v>0</v>
      </c>
      <c r="AD138" s="43">
        <f t="shared" si="17"/>
        <v>17</v>
      </c>
      <c r="AE138" s="43">
        <f t="shared" si="17"/>
        <v>146</v>
      </c>
      <c r="AG138" s="85">
        <v>16</v>
      </c>
      <c r="AH138" s="86"/>
      <c r="AI138" s="86">
        <v>13.2</v>
      </c>
      <c r="AJ138" s="86">
        <v>10.4</v>
      </c>
      <c r="AK138" s="86">
        <v>5.3</v>
      </c>
      <c r="AL138" s="86">
        <v>0</v>
      </c>
      <c r="AM138" s="87">
        <v>0</v>
      </c>
      <c r="AN138">
        <f t="shared" si="18"/>
        <v>14.6</v>
      </c>
      <c r="AO138">
        <f t="shared" si="19"/>
        <v>7.85</v>
      </c>
      <c r="AP138">
        <f t="shared" si="20"/>
        <v>0</v>
      </c>
      <c r="AR138" s="94">
        <v>21.6505896722704</v>
      </c>
      <c r="AS138" s="108"/>
      <c r="AT138" s="94">
        <v>24.5451830130059</v>
      </c>
      <c r="AU138" s="94">
        <v>24.6756066463566</v>
      </c>
      <c r="AV138" s="94">
        <v>25.1951662890769</v>
      </c>
      <c r="AW138" s="94">
        <v>26.946976472556</v>
      </c>
      <c r="AX138" s="87">
        <v>26.9562331307369</v>
      </c>
      <c r="AY138">
        <f t="shared" si="21"/>
        <v>23.0978863426381</v>
      </c>
      <c r="AZ138">
        <f t="shared" si="22"/>
        <v>24.9353864677168</v>
      </c>
      <c r="BA138">
        <f t="shared" si="23"/>
        <v>26.9516048016465</v>
      </c>
      <c r="BB138" s="94"/>
      <c r="BC138" s="94"/>
      <c r="BD138" t="s">
        <v>29</v>
      </c>
      <c r="BE138" t="s">
        <v>29</v>
      </c>
      <c r="BF138" t="s">
        <v>29</v>
      </c>
      <c r="BG138" t="s">
        <v>29</v>
      </c>
      <c r="BH138" t="s">
        <v>29</v>
      </c>
      <c r="BI138" t="s">
        <v>29</v>
      </c>
      <c r="BJ138" t="s">
        <v>29</v>
      </c>
      <c r="BK138" t="s">
        <v>29</v>
      </c>
      <c r="BL138" t="s">
        <v>29</v>
      </c>
      <c r="BM138" t="s">
        <v>29</v>
      </c>
    </row>
    <row r="139" spans="1:65">
      <c r="A139" s="59">
        <v>20</v>
      </c>
      <c r="B139" s="58">
        <v>7</v>
      </c>
      <c r="C139" s="112">
        <v>2004</v>
      </c>
      <c r="D139" s="54">
        <v>38188</v>
      </c>
      <c r="E139" s="48">
        <v>0</v>
      </c>
      <c r="F139" s="51">
        <v>0</v>
      </c>
      <c r="G139" s="51">
        <v>1</v>
      </c>
      <c r="H139" s="52">
        <v>0</v>
      </c>
      <c r="I139" s="51">
        <v>0</v>
      </c>
      <c r="J139" s="51">
        <v>0</v>
      </c>
      <c r="K139" s="52">
        <v>0</v>
      </c>
      <c r="L139" s="51">
        <v>0</v>
      </c>
      <c r="M139" s="51">
        <v>48</v>
      </c>
      <c r="N139" s="52">
        <v>0</v>
      </c>
      <c r="O139" s="51">
        <v>2</v>
      </c>
      <c r="P139" s="51">
        <v>170</v>
      </c>
      <c r="Q139" s="52">
        <v>0</v>
      </c>
      <c r="R139" s="51">
        <v>1</v>
      </c>
      <c r="S139" s="51">
        <v>8</v>
      </c>
      <c r="T139" s="52">
        <v>0</v>
      </c>
      <c r="U139" s="51">
        <v>0</v>
      </c>
      <c r="V139" s="51">
        <v>0</v>
      </c>
      <c r="W139" s="52">
        <v>0</v>
      </c>
      <c r="X139" s="51">
        <v>0</v>
      </c>
      <c r="Y139" s="51">
        <v>0</v>
      </c>
      <c r="Z139" s="52">
        <v>0</v>
      </c>
      <c r="AA139" s="51">
        <v>0</v>
      </c>
      <c r="AB139" s="51">
        <v>0</v>
      </c>
      <c r="AC139" s="43">
        <f t="shared" si="17"/>
        <v>0</v>
      </c>
      <c r="AD139" s="43">
        <f t="shared" si="17"/>
        <v>3</v>
      </c>
      <c r="AE139" s="43">
        <f t="shared" si="17"/>
        <v>227</v>
      </c>
      <c r="AG139" s="81">
        <v>15.8</v>
      </c>
      <c r="AH139" s="86">
        <v>14.6</v>
      </c>
      <c r="AI139" s="86">
        <v>12.4</v>
      </c>
      <c r="AJ139" s="86">
        <v>9.6</v>
      </c>
      <c r="AK139" s="86">
        <v>3</v>
      </c>
      <c r="AL139" s="86">
        <v>0.1</v>
      </c>
      <c r="AM139" s="87">
        <v>0</v>
      </c>
      <c r="AN139">
        <f t="shared" si="18"/>
        <v>14.2666666666667</v>
      </c>
      <c r="AO139">
        <f t="shared" si="19"/>
        <v>6.3</v>
      </c>
      <c r="AP139">
        <f t="shared" si="20"/>
        <v>0.05</v>
      </c>
      <c r="AR139" s="94">
        <v>23.0579477429212</v>
      </c>
      <c r="AS139" s="108"/>
      <c r="AT139" s="94">
        <v>24.4398379262149</v>
      </c>
      <c r="AU139" s="94">
        <v>24.5803102760734</v>
      </c>
      <c r="AV139" s="94">
        <v>26.0611642085004</v>
      </c>
      <c r="AW139" s="94">
        <v>27.1343799063719</v>
      </c>
      <c r="AX139" s="87">
        <v>27.2144279931973</v>
      </c>
      <c r="AY139">
        <f t="shared" si="21"/>
        <v>23.748892834568</v>
      </c>
      <c r="AZ139">
        <f t="shared" si="22"/>
        <v>25.3207372422869</v>
      </c>
      <c r="BA139">
        <f t="shared" si="23"/>
        <v>27.1744039497846</v>
      </c>
      <c r="BB139" s="94"/>
      <c r="BC139" s="94"/>
      <c r="BD139" t="s">
        <v>29</v>
      </c>
      <c r="BE139" t="s">
        <v>29</v>
      </c>
      <c r="BF139" t="s">
        <v>29</v>
      </c>
      <c r="BG139" t="s">
        <v>29</v>
      </c>
      <c r="BH139" t="s">
        <v>29</v>
      </c>
      <c r="BI139" t="s">
        <v>29</v>
      </c>
      <c r="BJ139" t="s">
        <v>29</v>
      </c>
      <c r="BK139" t="s">
        <v>29</v>
      </c>
      <c r="BL139" t="s">
        <v>29</v>
      </c>
      <c r="BM139" t="s">
        <v>29</v>
      </c>
    </row>
    <row r="140" spans="1:65">
      <c r="A140" s="59">
        <v>29</v>
      </c>
      <c r="B140" s="58">
        <v>7</v>
      </c>
      <c r="C140" s="112">
        <v>2004</v>
      </c>
      <c r="D140" s="54">
        <v>38197</v>
      </c>
      <c r="E140" s="48">
        <v>0</v>
      </c>
      <c r="F140" s="51">
        <v>0</v>
      </c>
      <c r="G140" s="51">
        <v>1</v>
      </c>
      <c r="H140" s="52">
        <v>0</v>
      </c>
      <c r="I140" s="51">
        <v>0</v>
      </c>
      <c r="J140" s="51">
        <v>0</v>
      </c>
      <c r="K140" s="52">
        <v>0</v>
      </c>
      <c r="L140" s="51">
        <v>0</v>
      </c>
      <c r="M140" s="51">
        <v>23</v>
      </c>
      <c r="N140" s="52">
        <v>0</v>
      </c>
      <c r="O140" s="51">
        <v>9</v>
      </c>
      <c r="P140" s="51">
        <v>40</v>
      </c>
      <c r="Q140" s="52">
        <v>0</v>
      </c>
      <c r="R140" s="51">
        <v>0</v>
      </c>
      <c r="S140" s="51">
        <v>1</v>
      </c>
      <c r="T140" s="52">
        <v>0</v>
      </c>
      <c r="U140" s="51">
        <v>0</v>
      </c>
      <c r="V140" s="51">
        <v>0</v>
      </c>
      <c r="W140" s="52">
        <v>0</v>
      </c>
      <c r="X140" s="51">
        <v>0</v>
      </c>
      <c r="Y140" s="51">
        <v>0</v>
      </c>
      <c r="Z140" s="52">
        <v>0</v>
      </c>
      <c r="AA140" s="51">
        <v>0</v>
      </c>
      <c r="AB140" s="51">
        <v>0</v>
      </c>
      <c r="AC140" s="43">
        <f t="shared" si="17"/>
        <v>0</v>
      </c>
      <c r="AD140" s="43">
        <f t="shared" si="17"/>
        <v>9</v>
      </c>
      <c r="AE140" s="43">
        <f t="shared" si="17"/>
        <v>65</v>
      </c>
      <c r="AG140" s="81">
        <v>15.9</v>
      </c>
      <c r="AH140" s="86">
        <v>15.5</v>
      </c>
      <c r="AI140" s="86">
        <v>8.7</v>
      </c>
      <c r="AJ140" s="86">
        <v>5.8</v>
      </c>
      <c r="AK140" s="86">
        <v>2.5</v>
      </c>
      <c r="AL140" s="86">
        <v>0</v>
      </c>
      <c r="AM140" s="87">
        <v>0</v>
      </c>
      <c r="AN140">
        <f t="shared" si="18"/>
        <v>13.3666666666667</v>
      </c>
      <c r="AO140">
        <f t="shared" si="19"/>
        <v>4.15</v>
      </c>
      <c r="AP140">
        <f t="shared" si="20"/>
        <v>0</v>
      </c>
      <c r="AR140" s="94">
        <v>21.911187866591</v>
      </c>
      <c r="AS140" s="108"/>
      <c r="AT140" s="94">
        <v>24.4915740120632</v>
      </c>
      <c r="AU140" s="94">
        <v>25.6764950958387</v>
      </c>
      <c r="AV140" s="94">
        <v>26.3130178482957</v>
      </c>
      <c r="AW140" s="94">
        <v>27.1010357421276</v>
      </c>
      <c r="AX140" s="87">
        <v>27.1721605375306</v>
      </c>
      <c r="AY140">
        <f t="shared" si="21"/>
        <v>23.2013809393271</v>
      </c>
      <c r="AZ140">
        <f t="shared" si="22"/>
        <v>25.9947564720672</v>
      </c>
      <c r="BA140">
        <f t="shared" si="23"/>
        <v>27.1365981398291</v>
      </c>
      <c r="BB140" s="94"/>
      <c r="BC140" s="94"/>
      <c r="BD140" t="s">
        <v>29</v>
      </c>
      <c r="BE140" t="s">
        <v>29</v>
      </c>
      <c r="BF140" t="s">
        <v>29</v>
      </c>
      <c r="BG140" t="s">
        <v>29</v>
      </c>
      <c r="BH140" t="s">
        <v>29</v>
      </c>
      <c r="BI140" t="s">
        <v>29</v>
      </c>
      <c r="BJ140" t="s">
        <v>29</v>
      </c>
      <c r="BK140" t="s">
        <v>29</v>
      </c>
      <c r="BL140" t="s">
        <v>29</v>
      </c>
      <c r="BM140" t="s">
        <v>29</v>
      </c>
    </row>
    <row r="141" spans="1:65">
      <c r="A141" s="59">
        <v>10</v>
      </c>
      <c r="B141" s="58">
        <v>8</v>
      </c>
      <c r="C141" s="112">
        <v>2004</v>
      </c>
      <c r="D141" s="54">
        <v>38209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G141" s="81">
        <v>17.5</v>
      </c>
      <c r="AH141" s="82">
        <v>16.8</v>
      </c>
      <c r="AI141" s="82">
        <v>15.1</v>
      </c>
      <c r="AJ141" s="82">
        <v>12.6</v>
      </c>
      <c r="AK141" s="82">
        <v>4.5</v>
      </c>
      <c r="AL141" s="82">
        <v>1.3</v>
      </c>
      <c r="AM141" s="80">
        <v>1.2</v>
      </c>
      <c r="AN141">
        <f t="shared" si="18"/>
        <v>16.4666666666667</v>
      </c>
      <c r="AO141">
        <f t="shared" si="19"/>
        <v>8.55</v>
      </c>
      <c r="AP141">
        <f t="shared" si="20"/>
        <v>1.25</v>
      </c>
      <c r="AR141" s="94">
        <v>23.776787262041</v>
      </c>
      <c r="AS141" s="94"/>
      <c r="AT141" s="94">
        <v>24.1338231332327</v>
      </c>
      <c r="AU141" s="94">
        <v>24.5539642554299</v>
      </c>
      <c r="AV141" s="94">
        <v>25.6899434163019</v>
      </c>
      <c r="AW141" s="94">
        <v>26.7789827046269</v>
      </c>
      <c r="AX141" s="87">
        <v>27.0006640994081</v>
      </c>
      <c r="AY141">
        <f t="shared" si="21"/>
        <v>23.9553051976369</v>
      </c>
      <c r="AZ141">
        <f t="shared" si="22"/>
        <v>25.1219538358659</v>
      </c>
      <c r="BA141">
        <f t="shared" si="23"/>
        <v>26.8898234020175</v>
      </c>
      <c r="BB141" s="94"/>
      <c r="BC141" s="94"/>
      <c r="BD141" t="s">
        <v>29</v>
      </c>
      <c r="BE141" t="s">
        <v>29</v>
      </c>
      <c r="BF141" t="s">
        <v>29</v>
      </c>
      <c r="BG141" t="s">
        <v>29</v>
      </c>
      <c r="BH141" t="s">
        <v>29</v>
      </c>
      <c r="BI141" t="s">
        <v>29</v>
      </c>
      <c r="BJ141" t="s">
        <v>29</v>
      </c>
      <c r="BK141" t="s">
        <v>29</v>
      </c>
      <c r="BL141" t="s">
        <v>29</v>
      </c>
      <c r="BM141" t="s">
        <v>29</v>
      </c>
    </row>
    <row r="142" spans="1:65">
      <c r="A142" s="58">
        <v>19</v>
      </c>
      <c r="B142" s="58">
        <v>8</v>
      </c>
      <c r="C142" s="112">
        <v>2004</v>
      </c>
      <c r="D142" s="54">
        <v>38218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G142" s="88">
        <v>14.8</v>
      </c>
      <c r="AH142" s="88">
        <v>14.8</v>
      </c>
      <c r="AI142" s="88">
        <v>14.6</v>
      </c>
      <c r="AJ142" s="88">
        <v>13.4</v>
      </c>
      <c r="AK142" s="88">
        <v>2.9</v>
      </c>
      <c r="AL142" s="88">
        <v>1.1</v>
      </c>
      <c r="AM142" s="79">
        <v>1.1</v>
      </c>
      <c r="AN142">
        <f t="shared" si="18"/>
        <v>14.7333333333333</v>
      </c>
      <c r="AO142">
        <f t="shared" si="19"/>
        <v>8.15</v>
      </c>
      <c r="AP142">
        <f t="shared" si="20"/>
        <v>1.1</v>
      </c>
      <c r="AR142" s="78">
        <v>24.0233566393291</v>
      </c>
      <c r="AS142" s="78"/>
      <c r="AT142" s="78">
        <v>24.0490817551364</v>
      </c>
      <c r="AU142" s="78">
        <v>24.0915127216996</v>
      </c>
      <c r="AV142" s="78">
        <v>26.1599767369527</v>
      </c>
      <c r="AW142" s="78">
        <v>27.0197480886715</v>
      </c>
      <c r="AX142" s="79">
        <v>27.0977323342564</v>
      </c>
      <c r="AY142">
        <f t="shared" si="21"/>
        <v>24.0362191972328</v>
      </c>
      <c r="AZ142">
        <f t="shared" si="22"/>
        <v>25.1257447293261</v>
      </c>
      <c r="BA142">
        <f t="shared" si="23"/>
        <v>27.0587402114639</v>
      </c>
      <c r="BB142" s="88"/>
      <c r="BC142" s="88"/>
      <c r="BD142" t="s">
        <v>29</v>
      </c>
      <c r="BE142" t="s">
        <v>29</v>
      </c>
      <c r="BF142" t="s">
        <v>29</v>
      </c>
      <c r="BG142" t="s">
        <v>29</v>
      </c>
      <c r="BH142" t="s">
        <v>29</v>
      </c>
      <c r="BI142" t="s">
        <v>29</v>
      </c>
      <c r="BJ142" t="s">
        <v>29</v>
      </c>
      <c r="BK142" t="s">
        <v>29</v>
      </c>
      <c r="BL142" t="s">
        <v>29</v>
      </c>
      <c r="BM142" t="s">
        <v>29</v>
      </c>
    </row>
    <row r="143" spans="1:65">
      <c r="A143" s="58">
        <v>31</v>
      </c>
      <c r="B143" s="113">
        <v>8</v>
      </c>
      <c r="C143" s="112">
        <v>2004</v>
      </c>
      <c r="D143" s="54">
        <v>38230</v>
      </c>
      <c r="E143" s="48">
        <v>0</v>
      </c>
      <c r="F143" s="51">
        <v>0</v>
      </c>
      <c r="G143" s="51">
        <v>0</v>
      </c>
      <c r="H143" s="52">
        <v>0</v>
      </c>
      <c r="I143" s="51">
        <v>0</v>
      </c>
      <c r="J143" s="51">
        <v>0</v>
      </c>
      <c r="K143" s="52">
        <v>0</v>
      </c>
      <c r="L143" s="51">
        <v>0</v>
      </c>
      <c r="M143" s="51">
        <v>3</v>
      </c>
      <c r="N143" s="52">
        <v>0</v>
      </c>
      <c r="O143" s="51">
        <v>1</v>
      </c>
      <c r="P143" s="51">
        <v>14</v>
      </c>
      <c r="Q143" s="52">
        <v>0</v>
      </c>
      <c r="R143" s="51">
        <v>0</v>
      </c>
      <c r="S143" s="51">
        <v>0</v>
      </c>
      <c r="T143" s="52">
        <v>0</v>
      </c>
      <c r="U143" s="51">
        <v>0</v>
      </c>
      <c r="V143" s="51">
        <v>0</v>
      </c>
      <c r="W143" s="52">
        <v>0</v>
      </c>
      <c r="X143" s="51">
        <v>0</v>
      </c>
      <c r="Y143" s="51">
        <v>0</v>
      </c>
      <c r="Z143" s="52">
        <v>0</v>
      </c>
      <c r="AA143" s="51">
        <v>0</v>
      </c>
      <c r="AB143" s="51">
        <v>0</v>
      </c>
      <c r="AC143" s="43">
        <f t="shared" si="17"/>
        <v>0</v>
      </c>
      <c r="AD143" s="43">
        <f t="shared" si="17"/>
        <v>1</v>
      </c>
      <c r="AE143" s="43">
        <f t="shared" si="17"/>
        <v>17</v>
      </c>
      <c r="AG143" s="88">
        <v>13.1</v>
      </c>
      <c r="AH143" s="88">
        <v>13.7</v>
      </c>
      <c r="AI143" s="88">
        <v>13.7</v>
      </c>
      <c r="AJ143" s="88">
        <v>13.1</v>
      </c>
      <c r="AK143" s="88">
        <v>8</v>
      </c>
      <c r="AL143" s="88"/>
      <c r="AM143" s="79">
        <v>1.2</v>
      </c>
      <c r="AN143">
        <f t="shared" si="18"/>
        <v>13.5</v>
      </c>
      <c r="AO143">
        <f t="shared" si="19"/>
        <v>10.55</v>
      </c>
      <c r="AP143">
        <f t="shared" si="20"/>
        <v>1.2</v>
      </c>
      <c r="AR143" s="78">
        <v>24.0701769573911</v>
      </c>
      <c r="AS143" s="78"/>
      <c r="AT143" s="78">
        <v>24.3327302479823</v>
      </c>
      <c r="AU143" s="78">
        <v>24.5960889422821</v>
      </c>
      <c r="AV143" s="78">
        <v>25.4235093552002</v>
      </c>
      <c r="AW143" s="78">
        <v>27.274914157987</v>
      </c>
      <c r="AX143" s="79">
        <v>27.5242690407425</v>
      </c>
      <c r="AY143">
        <f t="shared" si="21"/>
        <v>24.2014536026867</v>
      </c>
      <c r="AZ143">
        <f t="shared" si="22"/>
        <v>25.0097991487412</v>
      </c>
      <c r="BA143">
        <f t="shared" si="23"/>
        <v>27.3995915993648</v>
      </c>
      <c r="BB143" s="88"/>
      <c r="BC143" s="88"/>
      <c r="BD143" t="s">
        <v>29</v>
      </c>
      <c r="BE143" t="s">
        <v>29</v>
      </c>
      <c r="BF143" t="s">
        <v>29</v>
      </c>
      <c r="BG143" t="s">
        <v>29</v>
      </c>
      <c r="BH143" t="s">
        <v>29</v>
      </c>
      <c r="BI143" t="s">
        <v>29</v>
      </c>
      <c r="BJ143" t="s">
        <v>29</v>
      </c>
      <c r="BK143" t="s">
        <v>29</v>
      </c>
      <c r="BL143" t="s">
        <v>29</v>
      </c>
      <c r="BM143" t="s">
        <v>29</v>
      </c>
    </row>
    <row r="144" spans="1:65">
      <c r="A144" s="58">
        <v>9</v>
      </c>
      <c r="B144" s="113">
        <v>9</v>
      </c>
      <c r="C144" s="112">
        <v>2004</v>
      </c>
      <c r="D144" s="54">
        <v>38239</v>
      </c>
      <c r="E144" s="48">
        <v>0</v>
      </c>
      <c r="F144" s="51">
        <v>0</v>
      </c>
      <c r="G144" s="51">
        <v>0</v>
      </c>
      <c r="H144" s="52">
        <v>0</v>
      </c>
      <c r="I144" s="51">
        <v>0</v>
      </c>
      <c r="J144" s="51">
        <v>0</v>
      </c>
      <c r="K144" s="52">
        <v>0</v>
      </c>
      <c r="L144" s="51">
        <v>0</v>
      </c>
      <c r="M144" s="51">
        <v>0</v>
      </c>
      <c r="N144" s="52">
        <v>0</v>
      </c>
      <c r="O144" s="51">
        <v>0</v>
      </c>
      <c r="P144" s="51">
        <v>12</v>
      </c>
      <c r="Q144" s="52">
        <v>0</v>
      </c>
      <c r="R144" s="51">
        <v>0</v>
      </c>
      <c r="S144" s="51">
        <v>0</v>
      </c>
      <c r="T144" s="52">
        <v>0</v>
      </c>
      <c r="U144" s="51">
        <v>0</v>
      </c>
      <c r="V144" s="51">
        <v>0</v>
      </c>
      <c r="W144" s="52">
        <v>0</v>
      </c>
      <c r="X144" s="51">
        <v>0</v>
      </c>
      <c r="Y144" s="51">
        <v>0</v>
      </c>
      <c r="Z144" s="52">
        <v>0</v>
      </c>
      <c r="AA144" s="51">
        <v>0</v>
      </c>
      <c r="AB144" s="51">
        <v>0</v>
      </c>
      <c r="AC144" s="43">
        <f t="shared" si="17"/>
        <v>0</v>
      </c>
      <c r="AD144" s="43">
        <f t="shared" si="17"/>
        <v>0</v>
      </c>
      <c r="AE144" s="43">
        <f t="shared" si="17"/>
        <v>12</v>
      </c>
      <c r="AG144" s="123">
        <v>12.7</v>
      </c>
      <c r="AH144" s="123">
        <v>12.4</v>
      </c>
      <c r="AI144" s="123">
        <v>12.4</v>
      </c>
      <c r="AJ144" s="123">
        <v>12.4</v>
      </c>
      <c r="AK144" s="123">
        <v>11</v>
      </c>
      <c r="AL144" s="123">
        <v>2.3</v>
      </c>
      <c r="AM144" s="124">
        <v>2.2</v>
      </c>
      <c r="AN144">
        <f t="shared" si="18"/>
        <v>12.5</v>
      </c>
      <c r="AO144">
        <f t="shared" si="19"/>
        <v>11.7</v>
      </c>
      <c r="AP144">
        <f t="shared" si="20"/>
        <v>2.25</v>
      </c>
      <c r="AR144" s="125">
        <v>24.2228347931675</v>
      </c>
      <c r="AS144" s="125"/>
      <c r="AT144" s="125">
        <v>24.3572179490723</v>
      </c>
      <c r="AU144" s="125">
        <v>24.4065192589997</v>
      </c>
      <c r="AV144" s="125">
        <v>25.0202274078198</v>
      </c>
      <c r="AW144" s="125">
        <v>27.6634020732053</v>
      </c>
      <c r="AX144" s="126">
        <v>27.6788049906331</v>
      </c>
      <c r="AY144">
        <f t="shared" si="21"/>
        <v>24.2900263711199</v>
      </c>
      <c r="AZ144">
        <f t="shared" si="22"/>
        <v>24.7133733334097</v>
      </c>
      <c r="BA144">
        <f t="shared" si="23"/>
        <v>27.6711035319192</v>
      </c>
      <c r="BB144" s="125"/>
      <c r="BC144" s="125"/>
      <c r="BD144" t="s">
        <v>29</v>
      </c>
      <c r="BE144" t="s">
        <v>29</v>
      </c>
      <c r="BF144" t="s">
        <v>29</v>
      </c>
      <c r="BG144" t="s">
        <v>29</v>
      </c>
      <c r="BH144" t="s">
        <v>29</v>
      </c>
      <c r="BI144" t="s">
        <v>29</v>
      </c>
      <c r="BJ144" t="s">
        <v>29</v>
      </c>
      <c r="BK144" t="s">
        <v>29</v>
      </c>
      <c r="BL144" t="s">
        <v>29</v>
      </c>
      <c r="BM144" t="s">
        <v>29</v>
      </c>
    </row>
    <row r="145" spans="1:65">
      <c r="A145" s="58">
        <v>20</v>
      </c>
      <c r="B145" s="113">
        <v>9</v>
      </c>
      <c r="C145" s="112">
        <v>2004</v>
      </c>
      <c r="D145" s="54">
        <v>38250</v>
      </c>
      <c r="E145" s="48">
        <v>0</v>
      </c>
      <c r="F145" s="51">
        <v>0</v>
      </c>
      <c r="G145" s="51">
        <v>0</v>
      </c>
      <c r="H145" s="52">
        <v>0</v>
      </c>
      <c r="I145" s="51">
        <v>0</v>
      </c>
      <c r="J145" s="51">
        <v>0</v>
      </c>
      <c r="K145" s="52">
        <v>0</v>
      </c>
      <c r="L145" s="51">
        <v>0</v>
      </c>
      <c r="M145" s="51">
        <v>3</v>
      </c>
      <c r="N145" s="52">
        <v>0</v>
      </c>
      <c r="O145" s="51">
        <v>3</v>
      </c>
      <c r="P145" s="51">
        <v>28</v>
      </c>
      <c r="Q145" s="52">
        <v>0</v>
      </c>
      <c r="R145" s="51">
        <v>0</v>
      </c>
      <c r="S145" s="51">
        <v>0</v>
      </c>
      <c r="T145" s="52">
        <v>0</v>
      </c>
      <c r="U145" s="51">
        <v>0</v>
      </c>
      <c r="V145" s="51">
        <v>0</v>
      </c>
      <c r="W145" s="52">
        <v>0</v>
      </c>
      <c r="X145" s="51">
        <v>0</v>
      </c>
      <c r="Y145" s="51">
        <v>0</v>
      </c>
      <c r="Z145" s="52">
        <v>0</v>
      </c>
      <c r="AA145" s="51">
        <v>0</v>
      </c>
      <c r="AB145" s="51">
        <v>0</v>
      </c>
      <c r="AC145" s="43">
        <f t="shared" si="17"/>
        <v>0</v>
      </c>
      <c r="AD145" s="43">
        <f t="shared" si="17"/>
        <v>3</v>
      </c>
      <c r="AE145" s="43">
        <f t="shared" si="17"/>
        <v>31</v>
      </c>
      <c r="AG145" s="123">
        <v>8.5</v>
      </c>
      <c r="AH145" s="123">
        <v>6.3</v>
      </c>
      <c r="AI145" s="123">
        <v>5.6</v>
      </c>
      <c r="AJ145" s="123">
        <v>4.7</v>
      </c>
      <c r="AK145" s="123">
        <v>1.7</v>
      </c>
      <c r="AL145" s="123">
        <v>0.8</v>
      </c>
      <c r="AM145" s="124">
        <v>0.7</v>
      </c>
      <c r="AN145">
        <f t="shared" si="18"/>
        <v>6.8</v>
      </c>
      <c r="AO145">
        <f t="shared" si="19"/>
        <v>3.2</v>
      </c>
      <c r="AP145">
        <f t="shared" si="20"/>
        <v>0.75</v>
      </c>
      <c r="AR145" s="125">
        <v>24.423104223316</v>
      </c>
      <c r="AS145" s="125"/>
      <c r="AT145" s="125">
        <v>25.8883430538195</v>
      </c>
      <c r="AU145" s="125">
        <v>26.355864601489</v>
      </c>
      <c r="AV145" s="125">
        <v>27.3458320946722</v>
      </c>
      <c r="AW145" s="125">
        <v>27.9167541415508</v>
      </c>
      <c r="AX145" s="126">
        <v>28.076089920958</v>
      </c>
      <c r="AY145">
        <f t="shared" si="21"/>
        <v>25.1557236385677</v>
      </c>
      <c r="AZ145">
        <f t="shared" si="22"/>
        <v>26.8508483480806</v>
      </c>
      <c r="BA145">
        <f t="shared" si="23"/>
        <v>27.9964220312544</v>
      </c>
      <c r="BB145" s="125"/>
      <c r="BC145" s="125"/>
      <c r="BD145" t="s">
        <v>29</v>
      </c>
      <c r="BE145" t="s">
        <v>29</v>
      </c>
      <c r="BF145" t="s">
        <v>29</v>
      </c>
      <c r="BG145" t="s">
        <v>29</v>
      </c>
      <c r="BH145" t="s">
        <v>29</v>
      </c>
      <c r="BI145" t="s">
        <v>29</v>
      </c>
      <c r="BJ145" t="s">
        <v>29</v>
      </c>
      <c r="BK145" t="s">
        <v>29</v>
      </c>
      <c r="BL145" t="s">
        <v>29</v>
      </c>
      <c r="BM145" t="s">
        <v>29</v>
      </c>
    </row>
    <row r="146" spans="1:65">
      <c r="A146" s="58">
        <v>30</v>
      </c>
      <c r="B146" s="113">
        <v>9</v>
      </c>
      <c r="C146" s="112">
        <v>2004</v>
      </c>
      <c r="D146" s="54">
        <v>38260</v>
      </c>
      <c r="E146" s="48">
        <v>0</v>
      </c>
      <c r="F146" s="51">
        <v>0</v>
      </c>
      <c r="G146" s="51">
        <v>0</v>
      </c>
      <c r="H146" s="52">
        <v>0</v>
      </c>
      <c r="I146" s="51">
        <v>0</v>
      </c>
      <c r="J146" s="51">
        <v>0</v>
      </c>
      <c r="K146" s="52">
        <v>0</v>
      </c>
      <c r="L146" s="51">
        <v>0</v>
      </c>
      <c r="M146" s="51">
        <v>0</v>
      </c>
      <c r="N146" s="52">
        <v>0</v>
      </c>
      <c r="O146" s="51">
        <v>0</v>
      </c>
      <c r="P146" s="51">
        <v>3</v>
      </c>
      <c r="Q146" s="52">
        <v>0</v>
      </c>
      <c r="R146" s="51">
        <v>0</v>
      </c>
      <c r="S146" s="51">
        <v>0</v>
      </c>
      <c r="T146" s="52">
        <v>0</v>
      </c>
      <c r="U146" s="51">
        <v>0</v>
      </c>
      <c r="V146" s="51">
        <v>0</v>
      </c>
      <c r="W146" s="52">
        <v>0</v>
      </c>
      <c r="X146" s="51">
        <v>0</v>
      </c>
      <c r="Y146" s="51">
        <v>0</v>
      </c>
      <c r="Z146" s="52">
        <v>0</v>
      </c>
      <c r="AA146" s="51">
        <v>0</v>
      </c>
      <c r="AB146" s="51">
        <v>0</v>
      </c>
      <c r="AC146" s="43">
        <f t="shared" si="17"/>
        <v>0</v>
      </c>
      <c r="AD146" s="43">
        <f t="shared" si="17"/>
        <v>0</v>
      </c>
      <c r="AE146" s="43">
        <f t="shared" si="17"/>
        <v>3</v>
      </c>
      <c r="AG146" s="123">
        <v>8</v>
      </c>
      <c r="AH146" s="123">
        <v>7.7</v>
      </c>
      <c r="AI146" s="123">
        <v>7.6</v>
      </c>
      <c r="AJ146" s="123">
        <v>6.9</v>
      </c>
      <c r="AK146" s="123">
        <v>5.3</v>
      </c>
      <c r="AL146" s="123">
        <v>2.2</v>
      </c>
      <c r="AM146" s="124">
        <v>2</v>
      </c>
      <c r="AN146">
        <f t="shared" si="18"/>
        <v>7.76666666666667</v>
      </c>
      <c r="AO146">
        <f t="shared" si="19"/>
        <v>6.1</v>
      </c>
      <c r="AP146">
        <f t="shared" si="20"/>
        <v>2.1</v>
      </c>
      <c r="AR146" s="125">
        <v>24.3323499588071</v>
      </c>
      <c r="AS146" s="125"/>
      <c r="AT146" s="125">
        <v>25.362796681533</v>
      </c>
      <c r="AU146" s="125">
        <v>25.6959146873543</v>
      </c>
      <c r="AV146" s="125">
        <v>26.2048299625866</v>
      </c>
      <c r="AW146" s="125">
        <v>27.4531833754976</v>
      </c>
      <c r="AX146" s="126">
        <v>27.9392538161632</v>
      </c>
      <c r="AY146">
        <f t="shared" si="21"/>
        <v>24.84757332017</v>
      </c>
      <c r="AZ146">
        <f t="shared" si="22"/>
        <v>25.9503723249704</v>
      </c>
      <c r="BA146">
        <f t="shared" si="23"/>
        <v>27.6962185958304</v>
      </c>
      <c r="BB146" s="125"/>
      <c r="BC146" s="125"/>
      <c r="BD146" t="s">
        <v>29</v>
      </c>
      <c r="BE146" t="s">
        <v>29</v>
      </c>
      <c r="BF146" t="s">
        <v>29</v>
      </c>
      <c r="BG146" t="s">
        <v>29</v>
      </c>
      <c r="BH146" t="s">
        <v>29</v>
      </c>
      <c r="BI146" t="s">
        <v>29</v>
      </c>
      <c r="BJ146" t="s">
        <v>29</v>
      </c>
      <c r="BK146" t="s">
        <v>29</v>
      </c>
      <c r="BL146" t="s">
        <v>29</v>
      </c>
      <c r="BM146" t="s">
        <v>29</v>
      </c>
    </row>
    <row r="147" spans="1:65">
      <c r="A147" s="58">
        <v>9</v>
      </c>
      <c r="B147" s="113">
        <v>10</v>
      </c>
      <c r="C147" s="112">
        <v>2004</v>
      </c>
      <c r="D147" s="54">
        <v>38269</v>
      </c>
      <c r="E147" s="48">
        <v>0</v>
      </c>
      <c r="F147" s="51">
        <v>0</v>
      </c>
      <c r="G147" s="51">
        <v>0</v>
      </c>
      <c r="H147" s="52">
        <v>0</v>
      </c>
      <c r="I147" s="51">
        <v>0</v>
      </c>
      <c r="J147" s="51">
        <v>0</v>
      </c>
      <c r="K147" s="52">
        <v>0</v>
      </c>
      <c r="L147" s="51">
        <v>0</v>
      </c>
      <c r="M147" s="51">
        <v>1</v>
      </c>
      <c r="N147" s="52">
        <v>0</v>
      </c>
      <c r="O147" s="51">
        <v>0</v>
      </c>
      <c r="P147" s="51">
        <v>3</v>
      </c>
      <c r="Q147" s="52">
        <v>0</v>
      </c>
      <c r="R147" s="51">
        <v>0</v>
      </c>
      <c r="S147" s="51">
        <v>0</v>
      </c>
      <c r="T147" s="52">
        <v>0</v>
      </c>
      <c r="U147" s="51">
        <v>0</v>
      </c>
      <c r="V147" s="51">
        <v>0</v>
      </c>
      <c r="W147" s="52">
        <v>0</v>
      </c>
      <c r="X147" s="51">
        <v>0</v>
      </c>
      <c r="Y147" s="51">
        <v>0</v>
      </c>
      <c r="Z147" s="52">
        <v>0</v>
      </c>
      <c r="AA147" s="51">
        <v>0</v>
      </c>
      <c r="AB147" s="51">
        <v>0</v>
      </c>
      <c r="AC147" s="43">
        <f t="shared" si="17"/>
        <v>0</v>
      </c>
      <c r="AD147" s="43">
        <f t="shared" si="17"/>
        <v>0</v>
      </c>
      <c r="AE147" s="43">
        <f t="shared" si="17"/>
        <v>4</v>
      </c>
      <c r="AG147" s="123">
        <v>6.6</v>
      </c>
      <c r="AH147" s="123">
        <v>6.8</v>
      </c>
      <c r="AI147" s="123">
        <v>7.1</v>
      </c>
      <c r="AJ147" s="123">
        <v>6.6</v>
      </c>
      <c r="AK147" s="123">
        <v>4.4</v>
      </c>
      <c r="AL147" s="123">
        <v>2.1</v>
      </c>
      <c r="AM147" s="124">
        <v>2</v>
      </c>
      <c r="AN147">
        <f t="shared" si="18"/>
        <v>6.83333333333333</v>
      </c>
      <c r="AO147">
        <f t="shared" si="19"/>
        <v>5.5</v>
      </c>
      <c r="AP147">
        <f t="shared" si="20"/>
        <v>2.05</v>
      </c>
      <c r="AR147" s="125">
        <v>24.7887534684005</v>
      </c>
      <c r="AS147" s="125"/>
      <c r="AT147" s="125">
        <v>24.988236045504</v>
      </c>
      <c r="AU147" s="125">
        <v>25.5707755319716</v>
      </c>
      <c r="AV147" s="125">
        <v>26.489488976164</v>
      </c>
      <c r="AW147" s="125">
        <v>27.7891407485002</v>
      </c>
      <c r="AX147" s="126">
        <v>27.948392506091</v>
      </c>
      <c r="AY147">
        <f t="shared" si="21"/>
        <v>24.8884947569523</v>
      </c>
      <c r="AZ147">
        <f t="shared" si="22"/>
        <v>26.0301322540678</v>
      </c>
      <c r="BA147">
        <f t="shared" si="23"/>
        <v>27.8687666272956</v>
      </c>
      <c r="BB147" s="125"/>
      <c r="BC147" s="125"/>
      <c r="BD147" t="s">
        <v>29</v>
      </c>
      <c r="BE147" t="s">
        <v>29</v>
      </c>
      <c r="BF147" t="s">
        <v>29</v>
      </c>
      <c r="BG147" t="s">
        <v>29</v>
      </c>
      <c r="BH147" t="s">
        <v>29</v>
      </c>
      <c r="BI147" t="s">
        <v>29</v>
      </c>
      <c r="BJ147" t="s">
        <v>29</v>
      </c>
      <c r="BK147" t="s">
        <v>29</v>
      </c>
      <c r="BL147" t="s">
        <v>29</v>
      </c>
      <c r="BM147" t="s">
        <v>29</v>
      </c>
    </row>
    <row r="148" spans="1:65">
      <c r="A148" s="58">
        <v>20</v>
      </c>
      <c r="B148" s="113">
        <v>10</v>
      </c>
      <c r="C148" s="112">
        <v>2004</v>
      </c>
      <c r="D148" s="54">
        <v>38280</v>
      </c>
      <c r="E148" s="48">
        <v>0</v>
      </c>
      <c r="F148" s="51">
        <v>0</v>
      </c>
      <c r="G148" s="51">
        <v>0</v>
      </c>
      <c r="H148" s="52">
        <v>0</v>
      </c>
      <c r="I148" s="51">
        <v>0</v>
      </c>
      <c r="J148" s="51">
        <v>0</v>
      </c>
      <c r="K148" s="52">
        <v>0</v>
      </c>
      <c r="L148" s="51">
        <v>1</v>
      </c>
      <c r="M148" s="51">
        <v>1</v>
      </c>
      <c r="N148" s="52">
        <v>0</v>
      </c>
      <c r="O148" s="51">
        <v>3</v>
      </c>
      <c r="P148" s="51">
        <v>4</v>
      </c>
      <c r="Q148" s="52">
        <v>0</v>
      </c>
      <c r="R148" s="51">
        <v>0</v>
      </c>
      <c r="S148" s="51">
        <v>0</v>
      </c>
      <c r="T148" s="52">
        <v>0</v>
      </c>
      <c r="U148" s="51">
        <v>0</v>
      </c>
      <c r="V148" s="51">
        <v>0</v>
      </c>
      <c r="W148" s="52">
        <v>0</v>
      </c>
      <c r="X148" s="51">
        <v>0</v>
      </c>
      <c r="Y148" s="51">
        <v>0</v>
      </c>
      <c r="Z148" s="52">
        <v>0</v>
      </c>
      <c r="AA148" s="51">
        <v>0</v>
      </c>
      <c r="AB148" s="51">
        <v>0</v>
      </c>
      <c r="AC148" s="43">
        <f t="shared" si="17"/>
        <v>0</v>
      </c>
      <c r="AD148" s="43">
        <f t="shared" si="17"/>
        <v>4</v>
      </c>
      <c r="AE148" s="43">
        <f t="shared" si="17"/>
        <v>5</v>
      </c>
      <c r="AG148" s="123">
        <v>5.5</v>
      </c>
      <c r="AH148" s="123">
        <v>5.6</v>
      </c>
      <c r="AI148" s="123">
        <v>5.6</v>
      </c>
      <c r="AJ148" s="123">
        <v>5.1</v>
      </c>
      <c r="AK148" s="123">
        <v>3</v>
      </c>
      <c r="AL148" s="123">
        <v>2</v>
      </c>
      <c r="AM148" s="124">
        <v>1.9</v>
      </c>
      <c r="AN148">
        <f t="shared" si="18"/>
        <v>5.56666666666667</v>
      </c>
      <c r="AO148">
        <f t="shared" si="19"/>
        <v>4.05</v>
      </c>
      <c r="AP148">
        <f t="shared" si="20"/>
        <v>1.95</v>
      </c>
      <c r="AR148" s="125">
        <v>25.3961244378912</v>
      </c>
      <c r="AS148" s="125"/>
      <c r="AT148" s="125">
        <v>25.4369661046888</v>
      </c>
      <c r="AU148" s="125">
        <v>26.5473960857548</v>
      </c>
      <c r="AV148" s="125">
        <v>27.5127997751907</v>
      </c>
      <c r="AW148" s="125">
        <v>27.8327165822931</v>
      </c>
      <c r="AX148" s="126">
        <v>27.9086386601994</v>
      </c>
      <c r="AY148">
        <f t="shared" si="21"/>
        <v>25.41654527129</v>
      </c>
      <c r="AZ148">
        <f t="shared" si="22"/>
        <v>27.0300979304727</v>
      </c>
      <c r="BA148">
        <f t="shared" si="23"/>
        <v>27.8706776212463</v>
      </c>
      <c r="BB148" s="125"/>
      <c r="BC148" s="125"/>
      <c r="BD148" t="s">
        <v>29</v>
      </c>
      <c r="BE148" t="s">
        <v>29</v>
      </c>
      <c r="BF148" t="s">
        <v>29</v>
      </c>
      <c r="BG148" t="s">
        <v>29</v>
      </c>
      <c r="BH148" t="s">
        <v>29</v>
      </c>
      <c r="BI148" t="s">
        <v>29</v>
      </c>
      <c r="BJ148" t="s">
        <v>29</v>
      </c>
      <c r="BK148" t="s">
        <v>29</v>
      </c>
      <c r="BL148" t="s">
        <v>29</v>
      </c>
      <c r="BM148" t="s">
        <v>29</v>
      </c>
    </row>
    <row r="149" spans="1:65">
      <c r="A149" s="58">
        <v>30</v>
      </c>
      <c r="B149" s="114">
        <v>10</v>
      </c>
      <c r="C149" s="45">
        <v>2004</v>
      </c>
      <c r="D149" s="54">
        <v>38290</v>
      </c>
      <c r="E149" s="48">
        <v>0</v>
      </c>
      <c r="F149" s="51">
        <v>0</v>
      </c>
      <c r="G149" s="51">
        <v>0</v>
      </c>
      <c r="H149" s="52">
        <v>0</v>
      </c>
      <c r="I149" s="51">
        <v>0</v>
      </c>
      <c r="J149" s="51">
        <v>0</v>
      </c>
      <c r="K149" s="52">
        <v>0</v>
      </c>
      <c r="L149" s="51">
        <v>0</v>
      </c>
      <c r="M149" s="51">
        <v>0</v>
      </c>
      <c r="N149" s="52">
        <v>0</v>
      </c>
      <c r="O149" s="51">
        <v>0</v>
      </c>
      <c r="P149" s="51">
        <v>2</v>
      </c>
      <c r="Q149" s="52">
        <v>0</v>
      </c>
      <c r="R149" s="51">
        <v>0</v>
      </c>
      <c r="S149" s="51">
        <v>0</v>
      </c>
      <c r="T149" s="52">
        <v>0</v>
      </c>
      <c r="U149" s="51">
        <v>0</v>
      </c>
      <c r="V149" s="51">
        <v>0</v>
      </c>
      <c r="W149" s="52">
        <v>0</v>
      </c>
      <c r="X149" s="51">
        <v>0</v>
      </c>
      <c r="Y149" s="51">
        <v>0</v>
      </c>
      <c r="Z149" s="52">
        <v>0</v>
      </c>
      <c r="AA149" s="51">
        <v>0</v>
      </c>
      <c r="AB149" s="51">
        <v>0</v>
      </c>
      <c r="AC149" s="43">
        <f t="shared" si="17"/>
        <v>0</v>
      </c>
      <c r="AD149" s="43">
        <f t="shared" si="17"/>
        <v>0</v>
      </c>
      <c r="AE149" s="43">
        <f t="shared" si="17"/>
        <v>2</v>
      </c>
      <c r="AG149" s="123">
        <v>3.5</v>
      </c>
      <c r="AH149" s="123">
        <v>3.6</v>
      </c>
      <c r="AI149" s="123">
        <v>3.8</v>
      </c>
      <c r="AJ149" s="123">
        <v>4.1</v>
      </c>
      <c r="AK149" s="123">
        <v>4</v>
      </c>
      <c r="AL149" s="123">
        <v>2.1</v>
      </c>
      <c r="AM149" s="124">
        <v>2</v>
      </c>
      <c r="AN149">
        <f t="shared" si="18"/>
        <v>3.63333333333333</v>
      </c>
      <c r="AO149">
        <f t="shared" si="19"/>
        <v>4.05</v>
      </c>
      <c r="AP149">
        <f t="shared" si="20"/>
        <v>2.05</v>
      </c>
      <c r="AR149" s="125">
        <v>25.3032369884122</v>
      </c>
      <c r="AS149" s="125"/>
      <c r="AT149" s="125">
        <v>25.4519997102444</v>
      </c>
      <c r="AU149" s="125">
        <v>26.1032918304045</v>
      </c>
      <c r="AV149" s="125">
        <v>26.9325685435836</v>
      </c>
      <c r="AW149" s="125">
        <v>27.5959887378488</v>
      </c>
      <c r="AX149" s="126">
        <v>27.6051537699788</v>
      </c>
      <c r="AY149">
        <f t="shared" si="21"/>
        <v>25.3776183493283</v>
      </c>
      <c r="AZ149">
        <f t="shared" si="22"/>
        <v>26.5179301869941</v>
      </c>
      <c r="BA149">
        <f t="shared" si="23"/>
        <v>27.6005712539138</v>
      </c>
      <c r="BB149" s="125"/>
      <c r="BC149" s="125"/>
      <c r="BD149" t="s">
        <v>29</v>
      </c>
      <c r="BE149" t="s">
        <v>29</v>
      </c>
      <c r="BF149" t="s">
        <v>29</v>
      </c>
      <c r="BG149" t="s">
        <v>29</v>
      </c>
      <c r="BH149" t="s">
        <v>29</v>
      </c>
      <c r="BI149" t="s">
        <v>29</v>
      </c>
      <c r="BJ149" t="s">
        <v>29</v>
      </c>
      <c r="BK149" t="s">
        <v>29</v>
      </c>
      <c r="BL149" t="s">
        <v>29</v>
      </c>
      <c r="BM149" t="s">
        <v>29</v>
      </c>
    </row>
    <row r="150" spans="1:65">
      <c r="A150" s="58">
        <v>11</v>
      </c>
      <c r="B150" s="114">
        <v>11</v>
      </c>
      <c r="C150" s="45">
        <v>2004</v>
      </c>
      <c r="D150" s="54">
        <v>38302</v>
      </c>
      <c r="E150" s="48">
        <v>0</v>
      </c>
      <c r="F150" s="51">
        <v>0</v>
      </c>
      <c r="G150" s="51">
        <v>0</v>
      </c>
      <c r="H150" s="52">
        <v>0</v>
      </c>
      <c r="I150" s="51">
        <v>0</v>
      </c>
      <c r="J150" s="51">
        <v>0</v>
      </c>
      <c r="K150" s="52">
        <v>0</v>
      </c>
      <c r="L150" s="51">
        <v>1</v>
      </c>
      <c r="M150" s="51">
        <v>1</v>
      </c>
      <c r="N150" s="52">
        <v>0</v>
      </c>
      <c r="O150" s="51">
        <v>0</v>
      </c>
      <c r="P150" s="51">
        <v>1</v>
      </c>
      <c r="Q150" s="52">
        <v>0</v>
      </c>
      <c r="R150" s="51">
        <v>0</v>
      </c>
      <c r="S150" s="51">
        <v>0</v>
      </c>
      <c r="T150" s="52">
        <v>0</v>
      </c>
      <c r="U150" s="51">
        <v>0</v>
      </c>
      <c r="V150" s="51">
        <v>0</v>
      </c>
      <c r="W150" s="52">
        <v>0</v>
      </c>
      <c r="X150" s="51">
        <v>0</v>
      </c>
      <c r="Y150" s="51">
        <v>0</v>
      </c>
      <c r="Z150" s="52">
        <v>0</v>
      </c>
      <c r="AA150" s="51">
        <v>0</v>
      </c>
      <c r="AB150" s="51">
        <v>0</v>
      </c>
      <c r="AC150" s="43">
        <f t="shared" si="17"/>
        <v>0</v>
      </c>
      <c r="AD150" s="43">
        <f t="shared" si="17"/>
        <v>1</v>
      </c>
      <c r="AE150" s="43">
        <f t="shared" si="17"/>
        <v>2</v>
      </c>
      <c r="AG150" s="123">
        <v>3.2</v>
      </c>
      <c r="AH150" s="123">
        <v>3.2</v>
      </c>
      <c r="AI150" s="123">
        <v>3.3</v>
      </c>
      <c r="AJ150" s="123">
        <v>3.3</v>
      </c>
      <c r="AK150" s="123">
        <v>3.3</v>
      </c>
      <c r="AL150" s="123">
        <v>2.2</v>
      </c>
      <c r="AM150" s="124">
        <v>2.1</v>
      </c>
      <c r="AN150">
        <f t="shared" si="18"/>
        <v>3.23333333333333</v>
      </c>
      <c r="AO150">
        <f t="shared" si="19"/>
        <v>3.3</v>
      </c>
      <c r="AP150">
        <f t="shared" si="20"/>
        <v>2.15</v>
      </c>
      <c r="AR150" s="125">
        <v>25.7539368149261</v>
      </c>
      <c r="AS150" s="125"/>
      <c r="AT150" s="125">
        <v>25.9786650555302</v>
      </c>
      <c r="AU150" s="125">
        <v>26.4049672056009</v>
      </c>
      <c r="AV150" s="125">
        <v>27.386524091323</v>
      </c>
      <c r="AW150" s="125">
        <v>27.5124623204172</v>
      </c>
      <c r="AX150" s="126">
        <v>27.7649260512953</v>
      </c>
      <c r="AY150">
        <f t="shared" si="21"/>
        <v>25.8663009352282</v>
      </c>
      <c r="AZ150">
        <f t="shared" si="22"/>
        <v>26.895745648462</v>
      </c>
      <c r="BA150">
        <f t="shared" si="23"/>
        <v>27.6386941858563</v>
      </c>
      <c r="BB150" s="125"/>
      <c r="BC150" s="125"/>
      <c r="BD150" t="s">
        <v>29</v>
      </c>
      <c r="BE150" t="s">
        <v>29</v>
      </c>
      <c r="BF150" t="s">
        <v>29</v>
      </c>
      <c r="BG150" t="s">
        <v>29</v>
      </c>
      <c r="BH150" t="s">
        <v>29</v>
      </c>
      <c r="BI150" t="s">
        <v>29</v>
      </c>
      <c r="BJ150" t="s">
        <v>29</v>
      </c>
      <c r="BK150" t="s">
        <v>29</v>
      </c>
      <c r="BL150" t="s">
        <v>29</v>
      </c>
      <c r="BM150" t="s">
        <v>29</v>
      </c>
    </row>
    <row r="151" spans="1:65">
      <c r="A151" s="58">
        <v>5</v>
      </c>
      <c r="B151" s="114">
        <v>4</v>
      </c>
      <c r="C151" s="45">
        <v>2005</v>
      </c>
      <c r="D151" s="54">
        <v>38447</v>
      </c>
      <c r="E151" s="115">
        <v>0</v>
      </c>
      <c r="F151" s="116">
        <v>1</v>
      </c>
      <c r="G151" s="117">
        <v>3</v>
      </c>
      <c r="H151" s="118">
        <v>0</v>
      </c>
      <c r="I151" s="117">
        <v>0</v>
      </c>
      <c r="J151" s="117">
        <v>0</v>
      </c>
      <c r="K151" s="118">
        <v>0</v>
      </c>
      <c r="L151" s="117">
        <v>0</v>
      </c>
      <c r="M151" s="117">
        <v>0</v>
      </c>
      <c r="N151" s="118">
        <v>0</v>
      </c>
      <c r="O151" s="117">
        <v>2</v>
      </c>
      <c r="P151" s="117">
        <v>1</v>
      </c>
      <c r="Q151" s="118">
        <v>0</v>
      </c>
      <c r="R151" s="117">
        <v>0</v>
      </c>
      <c r="S151" s="117">
        <v>0</v>
      </c>
      <c r="T151" s="118">
        <v>0</v>
      </c>
      <c r="U151" s="117">
        <v>0</v>
      </c>
      <c r="V151" s="117">
        <v>1</v>
      </c>
      <c r="W151" s="118">
        <v>0</v>
      </c>
      <c r="X151" s="117">
        <v>0</v>
      </c>
      <c r="Y151" s="117">
        <v>0</v>
      </c>
      <c r="Z151" s="118">
        <v>0</v>
      </c>
      <c r="AA151" s="117">
        <v>0</v>
      </c>
      <c r="AB151" s="117">
        <v>0</v>
      </c>
      <c r="AC151" s="43">
        <f t="shared" si="17"/>
        <v>0</v>
      </c>
      <c r="AD151" s="43">
        <f t="shared" si="17"/>
        <v>3</v>
      </c>
      <c r="AE151" s="43">
        <f t="shared" si="17"/>
        <v>5</v>
      </c>
      <c r="AG151" s="123">
        <v>-0.6</v>
      </c>
      <c r="AH151" s="123">
        <v>-0.9</v>
      </c>
      <c r="AI151" s="123">
        <v>-1.1</v>
      </c>
      <c r="AJ151" s="123">
        <v>-1.1</v>
      </c>
      <c r="AK151" s="123">
        <v>-0.9</v>
      </c>
      <c r="AL151" s="123">
        <v>-0.12</v>
      </c>
      <c r="AM151" s="124">
        <v>-0.1</v>
      </c>
      <c r="AN151">
        <f t="shared" si="18"/>
        <v>-0.866666666666667</v>
      </c>
      <c r="AO151">
        <f t="shared" si="19"/>
        <v>-1</v>
      </c>
      <c r="AP151">
        <f t="shared" si="20"/>
        <v>-0.11</v>
      </c>
      <c r="AR151" s="125">
        <v>17.8011160117797</v>
      </c>
      <c r="AS151" s="125"/>
      <c r="AT151" s="125">
        <v>26.6094515320418</v>
      </c>
      <c r="AU151" s="125">
        <v>26.7516016138794</v>
      </c>
      <c r="AV151" s="125">
        <v>27.1374021834926</v>
      </c>
      <c r="AW151" s="125"/>
      <c r="AX151" s="126">
        <v>27.8690788164736</v>
      </c>
      <c r="AY151">
        <f t="shared" si="21"/>
        <v>22.2052837719108</v>
      </c>
      <c r="AZ151">
        <f t="shared" si="22"/>
        <v>26.944501898686</v>
      </c>
      <c r="BA151">
        <f t="shared" si="23"/>
        <v>27.8690788164736</v>
      </c>
      <c r="BB151" s="125"/>
      <c r="BC151" s="125"/>
      <c r="BD151" t="s">
        <v>29</v>
      </c>
      <c r="BE151" t="s">
        <v>29</v>
      </c>
      <c r="BF151" t="s">
        <v>29</v>
      </c>
      <c r="BG151" t="s">
        <v>29</v>
      </c>
      <c r="BH151" t="s">
        <v>29</v>
      </c>
      <c r="BI151" t="s">
        <v>29</v>
      </c>
      <c r="BJ151" t="s">
        <v>29</v>
      </c>
      <c r="BK151" t="s">
        <v>29</v>
      </c>
      <c r="BL151" t="s">
        <v>29</v>
      </c>
      <c r="BM151" t="s">
        <v>29</v>
      </c>
    </row>
    <row r="152" spans="1:65">
      <c r="A152" s="58">
        <v>1</v>
      </c>
      <c r="B152" s="114">
        <v>6</v>
      </c>
      <c r="C152" s="45">
        <v>2005</v>
      </c>
      <c r="D152" s="54">
        <v>38504</v>
      </c>
      <c r="E152" s="115">
        <v>0</v>
      </c>
      <c r="F152" s="116">
        <v>2</v>
      </c>
      <c r="G152" s="117">
        <v>2</v>
      </c>
      <c r="H152" s="118">
        <v>0</v>
      </c>
      <c r="I152" s="117">
        <v>0</v>
      </c>
      <c r="J152" s="116">
        <v>1</v>
      </c>
      <c r="K152" s="118">
        <v>1</v>
      </c>
      <c r="L152" s="117">
        <v>1</v>
      </c>
      <c r="M152" s="117">
        <v>3</v>
      </c>
      <c r="N152" s="118">
        <v>0</v>
      </c>
      <c r="O152" s="117">
        <v>0</v>
      </c>
      <c r="P152" s="117">
        <v>0</v>
      </c>
      <c r="Q152" s="118">
        <v>2</v>
      </c>
      <c r="R152" s="117">
        <v>0</v>
      </c>
      <c r="S152" s="117">
        <v>0</v>
      </c>
      <c r="T152" s="118">
        <v>23</v>
      </c>
      <c r="U152" s="117">
        <v>0</v>
      </c>
      <c r="V152" s="117">
        <v>0</v>
      </c>
      <c r="W152" s="118">
        <v>65</v>
      </c>
      <c r="X152" s="117">
        <v>1</v>
      </c>
      <c r="Y152" s="117">
        <v>0</v>
      </c>
      <c r="Z152" s="118">
        <v>0</v>
      </c>
      <c r="AA152" s="117">
        <v>0</v>
      </c>
      <c r="AB152" s="117">
        <v>0</v>
      </c>
      <c r="AC152" s="43">
        <f t="shared" si="17"/>
        <v>91</v>
      </c>
      <c r="AD152" s="43">
        <f t="shared" si="17"/>
        <v>4</v>
      </c>
      <c r="AE152" s="43">
        <f t="shared" si="17"/>
        <v>6</v>
      </c>
      <c r="AG152" s="123">
        <v>6</v>
      </c>
      <c r="AH152" s="123"/>
      <c r="AI152" s="123"/>
      <c r="AJ152" s="123"/>
      <c r="AK152" s="123"/>
      <c r="AL152" s="123"/>
      <c r="AM152" s="124">
        <v>-0.5</v>
      </c>
      <c r="AN152">
        <f t="shared" si="18"/>
        <v>6</v>
      </c>
      <c r="AO152" s="96">
        <f>(AO151+AO153)/2</f>
        <v>-0.475</v>
      </c>
      <c r="AP152">
        <f t="shared" si="20"/>
        <v>-0.5</v>
      </c>
      <c r="AR152" s="125">
        <v>24.1767374150211</v>
      </c>
      <c r="AS152" s="125"/>
      <c r="AT152" s="125">
        <v>25.1891850854983</v>
      </c>
      <c r="AU152" s="125">
        <v>25.9810394706622</v>
      </c>
      <c r="AV152" s="125">
        <v>26.9526204064905</v>
      </c>
      <c r="AW152" s="125">
        <v>27.6671207605145</v>
      </c>
      <c r="AX152" s="126"/>
      <c r="AY152">
        <f t="shared" si="21"/>
        <v>24.6829612502597</v>
      </c>
      <c r="AZ152">
        <f t="shared" si="22"/>
        <v>26.4668299385764</v>
      </c>
      <c r="BA152">
        <f t="shared" si="23"/>
        <v>27.6671207605145</v>
      </c>
      <c r="BB152" s="125"/>
      <c r="BC152" s="125"/>
      <c r="BD152" t="s">
        <v>29</v>
      </c>
      <c r="BE152" t="s">
        <v>29</v>
      </c>
      <c r="BF152" t="s">
        <v>29</v>
      </c>
      <c r="BG152" t="s">
        <v>29</v>
      </c>
      <c r="BH152" t="s">
        <v>29</v>
      </c>
      <c r="BI152" t="s">
        <v>29</v>
      </c>
      <c r="BJ152" t="s">
        <v>29</v>
      </c>
      <c r="BK152" t="s">
        <v>29</v>
      </c>
      <c r="BL152" t="s">
        <v>29</v>
      </c>
      <c r="BM152" t="s">
        <v>29</v>
      </c>
    </row>
    <row r="153" spans="1:65">
      <c r="A153" s="15">
        <v>11</v>
      </c>
      <c r="B153" s="114">
        <v>6</v>
      </c>
      <c r="C153" s="45">
        <v>2005</v>
      </c>
      <c r="D153" s="54">
        <v>38514</v>
      </c>
      <c r="E153" s="115">
        <v>0</v>
      </c>
      <c r="F153" s="117">
        <v>0</v>
      </c>
      <c r="G153" s="117">
        <v>2</v>
      </c>
      <c r="H153" s="118">
        <v>0</v>
      </c>
      <c r="I153" s="117">
        <v>0</v>
      </c>
      <c r="J153" s="117">
        <v>0</v>
      </c>
      <c r="K153" s="118">
        <v>0</v>
      </c>
      <c r="L153" s="117">
        <v>1</v>
      </c>
      <c r="M153" s="117">
        <v>3</v>
      </c>
      <c r="N153" s="118">
        <v>0</v>
      </c>
      <c r="O153" s="117">
        <v>0</v>
      </c>
      <c r="P153" s="117">
        <v>0</v>
      </c>
      <c r="Q153" s="118">
        <v>310</v>
      </c>
      <c r="R153" s="117">
        <v>4</v>
      </c>
      <c r="S153" s="117">
        <v>1</v>
      </c>
      <c r="T153" s="118">
        <v>700</v>
      </c>
      <c r="U153" s="117">
        <v>7</v>
      </c>
      <c r="V153" s="117">
        <v>1</v>
      </c>
      <c r="W153" s="118">
        <v>390</v>
      </c>
      <c r="X153" s="117">
        <v>3</v>
      </c>
      <c r="Y153" s="117">
        <v>1</v>
      </c>
      <c r="Z153" s="118">
        <v>0</v>
      </c>
      <c r="AA153" s="117">
        <v>44</v>
      </c>
      <c r="AB153" s="117">
        <v>0</v>
      </c>
      <c r="AC153" s="43">
        <f t="shared" si="17"/>
        <v>1400</v>
      </c>
      <c r="AD153" s="43">
        <f t="shared" si="17"/>
        <v>59</v>
      </c>
      <c r="AE153" s="43">
        <f t="shared" si="17"/>
        <v>8</v>
      </c>
      <c r="AG153" s="123">
        <v>10</v>
      </c>
      <c r="AH153" s="123">
        <v>3.6</v>
      </c>
      <c r="AI153" s="123">
        <v>1.1</v>
      </c>
      <c r="AJ153" s="123">
        <v>0.3</v>
      </c>
      <c r="AK153" s="123">
        <v>-0.2</v>
      </c>
      <c r="AL153" s="123">
        <v>-0.3</v>
      </c>
      <c r="AM153" s="124">
        <v>-0.3</v>
      </c>
      <c r="AN153">
        <f t="shared" si="18"/>
        <v>4.9</v>
      </c>
      <c r="AO153">
        <f t="shared" si="19"/>
        <v>0.05</v>
      </c>
      <c r="AP153">
        <f t="shared" si="20"/>
        <v>-0.3</v>
      </c>
      <c r="AR153" s="125">
        <v>23.4662855877013</v>
      </c>
      <c r="AS153" s="125"/>
      <c r="AT153" s="125">
        <v>26.2406285825662</v>
      </c>
      <c r="AU153" s="125">
        <v>26.2904429775202</v>
      </c>
      <c r="AV153" s="125">
        <v>26.9274356473989</v>
      </c>
      <c r="AW153" s="125">
        <v>27.6250017351614</v>
      </c>
      <c r="AX153" s="126">
        <v>27.7176748278016</v>
      </c>
      <c r="AY153">
        <f t="shared" si="21"/>
        <v>24.8534570851338</v>
      </c>
      <c r="AZ153">
        <f t="shared" si="22"/>
        <v>26.6089393124595</v>
      </c>
      <c r="BA153">
        <f t="shared" si="23"/>
        <v>27.6713382814815</v>
      </c>
      <c r="BB153" s="125"/>
      <c r="BC153" s="125"/>
      <c r="BD153" t="s">
        <v>29</v>
      </c>
      <c r="BE153" t="s">
        <v>29</v>
      </c>
      <c r="BF153" t="s">
        <v>29</v>
      </c>
      <c r="BG153" t="s">
        <v>29</v>
      </c>
      <c r="BH153" t="s">
        <v>29</v>
      </c>
      <c r="BI153" t="s">
        <v>29</v>
      </c>
      <c r="BJ153" t="s">
        <v>29</v>
      </c>
      <c r="BK153" t="s">
        <v>29</v>
      </c>
      <c r="BL153" t="s">
        <v>29</v>
      </c>
      <c r="BM153" t="s">
        <v>29</v>
      </c>
    </row>
    <row r="154" spans="1:65">
      <c r="A154" s="58">
        <v>20</v>
      </c>
      <c r="B154" s="114">
        <v>6</v>
      </c>
      <c r="C154" s="45">
        <v>2005</v>
      </c>
      <c r="D154" s="54">
        <v>38523</v>
      </c>
      <c r="E154" s="115">
        <v>0</v>
      </c>
      <c r="F154" s="117">
        <v>0</v>
      </c>
      <c r="G154" s="117">
        <v>2</v>
      </c>
      <c r="H154" s="118">
        <v>0</v>
      </c>
      <c r="I154" s="117">
        <v>0</v>
      </c>
      <c r="J154" s="117">
        <v>0</v>
      </c>
      <c r="K154" s="118">
        <v>0</v>
      </c>
      <c r="L154" s="117">
        <v>1</v>
      </c>
      <c r="M154" s="117">
        <v>3</v>
      </c>
      <c r="N154" s="118">
        <v>10</v>
      </c>
      <c r="O154" s="117">
        <v>49</v>
      </c>
      <c r="P154" s="117">
        <v>21</v>
      </c>
      <c r="Q154" s="118">
        <v>20</v>
      </c>
      <c r="R154" s="117">
        <v>140</v>
      </c>
      <c r="S154" s="117">
        <v>24</v>
      </c>
      <c r="T154" s="118">
        <v>20</v>
      </c>
      <c r="U154" s="117">
        <v>70</v>
      </c>
      <c r="V154" s="117">
        <v>0</v>
      </c>
      <c r="W154" s="118">
        <v>40</v>
      </c>
      <c r="X154" s="117">
        <v>70</v>
      </c>
      <c r="Y154" s="117">
        <v>0</v>
      </c>
      <c r="Z154" s="118">
        <v>40</v>
      </c>
      <c r="AA154" s="117">
        <v>21</v>
      </c>
      <c r="AB154" s="117">
        <v>0</v>
      </c>
      <c r="AC154" s="43">
        <f t="shared" si="17"/>
        <v>130</v>
      </c>
      <c r="AD154" s="43">
        <f t="shared" si="17"/>
        <v>351</v>
      </c>
      <c r="AE154" s="43">
        <f t="shared" si="17"/>
        <v>50</v>
      </c>
      <c r="AG154" s="123">
        <v>12</v>
      </c>
      <c r="AH154" s="123">
        <v>11</v>
      </c>
      <c r="AI154" s="123">
        <v>5.5</v>
      </c>
      <c r="AJ154" s="123">
        <v>3.5</v>
      </c>
      <c r="AK154" s="123">
        <v>1.4</v>
      </c>
      <c r="AL154" s="123">
        <v>-0.1</v>
      </c>
      <c r="AM154" s="124">
        <v>-0.1</v>
      </c>
      <c r="AN154">
        <f t="shared" si="18"/>
        <v>9.5</v>
      </c>
      <c r="AO154">
        <f t="shared" si="19"/>
        <v>2.45</v>
      </c>
      <c r="AP154">
        <f t="shared" si="20"/>
        <v>-0.1</v>
      </c>
      <c r="AR154" s="125">
        <v>23.3343044802607</v>
      </c>
      <c r="AS154" s="125"/>
      <c r="AT154" s="125">
        <v>25.1896103739574</v>
      </c>
      <c r="AU154" s="125">
        <v>25.8473877116245</v>
      </c>
      <c r="AV154" s="125">
        <v>26.7424680758602</v>
      </c>
      <c r="AW154" s="125">
        <v>27.4559179750116</v>
      </c>
      <c r="AX154" s="126"/>
      <c r="AY154">
        <f t="shared" si="21"/>
        <v>24.261957427109</v>
      </c>
      <c r="AZ154">
        <f t="shared" si="22"/>
        <v>26.2949278937424</v>
      </c>
      <c r="BA154">
        <f t="shared" si="23"/>
        <v>27.4559179750116</v>
      </c>
      <c r="BB154" s="125"/>
      <c r="BC154" s="125"/>
      <c r="BD154" t="s">
        <v>29</v>
      </c>
      <c r="BE154" t="s">
        <v>29</v>
      </c>
      <c r="BF154" t="s">
        <v>29</v>
      </c>
      <c r="BG154" t="s">
        <v>29</v>
      </c>
      <c r="BH154" t="s">
        <v>29</v>
      </c>
      <c r="BI154" t="s">
        <v>29</v>
      </c>
      <c r="BJ154" t="s">
        <v>29</v>
      </c>
      <c r="BK154" t="s">
        <v>29</v>
      </c>
      <c r="BL154" t="s">
        <v>29</v>
      </c>
      <c r="BM154" t="s">
        <v>29</v>
      </c>
    </row>
    <row r="155" spans="1:65">
      <c r="A155" s="58">
        <v>30</v>
      </c>
      <c r="B155" s="114">
        <v>6</v>
      </c>
      <c r="C155" s="45">
        <v>2005</v>
      </c>
      <c r="D155" s="54">
        <v>38533</v>
      </c>
      <c r="E155" s="115">
        <v>0</v>
      </c>
      <c r="F155" s="117">
        <v>1</v>
      </c>
      <c r="G155" s="117">
        <v>1</v>
      </c>
      <c r="H155" s="118">
        <v>0</v>
      </c>
      <c r="I155" s="117">
        <v>0</v>
      </c>
      <c r="J155" s="117">
        <v>0</v>
      </c>
      <c r="K155" s="118">
        <v>0</v>
      </c>
      <c r="L155" s="117">
        <v>0</v>
      </c>
      <c r="M155" s="117">
        <v>6</v>
      </c>
      <c r="N155" s="118">
        <v>0</v>
      </c>
      <c r="O155" s="117">
        <v>21</v>
      </c>
      <c r="P155" s="117">
        <v>51</v>
      </c>
      <c r="Q155" s="118">
        <v>0</v>
      </c>
      <c r="R155" s="117">
        <v>70</v>
      </c>
      <c r="S155" s="117">
        <v>21</v>
      </c>
      <c r="T155" s="118">
        <v>0</v>
      </c>
      <c r="U155" s="117">
        <v>14</v>
      </c>
      <c r="V155" s="117">
        <v>18</v>
      </c>
      <c r="W155" s="118">
        <v>0</v>
      </c>
      <c r="X155" s="117">
        <v>0</v>
      </c>
      <c r="Y155" s="117">
        <v>0</v>
      </c>
      <c r="Z155" s="118">
        <v>0</v>
      </c>
      <c r="AA155" s="117">
        <v>0</v>
      </c>
      <c r="AB155" s="117">
        <v>0</v>
      </c>
      <c r="AC155" s="43">
        <f t="shared" si="17"/>
        <v>0</v>
      </c>
      <c r="AD155" s="43">
        <f t="shared" si="17"/>
        <v>106</v>
      </c>
      <c r="AE155" s="43">
        <f t="shared" si="17"/>
        <v>97</v>
      </c>
      <c r="AG155" s="123">
        <v>12.5</v>
      </c>
      <c r="AH155" s="123"/>
      <c r="AI155" s="123"/>
      <c r="AJ155" s="123"/>
      <c r="AK155" s="123"/>
      <c r="AL155" s="123"/>
      <c r="AM155" s="124">
        <v>-0.1</v>
      </c>
      <c r="AN155">
        <f t="shared" si="18"/>
        <v>12.5</v>
      </c>
      <c r="AO155" s="96">
        <f>(AO154+AO156)/2</f>
        <v>2.55</v>
      </c>
      <c r="AP155">
        <f t="shared" si="20"/>
        <v>-0.1</v>
      </c>
      <c r="AR155" s="125">
        <v>25.1134370606271</v>
      </c>
      <c r="AS155" s="125"/>
      <c r="AT155" s="125">
        <v>25.1134370606271</v>
      </c>
      <c r="AU155" s="125">
        <v>25.2374467457771</v>
      </c>
      <c r="AV155" s="125">
        <v>26.3219947283319</v>
      </c>
      <c r="AW155" s="125">
        <v>27.7915347533257</v>
      </c>
      <c r="AX155" s="126"/>
      <c r="AY155">
        <f t="shared" si="21"/>
        <v>25.1134370606271</v>
      </c>
      <c r="AZ155">
        <f t="shared" si="22"/>
        <v>25.7797207370545</v>
      </c>
      <c r="BA155">
        <f t="shared" si="23"/>
        <v>27.7915347533257</v>
      </c>
      <c r="BB155" s="125"/>
      <c r="BC155" s="125"/>
      <c r="BD155" t="s">
        <v>29</v>
      </c>
      <c r="BE155" t="s">
        <v>29</v>
      </c>
      <c r="BF155" t="s">
        <v>29</v>
      </c>
      <c r="BG155" t="s">
        <v>29</v>
      </c>
      <c r="BH155" t="s">
        <v>29</v>
      </c>
      <c r="BI155" t="s">
        <v>29</v>
      </c>
      <c r="BJ155" t="s">
        <v>29</v>
      </c>
      <c r="BK155" t="s">
        <v>29</v>
      </c>
      <c r="BL155" t="s">
        <v>29</v>
      </c>
      <c r="BM155" t="s">
        <v>29</v>
      </c>
    </row>
    <row r="156" spans="1:65">
      <c r="A156" s="58">
        <v>10</v>
      </c>
      <c r="B156" s="114">
        <v>7</v>
      </c>
      <c r="C156" s="45">
        <v>2005</v>
      </c>
      <c r="D156" s="54">
        <v>38543</v>
      </c>
      <c r="E156" s="115">
        <v>0</v>
      </c>
      <c r="F156" s="117">
        <v>0</v>
      </c>
      <c r="G156" s="117">
        <v>1</v>
      </c>
      <c r="H156" s="118">
        <v>0</v>
      </c>
      <c r="I156" s="117">
        <v>0</v>
      </c>
      <c r="J156" s="117">
        <v>0</v>
      </c>
      <c r="K156" s="118">
        <v>0</v>
      </c>
      <c r="L156" s="117">
        <v>0</v>
      </c>
      <c r="M156" s="117">
        <v>1</v>
      </c>
      <c r="N156" s="118">
        <v>0</v>
      </c>
      <c r="O156" s="117">
        <v>57</v>
      </c>
      <c r="P156" s="117">
        <v>270</v>
      </c>
      <c r="Q156" s="118">
        <v>0</v>
      </c>
      <c r="R156" s="117">
        <v>148</v>
      </c>
      <c r="S156" s="117">
        <v>180</v>
      </c>
      <c r="T156" s="118">
        <v>0</v>
      </c>
      <c r="U156" s="117">
        <v>0</v>
      </c>
      <c r="V156" s="117">
        <v>0</v>
      </c>
      <c r="W156" s="118">
        <v>0</v>
      </c>
      <c r="X156" s="117">
        <v>0</v>
      </c>
      <c r="Y156" s="117">
        <v>0</v>
      </c>
      <c r="Z156" s="118">
        <v>0</v>
      </c>
      <c r="AA156" s="117">
        <v>0</v>
      </c>
      <c r="AB156" s="117">
        <v>0</v>
      </c>
      <c r="AC156" s="43">
        <f t="shared" si="17"/>
        <v>0</v>
      </c>
      <c r="AD156" s="43">
        <f t="shared" si="17"/>
        <v>205</v>
      </c>
      <c r="AE156" s="43">
        <f t="shared" si="17"/>
        <v>452</v>
      </c>
      <c r="AG156" s="123">
        <v>16</v>
      </c>
      <c r="AH156" s="123">
        <v>14.4</v>
      </c>
      <c r="AI156" s="123">
        <v>6.5</v>
      </c>
      <c r="AJ156" s="123">
        <v>4.2</v>
      </c>
      <c r="AK156" s="123">
        <v>1.1</v>
      </c>
      <c r="AL156" s="123"/>
      <c r="AM156" s="124">
        <v>0</v>
      </c>
      <c r="AN156">
        <f t="shared" si="18"/>
        <v>12.3</v>
      </c>
      <c r="AO156">
        <f t="shared" si="19"/>
        <v>2.65</v>
      </c>
      <c r="AP156">
        <f t="shared" si="20"/>
        <v>0</v>
      </c>
      <c r="AR156" s="125">
        <v>24.4821664861454</v>
      </c>
      <c r="AS156" s="125"/>
      <c r="AT156" s="125">
        <v>26.557257652164</v>
      </c>
      <c r="AU156" s="125">
        <v>27.1460298643895</v>
      </c>
      <c r="AV156" s="125">
        <v>27.8199643247586</v>
      </c>
      <c r="AW156" s="125">
        <v>28.242293532679</v>
      </c>
      <c r="AX156" s="126">
        <v>28.3264937275179</v>
      </c>
      <c r="AY156">
        <f t="shared" si="21"/>
        <v>25.5197120691547</v>
      </c>
      <c r="AZ156">
        <f t="shared" si="22"/>
        <v>27.482997094574</v>
      </c>
      <c r="BA156">
        <f t="shared" si="23"/>
        <v>28.2843936300985</v>
      </c>
      <c r="BB156" s="125"/>
      <c r="BC156" s="125"/>
      <c r="BD156" t="s">
        <v>29</v>
      </c>
      <c r="BE156" t="s">
        <v>29</v>
      </c>
      <c r="BF156" t="s">
        <v>29</v>
      </c>
      <c r="BG156" t="s">
        <v>29</v>
      </c>
      <c r="BH156" t="s">
        <v>29</v>
      </c>
      <c r="BI156" t="s">
        <v>29</v>
      </c>
      <c r="BJ156" t="s">
        <v>29</v>
      </c>
      <c r="BK156" t="s">
        <v>29</v>
      </c>
      <c r="BL156" t="s">
        <v>29</v>
      </c>
      <c r="BM156" t="s">
        <v>29</v>
      </c>
    </row>
    <row r="157" spans="1:65">
      <c r="A157" s="58">
        <v>21</v>
      </c>
      <c r="B157" s="114">
        <v>7</v>
      </c>
      <c r="C157" s="45">
        <v>2005</v>
      </c>
      <c r="D157" s="54">
        <v>38554</v>
      </c>
      <c r="E157" s="115">
        <v>0</v>
      </c>
      <c r="F157" s="117">
        <v>0</v>
      </c>
      <c r="G157" s="117">
        <v>0</v>
      </c>
      <c r="H157" s="118">
        <v>0</v>
      </c>
      <c r="I157" s="117">
        <v>0</v>
      </c>
      <c r="J157" s="117">
        <v>0</v>
      </c>
      <c r="K157" s="118">
        <v>0</v>
      </c>
      <c r="L157" s="117">
        <v>0</v>
      </c>
      <c r="M157" s="117">
        <v>0</v>
      </c>
      <c r="N157" s="118">
        <v>0</v>
      </c>
      <c r="O157" s="117">
        <v>56</v>
      </c>
      <c r="P157" s="117">
        <v>192</v>
      </c>
      <c r="Q157" s="118">
        <v>0</v>
      </c>
      <c r="R157" s="117">
        <v>14</v>
      </c>
      <c r="S157" s="117">
        <v>30</v>
      </c>
      <c r="T157" s="118">
        <v>0</v>
      </c>
      <c r="U157" s="117">
        <v>0</v>
      </c>
      <c r="V157" s="117">
        <v>0</v>
      </c>
      <c r="W157" s="118">
        <v>0</v>
      </c>
      <c r="X157" s="117">
        <v>0</v>
      </c>
      <c r="Y157" s="117">
        <v>0</v>
      </c>
      <c r="Z157" s="118">
        <v>0</v>
      </c>
      <c r="AA157" s="117">
        <v>0</v>
      </c>
      <c r="AB157" s="117">
        <v>0</v>
      </c>
      <c r="AC157" s="43">
        <f t="shared" si="17"/>
        <v>0</v>
      </c>
      <c r="AD157" s="43">
        <f t="shared" si="17"/>
        <v>70</v>
      </c>
      <c r="AE157" s="43">
        <f t="shared" si="17"/>
        <v>222</v>
      </c>
      <c r="AG157" s="123">
        <v>17</v>
      </c>
      <c r="AH157" s="123">
        <v>17</v>
      </c>
      <c r="AI157" s="123">
        <v>16.8</v>
      </c>
      <c r="AJ157" s="123">
        <v>12</v>
      </c>
      <c r="AK157" s="123">
        <v>2.6</v>
      </c>
      <c r="AL157" s="123">
        <v>0.1</v>
      </c>
      <c r="AM157" s="124">
        <v>0</v>
      </c>
      <c r="AN157">
        <f t="shared" si="18"/>
        <v>16.9333333333333</v>
      </c>
      <c r="AO157">
        <f t="shared" si="19"/>
        <v>7.3</v>
      </c>
      <c r="AP157">
        <f t="shared" si="20"/>
        <v>0.05</v>
      </c>
      <c r="AR157" s="125">
        <v>25.5267378207519</v>
      </c>
      <c r="AS157" s="125"/>
      <c r="AT157" s="125">
        <v>25.6628496508082</v>
      </c>
      <c r="AU157" s="125">
        <v>25.8444093449305</v>
      </c>
      <c r="AV157" s="125">
        <v>27.0328115712403</v>
      </c>
      <c r="AW157" s="125">
        <v>27.9479197663468</v>
      </c>
      <c r="AX157" s="126">
        <v>28.0349866213914</v>
      </c>
      <c r="AY157">
        <f t="shared" si="21"/>
        <v>25.59479373578</v>
      </c>
      <c r="AZ157">
        <f t="shared" si="22"/>
        <v>26.4386104580854</v>
      </c>
      <c r="BA157">
        <f t="shared" si="23"/>
        <v>27.9914531938691</v>
      </c>
      <c r="BB157" s="125"/>
      <c r="BC157" s="125"/>
      <c r="BD157" t="s">
        <v>29</v>
      </c>
      <c r="BE157" t="s">
        <v>29</v>
      </c>
      <c r="BF157" t="s">
        <v>29</v>
      </c>
      <c r="BG157" t="s">
        <v>29</v>
      </c>
      <c r="BH157" t="s">
        <v>29</v>
      </c>
      <c r="BI157" t="s">
        <v>29</v>
      </c>
      <c r="BJ157" t="s">
        <v>29</v>
      </c>
      <c r="BK157" t="s">
        <v>29</v>
      </c>
      <c r="BL157" t="s">
        <v>29</v>
      </c>
      <c r="BM157" t="s">
        <v>29</v>
      </c>
    </row>
    <row r="158" spans="1:65">
      <c r="A158" s="58">
        <v>31</v>
      </c>
      <c r="B158" s="114">
        <v>7</v>
      </c>
      <c r="C158" s="45">
        <v>2005</v>
      </c>
      <c r="D158" s="54">
        <v>38564</v>
      </c>
      <c r="E158" s="115">
        <v>0</v>
      </c>
      <c r="F158" s="117">
        <v>0</v>
      </c>
      <c r="G158" s="117">
        <v>0</v>
      </c>
      <c r="H158" s="118">
        <v>0</v>
      </c>
      <c r="I158" s="117">
        <v>0</v>
      </c>
      <c r="J158" s="117">
        <v>0</v>
      </c>
      <c r="K158" s="118">
        <v>0</v>
      </c>
      <c r="L158" s="117">
        <v>0</v>
      </c>
      <c r="M158" s="117">
        <v>0</v>
      </c>
      <c r="N158" s="118">
        <v>0</v>
      </c>
      <c r="O158" s="117">
        <v>18</v>
      </c>
      <c r="P158" s="117">
        <v>315</v>
      </c>
      <c r="Q158" s="118">
        <v>0</v>
      </c>
      <c r="R158" s="117">
        <v>4</v>
      </c>
      <c r="S158" s="117">
        <v>30</v>
      </c>
      <c r="T158" s="118">
        <v>0</v>
      </c>
      <c r="U158" s="117">
        <v>0</v>
      </c>
      <c r="V158" s="117">
        <v>0</v>
      </c>
      <c r="W158" s="118">
        <v>0</v>
      </c>
      <c r="X158" s="117">
        <v>0</v>
      </c>
      <c r="Y158" s="117">
        <v>0</v>
      </c>
      <c r="Z158" s="118">
        <v>0</v>
      </c>
      <c r="AA158" s="117">
        <v>0</v>
      </c>
      <c r="AB158" s="117">
        <v>0</v>
      </c>
      <c r="AC158" s="43">
        <f t="shared" si="17"/>
        <v>0</v>
      </c>
      <c r="AD158" s="43">
        <f t="shared" si="17"/>
        <v>22</v>
      </c>
      <c r="AE158" s="43">
        <f t="shared" si="17"/>
        <v>345</v>
      </c>
      <c r="AG158" s="123">
        <v>16.5</v>
      </c>
      <c r="AH158" s="123">
        <v>16.5</v>
      </c>
      <c r="AI158" s="123">
        <v>16.2</v>
      </c>
      <c r="AJ158" s="123">
        <v>15.2</v>
      </c>
      <c r="AK158" s="123">
        <v>9.8</v>
      </c>
      <c r="AL158" s="123">
        <v>2.2</v>
      </c>
      <c r="AM158" s="124">
        <v>2.1</v>
      </c>
      <c r="AN158">
        <f t="shared" si="18"/>
        <v>16.4</v>
      </c>
      <c r="AO158">
        <f t="shared" si="19"/>
        <v>12.5</v>
      </c>
      <c r="AP158">
        <f t="shared" si="20"/>
        <v>2.15</v>
      </c>
      <c r="AR158" s="125">
        <v>25.1462931957082</v>
      </c>
      <c r="AS158" s="125"/>
      <c r="AT158" s="125">
        <v>25.7221163203272</v>
      </c>
      <c r="AU158" s="125">
        <v>25.9915039395675</v>
      </c>
      <c r="AV158" s="125">
        <v>26.2249447431313</v>
      </c>
      <c r="AW158" s="125">
        <v>27.4072221984323</v>
      </c>
      <c r="AX158" s="126">
        <v>27.4504484517728</v>
      </c>
      <c r="AY158">
        <f t="shared" si="21"/>
        <v>25.4342047580177</v>
      </c>
      <c r="AZ158">
        <f t="shared" si="22"/>
        <v>26.1082243413494</v>
      </c>
      <c r="BA158">
        <f t="shared" si="23"/>
        <v>27.4288353251025</v>
      </c>
      <c r="BB158" s="125"/>
      <c r="BC158" s="125"/>
      <c r="BD158" t="s">
        <v>29</v>
      </c>
      <c r="BE158" t="s">
        <v>29</v>
      </c>
      <c r="BF158" t="s">
        <v>29</v>
      </c>
      <c r="BG158" t="s">
        <v>29</v>
      </c>
      <c r="BH158" t="s">
        <v>29</v>
      </c>
      <c r="BI158" t="s">
        <v>29</v>
      </c>
      <c r="BJ158" t="s">
        <v>29</v>
      </c>
      <c r="BK158" t="s">
        <v>29</v>
      </c>
      <c r="BL158" t="s">
        <v>29</v>
      </c>
      <c r="BM158" t="s">
        <v>29</v>
      </c>
    </row>
    <row r="159" spans="1:65">
      <c r="A159" s="58">
        <v>9</v>
      </c>
      <c r="B159" s="114">
        <v>8</v>
      </c>
      <c r="C159" s="45">
        <v>2005</v>
      </c>
      <c r="D159" s="54">
        <v>38573</v>
      </c>
      <c r="E159" s="115">
        <v>0</v>
      </c>
      <c r="F159" s="117">
        <v>0</v>
      </c>
      <c r="G159" s="117">
        <v>0</v>
      </c>
      <c r="H159" s="118">
        <v>0</v>
      </c>
      <c r="I159" s="117">
        <v>0</v>
      </c>
      <c r="J159" s="117">
        <v>0</v>
      </c>
      <c r="K159" s="118">
        <v>0</v>
      </c>
      <c r="L159" s="117">
        <v>0</v>
      </c>
      <c r="M159" s="117">
        <v>1</v>
      </c>
      <c r="N159" s="118">
        <v>0</v>
      </c>
      <c r="O159" s="117">
        <v>21</v>
      </c>
      <c r="P159" s="117">
        <v>255</v>
      </c>
      <c r="Q159" s="118">
        <v>0</v>
      </c>
      <c r="R159" s="117">
        <v>0</v>
      </c>
      <c r="S159" s="117">
        <v>5</v>
      </c>
      <c r="T159" s="118">
        <v>0</v>
      </c>
      <c r="U159" s="117">
        <v>0</v>
      </c>
      <c r="V159" s="117">
        <v>0</v>
      </c>
      <c r="W159" s="118">
        <v>0</v>
      </c>
      <c r="X159" s="117">
        <v>0</v>
      </c>
      <c r="Y159" s="117">
        <v>0</v>
      </c>
      <c r="Z159" s="118">
        <v>0</v>
      </c>
      <c r="AA159" s="117">
        <v>0</v>
      </c>
      <c r="AB159" s="117">
        <v>0</v>
      </c>
      <c r="AC159" s="43">
        <f t="shared" si="17"/>
        <v>0</v>
      </c>
      <c r="AD159" s="43">
        <f t="shared" si="17"/>
        <v>21</v>
      </c>
      <c r="AE159" s="43">
        <f t="shared" si="17"/>
        <v>261</v>
      </c>
      <c r="AG159" s="123">
        <v>15.8</v>
      </c>
      <c r="AH159" s="123">
        <v>15.3</v>
      </c>
      <c r="AI159" s="123">
        <v>10</v>
      </c>
      <c r="AJ159" s="123">
        <v>5</v>
      </c>
      <c r="AK159" s="123">
        <v>2.3</v>
      </c>
      <c r="AL159" s="123">
        <v>1.3</v>
      </c>
      <c r="AM159" s="124">
        <v>1.2</v>
      </c>
      <c r="AN159">
        <f t="shared" si="18"/>
        <v>13.7</v>
      </c>
      <c r="AO159">
        <f t="shared" si="19"/>
        <v>3.65</v>
      </c>
      <c r="AP159">
        <f t="shared" si="20"/>
        <v>1.25</v>
      </c>
      <c r="AR159" s="125">
        <v>25.5950848656025</v>
      </c>
      <c r="AS159" s="125"/>
      <c r="AT159" s="125">
        <v>26.12567303927</v>
      </c>
      <c r="AU159" s="125">
        <v>27.1066997412087</v>
      </c>
      <c r="AV159" s="125">
        <v>27.6323990945553</v>
      </c>
      <c r="AW159" s="125">
        <v>27.8999359710401</v>
      </c>
      <c r="AX159" s="126">
        <v>27.9585059301726</v>
      </c>
      <c r="AY159">
        <f t="shared" si="21"/>
        <v>25.8603789524362</v>
      </c>
      <c r="AZ159">
        <f t="shared" si="22"/>
        <v>27.369549417882</v>
      </c>
      <c r="BA159">
        <f t="shared" si="23"/>
        <v>27.9292209506063</v>
      </c>
      <c r="BB159" s="125"/>
      <c r="BC159" s="125"/>
      <c r="BD159" t="s">
        <v>29</v>
      </c>
      <c r="BE159" t="s">
        <v>29</v>
      </c>
      <c r="BF159" t="s">
        <v>29</v>
      </c>
      <c r="BG159" t="s">
        <v>29</v>
      </c>
      <c r="BH159" t="s">
        <v>29</v>
      </c>
      <c r="BI159" t="s">
        <v>29</v>
      </c>
      <c r="BJ159" t="s">
        <v>29</v>
      </c>
      <c r="BK159" t="s">
        <v>29</v>
      </c>
      <c r="BL159" t="s">
        <v>29</v>
      </c>
      <c r="BM159" t="s">
        <v>29</v>
      </c>
    </row>
    <row r="160" spans="1:65">
      <c r="A160" s="58">
        <v>20</v>
      </c>
      <c r="B160" s="114">
        <v>8</v>
      </c>
      <c r="C160" s="45">
        <v>2005</v>
      </c>
      <c r="D160" s="54">
        <v>38584</v>
      </c>
      <c r="E160" s="115">
        <v>0</v>
      </c>
      <c r="F160" s="117">
        <v>0</v>
      </c>
      <c r="G160" s="117">
        <v>0</v>
      </c>
      <c r="H160" s="118">
        <v>0</v>
      </c>
      <c r="I160" s="117">
        <v>0</v>
      </c>
      <c r="J160" s="117">
        <v>0</v>
      </c>
      <c r="K160" s="118">
        <v>0</v>
      </c>
      <c r="L160" s="117">
        <v>0</v>
      </c>
      <c r="M160" s="117">
        <v>0</v>
      </c>
      <c r="N160" s="118">
        <v>0</v>
      </c>
      <c r="O160" s="117">
        <v>4</v>
      </c>
      <c r="P160" s="117">
        <v>141</v>
      </c>
      <c r="Q160" s="118">
        <v>0</v>
      </c>
      <c r="R160" s="117">
        <v>2</v>
      </c>
      <c r="S160" s="117">
        <v>3</v>
      </c>
      <c r="T160" s="118">
        <v>0</v>
      </c>
      <c r="U160" s="117">
        <v>0</v>
      </c>
      <c r="V160" s="117">
        <v>0</v>
      </c>
      <c r="W160" s="118">
        <v>0</v>
      </c>
      <c r="X160" s="117">
        <v>0</v>
      </c>
      <c r="Y160" s="117">
        <v>0</v>
      </c>
      <c r="Z160" s="118">
        <v>0</v>
      </c>
      <c r="AA160" s="117">
        <v>0</v>
      </c>
      <c r="AB160" s="117">
        <v>0</v>
      </c>
      <c r="AC160" s="43">
        <f t="shared" si="17"/>
        <v>0</v>
      </c>
      <c r="AD160" s="43">
        <f t="shared" si="17"/>
        <v>6</v>
      </c>
      <c r="AE160" s="43">
        <f t="shared" si="17"/>
        <v>144</v>
      </c>
      <c r="AG160" s="123">
        <v>15.7</v>
      </c>
      <c r="AH160" s="123">
        <v>15.7</v>
      </c>
      <c r="AI160" s="123">
        <v>15.1</v>
      </c>
      <c r="AJ160" s="123">
        <v>14</v>
      </c>
      <c r="AK160" s="123">
        <v>4.2</v>
      </c>
      <c r="AL160" s="123">
        <v>1.3</v>
      </c>
      <c r="AM160" s="124">
        <v>1.2</v>
      </c>
      <c r="AN160">
        <f t="shared" si="18"/>
        <v>15.5</v>
      </c>
      <c r="AO160">
        <f t="shared" si="19"/>
        <v>9.1</v>
      </c>
      <c r="AP160">
        <f t="shared" si="20"/>
        <v>1.25</v>
      </c>
      <c r="AR160" s="125">
        <v>25.7179776189548</v>
      </c>
      <c r="AS160" s="125"/>
      <c r="AT160" s="125">
        <v>25.8488142898067</v>
      </c>
      <c r="AU160" s="125">
        <v>26.0055258469337</v>
      </c>
      <c r="AV160" s="125">
        <v>26.8188490711361</v>
      </c>
      <c r="AW160" s="125">
        <v>27.8471242069284</v>
      </c>
      <c r="AX160" s="126">
        <v>27.8823686926653</v>
      </c>
      <c r="AY160">
        <f t="shared" si="21"/>
        <v>25.7833959543807</v>
      </c>
      <c r="AZ160">
        <f t="shared" si="22"/>
        <v>26.4121874590349</v>
      </c>
      <c r="BA160">
        <f t="shared" si="23"/>
        <v>27.8647464497968</v>
      </c>
      <c r="BB160" s="125"/>
      <c r="BC160" s="125"/>
      <c r="BD160" t="s">
        <v>29</v>
      </c>
      <c r="BE160" t="s">
        <v>29</v>
      </c>
      <c r="BF160" t="s">
        <v>29</v>
      </c>
      <c r="BG160" t="s">
        <v>29</v>
      </c>
      <c r="BH160" t="s">
        <v>29</v>
      </c>
      <c r="BI160" t="s">
        <v>29</v>
      </c>
      <c r="BJ160" t="s">
        <v>29</v>
      </c>
      <c r="BK160" t="s">
        <v>29</v>
      </c>
      <c r="BL160" t="s">
        <v>29</v>
      </c>
      <c r="BM160" t="s">
        <v>29</v>
      </c>
    </row>
    <row r="161" spans="1:65">
      <c r="A161" s="58">
        <v>31</v>
      </c>
      <c r="B161" s="114">
        <v>8</v>
      </c>
      <c r="C161" s="45">
        <v>2005</v>
      </c>
      <c r="D161" s="54">
        <v>38595</v>
      </c>
      <c r="E161" s="119">
        <v>0</v>
      </c>
      <c r="F161" s="119">
        <v>0</v>
      </c>
      <c r="G161" s="117">
        <v>0</v>
      </c>
      <c r="H161" s="119">
        <v>0</v>
      </c>
      <c r="I161" s="119">
        <v>0</v>
      </c>
      <c r="J161" s="117">
        <v>0</v>
      </c>
      <c r="K161" s="119">
        <v>0</v>
      </c>
      <c r="L161" s="119">
        <v>0</v>
      </c>
      <c r="M161" s="117">
        <v>0</v>
      </c>
      <c r="N161" s="119">
        <v>0</v>
      </c>
      <c r="O161" s="119">
        <v>0</v>
      </c>
      <c r="P161" s="117">
        <v>72</v>
      </c>
      <c r="Q161" s="119">
        <v>0</v>
      </c>
      <c r="R161" s="119">
        <v>0</v>
      </c>
      <c r="S161" s="117">
        <v>0</v>
      </c>
      <c r="T161" s="119">
        <v>0</v>
      </c>
      <c r="U161" s="119">
        <v>0</v>
      </c>
      <c r="V161" s="117">
        <v>0</v>
      </c>
      <c r="W161" s="119">
        <v>0</v>
      </c>
      <c r="X161" s="119">
        <v>0</v>
      </c>
      <c r="Y161" s="117">
        <v>0</v>
      </c>
      <c r="Z161" s="119">
        <v>0</v>
      </c>
      <c r="AA161" s="119">
        <v>0</v>
      </c>
      <c r="AB161" s="117">
        <v>0</v>
      </c>
      <c r="AC161" s="119">
        <v>0</v>
      </c>
      <c r="AD161" s="119">
        <v>0</v>
      </c>
      <c r="AE161" s="43">
        <f t="shared" si="17"/>
        <v>72</v>
      </c>
      <c r="AG161" s="125">
        <v>13.1</v>
      </c>
      <c r="AH161" s="125">
        <v>13.1</v>
      </c>
      <c r="AI161" s="125">
        <v>12.1</v>
      </c>
      <c r="AJ161" s="125">
        <v>7.1</v>
      </c>
      <c r="AK161" s="125">
        <v>4.2</v>
      </c>
      <c r="AL161" s="125">
        <v>1.3</v>
      </c>
      <c r="AM161" s="126">
        <v>1.2</v>
      </c>
      <c r="AN161">
        <f t="shared" si="18"/>
        <v>12.7666666666667</v>
      </c>
      <c r="AO161">
        <f t="shared" si="19"/>
        <v>5.65</v>
      </c>
      <c r="AP161">
        <f t="shared" si="20"/>
        <v>1.25</v>
      </c>
      <c r="AR161" s="125">
        <v>25.5326795438618</v>
      </c>
      <c r="AS161" s="125"/>
      <c r="AT161" s="125">
        <v>25.9533271538083</v>
      </c>
      <c r="AU161" s="125">
        <v>26.490888870985</v>
      </c>
      <c r="AV161" s="125">
        <v>26.6598209664434</v>
      </c>
      <c r="AW161" s="125">
        <v>27.8886513778314</v>
      </c>
      <c r="AX161" s="126">
        <v>27.9417791337038</v>
      </c>
      <c r="AY161">
        <f t="shared" si="21"/>
        <v>25.7430033488351</v>
      </c>
      <c r="AZ161">
        <f t="shared" si="22"/>
        <v>26.5753549187142</v>
      </c>
      <c r="BA161">
        <f t="shared" si="23"/>
        <v>27.9152152557676</v>
      </c>
      <c r="BB161" s="125"/>
      <c r="BC161" s="125"/>
      <c r="BD161" t="s">
        <v>29</v>
      </c>
      <c r="BE161" t="s">
        <v>29</v>
      </c>
      <c r="BF161" t="s">
        <v>29</v>
      </c>
      <c r="BG161" t="s">
        <v>29</v>
      </c>
      <c r="BH161" t="s">
        <v>29</v>
      </c>
      <c r="BI161" t="s">
        <v>29</v>
      </c>
      <c r="BJ161" t="s">
        <v>29</v>
      </c>
      <c r="BK161" t="s">
        <v>29</v>
      </c>
      <c r="BL161" t="s">
        <v>29</v>
      </c>
      <c r="BM161" t="s">
        <v>29</v>
      </c>
    </row>
    <row r="162" spans="1:65">
      <c r="A162" s="58">
        <v>10</v>
      </c>
      <c r="B162" s="114">
        <v>9</v>
      </c>
      <c r="C162" s="45">
        <v>2005</v>
      </c>
      <c r="D162" s="54">
        <v>38605</v>
      </c>
      <c r="E162" s="119">
        <v>0</v>
      </c>
      <c r="F162" s="119">
        <v>0</v>
      </c>
      <c r="G162" s="119">
        <v>0</v>
      </c>
      <c r="H162" s="119">
        <v>0</v>
      </c>
      <c r="I162" s="119">
        <v>0</v>
      </c>
      <c r="J162" s="119">
        <v>0</v>
      </c>
      <c r="K162" s="119">
        <v>0</v>
      </c>
      <c r="L162" s="119">
        <v>0</v>
      </c>
      <c r="M162" s="119">
        <v>0</v>
      </c>
      <c r="N162" s="119">
        <v>0</v>
      </c>
      <c r="O162" s="119">
        <v>0</v>
      </c>
      <c r="P162" s="119">
        <v>0</v>
      </c>
      <c r="Q162" s="119">
        <v>0</v>
      </c>
      <c r="R162" s="119">
        <v>0</v>
      </c>
      <c r="S162" s="119">
        <v>0</v>
      </c>
      <c r="T162" s="119">
        <v>0</v>
      </c>
      <c r="U162" s="119">
        <v>0</v>
      </c>
      <c r="V162" s="119">
        <v>0</v>
      </c>
      <c r="W162" s="119">
        <v>0</v>
      </c>
      <c r="X162" s="119">
        <v>0</v>
      </c>
      <c r="Y162" s="119">
        <v>0</v>
      </c>
      <c r="Z162" s="119">
        <v>0</v>
      </c>
      <c r="AA162" s="119">
        <v>0</v>
      </c>
      <c r="AB162" s="119">
        <v>0</v>
      </c>
      <c r="AC162" s="119">
        <v>0</v>
      </c>
      <c r="AD162" s="119">
        <v>0</v>
      </c>
      <c r="AE162" s="119">
        <v>0</v>
      </c>
      <c r="AG162" s="125">
        <v>12.8</v>
      </c>
      <c r="AH162" s="125">
        <v>12.7</v>
      </c>
      <c r="AI162" s="125">
        <v>12.7</v>
      </c>
      <c r="AJ162" s="125">
        <v>12.5</v>
      </c>
      <c r="AK162" s="125">
        <v>4.1</v>
      </c>
      <c r="AL162" s="125">
        <v>1.3</v>
      </c>
      <c r="AM162" s="126">
        <v>1.1</v>
      </c>
      <c r="AN162">
        <f t="shared" si="18"/>
        <v>12.7333333333333</v>
      </c>
      <c r="AO162">
        <f t="shared" si="19"/>
        <v>8.3</v>
      </c>
      <c r="AP162">
        <f t="shared" si="20"/>
        <v>1.2</v>
      </c>
      <c r="AR162" s="125">
        <v>24.6465699756437</v>
      </c>
      <c r="AS162" s="125"/>
      <c r="AT162" s="125">
        <v>25.0417924275021</v>
      </c>
      <c r="AU162" s="125">
        <v>26.5894034695781</v>
      </c>
      <c r="AV162" s="125">
        <v>27.798781926434</v>
      </c>
      <c r="AW162" s="125"/>
      <c r="AX162" s="126">
        <v>27.9427279645361</v>
      </c>
      <c r="AY162">
        <f t="shared" si="21"/>
        <v>24.8441812015729</v>
      </c>
      <c r="AZ162">
        <f t="shared" si="22"/>
        <v>27.1940926980061</v>
      </c>
      <c r="BA162">
        <f t="shared" si="23"/>
        <v>27.9427279645361</v>
      </c>
      <c r="BB162" s="125"/>
      <c r="BC162" s="125"/>
      <c r="BD162" t="s">
        <v>29</v>
      </c>
      <c r="BE162" t="s">
        <v>29</v>
      </c>
      <c r="BF162" t="s">
        <v>29</v>
      </c>
      <c r="BG162" t="s">
        <v>29</v>
      </c>
      <c r="BH162" t="s">
        <v>29</v>
      </c>
      <c r="BI162" t="s">
        <v>29</v>
      </c>
      <c r="BJ162" t="s">
        <v>29</v>
      </c>
      <c r="BK162" t="s">
        <v>29</v>
      </c>
      <c r="BL162" t="s">
        <v>29</v>
      </c>
      <c r="BM162" t="s">
        <v>29</v>
      </c>
    </row>
    <row r="163" spans="1:65">
      <c r="A163" s="58">
        <v>20</v>
      </c>
      <c r="B163" s="114">
        <v>9</v>
      </c>
      <c r="C163" s="45">
        <v>2005</v>
      </c>
      <c r="D163" s="54">
        <v>38615</v>
      </c>
      <c r="E163" s="115">
        <v>0</v>
      </c>
      <c r="F163" s="117">
        <v>0</v>
      </c>
      <c r="G163" s="117">
        <v>0</v>
      </c>
      <c r="H163" s="118">
        <v>0</v>
      </c>
      <c r="I163" s="117">
        <v>0</v>
      </c>
      <c r="J163" s="117">
        <v>1</v>
      </c>
      <c r="K163" s="118">
        <v>0</v>
      </c>
      <c r="L163" s="117">
        <v>0</v>
      </c>
      <c r="M163" s="117">
        <v>4</v>
      </c>
      <c r="N163" s="118">
        <v>10</v>
      </c>
      <c r="O163" s="117">
        <v>42</v>
      </c>
      <c r="P163" s="117">
        <v>60</v>
      </c>
      <c r="Q163" s="118">
        <v>0</v>
      </c>
      <c r="R163" s="117">
        <v>0</v>
      </c>
      <c r="S163" s="117">
        <v>0</v>
      </c>
      <c r="T163" s="118">
        <v>0</v>
      </c>
      <c r="U163" s="117">
        <v>0</v>
      </c>
      <c r="V163" s="117">
        <v>0</v>
      </c>
      <c r="W163" s="118">
        <v>0</v>
      </c>
      <c r="X163" s="117">
        <v>0</v>
      </c>
      <c r="Y163" s="117">
        <v>0</v>
      </c>
      <c r="Z163" s="118">
        <v>0</v>
      </c>
      <c r="AA163" s="117">
        <v>0</v>
      </c>
      <c r="AB163" s="117">
        <v>0</v>
      </c>
      <c r="AC163" s="43">
        <f t="shared" si="17"/>
        <v>10</v>
      </c>
      <c r="AD163" s="43">
        <f t="shared" si="17"/>
        <v>42</v>
      </c>
      <c r="AE163" s="43">
        <f t="shared" si="17"/>
        <v>65</v>
      </c>
      <c r="AG163" s="125">
        <v>7.3</v>
      </c>
      <c r="AH163" s="125">
        <v>7.3</v>
      </c>
      <c r="AI163" s="125">
        <v>7</v>
      </c>
      <c r="AJ163" s="125">
        <v>4.5</v>
      </c>
      <c r="AK163" s="125">
        <v>2</v>
      </c>
      <c r="AL163" s="125">
        <v>1.1</v>
      </c>
      <c r="AM163" s="126">
        <v>1</v>
      </c>
      <c r="AN163">
        <f t="shared" si="18"/>
        <v>7.2</v>
      </c>
      <c r="AO163">
        <f t="shared" si="19"/>
        <v>3.25</v>
      </c>
      <c r="AP163">
        <f t="shared" si="20"/>
        <v>1.05</v>
      </c>
      <c r="AR163" s="125">
        <v>24.535944293274</v>
      </c>
      <c r="AS163" s="125"/>
      <c r="AT163" s="125">
        <v>26.0537323837318</v>
      </c>
      <c r="AU163" s="125">
        <v>26.4501845469728</v>
      </c>
      <c r="AV163" s="125">
        <v>27.5315233437109</v>
      </c>
      <c r="AW163" s="125">
        <v>27.6952270486853</v>
      </c>
      <c r="AX163" s="126"/>
      <c r="AY163">
        <f t="shared" si="21"/>
        <v>25.2948383385029</v>
      </c>
      <c r="AZ163">
        <f t="shared" si="22"/>
        <v>26.9908539453418</v>
      </c>
      <c r="BA163">
        <f t="shared" si="23"/>
        <v>27.6952270486853</v>
      </c>
      <c r="BB163" s="125"/>
      <c r="BC163" s="125"/>
      <c r="BD163" t="s">
        <v>29</v>
      </c>
      <c r="BE163" t="s">
        <v>29</v>
      </c>
      <c r="BF163" t="s">
        <v>29</v>
      </c>
      <c r="BG163" t="s">
        <v>29</v>
      </c>
      <c r="BH163" t="s">
        <v>29</v>
      </c>
      <c r="BI163" t="s">
        <v>29</v>
      </c>
      <c r="BJ163" t="s">
        <v>29</v>
      </c>
      <c r="BK163" t="s">
        <v>29</v>
      </c>
      <c r="BL163" t="s">
        <v>29</v>
      </c>
      <c r="BM163" t="s">
        <v>29</v>
      </c>
    </row>
    <row r="164" spans="1:65">
      <c r="A164" s="58">
        <v>1</v>
      </c>
      <c r="B164" s="114">
        <v>10</v>
      </c>
      <c r="C164" s="45">
        <v>2005</v>
      </c>
      <c r="D164" s="54">
        <v>38626</v>
      </c>
      <c r="E164" s="115">
        <v>0</v>
      </c>
      <c r="F164" s="117">
        <v>0</v>
      </c>
      <c r="G164" s="117">
        <v>0</v>
      </c>
      <c r="H164" s="118">
        <v>0</v>
      </c>
      <c r="I164" s="117">
        <v>0</v>
      </c>
      <c r="J164" s="117">
        <v>0</v>
      </c>
      <c r="K164" s="118">
        <v>0</v>
      </c>
      <c r="L164" s="117">
        <v>0</v>
      </c>
      <c r="M164" s="117">
        <v>0</v>
      </c>
      <c r="N164" s="118">
        <v>1</v>
      </c>
      <c r="O164" s="117">
        <v>10</v>
      </c>
      <c r="P164" s="117">
        <v>32</v>
      </c>
      <c r="Q164" s="118">
        <v>0</v>
      </c>
      <c r="R164" s="117">
        <v>0</v>
      </c>
      <c r="S164" s="117">
        <v>0</v>
      </c>
      <c r="T164" s="118">
        <v>0</v>
      </c>
      <c r="U164" s="117">
        <v>0</v>
      </c>
      <c r="V164" s="117">
        <v>0</v>
      </c>
      <c r="W164" s="118">
        <v>0</v>
      </c>
      <c r="X164" s="117">
        <v>0</v>
      </c>
      <c r="Y164" s="117">
        <v>0</v>
      </c>
      <c r="Z164" s="118">
        <v>0</v>
      </c>
      <c r="AA164" s="117">
        <v>0</v>
      </c>
      <c r="AB164" s="117">
        <v>0</v>
      </c>
      <c r="AC164" s="43">
        <f t="shared" si="17"/>
        <v>1</v>
      </c>
      <c r="AD164" s="43">
        <f t="shared" si="17"/>
        <v>10</v>
      </c>
      <c r="AE164" s="43">
        <f t="shared" si="17"/>
        <v>32</v>
      </c>
      <c r="AG164" s="125">
        <v>6.3</v>
      </c>
      <c r="AH164" s="125">
        <v>5.8</v>
      </c>
      <c r="AI164" s="125">
        <v>4.7</v>
      </c>
      <c r="AJ164" s="125">
        <v>3.5</v>
      </c>
      <c r="AK164" s="125">
        <v>2.3</v>
      </c>
      <c r="AL164" s="125">
        <v>1.1</v>
      </c>
      <c r="AM164" s="126">
        <v>1</v>
      </c>
      <c r="AN164">
        <f t="shared" si="18"/>
        <v>5.6</v>
      </c>
      <c r="AO164">
        <f t="shared" si="19"/>
        <v>2.9</v>
      </c>
      <c r="AP164">
        <f t="shared" si="20"/>
        <v>1.05</v>
      </c>
      <c r="AR164" s="125"/>
      <c r="AS164" s="125"/>
      <c r="AT164" s="125">
        <v>25.7481549133119</v>
      </c>
      <c r="AU164" s="125"/>
      <c r="AV164" s="125">
        <v>26.2859401864149</v>
      </c>
      <c r="AW164" s="125">
        <v>27.0804791047013</v>
      </c>
      <c r="AX164" s="126">
        <v>28.1247921644517</v>
      </c>
      <c r="AY164">
        <f t="shared" si="21"/>
        <v>25.7481549133119</v>
      </c>
      <c r="AZ164">
        <f t="shared" si="22"/>
        <v>26.2859401864149</v>
      </c>
      <c r="BA164">
        <f t="shared" si="23"/>
        <v>27.6026356345765</v>
      </c>
      <c r="BB164" s="125"/>
      <c r="BC164" s="125"/>
      <c r="BD164" t="s">
        <v>29</v>
      </c>
      <c r="BE164" t="s">
        <v>29</v>
      </c>
      <c r="BF164" t="s">
        <v>29</v>
      </c>
      <c r="BG164" t="s">
        <v>29</v>
      </c>
      <c r="BH164" t="s">
        <v>29</v>
      </c>
      <c r="BI164" t="s">
        <v>29</v>
      </c>
      <c r="BJ164" t="s">
        <v>29</v>
      </c>
      <c r="BK164" t="s">
        <v>29</v>
      </c>
      <c r="BL164" t="s">
        <v>29</v>
      </c>
      <c r="BM164" t="s">
        <v>29</v>
      </c>
    </row>
    <row r="165" spans="1:65">
      <c r="A165" s="58">
        <v>11</v>
      </c>
      <c r="B165" s="114">
        <v>10</v>
      </c>
      <c r="C165" s="45">
        <v>2005</v>
      </c>
      <c r="D165" s="54">
        <v>38636</v>
      </c>
      <c r="E165" s="115">
        <v>0</v>
      </c>
      <c r="F165" s="117">
        <v>0</v>
      </c>
      <c r="G165" s="117">
        <v>0</v>
      </c>
      <c r="H165" s="118">
        <v>0</v>
      </c>
      <c r="I165" s="117">
        <v>0</v>
      </c>
      <c r="J165" s="117">
        <v>0</v>
      </c>
      <c r="K165" s="118">
        <v>0</v>
      </c>
      <c r="L165" s="117">
        <v>0</v>
      </c>
      <c r="M165" s="117">
        <v>1</v>
      </c>
      <c r="N165" s="118">
        <v>1</v>
      </c>
      <c r="O165" s="117">
        <v>18</v>
      </c>
      <c r="P165" s="117">
        <v>31</v>
      </c>
      <c r="Q165" s="118">
        <v>0</v>
      </c>
      <c r="R165" s="117">
        <v>0</v>
      </c>
      <c r="S165" s="117">
        <v>0</v>
      </c>
      <c r="T165" s="118">
        <v>0</v>
      </c>
      <c r="U165" s="117">
        <v>0</v>
      </c>
      <c r="V165" s="117">
        <v>0</v>
      </c>
      <c r="W165" s="118">
        <v>0</v>
      </c>
      <c r="X165" s="117">
        <v>0</v>
      </c>
      <c r="Y165" s="117">
        <v>0</v>
      </c>
      <c r="Z165" s="118">
        <v>0</v>
      </c>
      <c r="AA165" s="117">
        <v>0</v>
      </c>
      <c r="AB165" s="117">
        <v>0</v>
      </c>
      <c r="AC165" s="43">
        <f t="shared" si="17"/>
        <v>1</v>
      </c>
      <c r="AD165" s="43">
        <f t="shared" si="17"/>
        <v>18</v>
      </c>
      <c r="AE165" s="43">
        <f t="shared" si="17"/>
        <v>32</v>
      </c>
      <c r="AG165" s="125">
        <v>5.4</v>
      </c>
      <c r="AH165" s="125">
        <v>5.3</v>
      </c>
      <c r="AI165" s="125">
        <v>4.7</v>
      </c>
      <c r="AJ165" s="125">
        <v>4.6</v>
      </c>
      <c r="AK165" s="125">
        <v>2.4</v>
      </c>
      <c r="AL165" s="125">
        <v>1.7</v>
      </c>
      <c r="AM165" s="126">
        <v>1.6</v>
      </c>
      <c r="AN165">
        <f t="shared" si="18"/>
        <v>5.13333333333333</v>
      </c>
      <c r="AO165">
        <f t="shared" si="19"/>
        <v>3.5</v>
      </c>
      <c r="AP165">
        <f t="shared" si="20"/>
        <v>1.65</v>
      </c>
      <c r="AR165" s="125">
        <v>24.9257530872721</v>
      </c>
      <c r="AS165" s="125"/>
      <c r="AT165" s="125">
        <v>25.6096093110469</v>
      </c>
      <c r="AU165" s="125">
        <v>25.7785797536145</v>
      </c>
      <c r="AV165" s="125">
        <v>26.0228911678027</v>
      </c>
      <c r="AW165" s="125">
        <v>26.0510994186926</v>
      </c>
      <c r="AX165" s="126">
        <v>27.5042517044554</v>
      </c>
      <c r="AY165">
        <f t="shared" si="21"/>
        <v>25.2676811991595</v>
      </c>
      <c r="AZ165">
        <f t="shared" si="22"/>
        <v>25.9007354607086</v>
      </c>
      <c r="BA165">
        <f t="shared" si="23"/>
        <v>26.777675561574</v>
      </c>
      <c r="BB165" s="125"/>
      <c r="BC165" s="125"/>
      <c r="BD165" t="s">
        <v>29</v>
      </c>
      <c r="BE165" t="s">
        <v>29</v>
      </c>
      <c r="BF165" t="s">
        <v>29</v>
      </c>
      <c r="BG165" t="s">
        <v>29</v>
      </c>
      <c r="BH165" t="s">
        <v>29</v>
      </c>
      <c r="BI165" t="s">
        <v>29</v>
      </c>
      <c r="BJ165" t="s">
        <v>29</v>
      </c>
      <c r="BK165" t="s">
        <v>29</v>
      </c>
      <c r="BL165" t="s">
        <v>29</v>
      </c>
      <c r="BM165" t="s">
        <v>29</v>
      </c>
    </row>
    <row r="166" spans="1:65">
      <c r="A166" s="58">
        <v>20</v>
      </c>
      <c r="B166" s="114">
        <v>10</v>
      </c>
      <c r="C166" s="45">
        <v>2005</v>
      </c>
      <c r="D166" s="54">
        <v>38645</v>
      </c>
      <c r="E166" s="115">
        <v>0</v>
      </c>
      <c r="F166" s="117">
        <v>0</v>
      </c>
      <c r="G166" s="117">
        <v>0</v>
      </c>
      <c r="H166" s="118">
        <v>1</v>
      </c>
      <c r="I166" s="117">
        <v>0</v>
      </c>
      <c r="J166" s="117">
        <v>1</v>
      </c>
      <c r="K166" s="118">
        <v>0</v>
      </c>
      <c r="L166" s="117">
        <v>0</v>
      </c>
      <c r="M166" s="117">
        <v>0</v>
      </c>
      <c r="N166" s="118">
        <v>2</v>
      </c>
      <c r="O166" s="117">
        <v>7</v>
      </c>
      <c r="P166" s="117">
        <v>12</v>
      </c>
      <c r="Q166" s="118">
        <v>0</v>
      </c>
      <c r="R166" s="117">
        <v>0</v>
      </c>
      <c r="S166" s="117">
        <v>0</v>
      </c>
      <c r="T166" s="118">
        <v>0</v>
      </c>
      <c r="U166" s="117">
        <v>0</v>
      </c>
      <c r="V166" s="117">
        <v>0</v>
      </c>
      <c r="W166" s="118">
        <v>0</v>
      </c>
      <c r="X166" s="117">
        <v>0</v>
      </c>
      <c r="Y166" s="117">
        <v>0</v>
      </c>
      <c r="Z166" s="118">
        <v>0</v>
      </c>
      <c r="AA166" s="117">
        <v>0</v>
      </c>
      <c r="AB166" s="117">
        <v>0</v>
      </c>
      <c r="AC166" s="43">
        <f t="shared" si="17"/>
        <v>3</v>
      </c>
      <c r="AD166" s="43">
        <f t="shared" si="17"/>
        <v>7</v>
      </c>
      <c r="AE166" s="43">
        <f t="shared" si="17"/>
        <v>13</v>
      </c>
      <c r="AG166" s="125">
        <v>4.5</v>
      </c>
      <c r="AH166" s="125">
        <v>4.5</v>
      </c>
      <c r="AI166" s="125">
        <v>4.5</v>
      </c>
      <c r="AJ166" s="125">
        <v>4.4</v>
      </c>
      <c r="AK166" s="125">
        <v>3.9</v>
      </c>
      <c r="AL166" s="125">
        <v>2.1</v>
      </c>
      <c r="AM166" s="126">
        <v>2.1</v>
      </c>
      <c r="AN166">
        <f t="shared" si="18"/>
        <v>4.5</v>
      </c>
      <c r="AO166">
        <f t="shared" si="19"/>
        <v>4.15</v>
      </c>
      <c r="AP166">
        <f t="shared" si="20"/>
        <v>2.1</v>
      </c>
      <c r="AR166" s="125">
        <v>24.1375626793244</v>
      </c>
      <c r="AS166" s="125"/>
      <c r="AT166" s="125">
        <v>24.4390747257818</v>
      </c>
      <c r="AU166" s="125"/>
      <c r="AV166" s="125">
        <v>25.7507840444319</v>
      </c>
      <c r="AW166" s="125">
        <v>26.6637819460349</v>
      </c>
      <c r="AX166" s="126">
        <v>27.3952003212145</v>
      </c>
      <c r="AY166">
        <f t="shared" si="21"/>
        <v>24.2883187025531</v>
      </c>
      <c r="AZ166">
        <f t="shared" si="22"/>
        <v>25.7507840444319</v>
      </c>
      <c r="BA166">
        <f t="shared" si="23"/>
        <v>27.0294911336247</v>
      </c>
      <c r="BB166" s="125"/>
      <c r="BC166" s="125"/>
      <c r="BD166" t="s">
        <v>29</v>
      </c>
      <c r="BE166" t="s">
        <v>29</v>
      </c>
      <c r="BF166" t="s">
        <v>29</v>
      </c>
      <c r="BG166" t="s">
        <v>29</v>
      </c>
      <c r="BH166" t="s">
        <v>29</v>
      </c>
      <c r="BI166" t="s">
        <v>29</v>
      </c>
      <c r="BJ166" t="s">
        <v>29</v>
      </c>
      <c r="BK166" t="s">
        <v>29</v>
      </c>
      <c r="BL166" t="s">
        <v>29</v>
      </c>
      <c r="BM166" t="s">
        <v>29</v>
      </c>
    </row>
    <row r="167" spans="1:65">
      <c r="A167" s="58">
        <v>31</v>
      </c>
      <c r="B167" s="114">
        <v>10</v>
      </c>
      <c r="C167" s="45">
        <v>2005</v>
      </c>
      <c r="D167" s="54">
        <v>38656</v>
      </c>
      <c r="E167" s="115">
        <v>0</v>
      </c>
      <c r="F167" s="117">
        <v>0</v>
      </c>
      <c r="G167" s="117">
        <v>1</v>
      </c>
      <c r="H167" s="118">
        <v>0</v>
      </c>
      <c r="I167" s="117">
        <v>0</v>
      </c>
      <c r="J167" s="117">
        <v>1</v>
      </c>
      <c r="K167" s="118">
        <v>0</v>
      </c>
      <c r="L167" s="117">
        <v>0</v>
      </c>
      <c r="M167" s="117">
        <v>2</v>
      </c>
      <c r="N167" s="118">
        <v>6</v>
      </c>
      <c r="O167" s="117">
        <v>28</v>
      </c>
      <c r="P167" s="117">
        <v>17</v>
      </c>
      <c r="Q167" s="118">
        <v>0</v>
      </c>
      <c r="R167" s="117">
        <v>0</v>
      </c>
      <c r="S167" s="117">
        <v>0</v>
      </c>
      <c r="T167" s="118">
        <v>0</v>
      </c>
      <c r="U167" s="117">
        <v>0</v>
      </c>
      <c r="V167" s="117">
        <v>0</v>
      </c>
      <c r="W167" s="118">
        <v>0</v>
      </c>
      <c r="X167" s="117">
        <v>0</v>
      </c>
      <c r="Y167" s="117">
        <v>0</v>
      </c>
      <c r="Z167" s="118">
        <v>0</v>
      </c>
      <c r="AA167" s="117">
        <v>0</v>
      </c>
      <c r="AB167" s="117">
        <v>0</v>
      </c>
      <c r="AC167" s="43">
        <f t="shared" si="17"/>
        <v>6</v>
      </c>
      <c r="AD167" s="43">
        <f t="shared" si="17"/>
        <v>28</v>
      </c>
      <c r="AE167" s="43">
        <f t="shared" si="17"/>
        <v>21</v>
      </c>
      <c r="AG167" s="125">
        <v>3.5</v>
      </c>
      <c r="AH167" s="125">
        <v>3.5</v>
      </c>
      <c r="AI167" s="125">
        <v>3.5</v>
      </c>
      <c r="AJ167" s="125">
        <v>3.5</v>
      </c>
      <c r="AK167" s="125">
        <v>3.2</v>
      </c>
      <c r="AL167" s="125">
        <v>2.1</v>
      </c>
      <c r="AM167" s="126">
        <v>2</v>
      </c>
      <c r="AN167">
        <f t="shared" si="18"/>
        <v>3.5</v>
      </c>
      <c r="AO167">
        <f t="shared" si="19"/>
        <v>3.35</v>
      </c>
      <c r="AP167">
        <f t="shared" si="20"/>
        <v>2.05</v>
      </c>
      <c r="AR167" s="125">
        <v>24.4573625624764</v>
      </c>
      <c r="AS167" s="125"/>
      <c r="AT167" s="125">
        <v>24.9884234008061</v>
      </c>
      <c r="AU167" s="125"/>
      <c r="AV167" s="125">
        <v>25.6863799219683</v>
      </c>
      <c r="AW167" s="125">
        <v>26.5898559971312</v>
      </c>
      <c r="AX167" s="126">
        <v>26.6452980147132</v>
      </c>
      <c r="AY167">
        <f t="shared" si="21"/>
        <v>24.7228929816413</v>
      </c>
      <c r="AZ167">
        <f t="shared" si="22"/>
        <v>25.6863799219683</v>
      </c>
      <c r="BA167">
        <f t="shared" si="23"/>
        <v>26.6175770059222</v>
      </c>
      <c r="BB167" s="125"/>
      <c r="BC167" s="125"/>
      <c r="BD167" t="s">
        <v>29</v>
      </c>
      <c r="BE167" t="s">
        <v>29</v>
      </c>
      <c r="BF167" t="s">
        <v>29</v>
      </c>
      <c r="BG167" t="s">
        <v>29</v>
      </c>
      <c r="BH167" t="s">
        <v>29</v>
      </c>
      <c r="BI167" t="s">
        <v>29</v>
      </c>
      <c r="BJ167" t="s">
        <v>29</v>
      </c>
      <c r="BK167" t="s">
        <v>29</v>
      </c>
      <c r="BL167" t="s">
        <v>29</v>
      </c>
      <c r="BM167" t="s">
        <v>29</v>
      </c>
    </row>
    <row r="168" spans="1:65">
      <c r="A168" s="58">
        <v>9</v>
      </c>
      <c r="B168" s="114">
        <v>11</v>
      </c>
      <c r="C168" s="45">
        <v>2005</v>
      </c>
      <c r="D168" s="54">
        <v>38665</v>
      </c>
      <c r="E168" s="119">
        <v>0</v>
      </c>
      <c r="F168" s="117">
        <v>1</v>
      </c>
      <c r="G168" s="117">
        <v>1</v>
      </c>
      <c r="H168" s="119">
        <v>0</v>
      </c>
      <c r="I168" s="117">
        <v>1</v>
      </c>
      <c r="J168" s="117">
        <v>1</v>
      </c>
      <c r="K168" s="119">
        <v>0</v>
      </c>
      <c r="L168" s="117">
        <v>1</v>
      </c>
      <c r="M168" s="117">
        <v>2</v>
      </c>
      <c r="N168" s="119">
        <v>0</v>
      </c>
      <c r="O168" s="117">
        <v>38</v>
      </c>
      <c r="P168" s="117">
        <v>4</v>
      </c>
      <c r="Q168" s="119">
        <v>0</v>
      </c>
      <c r="R168" s="117">
        <v>0</v>
      </c>
      <c r="S168" s="117">
        <v>0</v>
      </c>
      <c r="T168" s="119">
        <v>0</v>
      </c>
      <c r="U168" s="117">
        <v>0</v>
      </c>
      <c r="V168" s="117">
        <v>0</v>
      </c>
      <c r="W168" s="119">
        <v>0</v>
      </c>
      <c r="X168" s="117">
        <v>0</v>
      </c>
      <c r="Y168" s="117">
        <v>0</v>
      </c>
      <c r="Z168" s="119">
        <v>0</v>
      </c>
      <c r="AA168" s="117">
        <v>0</v>
      </c>
      <c r="AB168" s="117">
        <v>0</v>
      </c>
      <c r="AC168" s="119">
        <v>0</v>
      </c>
      <c r="AD168" s="43">
        <f t="shared" si="17"/>
        <v>41</v>
      </c>
      <c r="AE168" s="43">
        <f t="shared" si="17"/>
        <v>8</v>
      </c>
      <c r="AG168" s="125">
        <v>3.5</v>
      </c>
      <c r="AH168" s="125">
        <v>3.5</v>
      </c>
      <c r="AI168" s="125">
        <v>3.4</v>
      </c>
      <c r="AJ168" s="125">
        <v>3.3</v>
      </c>
      <c r="AK168" s="125">
        <v>2.5</v>
      </c>
      <c r="AL168" s="125">
        <v>1.4</v>
      </c>
      <c r="AM168" s="126">
        <v>1.3</v>
      </c>
      <c r="AN168">
        <f t="shared" si="18"/>
        <v>3.46666666666667</v>
      </c>
      <c r="AO168">
        <f t="shared" si="19"/>
        <v>2.9</v>
      </c>
      <c r="AP168">
        <f t="shared" si="20"/>
        <v>1.35</v>
      </c>
      <c r="AR168" s="125">
        <v>24.6080197187195</v>
      </c>
      <c r="AS168" s="125"/>
      <c r="AT168" s="125">
        <v>25.3376688758011</v>
      </c>
      <c r="AU168" s="125">
        <v>25.4032769215448</v>
      </c>
      <c r="AV168" s="125">
        <v>26.0416962438359</v>
      </c>
      <c r="AW168" s="125">
        <v>26.0793114905141</v>
      </c>
      <c r="AX168" s="126">
        <v>27.3433449364925</v>
      </c>
      <c r="AY168">
        <f t="shared" si="21"/>
        <v>24.9728442972603</v>
      </c>
      <c r="AZ168">
        <f t="shared" si="22"/>
        <v>25.7224865826903</v>
      </c>
      <c r="BA168">
        <f t="shared" si="23"/>
        <v>26.7113282135033</v>
      </c>
      <c r="BB168" s="125"/>
      <c r="BC168" s="125"/>
      <c r="BD168" t="s">
        <v>29</v>
      </c>
      <c r="BE168" t="s">
        <v>29</v>
      </c>
      <c r="BF168" t="s">
        <v>29</v>
      </c>
      <c r="BG168" t="s">
        <v>29</v>
      </c>
      <c r="BH168" t="s">
        <v>29</v>
      </c>
      <c r="BI168" t="s">
        <v>29</v>
      </c>
      <c r="BJ168" t="s">
        <v>29</v>
      </c>
      <c r="BK168" t="s">
        <v>29</v>
      </c>
      <c r="BL168" t="s">
        <v>29</v>
      </c>
      <c r="BM168" t="s">
        <v>29</v>
      </c>
    </row>
    <row r="169" spans="1:65">
      <c r="A169" s="58">
        <v>5</v>
      </c>
      <c r="B169" s="114">
        <v>12</v>
      </c>
      <c r="C169" s="45">
        <v>2005</v>
      </c>
      <c r="D169" s="54">
        <v>38691</v>
      </c>
      <c r="E169" s="115">
        <v>0</v>
      </c>
      <c r="F169" s="117">
        <v>2</v>
      </c>
      <c r="G169" s="117">
        <v>1</v>
      </c>
      <c r="H169" s="118">
        <v>0</v>
      </c>
      <c r="I169" s="117">
        <v>0</v>
      </c>
      <c r="J169" s="117">
        <v>1</v>
      </c>
      <c r="K169" s="118">
        <v>0</v>
      </c>
      <c r="L169" s="117">
        <v>1</v>
      </c>
      <c r="M169" s="117">
        <v>1</v>
      </c>
      <c r="N169" s="118">
        <v>1</v>
      </c>
      <c r="O169" s="117">
        <v>7</v>
      </c>
      <c r="P169" s="117">
        <v>6</v>
      </c>
      <c r="Q169" s="118">
        <v>0</v>
      </c>
      <c r="R169" s="117">
        <v>0</v>
      </c>
      <c r="S169" s="117">
        <v>0</v>
      </c>
      <c r="T169" s="118">
        <v>0</v>
      </c>
      <c r="U169" s="117">
        <v>0</v>
      </c>
      <c r="V169" s="117">
        <v>0</v>
      </c>
      <c r="W169" s="118">
        <v>0</v>
      </c>
      <c r="X169" s="117">
        <v>0</v>
      </c>
      <c r="Y169" s="117">
        <v>0</v>
      </c>
      <c r="Z169" s="118">
        <v>0</v>
      </c>
      <c r="AA169" s="117">
        <v>0</v>
      </c>
      <c r="AB169" s="117">
        <v>0</v>
      </c>
      <c r="AC169" s="43">
        <f t="shared" si="17"/>
        <v>1</v>
      </c>
      <c r="AD169" s="43">
        <f t="shared" si="17"/>
        <v>10</v>
      </c>
      <c r="AE169" s="43">
        <f t="shared" si="17"/>
        <v>9</v>
      </c>
      <c r="AG169" s="125">
        <v>1.8</v>
      </c>
      <c r="AH169" s="125">
        <v>1.9</v>
      </c>
      <c r="AI169" s="125">
        <v>1.9</v>
      </c>
      <c r="AJ169" s="125">
        <v>2</v>
      </c>
      <c r="AK169" s="125">
        <v>2.9</v>
      </c>
      <c r="AL169" s="125">
        <v>2.4</v>
      </c>
      <c r="AM169" s="126">
        <v>2.4</v>
      </c>
      <c r="AN169">
        <f t="shared" si="18"/>
        <v>1.86666666666667</v>
      </c>
      <c r="AO169">
        <f t="shared" si="19"/>
        <v>2.45</v>
      </c>
      <c r="AP169">
        <f t="shared" si="20"/>
        <v>2.4</v>
      </c>
      <c r="AR169" s="125">
        <v>24.7855158041596</v>
      </c>
      <c r="AS169" s="125"/>
      <c r="AT169" s="125">
        <v>25.0286547258836</v>
      </c>
      <c r="AU169" s="125">
        <v>25.5157963481742</v>
      </c>
      <c r="AV169" s="125">
        <v>26.0228911678027</v>
      </c>
      <c r="AW169" s="125"/>
      <c r="AX169" s="126">
        <v>27.3717313433756</v>
      </c>
      <c r="AY169">
        <f t="shared" si="21"/>
        <v>24.9070852650216</v>
      </c>
      <c r="AZ169">
        <f t="shared" si="22"/>
        <v>25.7693437579885</v>
      </c>
      <c r="BA169">
        <f t="shared" si="23"/>
        <v>27.3717313433756</v>
      </c>
      <c r="BB169" s="125"/>
      <c r="BC169" s="125"/>
      <c r="BD169" t="s">
        <v>29</v>
      </c>
      <c r="BE169" t="s">
        <v>29</v>
      </c>
      <c r="BF169" t="s">
        <v>29</v>
      </c>
      <c r="BG169" t="s">
        <v>29</v>
      </c>
      <c r="BH169" t="s">
        <v>29</v>
      </c>
      <c r="BI169" t="s">
        <v>29</v>
      </c>
      <c r="BJ169" t="s">
        <v>29</v>
      </c>
      <c r="BK169" t="s">
        <v>29</v>
      </c>
      <c r="BL169" t="s">
        <v>29</v>
      </c>
      <c r="BM169" t="s">
        <v>29</v>
      </c>
    </row>
    <row r="170" spans="1:65">
      <c r="A170" s="58">
        <v>19</v>
      </c>
      <c r="B170" s="114">
        <v>2</v>
      </c>
      <c r="C170" s="45">
        <v>2006</v>
      </c>
      <c r="D170" s="54">
        <v>38767</v>
      </c>
      <c r="E170" s="115">
        <v>7</v>
      </c>
      <c r="F170" s="117">
        <v>0</v>
      </c>
      <c r="G170" s="117">
        <v>0</v>
      </c>
      <c r="H170" s="118">
        <v>0</v>
      </c>
      <c r="I170" s="117">
        <v>0</v>
      </c>
      <c r="J170" s="117">
        <v>0</v>
      </c>
      <c r="K170" s="118">
        <v>0</v>
      </c>
      <c r="L170" s="117">
        <v>0</v>
      </c>
      <c r="M170" s="117">
        <v>0</v>
      </c>
      <c r="N170" s="118">
        <v>0</v>
      </c>
      <c r="O170" s="117">
        <v>0</v>
      </c>
      <c r="P170" s="117">
        <v>0</v>
      </c>
      <c r="Q170" s="118">
        <v>0</v>
      </c>
      <c r="R170" s="117">
        <v>0</v>
      </c>
      <c r="S170" s="117">
        <v>0</v>
      </c>
      <c r="T170" s="118">
        <v>0</v>
      </c>
      <c r="U170" s="117">
        <v>0</v>
      </c>
      <c r="V170" s="117">
        <v>0</v>
      </c>
      <c r="W170" s="118">
        <v>0</v>
      </c>
      <c r="X170" s="117">
        <v>0</v>
      </c>
      <c r="Y170" s="117">
        <v>0</v>
      </c>
      <c r="Z170" s="118">
        <v>0</v>
      </c>
      <c r="AA170" s="117">
        <v>0</v>
      </c>
      <c r="AB170" s="117">
        <v>0</v>
      </c>
      <c r="AC170" s="43">
        <f t="shared" si="17"/>
        <v>7</v>
      </c>
      <c r="AD170" s="43">
        <f t="shared" si="17"/>
        <v>0</v>
      </c>
      <c r="AE170" s="43">
        <f t="shared" si="17"/>
        <v>0</v>
      </c>
      <c r="AG170" s="125">
        <v>0.1</v>
      </c>
      <c r="AH170" s="125">
        <v>0.1</v>
      </c>
      <c r="AI170" s="125">
        <v>-0.1</v>
      </c>
      <c r="AJ170" s="125">
        <v>0.4</v>
      </c>
      <c r="AK170" s="125">
        <v>1.1</v>
      </c>
      <c r="AL170" s="125">
        <v>1.3</v>
      </c>
      <c r="AM170" s="126">
        <v>1.3</v>
      </c>
      <c r="AN170">
        <f t="shared" si="18"/>
        <v>0.0333333333333333</v>
      </c>
      <c r="AO170">
        <f t="shared" si="19"/>
        <v>0.75</v>
      </c>
      <c r="AP170">
        <f t="shared" si="20"/>
        <v>1.3</v>
      </c>
      <c r="AR170" s="125">
        <v>16.0942971751357</v>
      </c>
      <c r="AS170" s="125"/>
      <c r="AT170" s="125">
        <v>26.5529027993809</v>
      </c>
      <c r="AU170" s="125">
        <v>26.6730245227028</v>
      </c>
      <c r="AV170" s="125">
        <v>27.3859259779733</v>
      </c>
      <c r="AW170" s="125">
        <v>27.8501420736193</v>
      </c>
      <c r="AX170" s="126">
        <v>28.3433231681354</v>
      </c>
      <c r="AY170">
        <f t="shared" si="21"/>
        <v>21.3235999872583</v>
      </c>
      <c r="AZ170">
        <f t="shared" si="22"/>
        <v>27.029475250338</v>
      </c>
      <c r="BA170">
        <f t="shared" si="23"/>
        <v>28.0967326208774</v>
      </c>
      <c r="BB170" s="125"/>
      <c r="BC170" s="125"/>
      <c r="BD170" t="s">
        <v>29</v>
      </c>
      <c r="BE170" t="s">
        <v>29</v>
      </c>
      <c r="BF170" t="s">
        <v>29</v>
      </c>
      <c r="BG170" t="s">
        <v>29</v>
      </c>
      <c r="BH170" t="s">
        <v>29</v>
      </c>
      <c r="BI170" t="s">
        <v>29</v>
      </c>
      <c r="BJ170" t="s">
        <v>29</v>
      </c>
      <c r="BK170" t="s">
        <v>29</v>
      </c>
      <c r="BL170" t="s">
        <v>29</v>
      </c>
      <c r="BM170" t="s">
        <v>29</v>
      </c>
    </row>
    <row r="171" spans="1:65">
      <c r="A171" s="58">
        <v>19</v>
      </c>
      <c r="B171" s="114">
        <v>3</v>
      </c>
      <c r="C171" s="45">
        <v>2006</v>
      </c>
      <c r="D171" s="54">
        <v>38795</v>
      </c>
      <c r="E171" s="115">
        <v>2</v>
      </c>
      <c r="F171" s="117">
        <v>1</v>
      </c>
      <c r="G171" s="117">
        <v>5</v>
      </c>
      <c r="H171" s="118">
        <v>0</v>
      </c>
      <c r="I171" s="117">
        <v>0</v>
      </c>
      <c r="J171" s="117">
        <v>0</v>
      </c>
      <c r="K171" s="118">
        <v>1</v>
      </c>
      <c r="L171" s="117">
        <v>0</v>
      </c>
      <c r="M171" s="117">
        <v>1</v>
      </c>
      <c r="N171" s="118">
        <v>4</v>
      </c>
      <c r="O171" s="117">
        <v>3</v>
      </c>
      <c r="P171" s="117">
        <v>4</v>
      </c>
      <c r="Q171" s="118">
        <v>0</v>
      </c>
      <c r="R171" s="117">
        <v>0</v>
      </c>
      <c r="S171" s="117">
        <v>0</v>
      </c>
      <c r="T171" s="118">
        <v>0</v>
      </c>
      <c r="U171" s="117">
        <v>0</v>
      </c>
      <c r="V171" s="117">
        <v>0</v>
      </c>
      <c r="W171" s="118">
        <v>0</v>
      </c>
      <c r="X171" s="117">
        <v>0</v>
      </c>
      <c r="Y171" s="117">
        <v>0</v>
      </c>
      <c r="Z171" s="118">
        <v>0</v>
      </c>
      <c r="AA171" s="117">
        <v>0</v>
      </c>
      <c r="AB171" s="117">
        <v>0</v>
      </c>
      <c r="AC171" s="43">
        <f t="shared" si="17"/>
        <v>7</v>
      </c>
      <c r="AD171" s="43">
        <f t="shared" si="17"/>
        <v>4</v>
      </c>
      <c r="AE171" s="43">
        <f t="shared" si="17"/>
        <v>10</v>
      </c>
      <c r="AG171" s="125">
        <v>0</v>
      </c>
      <c r="AH171" s="125">
        <v>0</v>
      </c>
      <c r="AI171" s="125">
        <v>0.2</v>
      </c>
      <c r="AJ171" s="125">
        <v>0.7</v>
      </c>
      <c r="AK171" s="125">
        <v>1</v>
      </c>
      <c r="AL171" s="125">
        <v>0.5</v>
      </c>
      <c r="AM171" s="126">
        <v>0.5</v>
      </c>
      <c r="AN171">
        <f t="shared" si="18"/>
        <v>0.0666666666666667</v>
      </c>
      <c r="AO171">
        <f t="shared" si="19"/>
        <v>0.85</v>
      </c>
      <c r="AP171">
        <f t="shared" si="20"/>
        <v>0.5</v>
      </c>
      <c r="AR171" s="125">
        <v>13.2264415496458</v>
      </c>
      <c r="AS171" s="125"/>
      <c r="AT171" s="125">
        <v>28.0665186026641</v>
      </c>
      <c r="AU171" s="125">
        <v>28.3133269360117</v>
      </c>
      <c r="AV171" s="125">
        <v>28.9593032878155</v>
      </c>
      <c r="AW171" s="125">
        <v>29.1542752182284</v>
      </c>
      <c r="AX171" s="126">
        <v>29.2604210574954</v>
      </c>
      <c r="AY171">
        <f t="shared" si="21"/>
        <v>20.646480076155</v>
      </c>
      <c r="AZ171">
        <f t="shared" si="22"/>
        <v>28.6363151119136</v>
      </c>
      <c r="BA171">
        <f t="shared" si="23"/>
        <v>29.2073481378619</v>
      </c>
      <c r="BB171" s="125"/>
      <c r="BC171" s="125"/>
      <c r="BD171" t="s">
        <v>29</v>
      </c>
      <c r="BE171" t="s">
        <v>29</v>
      </c>
      <c r="BF171" t="s">
        <v>29</v>
      </c>
      <c r="BG171" t="s">
        <v>29</v>
      </c>
      <c r="BH171" t="s">
        <v>29</v>
      </c>
      <c r="BI171" t="s">
        <v>29</v>
      </c>
      <c r="BJ171" t="s">
        <v>29</v>
      </c>
      <c r="BK171" t="s">
        <v>29</v>
      </c>
      <c r="BL171" t="s">
        <v>29</v>
      </c>
      <c r="BM171" t="s">
        <v>29</v>
      </c>
    </row>
    <row r="172" spans="1:65">
      <c r="A172" s="58">
        <v>3</v>
      </c>
      <c r="B172" s="114">
        <v>4</v>
      </c>
      <c r="C172" s="45">
        <v>2006</v>
      </c>
      <c r="D172" s="54">
        <v>38810</v>
      </c>
      <c r="E172" s="115">
        <v>3</v>
      </c>
      <c r="F172" s="117">
        <v>7</v>
      </c>
      <c r="G172" s="117">
        <v>5</v>
      </c>
      <c r="H172" s="118">
        <v>0</v>
      </c>
      <c r="I172" s="117">
        <v>0</v>
      </c>
      <c r="J172" s="117">
        <v>0</v>
      </c>
      <c r="K172" s="118">
        <v>0</v>
      </c>
      <c r="L172" s="117">
        <v>1</v>
      </c>
      <c r="M172" s="117">
        <v>1</v>
      </c>
      <c r="N172" s="118">
        <v>5</v>
      </c>
      <c r="O172" s="117">
        <v>8</v>
      </c>
      <c r="P172" s="117">
        <v>5</v>
      </c>
      <c r="Q172" s="118">
        <v>0</v>
      </c>
      <c r="R172" s="117">
        <v>0</v>
      </c>
      <c r="S172" s="117">
        <v>0</v>
      </c>
      <c r="T172" s="118">
        <v>0</v>
      </c>
      <c r="U172" s="117">
        <v>0</v>
      </c>
      <c r="V172" s="117">
        <v>0</v>
      </c>
      <c r="W172" s="118">
        <v>0</v>
      </c>
      <c r="X172" s="117">
        <v>0</v>
      </c>
      <c r="Y172" s="117">
        <v>0</v>
      </c>
      <c r="Z172" s="118">
        <v>0</v>
      </c>
      <c r="AA172" s="117">
        <v>0</v>
      </c>
      <c r="AB172" s="117">
        <v>0</v>
      </c>
      <c r="AC172" s="43">
        <f t="shared" si="17"/>
        <v>8</v>
      </c>
      <c r="AD172" s="43">
        <f t="shared" si="17"/>
        <v>16</v>
      </c>
      <c r="AE172" s="43">
        <f t="shared" si="17"/>
        <v>11</v>
      </c>
      <c r="AG172" s="125">
        <v>-0.7</v>
      </c>
      <c r="AH172" s="125">
        <v>-0.6</v>
      </c>
      <c r="AI172" s="125">
        <v>-0.4</v>
      </c>
      <c r="AJ172" s="125">
        <v>0.1</v>
      </c>
      <c r="AK172" s="125">
        <v>0.6</v>
      </c>
      <c r="AL172" s="125">
        <v>-0.2</v>
      </c>
      <c r="AM172" s="126">
        <v>-0.2</v>
      </c>
      <c r="AN172">
        <f t="shared" si="18"/>
        <v>-0.566666666666667</v>
      </c>
      <c r="AO172">
        <f t="shared" si="19"/>
        <v>0.35</v>
      </c>
      <c r="AP172">
        <f t="shared" si="20"/>
        <v>-0.2</v>
      </c>
      <c r="AR172" s="125">
        <v>26.4676972535037</v>
      </c>
      <c r="AS172" s="125"/>
      <c r="AT172" s="125">
        <v>27.8905125680475</v>
      </c>
      <c r="AU172" s="125">
        <v>28.6671836115216</v>
      </c>
      <c r="AV172" s="125">
        <v>29.2338088399642</v>
      </c>
      <c r="AW172" s="125">
        <v>29.4379217147354</v>
      </c>
      <c r="AX172" s="126">
        <v>29.4379217147354</v>
      </c>
      <c r="AY172">
        <f t="shared" si="21"/>
        <v>27.1791049107756</v>
      </c>
      <c r="AZ172">
        <f t="shared" si="22"/>
        <v>28.9504962257429</v>
      </c>
      <c r="BA172">
        <f t="shared" si="23"/>
        <v>29.4379217147354</v>
      </c>
      <c r="BB172" s="125"/>
      <c r="BC172" s="125"/>
      <c r="BD172" t="s">
        <v>29</v>
      </c>
      <c r="BE172" t="s">
        <v>29</v>
      </c>
      <c r="BF172" t="s">
        <v>29</v>
      </c>
      <c r="BG172" t="s">
        <v>29</v>
      </c>
      <c r="BH172" t="s">
        <v>29</v>
      </c>
      <c r="BI172" t="s">
        <v>29</v>
      </c>
      <c r="BJ172" t="s">
        <v>29</v>
      </c>
      <c r="BK172" t="s">
        <v>29</v>
      </c>
      <c r="BL172" t="s">
        <v>29</v>
      </c>
      <c r="BM172" t="s">
        <v>29</v>
      </c>
    </row>
    <row r="173" spans="1:65">
      <c r="A173" s="58">
        <v>20</v>
      </c>
      <c r="B173" s="114">
        <v>5</v>
      </c>
      <c r="C173" s="45">
        <v>2006</v>
      </c>
      <c r="D173" s="54">
        <v>38857</v>
      </c>
      <c r="E173" s="115">
        <v>18</v>
      </c>
      <c r="F173" s="117">
        <v>3</v>
      </c>
      <c r="G173" s="117">
        <v>1</v>
      </c>
      <c r="H173" s="118">
        <v>0</v>
      </c>
      <c r="I173" s="117">
        <v>0</v>
      </c>
      <c r="J173" s="117">
        <v>0</v>
      </c>
      <c r="K173" s="118">
        <v>10</v>
      </c>
      <c r="L173" s="117">
        <v>0</v>
      </c>
      <c r="M173" s="117">
        <v>1</v>
      </c>
      <c r="N173" s="118">
        <v>0</v>
      </c>
      <c r="O173" s="117">
        <v>0</v>
      </c>
      <c r="P173" s="117">
        <v>0</v>
      </c>
      <c r="Q173" s="118">
        <v>0</v>
      </c>
      <c r="R173" s="117">
        <v>0</v>
      </c>
      <c r="S173" s="117">
        <v>0</v>
      </c>
      <c r="T173" s="118">
        <v>2</v>
      </c>
      <c r="U173" s="117">
        <v>0</v>
      </c>
      <c r="V173" s="117">
        <v>0</v>
      </c>
      <c r="W173" s="118">
        <v>20</v>
      </c>
      <c r="X173" s="117">
        <v>2</v>
      </c>
      <c r="Y173" s="117">
        <v>0</v>
      </c>
      <c r="Z173" s="118">
        <v>14600</v>
      </c>
      <c r="AA173" s="117">
        <v>350</v>
      </c>
      <c r="AB173" s="117">
        <v>3</v>
      </c>
      <c r="AC173" s="43">
        <f t="shared" si="17"/>
        <v>14650</v>
      </c>
      <c r="AD173" s="43">
        <f t="shared" si="17"/>
        <v>355</v>
      </c>
      <c r="AE173" s="43">
        <f t="shared" si="17"/>
        <v>5</v>
      </c>
      <c r="AG173" s="125">
        <v>5.1</v>
      </c>
      <c r="AH173" s="125">
        <v>2.8</v>
      </c>
      <c r="AI173" s="125">
        <v>2.5</v>
      </c>
      <c r="AJ173" s="125">
        <v>1.6</v>
      </c>
      <c r="AK173" s="125">
        <v>0</v>
      </c>
      <c r="AL173" s="125">
        <v>-0.4</v>
      </c>
      <c r="AM173" s="126">
        <v>-0.4</v>
      </c>
      <c r="AN173">
        <f t="shared" si="18"/>
        <v>3.46666666666667</v>
      </c>
      <c r="AO173">
        <f t="shared" si="19"/>
        <v>0.8</v>
      </c>
      <c r="AP173">
        <f t="shared" si="20"/>
        <v>-0.4</v>
      </c>
      <c r="AR173" s="125">
        <v>23.9536987937291</v>
      </c>
      <c r="AS173" s="125"/>
      <c r="AT173" s="125">
        <v>26.9317463349444</v>
      </c>
      <c r="AU173" s="125">
        <v>27.7844479014533</v>
      </c>
      <c r="AV173" s="125">
        <v>28.8261753403747</v>
      </c>
      <c r="AW173" s="125">
        <v>29.3314033969614</v>
      </c>
      <c r="AX173" s="126">
        <v>29.3314033969614</v>
      </c>
      <c r="AY173">
        <f t="shared" si="21"/>
        <v>25.4427225643368</v>
      </c>
      <c r="AZ173">
        <f t="shared" si="22"/>
        <v>28.305311620914</v>
      </c>
      <c r="BA173">
        <f t="shared" si="23"/>
        <v>29.3314033969614</v>
      </c>
      <c r="BB173" s="125"/>
      <c r="BC173" s="125"/>
      <c r="BD173" t="s">
        <v>29</v>
      </c>
      <c r="BE173" t="s">
        <v>29</v>
      </c>
      <c r="BF173" t="s">
        <v>29</v>
      </c>
      <c r="BG173" t="s">
        <v>29</v>
      </c>
      <c r="BH173" t="s">
        <v>29</v>
      </c>
      <c r="BI173" t="s">
        <v>29</v>
      </c>
      <c r="BJ173" t="s">
        <v>29</v>
      </c>
      <c r="BK173" t="s">
        <v>29</v>
      </c>
      <c r="BL173" t="s">
        <v>29</v>
      </c>
      <c r="BM173" t="s">
        <v>29</v>
      </c>
    </row>
    <row r="174" spans="1:65">
      <c r="A174" s="58">
        <v>31</v>
      </c>
      <c r="B174" s="114">
        <v>5</v>
      </c>
      <c r="C174" s="45">
        <v>2006</v>
      </c>
      <c r="D174" s="54">
        <v>38868</v>
      </c>
      <c r="E174" s="115">
        <v>0</v>
      </c>
      <c r="F174" s="117">
        <v>1</v>
      </c>
      <c r="G174" s="117">
        <v>4</v>
      </c>
      <c r="H174" s="118">
        <v>0</v>
      </c>
      <c r="I174" s="117">
        <v>0</v>
      </c>
      <c r="J174" s="117">
        <v>0</v>
      </c>
      <c r="K174" s="118">
        <v>20</v>
      </c>
      <c r="L174" s="117">
        <v>27</v>
      </c>
      <c r="M174" s="117">
        <v>14</v>
      </c>
      <c r="N174" s="118">
        <v>0</v>
      </c>
      <c r="O174" s="117">
        <v>0</v>
      </c>
      <c r="P174" s="117">
        <v>0</v>
      </c>
      <c r="Q174" s="118">
        <v>0</v>
      </c>
      <c r="R174" s="117">
        <v>4</v>
      </c>
      <c r="S174" s="117">
        <v>3</v>
      </c>
      <c r="T174" s="118">
        <v>50</v>
      </c>
      <c r="U174" s="117">
        <v>42</v>
      </c>
      <c r="V174" s="117">
        <v>8</v>
      </c>
      <c r="W174" s="118">
        <v>20</v>
      </c>
      <c r="X174" s="117">
        <v>84</v>
      </c>
      <c r="Y174" s="117">
        <v>14</v>
      </c>
      <c r="Z174" s="118">
        <v>300</v>
      </c>
      <c r="AA174" s="117">
        <v>105</v>
      </c>
      <c r="AB174" s="117">
        <v>150</v>
      </c>
      <c r="AC174" s="43">
        <f t="shared" si="17"/>
        <v>390</v>
      </c>
      <c r="AD174" s="43">
        <f t="shared" si="17"/>
        <v>263</v>
      </c>
      <c r="AE174" s="43">
        <f t="shared" si="17"/>
        <v>193</v>
      </c>
      <c r="AG174" s="125">
        <v>6.3</v>
      </c>
      <c r="AH174" s="125">
        <v>5.6</v>
      </c>
      <c r="AI174" s="125">
        <v>4.4</v>
      </c>
      <c r="AJ174" s="125">
        <v>2.7</v>
      </c>
      <c r="AK174" s="125">
        <v>1.2</v>
      </c>
      <c r="AL174" s="125">
        <v>-0.3</v>
      </c>
      <c r="AM174" s="126">
        <v>-0.4</v>
      </c>
      <c r="AN174">
        <f t="shared" si="18"/>
        <v>5.43333333333333</v>
      </c>
      <c r="AO174">
        <f t="shared" si="19"/>
        <v>1.95</v>
      </c>
      <c r="AP174">
        <f t="shared" si="20"/>
        <v>-0.35</v>
      </c>
      <c r="AR174" s="125">
        <v>22.8072452650213</v>
      </c>
      <c r="AS174" s="125"/>
      <c r="AT174" s="125">
        <v>26.5285943321958</v>
      </c>
      <c r="AU174" s="125">
        <v>27.072157382926</v>
      </c>
      <c r="AV174" s="125">
        <v>27.8634089308934</v>
      </c>
      <c r="AW174" s="125">
        <v>28.8438821259408</v>
      </c>
      <c r="AX174" s="126">
        <v>29.0387552080952</v>
      </c>
      <c r="AY174">
        <f t="shared" si="21"/>
        <v>24.6679197986086</v>
      </c>
      <c r="AZ174">
        <f t="shared" si="22"/>
        <v>27.4677831569097</v>
      </c>
      <c r="BA174">
        <f t="shared" si="23"/>
        <v>28.941318667018</v>
      </c>
      <c r="BB174" s="125"/>
      <c r="BC174" s="125"/>
      <c r="BD174" t="s">
        <v>29</v>
      </c>
      <c r="BE174" t="s">
        <v>29</v>
      </c>
      <c r="BF174" t="s">
        <v>29</v>
      </c>
      <c r="BG174" t="s">
        <v>29</v>
      </c>
      <c r="BH174" t="s">
        <v>29</v>
      </c>
      <c r="BI174" t="s">
        <v>29</v>
      </c>
      <c r="BJ174" t="s">
        <v>29</v>
      </c>
      <c r="BK174" t="s">
        <v>29</v>
      </c>
      <c r="BL174" t="s">
        <v>29</v>
      </c>
      <c r="BM174" t="s">
        <v>29</v>
      </c>
    </row>
    <row r="175" spans="1:65">
      <c r="A175" s="58">
        <v>10</v>
      </c>
      <c r="B175" s="114">
        <v>6</v>
      </c>
      <c r="C175" s="45">
        <v>2006</v>
      </c>
      <c r="D175" s="54">
        <v>38878</v>
      </c>
      <c r="E175" s="115">
        <v>0</v>
      </c>
      <c r="F175" s="117">
        <v>1</v>
      </c>
      <c r="G175" s="117">
        <v>4</v>
      </c>
      <c r="H175" s="118">
        <v>0</v>
      </c>
      <c r="I175" s="117">
        <v>0</v>
      </c>
      <c r="J175" s="117">
        <v>0</v>
      </c>
      <c r="K175" s="118">
        <v>0</v>
      </c>
      <c r="L175" s="117">
        <v>64</v>
      </c>
      <c r="M175" s="117">
        <v>24</v>
      </c>
      <c r="N175" s="118">
        <v>0</v>
      </c>
      <c r="O175" s="117">
        <v>0</v>
      </c>
      <c r="P175" s="117">
        <v>1</v>
      </c>
      <c r="Q175" s="118">
        <v>70</v>
      </c>
      <c r="R175" s="117">
        <v>14</v>
      </c>
      <c r="S175" s="117">
        <v>2</v>
      </c>
      <c r="T175" s="118">
        <v>400</v>
      </c>
      <c r="U175" s="117">
        <v>49</v>
      </c>
      <c r="V175" s="117">
        <v>6</v>
      </c>
      <c r="W175" s="118">
        <v>200</v>
      </c>
      <c r="X175" s="117">
        <v>28</v>
      </c>
      <c r="Y175" s="117">
        <v>2</v>
      </c>
      <c r="Z175" s="118">
        <v>700</v>
      </c>
      <c r="AA175" s="117">
        <v>140</v>
      </c>
      <c r="AB175" s="117">
        <v>12</v>
      </c>
      <c r="AC175" s="43">
        <f t="shared" si="17"/>
        <v>1370</v>
      </c>
      <c r="AD175" s="43">
        <f t="shared" si="17"/>
        <v>296</v>
      </c>
      <c r="AE175" s="43">
        <f t="shared" si="17"/>
        <v>51</v>
      </c>
      <c r="AG175" s="125">
        <v>8.3</v>
      </c>
      <c r="AH175" s="125">
        <v>8</v>
      </c>
      <c r="AI175" s="125">
        <v>4.4</v>
      </c>
      <c r="AJ175" s="125">
        <v>2.8</v>
      </c>
      <c r="AK175" s="125">
        <v>1.2</v>
      </c>
      <c r="AL175" s="125">
        <v>0</v>
      </c>
      <c r="AM175" s="126">
        <v>0</v>
      </c>
      <c r="AN175">
        <f t="shared" si="18"/>
        <v>6.9</v>
      </c>
      <c r="AO175">
        <f t="shared" si="19"/>
        <v>2</v>
      </c>
      <c r="AP175">
        <f t="shared" si="20"/>
        <v>0</v>
      </c>
      <c r="AR175" s="125">
        <v>22.7299072973651</v>
      </c>
      <c r="AS175" s="125"/>
      <c r="AT175" s="125">
        <v>26.3976872721653</v>
      </c>
      <c r="AU175" s="125">
        <v>27.1950950644768</v>
      </c>
      <c r="AV175" s="125">
        <v>27.7492158316972</v>
      </c>
      <c r="AW175" s="125">
        <v>28.5519108048318</v>
      </c>
      <c r="AX175" s="126">
        <v>28.5695944851267</v>
      </c>
      <c r="AY175">
        <f t="shared" si="21"/>
        <v>24.5637972847652</v>
      </c>
      <c r="AZ175">
        <f t="shared" si="22"/>
        <v>27.472155448087</v>
      </c>
      <c r="BA175">
        <f t="shared" si="23"/>
        <v>28.5607526449793</v>
      </c>
      <c r="BB175" s="125"/>
      <c r="BC175" s="125"/>
      <c r="BD175" t="s">
        <v>29</v>
      </c>
      <c r="BE175" t="s">
        <v>29</v>
      </c>
      <c r="BF175" t="s">
        <v>29</v>
      </c>
      <c r="BG175" t="s">
        <v>29</v>
      </c>
      <c r="BH175" t="s">
        <v>29</v>
      </c>
      <c r="BI175" t="s">
        <v>29</v>
      </c>
      <c r="BJ175" t="s">
        <v>29</v>
      </c>
      <c r="BK175" t="s">
        <v>29</v>
      </c>
      <c r="BL175" t="s">
        <v>29</v>
      </c>
      <c r="BM175" t="s">
        <v>29</v>
      </c>
    </row>
    <row r="176" spans="1:65">
      <c r="A176" s="58">
        <v>20</v>
      </c>
      <c r="B176" s="114">
        <v>6</v>
      </c>
      <c r="C176" s="45">
        <v>2006</v>
      </c>
      <c r="D176" s="54">
        <v>38888</v>
      </c>
      <c r="E176" s="115">
        <v>0</v>
      </c>
      <c r="F176" s="117">
        <v>0</v>
      </c>
      <c r="G176" s="117">
        <v>2</v>
      </c>
      <c r="H176" s="118">
        <v>0</v>
      </c>
      <c r="I176" s="117">
        <v>0</v>
      </c>
      <c r="J176" s="117">
        <v>0</v>
      </c>
      <c r="K176" s="118">
        <v>0</v>
      </c>
      <c r="L176" s="117">
        <v>0</v>
      </c>
      <c r="M176" s="117">
        <v>37</v>
      </c>
      <c r="N176" s="118">
        <v>0</v>
      </c>
      <c r="O176" s="117">
        <v>70</v>
      </c>
      <c r="P176" s="117">
        <v>7</v>
      </c>
      <c r="Q176" s="118">
        <v>0</v>
      </c>
      <c r="R176" s="117">
        <v>630</v>
      </c>
      <c r="S176" s="117">
        <v>18</v>
      </c>
      <c r="T176" s="118">
        <v>40</v>
      </c>
      <c r="U176" s="117">
        <v>210</v>
      </c>
      <c r="V176" s="117">
        <v>4</v>
      </c>
      <c r="W176" s="118">
        <v>20</v>
      </c>
      <c r="X176" s="117">
        <v>70</v>
      </c>
      <c r="Y176" s="117">
        <v>0</v>
      </c>
      <c r="Z176" s="118">
        <v>0</v>
      </c>
      <c r="AA176" s="117">
        <v>0</v>
      </c>
      <c r="AB176" s="117">
        <v>0</v>
      </c>
      <c r="AC176" s="43">
        <f t="shared" si="17"/>
        <v>60</v>
      </c>
      <c r="AD176" s="43">
        <f t="shared" si="17"/>
        <v>980</v>
      </c>
      <c r="AE176" s="43">
        <f t="shared" si="17"/>
        <v>68</v>
      </c>
      <c r="AG176" s="125">
        <v>12.5</v>
      </c>
      <c r="AH176" s="125">
        <v>8</v>
      </c>
      <c r="AI176" s="125">
        <v>5</v>
      </c>
      <c r="AJ176" s="125">
        <v>2.9</v>
      </c>
      <c r="AK176" s="125">
        <v>1.2</v>
      </c>
      <c r="AL176" s="125">
        <v>0.1</v>
      </c>
      <c r="AM176" s="126">
        <v>0.1</v>
      </c>
      <c r="AN176">
        <f t="shared" si="18"/>
        <v>8.5</v>
      </c>
      <c r="AO176">
        <f t="shared" si="19"/>
        <v>2.05</v>
      </c>
      <c r="AP176">
        <f t="shared" si="20"/>
        <v>0.1</v>
      </c>
      <c r="AR176" s="125">
        <v>23.2475319442919</v>
      </c>
      <c r="AS176" s="125"/>
      <c r="AT176" s="125">
        <v>26.1077002736478</v>
      </c>
      <c r="AU176" s="125">
        <v>26.6147679852289</v>
      </c>
      <c r="AV176" s="125">
        <v>27.4999895482053</v>
      </c>
      <c r="AW176" s="125">
        <v>28.0450565369004</v>
      </c>
      <c r="AX176" s="126">
        <v>28.1501874751217</v>
      </c>
      <c r="AY176">
        <f t="shared" si="21"/>
        <v>24.6776161089698</v>
      </c>
      <c r="AZ176">
        <f t="shared" si="22"/>
        <v>27.0573787667171</v>
      </c>
      <c r="BA176">
        <f t="shared" si="23"/>
        <v>28.097622006011</v>
      </c>
      <c r="BB176" s="125"/>
      <c r="BC176" s="125"/>
      <c r="BD176" t="s">
        <v>29</v>
      </c>
      <c r="BE176" t="s">
        <v>29</v>
      </c>
      <c r="BF176" t="s">
        <v>29</v>
      </c>
      <c r="BG176" t="s">
        <v>29</v>
      </c>
      <c r="BH176" t="s">
        <v>29</v>
      </c>
      <c r="BI176" t="s">
        <v>29</v>
      </c>
      <c r="BJ176" t="s">
        <v>29</v>
      </c>
      <c r="BK176" t="s">
        <v>29</v>
      </c>
      <c r="BL176" t="s">
        <v>29</v>
      </c>
      <c r="BM176" t="s">
        <v>29</v>
      </c>
    </row>
    <row r="177" spans="1:65">
      <c r="A177" s="58">
        <v>29</v>
      </c>
      <c r="B177" s="114">
        <v>6</v>
      </c>
      <c r="C177" s="45">
        <v>2006</v>
      </c>
      <c r="D177" s="54">
        <v>38897</v>
      </c>
      <c r="E177" s="115">
        <v>0</v>
      </c>
      <c r="F177" s="117">
        <v>1</v>
      </c>
      <c r="G177" s="117">
        <v>2</v>
      </c>
      <c r="H177" s="118">
        <v>0</v>
      </c>
      <c r="I177" s="117">
        <v>0</v>
      </c>
      <c r="J177" s="117">
        <v>0</v>
      </c>
      <c r="K177" s="118">
        <v>0</v>
      </c>
      <c r="L177" s="117">
        <v>2</v>
      </c>
      <c r="M177" s="117">
        <v>28</v>
      </c>
      <c r="N177" s="118">
        <v>0</v>
      </c>
      <c r="O177" s="117">
        <v>630</v>
      </c>
      <c r="P177" s="117">
        <v>20</v>
      </c>
      <c r="Q177" s="118">
        <v>0</v>
      </c>
      <c r="R177" s="117">
        <v>1540</v>
      </c>
      <c r="S177" s="117">
        <v>17</v>
      </c>
      <c r="T177" s="118">
        <v>0</v>
      </c>
      <c r="U177" s="117">
        <v>0</v>
      </c>
      <c r="V177" s="117">
        <v>0</v>
      </c>
      <c r="W177" s="118">
        <v>0</v>
      </c>
      <c r="X177" s="117">
        <v>0</v>
      </c>
      <c r="Y177" s="117">
        <v>0</v>
      </c>
      <c r="Z177" s="118">
        <v>0</v>
      </c>
      <c r="AA177" s="117">
        <v>0</v>
      </c>
      <c r="AB177" s="117">
        <v>0</v>
      </c>
      <c r="AC177" s="43">
        <f t="shared" si="17"/>
        <v>0</v>
      </c>
      <c r="AD177" s="43">
        <f t="shared" si="17"/>
        <v>2173</v>
      </c>
      <c r="AE177" s="43">
        <f t="shared" si="17"/>
        <v>67</v>
      </c>
      <c r="AG177" s="125">
        <v>13.3</v>
      </c>
      <c r="AH177" s="125">
        <v>12</v>
      </c>
      <c r="AI177" s="125">
        <v>8</v>
      </c>
      <c r="AJ177" s="125">
        <v>4.2</v>
      </c>
      <c r="AK177" s="125">
        <v>1.7</v>
      </c>
      <c r="AL177" s="125">
        <v>0.2</v>
      </c>
      <c r="AM177" s="126">
        <v>0.2</v>
      </c>
      <c r="AN177">
        <f t="shared" si="18"/>
        <v>11.1</v>
      </c>
      <c r="AO177">
        <f t="shared" si="19"/>
        <v>2.95</v>
      </c>
      <c r="AP177">
        <f t="shared" si="20"/>
        <v>0.2</v>
      </c>
      <c r="AR177" s="125">
        <v>24.3612110687521</v>
      </c>
      <c r="AS177" s="125"/>
      <c r="AT177" s="125">
        <v>24.8975251981373</v>
      </c>
      <c r="AU177" s="125">
        <v>26.1060519489025</v>
      </c>
      <c r="AV177" s="125">
        <v>27.173484898955</v>
      </c>
      <c r="AW177" s="125">
        <v>27.8071997468857</v>
      </c>
      <c r="AX177" s="126">
        <v>27.8417275437343</v>
      </c>
      <c r="AY177">
        <f t="shared" si="21"/>
        <v>24.6293681334447</v>
      </c>
      <c r="AZ177">
        <f t="shared" si="22"/>
        <v>26.6397684239288</v>
      </c>
      <c r="BA177">
        <f t="shared" si="23"/>
        <v>27.82446364531</v>
      </c>
      <c r="BB177" s="125"/>
      <c r="BC177" s="125"/>
      <c r="BD177" t="s">
        <v>29</v>
      </c>
      <c r="BE177" t="s">
        <v>29</v>
      </c>
      <c r="BF177" t="s">
        <v>29</v>
      </c>
      <c r="BG177" t="s">
        <v>29</v>
      </c>
      <c r="BH177" t="s">
        <v>29</v>
      </c>
      <c r="BI177" t="s">
        <v>29</v>
      </c>
      <c r="BJ177" t="s">
        <v>29</v>
      </c>
      <c r="BK177" t="s">
        <v>29</v>
      </c>
      <c r="BL177" t="s">
        <v>29</v>
      </c>
      <c r="BM177" t="s">
        <v>29</v>
      </c>
    </row>
    <row r="178" spans="1:65">
      <c r="A178" s="58">
        <v>10</v>
      </c>
      <c r="B178" s="114">
        <v>7</v>
      </c>
      <c r="C178" s="45">
        <v>2006</v>
      </c>
      <c r="D178" s="54">
        <v>38908</v>
      </c>
      <c r="E178" s="115">
        <v>0</v>
      </c>
      <c r="F178" s="117">
        <v>2</v>
      </c>
      <c r="G178" s="117">
        <v>1</v>
      </c>
      <c r="H178" s="118">
        <v>0</v>
      </c>
      <c r="I178" s="117">
        <v>0</v>
      </c>
      <c r="J178" s="117">
        <v>0</v>
      </c>
      <c r="K178" s="118">
        <v>0</v>
      </c>
      <c r="L178" s="117">
        <v>4</v>
      </c>
      <c r="M178" s="117">
        <v>12</v>
      </c>
      <c r="N178" s="118">
        <v>0</v>
      </c>
      <c r="O178" s="117">
        <v>210</v>
      </c>
      <c r="P178" s="117">
        <v>15</v>
      </c>
      <c r="Q178" s="118">
        <v>0</v>
      </c>
      <c r="R178" s="117">
        <v>14</v>
      </c>
      <c r="S178" s="117">
        <v>3</v>
      </c>
      <c r="T178" s="118">
        <v>0</v>
      </c>
      <c r="U178" s="117">
        <v>0</v>
      </c>
      <c r="V178" s="117">
        <v>0</v>
      </c>
      <c r="W178" s="118">
        <v>0</v>
      </c>
      <c r="X178" s="117">
        <v>0</v>
      </c>
      <c r="Y178" s="117">
        <v>0</v>
      </c>
      <c r="Z178" s="118">
        <v>0</v>
      </c>
      <c r="AA178" s="117">
        <v>0</v>
      </c>
      <c r="AB178" s="117">
        <v>0</v>
      </c>
      <c r="AC178" s="43">
        <f t="shared" si="17"/>
        <v>0</v>
      </c>
      <c r="AD178" s="43">
        <f t="shared" si="17"/>
        <v>230</v>
      </c>
      <c r="AE178" s="43">
        <f t="shared" si="17"/>
        <v>31</v>
      </c>
      <c r="AG178" s="125">
        <v>14.4</v>
      </c>
      <c r="AH178" s="125">
        <v>12</v>
      </c>
      <c r="AI178" s="125">
        <v>10</v>
      </c>
      <c r="AJ178" s="125">
        <v>7.2</v>
      </c>
      <c r="AK178" s="125">
        <v>2</v>
      </c>
      <c r="AL178" s="125">
        <v>0.5</v>
      </c>
      <c r="AM178" s="126">
        <v>0.4</v>
      </c>
      <c r="AN178">
        <f t="shared" si="18"/>
        <v>12.1333333333333</v>
      </c>
      <c r="AO178">
        <f t="shared" si="19"/>
        <v>4.6</v>
      </c>
      <c r="AP178">
        <f t="shared" si="20"/>
        <v>0.45</v>
      </c>
      <c r="AR178" s="125">
        <v>24.9322508352792</v>
      </c>
      <c r="AS178" s="125"/>
      <c r="AT178" s="125">
        <v>25.8450655245888</v>
      </c>
      <c r="AU178" s="125">
        <v>26.1671924441708</v>
      </c>
      <c r="AV178" s="125">
        <v>27.70086783552</v>
      </c>
      <c r="AW178" s="125">
        <v>28.0620099346112</v>
      </c>
      <c r="AX178" s="126">
        <v>28.1318816257861</v>
      </c>
      <c r="AY178">
        <f t="shared" si="21"/>
        <v>25.388658179934</v>
      </c>
      <c r="AZ178">
        <f t="shared" si="22"/>
        <v>26.9340301398454</v>
      </c>
      <c r="BA178">
        <f t="shared" si="23"/>
        <v>28.0969457801986</v>
      </c>
      <c r="BB178" s="125"/>
      <c r="BC178" s="125"/>
      <c r="BD178" t="s">
        <v>29</v>
      </c>
      <c r="BE178" t="s">
        <v>29</v>
      </c>
      <c r="BF178" t="s">
        <v>29</v>
      </c>
      <c r="BG178" t="s">
        <v>29</v>
      </c>
      <c r="BH178" t="s">
        <v>29</v>
      </c>
      <c r="BI178" t="s">
        <v>29</v>
      </c>
      <c r="BJ178" t="s">
        <v>29</v>
      </c>
      <c r="BK178" t="s">
        <v>29</v>
      </c>
      <c r="BL178" t="s">
        <v>29</v>
      </c>
      <c r="BM178" t="s">
        <v>29</v>
      </c>
    </row>
    <row r="179" spans="1:65">
      <c r="A179" s="58">
        <v>20</v>
      </c>
      <c r="B179" s="114">
        <v>7</v>
      </c>
      <c r="C179" s="45">
        <v>2006</v>
      </c>
      <c r="D179" s="54">
        <v>38918</v>
      </c>
      <c r="E179" s="115">
        <v>0</v>
      </c>
      <c r="F179" s="117">
        <v>0</v>
      </c>
      <c r="G179" s="117">
        <v>0</v>
      </c>
      <c r="H179" s="118">
        <v>0</v>
      </c>
      <c r="I179" s="117">
        <v>0</v>
      </c>
      <c r="J179" s="117">
        <v>0</v>
      </c>
      <c r="K179" s="118">
        <v>0</v>
      </c>
      <c r="L179" s="117">
        <v>0</v>
      </c>
      <c r="M179" s="117">
        <v>10</v>
      </c>
      <c r="N179" s="118">
        <v>0</v>
      </c>
      <c r="O179" s="117">
        <v>7</v>
      </c>
      <c r="P179" s="117">
        <v>211</v>
      </c>
      <c r="Q179" s="118">
        <v>0</v>
      </c>
      <c r="R179" s="117">
        <v>0</v>
      </c>
      <c r="S179" s="117">
        <v>1</v>
      </c>
      <c r="T179" s="118">
        <v>0</v>
      </c>
      <c r="U179" s="117">
        <v>0</v>
      </c>
      <c r="V179" s="117">
        <v>0</v>
      </c>
      <c r="W179" s="118">
        <v>0</v>
      </c>
      <c r="X179" s="117">
        <v>0</v>
      </c>
      <c r="Y179" s="117">
        <v>0</v>
      </c>
      <c r="Z179" s="118">
        <v>0</v>
      </c>
      <c r="AA179" s="117">
        <v>0</v>
      </c>
      <c r="AB179" s="117">
        <v>0</v>
      </c>
      <c r="AC179" s="43">
        <f t="shared" si="17"/>
        <v>0</v>
      </c>
      <c r="AD179" s="43">
        <f t="shared" si="17"/>
        <v>7</v>
      </c>
      <c r="AE179" s="43">
        <f t="shared" si="17"/>
        <v>222</v>
      </c>
      <c r="AG179" s="125">
        <v>10.883</v>
      </c>
      <c r="AH179" s="125">
        <v>11.7305</v>
      </c>
      <c r="AI179" s="125">
        <v>11.7145</v>
      </c>
      <c r="AJ179" s="125">
        <v>11.408</v>
      </c>
      <c r="AK179" s="125">
        <v>3.866</v>
      </c>
      <c r="AL179" s="125">
        <v>0.939</v>
      </c>
      <c r="AM179" s="126">
        <v>0.865</v>
      </c>
      <c r="AN179">
        <f t="shared" si="18"/>
        <v>11.4426666666667</v>
      </c>
      <c r="AO179">
        <f t="shared" si="19"/>
        <v>7.637</v>
      </c>
      <c r="AP179">
        <f t="shared" si="20"/>
        <v>0.902</v>
      </c>
      <c r="AR179" s="125">
        <v>25.81</v>
      </c>
      <c r="AS179" s="125">
        <v>25.95925</v>
      </c>
      <c r="AT179" s="125">
        <v>26.0603333333333</v>
      </c>
      <c r="AU179" s="125">
        <v>26.325</v>
      </c>
      <c r="AV179" s="125">
        <v>27.185</v>
      </c>
      <c r="AW179" s="125">
        <v>28.055</v>
      </c>
      <c r="AX179" s="126">
        <v>28.1888076923077</v>
      </c>
      <c r="AY179">
        <f t="shared" si="21"/>
        <v>25.9431944444444</v>
      </c>
      <c r="AZ179">
        <f t="shared" si="22"/>
        <v>26.755</v>
      </c>
      <c r="BA179">
        <f t="shared" si="23"/>
        <v>28.1219038461538</v>
      </c>
      <c r="BB179" s="125"/>
      <c r="BC179" s="125"/>
      <c r="BD179" t="s">
        <v>29</v>
      </c>
      <c r="BE179" t="s">
        <v>29</v>
      </c>
      <c r="BF179" t="s">
        <v>29</v>
      </c>
      <c r="BG179" t="s">
        <v>29</v>
      </c>
      <c r="BH179" t="s">
        <v>29</v>
      </c>
      <c r="BI179" t="s">
        <v>29</v>
      </c>
      <c r="BJ179" t="s">
        <v>29</v>
      </c>
      <c r="BK179" t="s">
        <v>29</v>
      </c>
      <c r="BL179" t="s">
        <v>29</v>
      </c>
      <c r="BM179" t="s">
        <v>29</v>
      </c>
    </row>
    <row r="180" spans="1:65">
      <c r="A180" s="58">
        <v>31</v>
      </c>
      <c r="B180" s="114">
        <v>7</v>
      </c>
      <c r="C180" s="45">
        <v>2006</v>
      </c>
      <c r="D180" s="54">
        <v>38929</v>
      </c>
      <c r="E180" s="115">
        <v>0</v>
      </c>
      <c r="F180" s="117">
        <v>0</v>
      </c>
      <c r="G180" s="117">
        <v>2</v>
      </c>
      <c r="H180" s="118">
        <v>0</v>
      </c>
      <c r="I180" s="117">
        <v>0</v>
      </c>
      <c r="J180" s="117">
        <v>0</v>
      </c>
      <c r="K180" s="118">
        <v>0</v>
      </c>
      <c r="L180" s="117">
        <v>1</v>
      </c>
      <c r="M180" s="117">
        <v>15</v>
      </c>
      <c r="N180" s="118">
        <v>0</v>
      </c>
      <c r="O180" s="117">
        <v>20</v>
      </c>
      <c r="P180" s="117">
        <v>383</v>
      </c>
      <c r="Q180" s="118">
        <v>0</v>
      </c>
      <c r="R180" s="117">
        <v>0</v>
      </c>
      <c r="S180" s="117">
        <v>0</v>
      </c>
      <c r="T180" s="118">
        <v>0</v>
      </c>
      <c r="U180" s="117">
        <v>0</v>
      </c>
      <c r="V180" s="117">
        <v>0</v>
      </c>
      <c r="W180" s="118">
        <v>0</v>
      </c>
      <c r="X180" s="117">
        <v>0</v>
      </c>
      <c r="Y180" s="117">
        <v>0</v>
      </c>
      <c r="Z180" s="118">
        <v>0</v>
      </c>
      <c r="AA180" s="117">
        <v>0</v>
      </c>
      <c r="AB180" s="117">
        <v>0</v>
      </c>
      <c r="AC180" s="43">
        <f t="shared" si="17"/>
        <v>0</v>
      </c>
      <c r="AD180" s="43">
        <f t="shared" si="17"/>
        <v>21</v>
      </c>
      <c r="AE180" s="43">
        <f t="shared" si="17"/>
        <v>400</v>
      </c>
      <c r="AG180" s="125">
        <v>12.0113333333333</v>
      </c>
      <c r="AH180" s="125">
        <v>11.7073333333333</v>
      </c>
      <c r="AI180" s="125">
        <v>8.313</v>
      </c>
      <c r="AJ180" s="125">
        <v>2.277</v>
      </c>
      <c r="AK180" s="125">
        <v>1.1435</v>
      </c>
      <c r="AL180" s="125">
        <v>0.534</v>
      </c>
      <c r="AM180" s="126">
        <v>0.493428571428571</v>
      </c>
      <c r="AN180">
        <f t="shared" si="18"/>
        <v>10.6772222222222</v>
      </c>
      <c r="AO180">
        <f t="shared" si="19"/>
        <v>1.71025</v>
      </c>
      <c r="AP180">
        <f t="shared" si="20"/>
        <v>0.513714285714286</v>
      </c>
      <c r="AR180" s="125">
        <v>23.8833181818182</v>
      </c>
      <c r="AS180" s="125">
        <v>25.952625</v>
      </c>
      <c r="AT180" s="125">
        <v>27.2105</v>
      </c>
      <c r="AU180" s="125">
        <v>27.8003333333333</v>
      </c>
      <c r="AV180" s="125">
        <v>28.07825</v>
      </c>
      <c r="AW180" s="125">
        <v>28.3385</v>
      </c>
      <c r="AX180" s="126">
        <v>28.3756875</v>
      </c>
      <c r="AY180">
        <f t="shared" si="21"/>
        <v>25.6821477272727</v>
      </c>
      <c r="AZ180">
        <f t="shared" si="22"/>
        <v>27.9392916666667</v>
      </c>
      <c r="BA180">
        <f t="shared" si="23"/>
        <v>28.35709375</v>
      </c>
      <c r="BB180" s="125"/>
      <c r="BC180" s="125"/>
      <c r="BD180" t="s">
        <v>29</v>
      </c>
      <c r="BE180" t="s">
        <v>29</v>
      </c>
      <c r="BF180" t="s">
        <v>29</v>
      </c>
      <c r="BG180" t="s">
        <v>29</v>
      </c>
      <c r="BH180" t="s">
        <v>29</v>
      </c>
      <c r="BI180" t="s">
        <v>29</v>
      </c>
      <c r="BJ180" t="s">
        <v>29</v>
      </c>
      <c r="BK180" t="s">
        <v>29</v>
      </c>
      <c r="BL180" t="s">
        <v>29</v>
      </c>
      <c r="BM180" t="s">
        <v>29</v>
      </c>
    </row>
    <row r="181" spans="1:65">
      <c r="A181" s="58">
        <v>10</v>
      </c>
      <c r="B181" s="114">
        <v>8</v>
      </c>
      <c r="C181" s="45">
        <v>2006</v>
      </c>
      <c r="D181" s="54">
        <v>38939</v>
      </c>
      <c r="E181" s="115">
        <v>0</v>
      </c>
      <c r="F181" s="120">
        <v>0</v>
      </c>
      <c r="G181" s="117">
        <v>1</v>
      </c>
      <c r="H181" s="118">
        <v>0</v>
      </c>
      <c r="I181" s="120">
        <v>0</v>
      </c>
      <c r="J181" s="117">
        <v>0</v>
      </c>
      <c r="K181" s="118">
        <v>0</v>
      </c>
      <c r="L181" s="120">
        <v>0</v>
      </c>
      <c r="M181" s="117">
        <v>8</v>
      </c>
      <c r="N181" s="118">
        <v>0</v>
      </c>
      <c r="O181" s="120">
        <v>0</v>
      </c>
      <c r="P181" s="117">
        <v>141</v>
      </c>
      <c r="Q181" s="118">
        <v>0</v>
      </c>
      <c r="R181" s="120">
        <v>0</v>
      </c>
      <c r="S181" s="117">
        <v>0</v>
      </c>
      <c r="T181" s="118">
        <v>0</v>
      </c>
      <c r="U181" s="120">
        <v>0</v>
      </c>
      <c r="V181" s="117">
        <v>0</v>
      </c>
      <c r="W181" s="118">
        <v>0</v>
      </c>
      <c r="X181" s="120">
        <v>0</v>
      </c>
      <c r="Y181" s="117">
        <v>0</v>
      </c>
      <c r="Z181" s="118">
        <v>0</v>
      </c>
      <c r="AA181" s="120">
        <v>0</v>
      </c>
      <c r="AB181" s="117">
        <v>0</v>
      </c>
      <c r="AC181" s="43">
        <f t="shared" si="17"/>
        <v>0</v>
      </c>
      <c r="AD181" s="120">
        <v>0</v>
      </c>
      <c r="AE181" s="43">
        <f t="shared" si="17"/>
        <v>150</v>
      </c>
      <c r="AG181" s="125">
        <v>11.8604615384615</v>
      </c>
      <c r="AH181" s="125">
        <v>8.7445</v>
      </c>
      <c r="AI181" s="125">
        <v>3.078</v>
      </c>
      <c r="AJ181" s="125">
        <v>2.437</v>
      </c>
      <c r="AK181" s="125">
        <v>1.6135</v>
      </c>
      <c r="AL181" s="125">
        <v>1.031</v>
      </c>
      <c r="AM181" s="126">
        <v>2.32936363636364</v>
      </c>
      <c r="AN181">
        <f t="shared" si="18"/>
        <v>7.89432051282051</v>
      </c>
      <c r="AO181">
        <f t="shared" si="19"/>
        <v>2.02525</v>
      </c>
      <c r="AP181">
        <f t="shared" si="20"/>
        <v>1.68018181818182</v>
      </c>
      <c r="AR181" s="125">
        <v>25.5175</v>
      </c>
      <c r="AS181" s="125">
        <v>27.176</v>
      </c>
      <c r="AT181" s="125">
        <v>27.6626666666667</v>
      </c>
      <c r="AU181" s="125">
        <v>27.87325</v>
      </c>
      <c r="AV181" s="125">
        <v>28.069</v>
      </c>
      <c r="AW181" s="125">
        <v>28.173</v>
      </c>
      <c r="AX181" s="126">
        <v>28.2544</v>
      </c>
      <c r="AY181">
        <f t="shared" si="21"/>
        <v>26.7853888888889</v>
      </c>
      <c r="AZ181">
        <f t="shared" si="22"/>
        <v>27.971125</v>
      </c>
      <c r="BA181">
        <f t="shared" si="23"/>
        <v>28.2137</v>
      </c>
      <c r="BB181" s="125"/>
      <c r="BC181" s="125"/>
      <c r="BD181" t="s">
        <v>29</v>
      </c>
      <c r="BE181" t="s">
        <v>29</v>
      </c>
      <c r="BF181" t="s">
        <v>29</v>
      </c>
      <c r="BG181" t="s">
        <v>29</v>
      </c>
      <c r="BH181" t="s">
        <v>29</v>
      </c>
      <c r="BI181" t="s">
        <v>29</v>
      </c>
      <c r="BJ181" t="s">
        <v>29</v>
      </c>
      <c r="BK181" t="s">
        <v>29</v>
      </c>
      <c r="BL181" t="s">
        <v>29</v>
      </c>
      <c r="BM181" t="s">
        <v>29</v>
      </c>
    </row>
    <row r="182" spans="1:65">
      <c r="A182" s="58">
        <v>20</v>
      </c>
      <c r="B182" s="114">
        <v>8</v>
      </c>
      <c r="C182" s="45">
        <v>2006</v>
      </c>
      <c r="D182" s="54">
        <v>38949</v>
      </c>
      <c r="E182" s="115">
        <v>0</v>
      </c>
      <c r="F182" s="117">
        <v>0</v>
      </c>
      <c r="G182" s="117">
        <v>1</v>
      </c>
      <c r="H182" s="118">
        <v>0</v>
      </c>
      <c r="I182" s="117">
        <v>0</v>
      </c>
      <c r="J182" s="117">
        <v>0</v>
      </c>
      <c r="K182" s="118">
        <v>0</v>
      </c>
      <c r="L182" s="117">
        <v>0</v>
      </c>
      <c r="M182" s="117">
        <v>1</v>
      </c>
      <c r="N182" s="118">
        <v>0</v>
      </c>
      <c r="O182" s="117">
        <v>0</v>
      </c>
      <c r="P182" s="117">
        <v>61</v>
      </c>
      <c r="Q182" s="118">
        <v>0</v>
      </c>
      <c r="R182" s="117">
        <v>0</v>
      </c>
      <c r="S182" s="117">
        <v>0</v>
      </c>
      <c r="T182" s="118">
        <v>0</v>
      </c>
      <c r="U182" s="117">
        <v>0</v>
      </c>
      <c r="V182" s="117">
        <v>0</v>
      </c>
      <c r="W182" s="118">
        <v>0</v>
      </c>
      <c r="X182" s="117">
        <v>0</v>
      </c>
      <c r="Y182" s="117">
        <v>0</v>
      </c>
      <c r="Z182" s="118">
        <v>0</v>
      </c>
      <c r="AA182" s="117">
        <v>0</v>
      </c>
      <c r="AB182" s="117">
        <v>0</v>
      </c>
      <c r="AC182" s="43">
        <f t="shared" si="17"/>
        <v>0</v>
      </c>
      <c r="AD182" s="43">
        <f t="shared" si="17"/>
        <v>0</v>
      </c>
      <c r="AE182" s="43">
        <f t="shared" si="17"/>
        <v>63</v>
      </c>
      <c r="AG182" s="125">
        <v>12.2254705882353</v>
      </c>
      <c r="AH182" s="125">
        <v>12.0935</v>
      </c>
      <c r="AI182" s="125">
        <v>11.5445</v>
      </c>
      <c r="AJ182" s="125">
        <v>10.75</v>
      </c>
      <c r="AK182" s="125">
        <v>6.1345</v>
      </c>
      <c r="AL182" s="125">
        <v>2.444</v>
      </c>
      <c r="AM182" s="126">
        <v>2.352</v>
      </c>
      <c r="AN182">
        <f t="shared" si="18"/>
        <v>11.9544901960784</v>
      </c>
      <c r="AO182">
        <f t="shared" si="19"/>
        <v>8.44225</v>
      </c>
      <c r="AP182">
        <f t="shared" si="20"/>
        <v>2.398</v>
      </c>
      <c r="AR182" s="125">
        <v>26.6651176470588</v>
      </c>
      <c r="AS182" s="125">
        <v>26.6651176470588</v>
      </c>
      <c r="AT182" s="125">
        <v>26.6651176470588</v>
      </c>
      <c r="AU182" s="125">
        <v>26.85</v>
      </c>
      <c r="AV182" s="125">
        <v>27.14775</v>
      </c>
      <c r="AW182" s="125">
        <v>27.83025</v>
      </c>
      <c r="AX182" s="126">
        <v>27.9370416666667</v>
      </c>
      <c r="AY182">
        <f t="shared" si="21"/>
        <v>26.6651176470588</v>
      </c>
      <c r="AZ182">
        <f t="shared" si="22"/>
        <v>26.998875</v>
      </c>
      <c r="BA182">
        <f t="shared" si="23"/>
        <v>27.8836458333333</v>
      </c>
      <c r="BB182" s="125"/>
      <c r="BC182" s="125"/>
      <c r="BD182" t="s">
        <v>29</v>
      </c>
      <c r="BE182" t="s">
        <v>29</v>
      </c>
      <c r="BF182" t="s">
        <v>29</v>
      </c>
      <c r="BG182" t="s">
        <v>29</v>
      </c>
      <c r="BH182" t="s">
        <v>29</v>
      </c>
      <c r="BI182" t="s">
        <v>29</v>
      </c>
      <c r="BJ182" t="s">
        <v>29</v>
      </c>
      <c r="BK182" t="s">
        <v>29</v>
      </c>
      <c r="BL182" t="s">
        <v>29</v>
      </c>
      <c r="BM182" t="s">
        <v>29</v>
      </c>
    </row>
    <row r="183" spans="1:65">
      <c r="A183" s="58">
        <v>30</v>
      </c>
      <c r="B183" s="114">
        <v>8</v>
      </c>
      <c r="C183" s="45">
        <v>2006</v>
      </c>
      <c r="D183" s="54">
        <v>38959</v>
      </c>
      <c r="E183" s="115">
        <v>0</v>
      </c>
      <c r="F183" s="117">
        <v>0</v>
      </c>
      <c r="G183" s="117">
        <v>0</v>
      </c>
      <c r="H183" s="118">
        <v>0</v>
      </c>
      <c r="I183" s="117">
        <v>0</v>
      </c>
      <c r="J183" s="117">
        <v>0</v>
      </c>
      <c r="K183" s="118">
        <v>0</v>
      </c>
      <c r="L183" s="117">
        <v>0</v>
      </c>
      <c r="M183" s="117">
        <v>3</v>
      </c>
      <c r="N183" s="118">
        <v>0</v>
      </c>
      <c r="O183" s="117">
        <v>0</v>
      </c>
      <c r="P183" s="117">
        <v>66</v>
      </c>
      <c r="Q183" s="118">
        <v>0</v>
      </c>
      <c r="R183" s="117">
        <v>0</v>
      </c>
      <c r="S183" s="117">
        <v>0</v>
      </c>
      <c r="T183" s="118">
        <v>0</v>
      </c>
      <c r="U183" s="117">
        <v>0</v>
      </c>
      <c r="V183" s="117">
        <v>0</v>
      </c>
      <c r="W183" s="118">
        <v>0</v>
      </c>
      <c r="X183" s="117">
        <v>0</v>
      </c>
      <c r="Y183" s="117">
        <v>0</v>
      </c>
      <c r="Z183" s="118">
        <v>0</v>
      </c>
      <c r="AA183" s="117">
        <v>0</v>
      </c>
      <c r="AB183" s="117">
        <v>0</v>
      </c>
      <c r="AC183" s="43">
        <f t="shared" si="17"/>
        <v>0</v>
      </c>
      <c r="AD183" s="43">
        <f t="shared" si="17"/>
        <v>0</v>
      </c>
      <c r="AE183" s="43">
        <f t="shared" si="17"/>
        <v>69</v>
      </c>
      <c r="AG183" s="125">
        <v>13.243</v>
      </c>
      <c r="AH183" s="125">
        <v>12.851619047619</v>
      </c>
      <c r="AI183" s="125">
        <v>12.146</v>
      </c>
      <c r="AJ183" s="125">
        <v>9.663</v>
      </c>
      <c r="AK183" s="125">
        <v>5.6405</v>
      </c>
      <c r="AL183" s="125">
        <v>2.885</v>
      </c>
      <c r="AM183" s="126">
        <v>2.86466666666667</v>
      </c>
      <c r="AN183">
        <f t="shared" si="18"/>
        <v>12.746873015873</v>
      </c>
      <c r="AO183">
        <f t="shared" si="19"/>
        <v>7.65175</v>
      </c>
      <c r="AP183">
        <f t="shared" si="20"/>
        <v>2.87483333333333</v>
      </c>
      <c r="AR183" s="125">
        <v>26.456</v>
      </c>
      <c r="AS183" s="125">
        <v>26.6742727272727</v>
      </c>
      <c r="AT183" s="125">
        <v>26.6742727272727</v>
      </c>
      <c r="AU183" s="125">
        <v>26.7795</v>
      </c>
      <c r="AV183" s="125">
        <v>27.35975</v>
      </c>
      <c r="AW183" s="125">
        <v>27.83775</v>
      </c>
      <c r="AX183" s="126">
        <v>27.8513333333333</v>
      </c>
      <c r="AY183">
        <f t="shared" si="21"/>
        <v>26.6015151515152</v>
      </c>
      <c r="AZ183">
        <f t="shared" si="22"/>
        <v>27.069625</v>
      </c>
      <c r="BA183">
        <f t="shared" si="23"/>
        <v>27.8445416666667</v>
      </c>
      <c r="BB183" s="125"/>
      <c r="BC183" s="125"/>
      <c r="BD183" t="s">
        <v>29</v>
      </c>
      <c r="BE183" t="s">
        <v>29</v>
      </c>
      <c r="BF183" t="s">
        <v>29</v>
      </c>
      <c r="BG183" t="s">
        <v>29</v>
      </c>
      <c r="BH183" t="s">
        <v>29</v>
      </c>
      <c r="BI183" t="s">
        <v>29</v>
      </c>
      <c r="BJ183" t="s">
        <v>29</v>
      </c>
      <c r="BK183" t="s">
        <v>29</v>
      </c>
      <c r="BL183" t="s">
        <v>29</v>
      </c>
      <c r="BM183" t="s">
        <v>29</v>
      </c>
    </row>
    <row r="184" spans="1:65">
      <c r="A184" s="58">
        <v>10</v>
      </c>
      <c r="B184" s="114">
        <v>9</v>
      </c>
      <c r="C184" s="45">
        <v>2006</v>
      </c>
      <c r="D184" s="54">
        <v>38970</v>
      </c>
      <c r="E184" s="115">
        <v>0</v>
      </c>
      <c r="F184" s="117">
        <v>0</v>
      </c>
      <c r="G184" s="117">
        <v>0</v>
      </c>
      <c r="H184" s="118">
        <v>0</v>
      </c>
      <c r="I184" s="117">
        <v>0</v>
      </c>
      <c r="J184" s="117">
        <v>0</v>
      </c>
      <c r="K184" s="118">
        <v>0</v>
      </c>
      <c r="L184" s="117">
        <v>0</v>
      </c>
      <c r="M184" s="117">
        <v>0</v>
      </c>
      <c r="N184" s="118">
        <v>0</v>
      </c>
      <c r="O184" s="117">
        <v>0</v>
      </c>
      <c r="P184" s="117">
        <v>15</v>
      </c>
      <c r="Q184" s="118">
        <v>0</v>
      </c>
      <c r="R184" s="117">
        <v>0</v>
      </c>
      <c r="S184" s="117">
        <v>0</v>
      </c>
      <c r="T184" s="118">
        <v>0</v>
      </c>
      <c r="U184" s="117">
        <v>0</v>
      </c>
      <c r="V184" s="117">
        <v>0</v>
      </c>
      <c r="W184" s="118">
        <v>0</v>
      </c>
      <c r="X184" s="117">
        <v>0</v>
      </c>
      <c r="Y184" s="117">
        <v>0</v>
      </c>
      <c r="Z184" s="118">
        <v>0</v>
      </c>
      <c r="AA184" s="117">
        <v>0</v>
      </c>
      <c r="AB184" s="117">
        <v>0</v>
      </c>
      <c r="AC184" s="43">
        <f t="shared" si="17"/>
        <v>0</v>
      </c>
      <c r="AD184" s="43">
        <f t="shared" si="17"/>
        <v>0</v>
      </c>
      <c r="AE184" s="43">
        <f t="shared" si="17"/>
        <v>15</v>
      </c>
      <c r="AG184" s="125">
        <v>11.441</v>
      </c>
      <c r="AH184" s="125">
        <v>11.603</v>
      </c>
      <c r="AI184" s="125">
        <v>11.982</v>
      </c>
      <c r="AJ184" s="125">
        <v>12.0385</v>
      </c>
      <c r="AK184" s="125">
        <v>12.048</v>
      </c>
      <c r="AL184" s="125">
        <v>4.008</v>
      </c>
      <c r="AM184" s="126">
        <v>3.8268</v>
      </c>
      <c r="AN184">
        <f t="shared" si="18"/>
        <v>11.6753333333333</v>
      </c>
      <c r="AO184">
        <f t="shared" si="19"/>
        <v>12.04325</v>
      </c>
      <c r="AP184">
        <f t="shared" si="20"/>
        <v>3.9174</v>
      </c>
      <c r="AR184" s="125">
        <v>26.059</v>
      </c>
      <c r="AS184" s="125">
        <v>26.303</v>
      </c>
      <c r="AT184" s="125">
        <v>26.6065</v>
      </c>
      <c r="AU184" s="125">
        <v>26.633</v>
      </c>
      <c r="AV184" s="125">
        <v>26.6396666666667</v>
      </c>
      <c r="AW184" s="125">
        <v>27.657</v>
      </c>
      <c r="AX184" s="126">
        <v>27.6746</v>
      </c>
      <c r="AY184">
        <f t="shared" si="21"/>
        <v>26.3228333333333</v>
      </c>
      <c r="AZ184">
        <f t="shared" si="22"/>
        <v>26.6363333333333</v>
      </c>
      <c r="BA184">
        <f t="shared" si="23"/>
        <v>27.6658</v>
      </c>
      <c r="BB184" s="125"/>
      <c r="BC184" s="125"/>
      <c r="BD184" t="s">
        <v>29</v>
      </c>
      <c r="BE184" t="s">
        <v>29</v>
      </c>
      <c r="BF184" t="s">
        <v>29</v>
      </c>
      <c r="BG184" t="s">
        <v>29</v>
      </c>
      <c r="BH184" t="s">
        <v>29</v>
      </c>
      <c r="BI184" t="s">
        <v>29</v>
      </c>
      <c r="BJ184" t="s">
        <v>29</v>
      </c>
      <c r="BK184" t="s">
        <v>29</v>
      </c>
      <c r="BL184" t="s">
        <v>29</v>
      </c>
      <c r="BM184" t="s">
        <v>29</v>
      </c>
    </row>
    <row r="185" spans="1:65">
      <c r="A185" s="58">
        <v>20</v>
      </c>
      <c r="B185" s="114">
        <v>9</v>
      </c>
      <c r="C185" s="45">
        <v>2006</v>
      </c>
      <c r="D185" s="54">
        <v>38980</v>
      </c>
      <c r="E185" s="115">
        <v>0</v>
      </c>
      <c r="F185" s="117">
        <v>0</v>
      </c>
      <c r="G185" s="117">
        <v>0</v>
      </c>
      <c r="H185" s="118">
        <v>0</v>
      </c>
      <c r="I185" s="117">
        <v>0</v>
      </c>
      <c r="J185" s="117">
        <v>0</v>
      </c>
      <c r="K185" s="118">
        <v>0</v>
      </c>
      <c r="L185" s="117">
        <v>0</v>
      </c>
      <c r="M185" s="117">
        <v>1</v>
      </c>
      <c r="N185" s="118">
        <v>0</v>
      </c>
      <c r="O185" s="117">
        <v>0</v>
      </c>
      <c r="P185" s="117">
        <v>15</v>
      </c>
      <c r="Q185" s="118">
        <v>0</v>
      </c>
      <c r="R185" s="117">
        <v>0</v>
      </c>
      <c r="S185" s="117">
        <v>0</v>
      </c>
      <c r="T185" s="118">
        <v>0</v>
      </c>
      <c r="U185" s="117">
        <v>0</v>
      </c>
      <c r="V185" s="117">
        <v>0</v>
      </c>
      <c r="W185" s="118">
        <v>0</v>
      </c>
      <c r="X185" s="117">
        <v>0</v>
      </c>
      <c r="Y185" s="117">
        <v>0</v>
      </c>
      <c r="Z185" s="118">
        <v>0</v>
      </c>
      <c r="AA185" s="117">
        <v>0</v>
      </c>
      <c r="AB185" s="117">
        <v>0</v>
      </c>
      <c r="AC185" s="43">
        <f t="shared" si="17"/>
        <v>0</v>
      </c>
      <c r="AD185" s="43">
        <f t="shared" si="17"/>
        <v>0</v>
      </c>
      <c r="AE185" s="43">
        <f t="shared" si="17"/>
        <v>16</v>
      </c>
      <c r="AG185" s="125">
        <v>11.2107142857143</v>
      </c>
      <c r="AH185" s="125">
        <v>11.1345</v>
      </c>
      <c r="AI185" s="125">
        <v>11.191</v>
      </c>
      <c r="AJ185" s="125">
        <v>11.1095</v>
      </c>
      <c r="AK185" s="125">
        <v>9.668</v>
      </c>
      <c r="AL185" s="125">
        <v>1.8035</v>
      </c>
      <c r="AM185" s="126">
        <v>1.59328571428571</v>
      </c>
      <c r="AN185">
        <f t="shared" si="18"/>
        <v>11.1787380952381</v>
      </c>
      <c r="AO185">
        <f t="shared" si="19"/>
        <v>10.38875</v>
      </c>
      <c r="AP185">
        <f t="shared" si="20"/>
        <v>1.69839285714286</v>
      </c>
      <c r="AR185" s="125">
        <v>26.32025</v>
      </c>
      <c r="AS185" s="125">
        <v>26.3791538461538</v>
      </c>
      <c r="AT185" s="125">
        <v>26.4596666666667</v>
      </c>
      <c r="AU185" s="125">
        <v>26.5273333333333</v>
      </c>
      <c r="AV185" s="125">
        <v>27.1153333333333</v>
      </c>
      <c r="AW185" s="125">
        <v>28.3215</v>
      </c>
      <c r="AX185" s="126">
        <v>28.3692857142857</v>
      </c>
      <c r="AY185">
        <f t="shared" si="21"/>
        <v>26.3863568376068</v>
      </c>
      <c r="AZ185">
        <f t="shared" si="22"/>
        <v>26.8213333333333</v>
      </c>
      <c r="BA185">
        <f t="shared" si="23"/>
        <v>28.3453928571429</v>
      </c>
      <c r="BB185" s="125"/>
      <c r="BC185" s="125"/>
      <c r="BD185" t="s">
        <v>29</v>
      </c>
      <c r="BE185" t="s">
        <v>29</v>
      </c>
      <c r="BF185" t="s">
        <v>29</v>
      </c>
      <c r="BG185" t="s">
        <v>29</v>
      </c>
      <c r="BH185" t="s">
        <v>29</v>
      </c>
      <c r="BI185" t="s">
        <v>29</v>
      </c>
      <c r="BJ185" t="s">
        <v>29</v>
      </c>
      <c r="BK185" t="s">
        <v>29</v>
      </c>
      <c r="BL185" t="s">
        <v>29</v>
      </c>
      <c r="BM185" t="s">
        <v>29</v>
      </c>
    </row>
    <row r="186" spans="1:65">
      <c r="A186" s="58">
        <v>29</v>
      </c>
      <c r="B186" s="114">
        <v>9</v>
      </c>
      <c r="C186" s="45">
        <v>2006</v>
      </c>
      <c r="D186" s="54">
        <v>38989</v>
      </c>
      <c r="E186" s="115">
        <v>0</v>
      </c>
      <c r="F186" s="117">
        <v>0</v>
      </c>
      <c r="G186" s="117">
        <v>0</v>
      </c>
      <c r="H186" s="118">
        <v>0</v>
      </c>
      <c r="I186" s="117">
        <v>0</v>
      </c>
      <c r="J186" s="117">
        <v>0</v>
      </c>
      <c r="K186" s="118">
        <v>0</v>
      </c>
      <c r="L186" s="117">
        <v>0</v>
      </c>
      <c r="M186" s="117">
        <v>2</v>
      </c>
      <c r="N186" s="118">
        <v>0</v>
      </c>
      <c r="O186" s="117">
        <v>1</v>
      </c>
      <c r="P186" s="117">
        <v>12</v>
      </c>
      <c r="Q186" s="118">
        <v>0</v>
      </c>
      <c r="R186" s="117">
        <v>0</v>
      </c>
      <c r="S186" s="117">
        <v>0</v>
      </c>
      <c r="T186" s="118">
        <v>0</v>
      </c>
      <c r="U186" s="117">
        <v>0</v>
      </c>
      <c r="V186" s="117">
        <v>0</v>
      </c>
      <c r="W186" s="118">
        <v>0</v>
      </c>
      <c r="X186" s="117">
        <v>0</v>
      </c>
      <c r="Y186" s="117">
        <v>0</v>
      </c>
      <c r="Z186" s="118">
        <v>0</v>
      </c>
      <c r="AA186" s="117">
        <v>0</v>
      </c>
      <c r="AB186" s="117">
        <v>0</v>
      </c>
      <c r="AC186" s="43">
        <f t="shared" si="17"/>
        <v>0</v>
      </c>
      <c r="AD186" s="43">
        <f t="shared" si="17"/>
        <v>1</v>
      </c>
      <c r="AE186" s="43">
        <f t="shared" si="17"/>
        <v>14</v>
      </c>
      <c r="AG186" s="125">
        <v>9.08733333333333</v>
      </c>
      <c r="AH186" s="125">
        <v>9.3105</v>
      </c>
      <c r="AI186" s="125">
        <v>9.31366666666667</v>
      </c>
      <c r="AJ186" s="125">
        <v>9.315</v>
      </c>
      <c r="AK186" s="125">
        <v>8.823</v>
      </c>
      <c r="AL186" s="125">
        <v>2.362</v>
      </c>
      <c r="AM186" s="126">
        <v>2.224</v>
      </c>
      <c r="AN186">
        <f t="shared" si="18"/>
        <v>9.23716666666667</v>
      </c>
      <c r="AO186">
        <f t="shared" si="19"/>
        <v>9.069</v>
      </c>
      <c r="AP186">
        <f t="shared" si="20"/>
        <v>2.293</v>
      </c>
      <c r="AR186" s="125">
        <v>24.3945</v>
      </c>
      <c r="AS186" s="125">
        <v>26.5545</v>
      </c>
      <c r="AT186" s="125">
        <v>26.5545</v>
      </c>
      <c r="AU186" s="125">
        <v>26.5545</v>
      </c>
      <c r="AV186" s="125">
        <v>27.3145</v>
      </c>
      <c r="AW186" s="125">
        <v>28.2185</v>
      </c>
      <c r="AX186" s="126">
        <v>28.2603333333333</v>
      </c>
      <c r="AY186">
        <f t="shared" si="21"/>
        <v>25.8345</v>
      </c>
      <c r="AZ186">
        <f t="shared" si="22"/>
        <v>26.9345</v>
      </c>
      <c r="BA186">
        <f t="shared" si="23"/>
        <v>28.2394166666667</v>
      </c>
      <c r="BB186" s="125"/>
      <c r="BC186" s="125"/>
      <c r="BD186" t="s">
        <v>29</v>
      </c>
      <c r="BE186" t="s">
        <v>29</v>
      </c>
      <c r="BF186" t="s">
        <v>29</v>
      </c>
      <c r="BG186" t="s">
        <v>29</v>
      </c>
      <c r="BH186" t="s">
        <v>29</v>
      </c>
      <c r="BI186" t="s">
        <v>29</v>
      </c>
      <c r="BJ186" t="s">
        <v>29</v>
      </c>
      <c r="BK186" t="s">
        <v>29</v>
      </c>
      <c r="BL186" t="s">
        <v>29</v>
      </c>
      <c r="BM186" t="s">
        <v>29</v>
      </c>
    </row>
    <row r="187" spans="1:65">
      <c r="A187" s="58">
        <v>10</v>
      </c>
      <c r="B187" s="114">
        <v>10</v>
      </c>
      <c r="C187" s="45">
        <v>2006</v>
      </c>
      <c r="D187" s="54">
        <v>39000</v>
      </c>
      <c r="E187" s="115">
        <v>0</v>
      </c>
      <c r="F187" s="117">
        <v>0</v>
      </c>
      <c r="G187" s="117">
        <v>0</v>
      </c>
      <c r="H187" s="118">
        <v>0</v>
      </c>
      <c r="I187" s="117">
        <v>0</v>
      </c>
      <c r="J187" s="117">
        <v>0</v>
      </c>
      <c r="K187" s="118">
        <v>0</v>
      </c>
      <c r="L187" s="117">
        <v>0</v>
      </c>
      <c r="M187" s="117">
        <v>0</v>
      </c>
      <c r="N187" s="118">
        <v>0</v>
      </c>
      <c r="O187" s="117">
        <v>0</v>
      </c>
      <c r="P187" s="117">
        <v>6</v>
      </c>
      <c r="Q187" s="118">
        <v>0</v>
      </c>
      <c r="R187" s="117">
        <v>0</v>
      </c>
      <c r="S187" s="117">
        <v>0</v>
      </c>
      <c r="T187" s="118">
        <v>0</v>
      </c>
      <c r="U187" s="117">
        <v>0</v>
      </c>
      <c r="V187" s="117">
        <v>0</v>
      </c>
      <c r="W187" s="118">
        <v>0</v>
      </c>
      <c r="X187" s="117">
        <v>0</v>
      </c>
      <c r="Y187" s="117">
        <v>0</v>
      </c>
      <c r="Z187" s="118">
        <v>0</v>
      </c>
      <c r="AA187" s="117">
        <v>0</v>
      </c>
      <c r="AB187" s="117">
        <v>0</v>
      </c>
      <c r="AC187" s="43">
        <f t="shared" si="17"/>
        <v>0</v>
      </c>
      <c r="AD187" s="43">
        <f t="shared" si="17"/>
        <v>0</v>
      </c>
      <c r="AE187" s="43">
        <f t="shared" si="17"/>
        <v>6</v>
      </c>
      <c r="AG187" s="125">
        <v>7.3595</v>
      </c>
      <c r="AH187" s="125">
        <v>7.349</v>
      </c>
      <c r="AI187" s="125">
        <v>7.3215</v>
      </c>
      <c r="AJ187" s="125">
        <v>7.219</v>
      </c>
      <c r="AK187" s="125">
        <v>6.58</v>
      </c>
      <c r="AL187" s="125">
        <v>2.8295</v>
      </c>
      <c r="AM187" s="126">
        <v>2.81633333333333</v>
      </c>
      <c r="AN187">
        <f t="shared" si="18"/>
        <v>7.34333333333333</v>
      </c>
      <c r="AO187">
        <f t="shared" si="19"/>
        <v>6.8995</v>
      </c>
      <c r="AP187">
        <f t="shared" si="20"/>
        <v>2.82291666666667</v>
      </c>
      <c r="AR187" s="125">
        <v>26.455</v>
      </c>
      <c r="AS187" s="125">
        <v>26.50375</v>
      </c>
      <c r="AT187" s="125">
        <v>26.564</v>
      </c>
      <c r="AU187" s="125">
        <v>26.647</v>
      </c>
      <c r="AV187" s="125">
        <v>27.01275</v>
      </c>
      <c r="AW187" s="125">
        <v>28.1205</v>
      </c>
      <c r="AX187" s="126">
        <v>28.13425</v>
      </c>
      <c r="AY187">
        <f t="shared" si="21"/>
        <v>26.5075833333333</v>
      </c>
      <c r="AZ187">
        <f t="shared" si="22"/>
        <v>26.829875</v>
      </c>
      <c r="BA187">
        <f t="shared" si="23"/>
        <v>28.127375</v>
      </c>
      <c r="BB187" s="125"/>
      <c r="BC187" s="125"/>
      <c r="BD187" t="s">
        <v>29</v>
      </c>
      <c r="BE187" t="s">
        <v>29</v>
      </c>
      <c r="BF187" t="s">
        <v>29</v>
      </c>
      <c r="BG187" t="s">
        <v>29</v>
      </c>
      <c r="BH187" t="s">
        <v>29</v>
      </c>
      <c r="BI187" t="s">
        <v>29</v>
      </c>
      <c r="BJ187" t="s">
        <v>29</v>
      </c>
      <c r="BK187" t="s">
        <v>29</v>
      </c>
      <c r="BL187" t="s">
        <v>29</v>
      </c>
      <c r="BM187" t="s">
        <v>29</v>
      </c>
    </row>
    <row r="188" spans="1:65">
      <c r="A188" s="58">
        <v>19</v>
      </c>
      <c r="B188" s="114">
        <v>10</v>
      </c>
      <c r="C188" s="45">
        <v>2006</v>
      </c>
      <c r="D188" s="54">
        <v>39009</v>
      </c>
      <c r="E188" s="115">
        <v>0</v>
      </c>
      <c r="F188" s="117">
        <v>0</v>
      </c>
      <c r="G188" s="117">
        <v>0</v>
      </c>
      <c r="H188" s="118">
        <v>0</v>
      </c>
      <c r="I188" s="117">
        <v>0</v>
      </c>
      <c r="J188" s="117">
        <v>0</v>
      </c>
      <c r="K188" s="118">
        <v>0</v>
      </c>
      <c r="L188" s="117">
        <v>0</v>
      </c>
      <c r="M188" s="117">
        <v>0</v>
      </c>
      <c r="N188" s="118">
        <v>0</v>
      </c>
      <c r="O188" s="117">
        <v>0</v>
      </c>
      <c r="P188" s="117">
        <v>1</v>
      </c>
      <c r="Q188" s="118">
        <v>0</v>
      </c>
      <c r="R188" s="117">
        <v>0</v>
      </c>
      <c r="S188" s="117">
        <v>0</v>
      </c>
      <c r="T188" s="118">
        <v>0</v>
      </c>
      <c r="U188" s="117">
        <v>0</v>
      </c>
      <c r="V188" s="117">
        <v>0</v>
      </c>
      <c r="W188" s="118">
        <v>0</v>
      </c>
      <c r="X188" s="117">
        <v>0</v>
      </c>
      <c r="Y188" s="117">
        <v>0</v>
      </c>
      <c r="Z188" s="118">
        <v>0</v>
      </c>
      <c r="AA188" s="117">
        <v>0</v>
      </c>
      <c r="AB188" s="117">
        <v>0</v>
      </c>
      <c r="AC188" s="43">
        <f t="shared" si="17"/>
        <v>0</v>
      </c>
      <c r="AD188" s="43">
        <f t="shared" si="17"/>
        <v>0</v>
      </c>
      <c r="AE188" s="43">
        <f t="shared" si="17"/>
        <v>1</v>
      </c>
      <c r="AG188" s="125">
        <v>6.31816666666667</v>
      </c>
      <c r="AH188" s="125">
        <v>6.363</v>
      </c>
      <c r="AI188" s="125">
        <v>6.358</v>
      </c>
      <c r="AJ188" s="125">
        <v>6.354</v>
      </c>
      <c r="AK188" s="125">
        <v>6.4205</v>
      </c>
      <c r="AL188" s="125">
        <v>3.9935</v>
      </c>
      <c r="AM188" s="126">
        <v>3.744</v>
      </c>
      <c r="AN188">
        <f t="shared" si="18"/>
        <v>6.34638888888889</v>
      </c>
      <c r="AO188">
        <f t="shared" si="19"/>
        <v>6.38725</v>
      </c>
      <c r="AP188">
        <f t="shared" si="20"/>
        <v>3.86875</v>
      </c>
      <c r="AR188" s="125">
        <v>26.574</v>
      </c>
      <c r="AS188" s="125">
        <v>26.576</v>
      </c>
      <c r="AT188" s="125">
        <v>26.5776666666667</v>
      </c>
      <c r="AU188" s="125">
        <v>26.5963333333333</v>
      </c>
      <c r="AV188" s="125">
        <v>26.68825</v>
      </c>
      <c r="AW188" s="125">
        <v>27.83025</v>
      </c>
      <c r="AX188" s="126">
        <v>27.866</v>
      </c>
      <c r="AY188">
        <f t="shared" si="21"/>
        <v>26.5758888888889</v>
      </c>
      <c r="AZ188">
        <f t="shared" si="22"/>
        <v>26.6422916666667</v>
      </c>
      <c r="BA188">
        <f t="shared" si="23"/>
        <v>27.848125</v>
      </c>
      <c r="BB188" s="125"/>
      <c r="BC188" s="125"/>
      <c r="BD188" t="s">
        <v>29</v>
      </c>
      <c r="BE188" t="s">
        <v>29</v>
      </c>
      <c r="BF188" t="s">
        <v>29</v>
      </c>
      <c r="BG188" t="s">
        <v>29</v>
      </c>
      <c r="BH188" t="s">
        <v>29</v>
      </c>
      <c r="BI188" t="s">
        <v>29</v>
      </c>
      <c r="BJ188" t="s">
        <v>29</v>
      </c>
      <c r="BK188" t="s">
        <v>29</v>
      </c>
      <c r="BL188" t="s">
        <v>29</v>
      </c>
      <c r="BM188" t="s">
        <v>29</v>
      </c>
    </row>
    <row r="189" spans="1:65">
      <c r="A189" s="58">
        <v>30</v>
      </c>
      <c r="B189" s="114">
        <v>10</v>
      </c>
      <c r="C189" s="45">
        <v>2006</v>
      </c>
      <c r="D189" s="54">
        <v>39020</v>
      </c>
      <c r="E189" s="115">
        <v>0</v>
      </c>
      <c r="F189" s="117">
        <v>0</v>
      </c>
      <c r="G189" s="117">
        <v>0</v>
      </c>
      <c r="H189" s="118">
        <v>0</v>
      </c>
      <c r="I189" s="117">
        <v>0</v>
      </c>
      <c r="J189" s="117">
        <v>0</v>
      </c>
      <c r="K189" s="118">
        <v>0</v>
      </c>
      <c r="L189" s="117">
        <v>0</v>
      </c>
      <c r="M189" s="117">
        <v>0</v>
      </c>
      <c r="N189" s="118">
        <v>0</v>
      </c>
      <c r="O189" s="117">
        <v>0</v>
      </c>
      <c r="P189" s="117">
        <v>0</v>
      </c>
      <c r="Q189" s="118">
        <v>0</v>
      </c>
      <c r="R189" s="117">
        <v>0</v>
      </c>
      <c r="S189" s="117">
        <v>0</v>
      </c>
      <c r="T189" s="118">
        <v>0</v>
      </c>
      <c r="U189" s="117">
        <v>0</v>
      </c>
      <c r="V189" s="117">
        <v>0</v>
      </c>
      <c r="W189" s="118">
        <v>0</v>
      </c>
      <c r="X189" s="117">
        <v>0</v>
      </c>
      <c r="Y189" s="117">
        <v>0</v>
      </c>
      <c r="Z189" s="118">
        <v>0</v>
      </c>
      <c r="AA189" s="117">
        <v>0</v>
      </c>
      <c r="AB189" s="117">
        <v>0</v>
      </c>
      <c r="AC189" s="43">
        <f t="shared" si="17"/>
        <v>0</v>
      </c>
      <c r="AD189" s="43">
        <f t="shared" si="17"/>
        <v>0</v>
      </c>
      <c r="AE189" s="43">
        <f t="shared" si="17"/>
        <v>0</v>
      </c>
      <c r="AG189" s="125">
        <v>4.0666</v>
      </c>
      <c r="AH189" s="125">
        <v>4.184</v>
      </c>
      <c r="AI189" s="125">
        <v>4.257</v>
      </c>
      <c r="AJ189" s="125">
        <v>4.2635</v>
      </c>
      <c r="AK189" s="125">
        <v>4.309</v>
      </c>
      <c r="AL189" s="125">
        <v>3.6155</v>
      </c>
      <c r="AM189" s="126">
        <v>3.348</v>
      </c>
      <c r="AN189">
        <f t="shared" si="18"/>
        <v>4.1692</v>
      </c>
      <c r="AO189">
        <f t="shared" si="19"/>
        <v>4.28625</v>
      </c>
      <c r="AP189">
        <f t="shared" si="20"/>
        <v>3.48175</v>
      </c>
      <c r="AR189" s="125">
        <v>26.7677142857143</v>
      </c>
      <c r="AS189" s="125">
        <v>26.77748</v>
      </c>
      <c r="AT189" s="125">
        <v>26.7943333333333</v>
      </c>
      <c r="AU189" s="125">
        <v>26.8</v>
      </c>
      <c r="AV189" s="125">
        <v>26.8523333333333</v>
      </c>
      <c r="AW189" s="125">
        <v>27.7775</v>
      </c>
      <c r="AX189" s="126">
        <v>27.88625</v>
      </c>
      <c r="AY189">
        <f t="shared" si="21"/>
        <v>26.7798425396825</v>
      </c>
      <c r="AZ189">
        <f t="shared" si="22"/>
        <v>26.8261666666667</v>
      </c>
      <c r="BA189">
        <f t="shared" si="23"/>
        <v>27.831875</v>
      </c>
      <c r="BB189" s="125"/>
      <c r="BC189" s="125"/>
      <c r="BD189" t="s">
        <v>29</v>
      </c>
      <c r="BE189" t="s">
        <v>29</v>
      </c>
      <c r="BF189" t="s">
        <v>29</v>
      </c>
      <c r="BG189" t="s">
        <v>29</v>
      </c>
      <c r="BH189" t="s">
        <v>29</v>
      </c>
      <c r="BI189" t="s">
        <v>29</v>
      </c>
      <c r="BJ189" t="s">
        <v>29</v>
      </c>
      <c r="BK189" t="s">
        <v>29</v>
      </c>
      <c r="BL189" t="s">
        <v>29</v>
      </c>
      <c r="BM189" t="s">
        <v>29</v>
      </c>
    </row>
    <row r="190" spans="1:65">
      <c r="A190" s="58">
        <v>14</v>
      </c>
      <c r="B190" s="114">
        <v>11</v>
      </c>
      <c r="C190" s="45">
        <v>2006</v>
      </c>
      <c r="D190" s="54">
        <v>39035</v>
      </c>
      <c r="E190" s="115">
        <v>0</v>
      </c>
      <c r="F190" s="117">
        <v>0</v>
      </c>
      <c r="G190" s="117">
        <v>1</v>
      </c>
      <c r="H190" s="118">
        <v>0</v>
      </c>
      <c r="I190" s="117">
        <v>0</v>
      </c>
      <c r="J190" s="117">
        <v>0</v>
      </c>
      <c r="K190" s="118">
        <v>0</v>
      </c>
      <c r="L190" s="117">
        <v>0</v>
      </c>
      <c r="M190" s="117">
        <v>2</v>
      </c>
      <c r="N190" s="118">
        <v>0</v>
      </c>
      <c r="O190" s="117">
        <v>0</v>
      </c>
      <c r="P190" s="117">
        <v>1</v>
      </c>
      <c r="Q190" s="118">
        <v>0</v>
      </c>
      <c r="R190" s="117">
        <v>0</v>
      </c>
      <c r="S190" s="117">
        <v>0</v>
      </c>
      <c r="T190" s="118">
        <v>0</v>
      </c>
      <c r="U190" s="117">
        <v>0</v>
      </c>
      <c r="V190" s="117">
        <v>0</v>
      </c>
      <c r="W190" s="118">
        <v>0</v>
      </c>
      <c r="X190" s="117">
        <v>0</v>
      </c>
      <c r="Y190" s="117">
        <v>0</v>
      </c>
      <c r="Z190" s="118">
        <v>0</v>
      </c>
      <c r="AA190" s="117">
        <v>0</v>
      </c>
      <c r="AB190" s="117">
        <v>0</v>
      </c>
      <c r="AC190" s="43">
        <f t="shared" si="17"/>
        <v>0</v>
      </c>
      <c r="AD190" s="43">
        <f t="shared" si="17"/>
        <v>0</v>
      </c>
      <c r="AE190" s="43">
        <f t="shared" si="17"/>
        <v>4</v>
      </c>
      <c r="AG190" s="125">
        <v>1.12336363636364</v>
      </c>
      <c r="AH190" s="125">
        <v>1.474</v>
      </c>
      <c r="AI190" s="125">
        <v>2.05666666666667</v>
      </c>
      <c r="AJ190" s="125">
        <v>2.43</v>
      </c>
      <c r="AK190" s="125">
        <v>2.87</v>
      </c>
      <c r="AL190" s="125">
        <v>2.5805</v>
      </c>
      <c r="AM190" s="126">
        <v>2.55433333333333</v>
      </c>
      <c r="AN190">
        <f t="shared" si="18"/>
        <v>1.55134343434343</v>
      </c>
      <c r="AO190">
        <f t="shared" si="19"/>
        <v>2.65</v>
      </c>
      <c r="AP190">
        <f t="shared" si="20"/>
        <v>2.56741666666667</v>
      </c>
      <c r="AR190" s="125">
        <v>26.6335</v>
      </c>
      <c r="AS190" s="125">
        <v>26.68625</v>
      </c>
      <c r="AT190" s="125">
        <v>26.9756</v>
      </c>
      <c r="AU190" s="125">
        <v>26.989</v>
      </c>
      <c r="AV190" s="125">
        <v>27.266</v>
      </c>
      <c r="AW190" s="125">
        <v>27.95125</v>
      </c>
      <c r="AX190" s="126">
        <v>27.97575</v>
      </c>
      <c r="AY190">
        <f t="shared" si="21"/>
        <v>26.7651166666667</v>
      </c>
      <c r="AZ190">
        <f t="shared" si="22"/>
        <v>27.1275</v>
      </c>
      <c r="BA190">
        <f t="shared" si="23"/>
        <v>27.9635</v>
      </c>
      <c r="BB190" s="125"/>
      <c r="BC190" s="125"/>
      <c r="BD190" t="s">
        <v>29</v>
      </c>
      <c r="BE190" t="s">
        <v>29</v>
      </c>
      <c r="BF190" t="s">
        <v>29</v>
      </c>
      <c r="BG190" t="s">
        <v>29</v>
      </c>
      <c r="BH190" t="s">
        <v>29</v>
      </c>
      <c r="BI190" t="s">
        <v>29</v>
      </c>
      <c r="BJ190" t="s">
        <v>29</v>
      </c>
      <c r="BK190" t="s">
        <v>29</v>
      </c>
      <c r="BL190" t="s">
        <v>29</v>
      </c>
      <c r="BM190" t="s">
        <v>29</v>
      </c>
    </row>
    <row r="191" spans="1:65">
      <c r="A191" s="58">
        <v>18</v>
      </c>
      <c r="B191" s="114">
        <v>3</v>
      </c>
      <c r="C191" s="45">
        <v>2007</v>
      </c>
      <c r="D191" s="54">
        <v>39159</v>
      </c>
      <c r="E191" s="115">
        <v>0</v>
      </c>
      <c r="F191" s="117">
        <v>0</v>
      </c>
      <c r="G191" s="117">
        <v>2</v>
      </c>
      <c r="H191" s="118">
        <v>0</v>
      </c>
      <c r="I191" s="117">
        <v>0</v>
      </c>
      <c r="J191" s="117">
        <v>0</v>
      </c>
      <c r="K191" s="118">
        <v>0</v>
      </c>
      <c r="L191" s="117">
        <v>0</v>
      </c>
      <c r="M191" s="117">
        <v>2</v>
      </c>
      <c r="N191" s="118">
        <v>0</v>
      </c>
      <c r="O191" s="117">
        <v>0</v>
      </c>
      <c r="P191" s="117">
        <v>3</v>
      </c>
      <c r="Q191" s="118">
        <v>0</v>
      </c>
      <c r="R191" s="117">
        <v>0</v>
      </c>
      <c r="S191" s="117">
        <v>0</v>
      </c>
      <c r="T191" s="118">
        <v>0</v>
      </c>
      <c r="U191" s="117">
        <v>0</v>
      </c>
      <c r="V191" s="117">
        <v>0</v>
      </c>
      <c r="W191" s="118">
        <v>0</v>
      </c>
      <c r="X191" s="117">
        <v>0</v>
      </c>
      <c r="Y191" s="117">
        <v>0</v>
      </c>
      <c r="Z191" s="118">
        <v>0</v>
      </c>
      <c r="AA191" s="117">
        <v>0</v>
      </c>
      <c r="AB191" s="117">
        <v>0</v>
      </c>
      <c r="AC191" s="43">
        <f t="shared" si="17"/>
        <v>0</v>
      </c>
      <c r="AD191" s="43">
        <f t="shared" si="17"/>
        <v>0</v>
      </c>
      <c r="AE191" s="43">
        <f t="shared" si="17"/>
        <v>7</v>
      </c>
      <c r="AG191" s="32">
        <v>-0.293333333333333</v>
      </c>
      <c r="AH191" s="32">
        <v>-0.765</v>
      </c>
      <c r="AI191" s="32">
        <v>-1.00833333333333</v>
      </c>
      <c r="AJ191" s="32">
        <v>-1.074</v>
      </c>
      <c r="AK191" s="32">
        <v>-0.671</v>
      </c>
      <c r="AL191" s="32">
        <v>-0.513</v>
      </c>
      <c r="AM191" s="127">
        <v>-0.4245</v>
      </c>
      <c r="AN191">
        <f t="shared" si="18"/>
        <v>-0.688888888888889</v>
      </c>
      <c r="AO191">
        <f t="shared" si="19"/>
        <v>-0.8725</v>
      </c>
      <c r="AP191">
        <f t="shared" si="20"/>
        <v>-0.46875</v>
      </c>
      <c r="AR191" s="32">
        <v>3.96333333333333</v>
      </c>
      <c r="AS191" s="32">
        <v>27.683</v>
      </c>
      <c r="AT191" s="32">
        <v>27.8386666666667</v>
      </c>
      <c r="AU191" s="32">
        <v>27.8923333333333</v>
      </c>
      <c r="AV191" s="32">
        <v>28.047</v>
      </c>
      <c r="AW191" s="32">
        <v>28.1435</v>
      </c>
      <c r="AX191" s="127">
        <v>28.186</v>
      </c>
      <c r="AY191">
        <f t="shared" si="21"/>
        <v>19.8283333333333</v>
      </c>
      <c r="AZ191">
        <f t="shared" si="22"/>
        <v>27.9696666666667</v>
      </c>
      <c r="BA191">
        <f t="shared" si="23"/>
        <v>28.16475</v>
      </c>
      <c r="BB191" s="32"/>
      <c r="BC191" s="32"/>
      <c r="BD191" t="s">
        <v>29</v>
      </c>
      <c r="BE191" t="s">
        <v>29</v>
      </c>
      <c r="BF191" t="s">
        <v>29</v>
      </c>
      <c r="BG191" t="s">
        <v>29</v>
      </c>
      <c r="BH191" t="s">
        <v>29</v>
      </c>
      <c r="BI191" t="s">
        <v>29</v>
      </c>
      <c r="BJ191" t="s">
        <v>29</v>
      </c>
      <c r="BK191" t="s">
        <v>29</v>
      </c>
      <c r="BL191" t="s">
        <v>29</v>
      </c>
      <c r="BM191" t="s">
        <v>29</v>
      </c>
    </row>
    <row r="192" spans="1:65">
      <c r="A192" s="58">
        <v>21</v>
      </c>
      <c r="B192" s="114">
        <v>5</v>
      </c>
      <c r="C192" s="45">
        <v>2007</v>
      </c>
      <c r="D192" s="54">
        <v>39223</v>
      </c>
      <c r="E192" s="115">
        <v>2</v>
      </c>
      <c r="F192" s="117">
        <v>4</v>
      </c>
      <c r="G192" s="117">
        <v>10</v>
      </c>
      <c r="H192" s="118">
        <v>0</v>
      </c>
      <c r="I192" s="117">
        <v>0</v>
      </c>
      <c r="J192" s="117">
        <v>0</v>
      </c>
      <c r="K192" s="118">
        <v>5</v>
      </c>
      <c r="L192" s="117">
        <v>6</v>
      </c>
      <c r="M192" s="117">
        <v>8</v>
      </c>
      <c r="N192" s="118">
        <v>0</v>
      </c>
      <c r="O192" s="117">
        <v>1</v>
      </c>
      <c r="P192" s="117">
        <v>2</v>
      </c>
      <c r="Q192" s="118">
        <v>40</v>
      </c>
      <c r="R192" s="117">
        <v>1</v>
      </c>
      <c r="S192" s="117">
        <v>0</v>
      </c>
      <c r="T192" s="118">
        <v>100</v>
      </c>
      <c r="U192" s="117">
        <v>4</v>
      </c>
      <c r="V192" s="117">
        <v>1</v>
      </c>
      <c r="W192" s="118">
        <v>200</v>
      </c>
      <c r="X192" s="117">
        <v>7</v>
      </c>
      <c r="Y192" s="117">
        <v>3</v>
      </c>
      <c r="Z192" s="118">
        <v>5200</v>
      </c>
      <c r="AA192" s="117">
        <v>1680</v>
      </c>
      <c r="AB192" s="117">
        <v>150</v>
      </c>
      <c r="AC192" s="43">
        <f t="shared" si="17"/>
        <v>5547</v>
      </c>
      <c r="AD192" s="43">
        <f t="shared" si="17"/>
        <v>1703</v>
      </c>
      <c r="AE192" s="43">
        <f t="shared" si="17"/>
        <v>174</v>
      </c>
      <c r="AG192" s="125">
        <v>3.5</v>
      </c>
      <c r="AH192" s="125">
        <v>3</v>
      </c>
      <c r="AI192" s="125">
        <v>1.3</v>
      </c>
      <c r="AJ192" s="125">
        <v>1.2</v>
      </c>
      <c r="AK192" s="125">
        <v>0.9</v>
      </c>
      <c r="AL192" s="125">
        <v>0.3</v>
      </c>
      <c r="AM192" s="126">
        <v>0.2</v>
      </c>
      <c r="AN192">
        <f t="shared" si="18"/>
        <v>2.6</v>
      </c>
      <c r="AO192">
        <f t="shared" si="19"/>
        <v>1.05</v>
      </c>
      <c r="AP192">
        <f t="shared" si="20"/>
        <v>0.25</v>
      </c>
      <c r="AR192" s="125">
        <v>25.3</v>
      </c>
      <c r="AS192" s="125"/>
      <c r="AT192" s="125">
        <v>27.4</v>
      </c>
      <c r="AU192" s="125">
        <v>27.5</v>
      </c>
      <c r="AV192" s="125">
        <v>27.7</v>
      </c>
      <c r="AW192" s="125">
        <v>27.9</v>
      </c>
      <c r="AX192" s="126">
        <v>28.1</v>
      </c>
      <c r="AY192">
        <f t="shared" si="21"/>
        <v>26.35</v>
      </c>
      <c r="AZ192">
        <f t="shared" si="22"/>
        <v>27.6</v>
      </c>
      <c r="BA192">
        <f t="shared" si="23"/>
        <v>28</v>
      </c>
      <c r="BB192" s="125"/>
      <c r="BC192" s="125"/>
      <c r="BD192" t="s">
        <v>29</v>
      </c>
      <c r="BE192" t="s">
        <v>29</v>
      </c>
      <c r="BF192" t="s">
        <v>29</v>
      </c>
      <c r="BG192" t="s">
        <v>29</v>
      </c>
      <c r="BH192" t="s">
        <v>29</v>
      </c>
      <c r="BI192" t="s">
        <v>29</v>
      </c>
      <c r="BJ192" t="s">
        <v>29</v>
      </c>
      <c r="BK192" t="s">
        <v>29</v>
      </c>
      <c r="BL192" t="s">
        <v>29</v>
      </c>
      <c r="BM192" t="s">
        <v>29</v>
      </c>
    </row>
    <row r="193" spans="1:65">
      <c r="A193" s="58">
        <v>30</v>
      </c>
      <c r="B193" s="114">
        <v>5</v>
      </c>
      <c r="C193" s="45">
        <v>2007</v>
      </c>
      <c r="D193" s="54">
        <v>39232</v>
      </c>
      <c r="E193" s="115">
        <v>10</v>
      </c>
      <c r="F193" s="117">
        <v>4</v>
      </c>
      <c r="G193" s="117">
        <v>6</v>
      </c>
      <c r="H193" s="118">
        <v>0</v>
      </c>
      <c r="I193" s="117">
        <v>0</v>
      </c>
      <c r="J193" s="117">
        <v>0</v>
      </c>
      <c r="K193" s="118">
        <v>32</v>
      </c>
      <c r="L193" s="117">
        <v>14</v>
      </c>
      <c r="M193" s="117">
        <v>11</v>
      </c>
      <c r="N193" s="118">
        <v>0</v>
      </c>
      <c r="O193" s="117">
        <v>0</v>
      </c>
      <c r="P193" s="117">
        <v>0</v>
      </c>
      <c r="Q193" s="118">
        <v>200</v>
      </c>
      <c r="R193" s="117">
        <v>4</v>
      </c>
      <c r="S193" s="117">
        <v>0</v>
      </c>
      <c r="T193" s="118">
        <v>500</v>
      </c>
      <c r="U193" s="117">
        <v>7</v>
      </c>
      <c r="V193" s="117">
        <v>3</v>
      </c>
      <c r="W193" s="118">
        <v>200</v>
      </c>
      <c r="X193" s="117">
        <v>14</v>
      </c>
      <c r="Y193" s="117">
        <v>2</v>
      </c>
      <c r="Z193" s="118">
        <v>2900</v>
      </c>
      <c r="AA193" s="117">
        <v>70</v>
      </c>
      <c r="AB193" s="117">
        <v>120</v>
      </c>
      <c r="AC193" s="43">
        <f t="shared" si="17"/>
        <v>3842</v>
      </c>
      <c r="AD193" s="43">
        <f t="shared" si="17"/>
        <v>113</v>
      </c>
      <c r="AE193" s="43">
        <f t="shared" si="17"/>
        <v>142</v>
      </c>
      <c r="AG193" s="125">
        <v>7.3</v>
      </c>
      <c r="AH193" s="125">
        <v>6.9</v>
      </c>
      <c r="AI193" s="125">
        <v>4.6</v>
      </c>
      <c r="AJ193" s="125">
        <v>2.8</v>
      </c>
      <c r="AK193" s="125">
        <v>1.2</v>
      </c>
      <c r="AL193" s="125">
        <v>0.7</v>
      </c>
      <c r="AM193" s="126">
        <v>0.6</v>
      </c>
      <c r="AN193">
        <f t="shared" si="18"/>
        <v>6.26666666666667</v>
      </c>
      <c r="AO193">
        <f t="shared" si="19"/>
        <v>2</v>
      </c>
      <c r="AP193">
        <f t="shared" si="20"/>
        <v>0.65</v>
      </c>
      <c r="AR193" s="125">
        <v>25.5</v>
      </c>
      <c r="AS193" s="125"/>
      <c r="AT193" s="125">
        <v>26.8</v>
      </c>
      <c r="AU193" s="125">
        <v>27.2</v>
      </c>
      <c r="AV193" s="125">
        <v>27.8</v>
      </c>
      <c r="AW193" s="125">
        <v>28.1</v>
      </c>
      <c r="AX193" s="126">
        <v>28.3</v>
      </c>
      <c r="AY193">
        <f t="shared" si="21"/>
        <v>26.15</v>
      </c>
      <c r="AZ193">
        <f t="shared" si="22"/>
        <v>27.5</v>
      </c>
      <c r="BA193">
        <f t="shared" si="23"/>
        <v>28.2</v>
      </c>
      <c r="BB193" s="125"/>
      <c r="BC193" s="125"/>
      <c r="BD193" t="s">
        <v>29</v>
      </c>
      <c r="BE193" t="s">
        <v>29</v>
      </c>
      <c r="BF193" t="s">
        <v>29</v>
      </c>
      <c r="BG193" t="s">
        <v>29</v>
      </c>
      <c r="BH193" t="s">
        <v>29</v>
      </c>
      <c r="BI193" t="s">
        <v>29</v>
      </c>
      <c r="BJ193" t="s">
        <v>29</v>
      </c>
      <c r="BK193" t="s">
        <v>29</v>
      </c>
      <c r="BL193" t="s">
        <v>29</v>
      </c>
      <c r="BM193" t="s">
        <v>29</v>
      </c>
    </row>
    <row r="194" spans="1:65">
      <c r="A194" s="58">
        <v>10</v>
      </c>
      <c r="B194" s="114">
        <v>6</v>
      </c>
      <c r="C194" s="45">
        <v>2007</v>
      </c>
      <c r="D194" s="54">
        <v>39243</v>
      </c>
      <c r="E194" s="115">
        <v>0</v>
      </c>
      <c r="F194" s="117">
        <v>0</v>
      </c>
      <c r="G194" s="117">
        <v>5</v>
      </c>
      <c r="H194" s="118">
        <v>0</v>
      </c>
      <c r="I194" s="117">
        <v>0</v>
      </c>
      <c r="J194" s="117">
        <v>0</v>
      </c>
      <c r="K194" s="118">
        <v>0</v>
      </c>
      <c r="L194" s="117">
        <v>0</v>
      </c>
      <c r="M194" s="117">
        <v>35</v>
      </c>
      <c r="N194" s="118">
        <v>0</v>
      </c>
      <c r="O194" s="117">
        <v>0</v>
      </c>
      <c r="P194" s="117">
        <v>4</v>
      </c>
      <c r="Q194" s="118">
        <v>0</v>
      </c>
      <c r="R194" s="117">
        <v>70</v>
      </c>
      <c r="S194" s="117">
        <v>50</v>
      </c>
      <c r="T194" s="118">
        <v>0</v>
      </c>
      <c r="U194" s="117">
        <v>280</v>
      </c>
      <c r="V194" s="117">
        <v>15</v>
      </c>
      <c r="W194" s="118">
        <v>0</v>
      </c>
      <c r="X194" s="117">
        <v>140</v>
      </c>
      <c r="Y194" s="117">
        <v>2</v>
      </c>
      <c r="Z194" s="118">
        <v>100</v>
      </c>
      <c r="AA194" s="117">
        <v>0</v>
      </c>
      <c r="AB194" s="117">
        <v>0</v>
      </c>
      <c r="AC194" s="43">
        <f t="shared" si="17"/>
        <v>100</v>
      </c>
      <c r="AD194" s="43">
        <f t="shared" si="17"/>
        <v>490</v>
      </c>
      <c r="AE194" s="43">
        <f t="shared" si="17"/>
        <v>111</v>
      </c>
      <c r="AG194" s="32">
        <v>11.3365</v>
      </c>
      <c r="AH194" s="32">
        <v>10.157</v>
      </c>
      <c r="AI194" s="32">
        <v>7.14</v>
      </c>
      <c r="AJ194" s="32">
        <v>4.911</v>
      </c>
      <c r="AK194" s="32">
        <v>1.346</v>
      </c>
      <c r="AL194" s="32">
        <v>0.3495</v>
      </c>
      <c r="AM194" s="127">
        <v>0.3395</v>
      </c>
      <c r="AN194">
        <f t="shared" si="18"/>
        <v>9.5445</v>
      </c>
      <c r="AO194">
        <f t="shared" si="19"/>
        <v>3.1285</v>
      </c>
      <c r="AP194">
        <f t="shared" si="20"/>
        <v>0.3445</v>
      </c>
      <c r="AR194" s="32">
        <v>24.0915</v>
      </c>
      <c r="AS194" s="32">
        <v>25.042</v>
      </c>
      <c r="AT194" s="32">
        <v>25.4905</v>
      </c>
      <c r="AU194" s="32">
        <v>25.9975</v>
      </c>
      <c r="AV194" s="32">
        <v>27.3805</v>
      </c>
      <c r="AW194" s="32">
        <v>27.946</v>
      </c>
      <c r="AX194" s="127">
        <v>27.9695</v>
      </c>
      <c r="AY194">
        <f t="shared" si="21"/>
        <v>24.8746666666667</v>
      </c>
      <c r="AZ194">
        <f t="shared" si="22"/>
        <v>26.689</v>
      </c>
      <c r="BA194">
        <f t="shared" si="23"/>
        <v>27.95775</v>
      </c>
      <c r="BB194" s="32"/>
      <c r="BC194" s="32"/>
      <c r="BD194" t="s">
        <v>29</v>
      </c>
      <c r="BE194" t="s">
        <v>29</v>
      </c>
      <c r="BF194" t="s">
        <v>29</v>
      </c>
      <c r="BG194" t="s">
        <v>29</v>
      </c>
      <c r="BH194" t="s">
        <v>29</v>
      </c>
      <c r="BI194" t="s">
        <v>29</v>
      </c>
      <c r="BJ194" t="s">
        <v>29</v>
      </c>
      <c r="BK194" t="s">
        <v>29</v>
      </c>
      <c r="BL194" t="s">
        <v>29</v>
      </c>
      <c r="BM194" t="s">
        <v>29</v>
      </c>
    </row>
    <row r="195" spans="1:65">
      <c r="A195" s="58">
        <v>20</v>
      </c>
      <c r="B195" s="114">
        <v>6</v>
      </c>
      <c r="C195" s="45">
        <v>2007</v>
      </c>
      <c r="D195" s="54">
        <v>39253</v>
      </c>
      <c r="E195" s="115">
        <v>0</v>
      </c>
      <c r="F195" s="117">
        <v>0</v>
      </c>
      <c r="G195" s="117">
        <v>3</v>
      </c>
      <c r="H195" s="118">
        <v>0</v>
      </c>
      <c r="I195" s="117">
        <v>0</v>
      </c>
      <c r="J195" s="117">
        <v>0</v>
      </c>
      <c r="K195" s="118">
        <v>0</v>
      </c>
      <c r="L195" s="117">
        <v>1</v>
      </c>
      <c r="M195" s="117">
        <v>11</v>
      </c>
      <c r="N195" s="118">
        <v>0</v>
      </c>
      <c r="O195" s="117">
        <v>4</v>
      </c>
      <c r="P195" s="117">
        <v>17</v>
      </c>
      <c r="Q195" s="118">
        <v>0</v>
      </c>
      <c r="R195" s="117">
        <v>210</v>
      </c>
      <c r="S195" s="117">
        <v>30</v>
      </c>
      <c r="T195" s="118">
        <v>0</v>
      </c>
      <c r="U195" s="117">
        <v>70</v>
      </c>
      <c r="V195" s="117">
        <v>30</v>
      </c>
      <c r="W195" s="118">
        <v>0</v>
      </c>
      <c r="X195" s="117">
        <v>0</v>
      </c>
      <c r="Y195" s="117">
        <v>0</v>
      </c>
      <c r="Z195" s="118">
        <v>0</v>
      </c>
      <c r="AA195" s="117">
        <v>4</v>
      </c>
      <c r="AB195" s="117">
        <v>0</v>
      </c>
      <c r="AC195" s="43">
        <f t="shared" si="17"/>
        <v>0</v>
      </c>
      <c r="AD195" s="43">
        <f t="shared" si="17"/>
        <v>289</v>
      </c>
      <c r="AE195" s="43">
        <f t="shared" si="17"/>
        <v>91</v>
      </c>
      <c r="AG195" s="32">
        <v>11.875</v>
      </c>
      <c r="AH195" s="32">
        <v>11.436</v>
      </c>
      <c r="AI195" s="32">
        <v>6.421</v>
      </c>
      <c r="AJ195" s="32">
        <v>2.831</v>
      </c>
      <c r="AK195" s="32">
        <v>1.09266666666667</v>
      </c>
      <c r="AL195" s="32">
        <v>0.53225</v>
      </c>
      <c r="AM195" s="126"/>
      <c r="AN195">
        <f t="shared" si="18"/>
        <v>9.91066666666667</v>
      </c>
      <c r="AO195">
        <f t="shared" si="19"/>
        <v>1.96183333333333</v>
      </c>
      <c r="AP195">
        <f t="shared" si="20"/>
        <v>0.53225</v>
      </c>
      <c r="AR195" s="32">
        <v>20.6585</v>
      </c>
      <c r="AS195" s="32">
        <v>24.3115</v>
      </c>
      <c r="AT195" s="32">
        <v>25.4165</v>
      </c>
      <c r="AU195" s="32">
        <v>26.883</v>
      </c>
      <c r="AV195" s="32">
        <v>27.627</v>
      </c>
      <c r="AW195" s="32">
        <v>27.92325</v>
      </c>
      <c r="AX195" s="126"/>
      <c r="AY195">
        <f t="shared" si="21"/>
        <v>23.4621666666667</v>
      </c>
      <c r="AZ195">
        <f t="shared" si="22"/>
        <v>27.255</v>
      </c>
      <c r="BA195">
        <f t="shared" si="23"/>
        <v>27.92325</v>
      </c>
      <c r="BB195" s="125"/>
      <c r="BC195" s="125"/>
      <c r="BD195" t="s">
        <v>29</v>
      </c>
      <c r="BE195" t="s">
        <v>29</v>
      </c>
      <c r="BF195" t="s">
        <v>29</v>
      </c>
      <c r="BG195" t="s">
        <v>29</v>
      </c>
      <c r="BH195" t="s">
        <v>29</v>
      </c>
      <c r="BI195" t="s">
        <v>29</v>
      </c>
      <c r="BJ195" t="s">
        <v>29</v>
      </c>
      <c r="BK195" t="s">
        <v>29</v>
      </c>
      <c r="BL195" t="s">
        <v>29</v>
      </c>
      <c r="BM195" t="s">
        <v>29</v>
      </c>
    </row>
    <row r="196" spans="1:65">
      <c r="A196" s="58">
        <v>30</v>
      </c>
      <c r="B196" s="114">
        <v>6</v>
      </c>
      <c r="C196" s="45">
        <v>2007</v>
      </c>
      <c r="D196" s="54">
        <v>39263</v>
      </c>
      <c r="E196" s="115">
        <v>0</v>
      </c>
      <c r="F196" s="117">
        <v>0</v>
      </c>
      <c r="G196" s="117">
        <v>4</v>
      </c>
      <c r="H196" s="118">
        <v>0</v>
      </c>
      <c r="I196" s="117">
        <v>0</v>
      </c>
      <c r="J196" s="117">
        <v>0</v>
      </c>
      <c r="K196" s="118">
        <v>0</v>
      </c>
      <c r="L196" s="117">
        <v>0</v>
      </c>
      <c r="M196" s="117">
        <v>54</v>
      </c>
      <c r="N196" s="118">
        <v>0</v>
      </c>
      <c r="O196" s="117">
        <v>91</v>
      </c>
      <c r="P196" s="117">
        <v>14</v>
      </c>
      <c r="Q196" s="118">
        <v>0</v>
      </c>
      <c r="R196" s="117">
        <v>63</v>
      </c>
      <c r="S196" s="117">
        <v>0</v>
      </c>
      <c r="T196" s="118">
        <v>0</v>
      </c>
      <c r="U196" s="117">
        <v>0</v>
      </c>
      <c r="V196" s="117">
        <v>0</v>
      </c>
      <c r="W196" s="118">
        <v>0</v>
      </c>
      <c r="X196" s="117">
        <v>0</v>
      </c>
      <c r="Y196" s="117">
        <v>0</v>
      </c>
      <c r="Z196" s="118">
        <v>0</v>
      </c>
      <c r="AA196" s="117">
        <v>0</v>
      </c>
      <c r="AB196" s="117">
        <v>0</v>
      </c>
      <c r="AC196" s="43">
        <f t="shared" si="17"/>
        <v>0</v>
      </c>
      <c r="AD196" s="43">
        <f t="shared" si="17"/>
        <v>154</v>
      </c>
      <c r="AE196" s="43">
        <f t="shared" si="17"/>
        <v>72</v>
      </c>
      <c r="AG196" s="32">
        <v>14.6125</v>
      </c>
      <c r="AH196" s="32">
        <v>10.857</v>
      </c>
      <c r="AI196" s="32">
        <v>8.5715</v>
      </c>
      <c r="AJ196" s="32">
        <v>2.307</v>
      </c>
      <c r="AK196" s="32">
        <v>1.164</v>
      </c>
      <c r="AL196" s="32">
        <v>0.244333333333333</v>
      </c>
      <c r="AM196" s="127">
        <v>0.142</v>
      </c>
      <c r="AN196">
        <f t="shared" si="18"/>
        <v>11.347</v>
      </c>
      <c r="AO196">
        <f t="shared" si="19"/>
        <v>1.7355</v>
      </c>
      <c r="AP196">
        <f t="shared" si="20"/>
        <v>0.193166666666667</v>
      </c>
      <c r="AR196" s="32">
        <v>19.6525</v>
      </c>
      <c r="AS196" s="32">
        <v>24.771</v>
      </c>
      <c r="AT196" s="32">
        <v>24.832</v>
      </c>
      <c r="AU196" s="32">
        <v>27.287</v>
      </c>
      <c r="AV196" s="32">
        <v>27.708</v>
      </c>
      <c r="AW196" s="32">
        <v>28.1396666666667</v>
      </c>
      <c r="AX196" s="127">
        <v>28.196</v>
      </c>
      <c r="AY196">
        <f t="shared" si="21"/>
        <v>23.0851666666667</v>
      </c>
      <c r="AZ196">
        <f t="shared" si="22"/>
        <v>27.4975</v>
      </c>
      <c r="BA196">
        <f t="shared" si="23"/>
        <v>28.1678333333333</v>
      </c>
      <c r="BB196" s="32"/>
      <c r="BC196" s="32"/>
      <c r="BD196" t="s">
        <v>29</v>
      </c>
      <c r="BE196" t="s">
        <v>29</v>
      </c>
      <c r="BF196" t="s">
        <v>29</v>
      </c>
      <c r="BG196" t="s">
        <v>29</v>
      </c>
      <c r="BH196" t="s">
        <v>29</v>
      </c>
      <c r="BI196" t="s">
        <v>29</v>
      </c>
      <c r="BJ196" t="s">
        <v>29</v>
      </c>
      <c r="BK196" t="s">
        <v>29</v>
      </c>
      <c r="BL196" t="s">
        <v>29</v>
      </c>
      <c r="BM196" t="s">
        <v>29</v>
      </c>
    </row>
    <row r="197" spans="1:65">
      <c r="A197" s="58">
        <v>9</v>
      </c>
      <c r="B197" s="114">
        <v>7</v>
      </c>
      <c r="C197" s="45">
        <v>2007</v>
      </c>
      <c r="D197" s="54">
        <v>39272</v>
      </c>
      <c r="E197" s="115">
        <v>0</v>
      </c>
      <c r="F197" s="117">
        <v>0</v>
      </c>
      <c r="G197" s="117">
        <v>0</v>
      </c>
      <c r="H197" s="118">
        <v>0</v>
      </c>
      <c r="I197" s="117">
        <v>0</v>
      </c>
      <c r="J197" s="117">
        <v>0</v>
      </c>
      <c r="K197" s="118">
        <v>0</v>
      </c>
      <c r="L197" s="117">
        <v>0</v>
      </c>
      <c r="M197" s="117">
        <v>5</v>
      </c>
      <c r="N197" s="118">
        <v>0</v>
      </c>
      <c r="O197" s="117">
        <v>1</v>
      </c>
      <c r="P197" s="117">
        <v>60</v>
      </c>
      <c r="Q197" s="118">
        <v>0</v>
      </c>
      <c r="R197" s="117">
        <v>0</v>
      </c>
      <c r="S197" s="117">
        <v>30</v>
      </c>
      <c r="T197" s="118">
        <v>0</v>
      </c>
      <c r="U197" s="117">
        <v>0</v>
      </c>
      <c r="V197" s="117">
        <v>0</v>
      </c>
      <c r="W197" s="118">
        <v>0</v>
      </c>
      <c r="X197" s="117">
        <v>0</v>
      </c>
      <c r="Y197" s="117">
        <v>0</v>
      </c>
      <c r="Z197" s="118">
        <v>0</v>
      </c>
      <c r="AA197" s="117">
        <v>0</v>
      </c>
      <c r="AB197" s="117">
        <v>1</v>
      </c>
      <c r="AC197" s="43">
        <f t="shared" ref="AC197:AE260" si="24">SUM(E197,H197,K197,N197,Q197,T197,W197,Z197)</f>
        <v>0</v>
      </c>
      <c r="AD197" s="43">
        <f t="shared" si="24"/>
        <v>1</v>
      </c>
      <c r="AE197" s="43">
        <f t="shared" si="24"/>
        <v>96</v>
      </c>
      <c r="AG197" s="32">
        <v>12.178</v>
      </c>
      <c r="AH197" s="32">
        <v>12.1865</v>
      </c>
      <c r="AI197" s="32">
        <v>12.1875</v>
      </c>
      <c r="AJ197" s="32">
        <v>12.0565</v>
      </c>
      <c r="AK197" s="32">
        <v>6.017</v>
      </c>
      <c r="AL197" s="32">
        <v>1.4235</v>
      </c>
      <c r="AM197" s="127">
        <v>1.368</v>
      </c>
      <c r="AN197">
        <f t="shared" ref="AN197:AN260" si="25">AVERAGE(AG197:AI197)</f>
        <v>12.184</v>
      </c>
      <c r="AO197">
        <f t="shared" ref="AO197:AO260" si="26">AVERAGE(AJ197:AK197)</f>
        <v>9.03675</v>
      </c>
      <c r="AP197">
        <f t="shared" ref="AP197:AP260" si="27">AVERAGE(AL197:AM197)</f>
        <v>1.39575</v>
      </c>
      <c r="AR197" s="32">
        <v>24.449</v>
      </c>
      <c r="AS197" s="32">
        <v>24.453</v>
      </c>
      <c r="AT197" s="32">
        <v>24.461</v>
      </c>
      <c r="AU197" s="32">
        <v>24.4745</v>
      </c>
      <c r="AV197" s="32">
        <v>26.071</v>
      </c>
      <c r="AW197" s="32">
        <v>27.6045</v>
      </c>
      <c r="AX197" s="127">
        <v>27.5965</v>
      </c>
      <c r="AY197">
        <f t="shared" ref="AY197:AY260" si="28">AVERAGE(AR197:AT197)</f>
        <v>24.4543333333333</v>
      </c>
      <c r="AZ197">
        <f t="shared" ref="AZ197:AZ260" si="29">AVERAGE(AU197:AV197)</f>
        <v>25.27275</v>
      </c>
      <c r="BA197">
        <f t="shared" ref="BA197:BA260" si="30">AVERAGE(AW197:AX197)</f>
        <v>27.6005</v>
      </c>
      <c r="BB197" s="32"/>
      <c r="BC197" s="32"/>
      <c r="BD197" t="s">
        <v>29</v>
      </c>
      <c r="BE197" t="s">
        <v>29</v>
      </c>
      <c r="BF197" t="s">
        <v>29</v>
      </c>
      <c r="BG197" t="s">
        <v>29</v>
      </c>
      <c r="BH197" t="s">
        <v>29</v>
      </c>
      <c r="BI197" t="s">
        <v>29</v>
      </c>
      <c r="BJ197" t="s">
        <v>29</v>
      </c>
      <c r="BK197" t="s">
        <v>29</v>
      </c>
      <c r="BL197" t="s">
        <v>29</v>
      </c>
      <c r="BM197" t="s">
        <v>29</v>
      </c>
    </row>
    <row r="198" spans="1:65">
      <c r="A198" s="58">
        <v>20</v>
      </c>
      <c r="B198" s="114">
        <v>7</v>
      </c>
      <c r="C198" s="45">
        <v>2007</v>
      </c>
      <c r="D198" s="54">
        <v>39283</v>
      </c>
      <c r="E198" s="115">
        <v>0</v>
      </c>
      <c r="F198" s="117">
        <v>0</v>
      </c>
      <c r="G198" s="117">
        <v>1</v>
      </c>
      <c r="H198" s="118">
        <v>0</v>
      </c>
      <c r="I198" s="117">
        <v>0</v>
      </c>
      <c r="J198" s="117">
        <v>0</v>
      </c>
      <c r="K198" s="118">
        <v>0</v>
      </c>
      <c r="L198" s="117">
        <v>0</v>
      </c>
      <c r="M198" s="117">
        <v>5</v>
      </c>
      <c r="N198" s="118">
        <v>0</v>
      </c>
      <c r="O198" s="117">
        <v>4</v>
      </c>
      <c r="P198" s="117">
        <v>66</v>
      </c>
      <c r="Q198" s="118">
        <v>0</v>
      </c>
      <c r="R198" s="117">
        <v>0</v>
      </c>
      <c r="S198" s="117">
        <v>3</v>
      </c>
      <c r="T198" s="118">
        <v>0</v>
      </c>
      <c r="U198" s="117">
        <v>0</v>
      </c>
      <c r="V198" s="117">
        <v>0</v>
      </c>
      <c r="W198" s="118">
        <v>0</v>
      </c>
      <c r="X198" s="117">
        <v>0</v>
      </c>
      <c r="Y198" s="117">
        <v>0</v>
      </c>
      <c r="Z198" s="118">
        <v>0</v>
      </c>
      <c r="AA198" s="117">
        <v>0</v>
      </c>
      <c r="AB198" s="117">
        <v>0</v>
      </c>
      <c r="AC198" s="43">
        <f t="shared" si="24"/>
        <v>0</v>
      </c>
      <c r="AD198" s="43">
        <f t="shared" si="24"/>
        <v>4</v>
      </c>
      <c r="AE198" s="43">
        <f t="shared" si="24"/>
        <v>75</v>
      </c>
      <c r="AG198" s="32">
        <v>14.446</v>
      </c>
      <c r="AH198" s="32">
        <v>14.08825</v>
      </c>
      <c r="AI198" s="32">
        <v>13.3</v>
      </c>
      <c r="AJ198" s="32">
        <v>10.0995</v>
      </c>
      <c r="AK198" s="32">
        <v>5.2555</v>
      </c>
      <c r="AL198" s="32">
        <v>1.9465</v>
      </c>
      <c r="AM198" s="127">
        <v>1.884</v>
      </c>
      <c r="AN198">
        <f t="shared" si="25"/>
        <v>13.94475</v>
      </c>
      <c r="AO198">
        <f t="shared" si="26"/>
        <v>7.6775</v>
      </c>
      <c r="AP198">
        <f t="shared" si="27"/>
        <v>1.91525</v>
      </c>
      <c r="AR198" s="32">
        <v>23.809</v>
      </c>
      <c r="AS198" s="32">
        <v>24.1265</v>
      </c>
      <c r="AT198" s="32">
        <v>24.18</v>
      </c>
      <c r="AU198" s="32">
        <v>25.07975</v>
      </c>
      <c r="AV198" s="32">
        <v>26.483</v>
      </c>
      <c r="AW198" s="32">
        <v>27.46</v>
      </c>
      <c r="AX198" s="127">
        <v>27.509</v>
      </c>
      <c r="AY198">
        <f t="shared" si="28"/>
        <v>24.0385</v>
      </c>
      <c r="AZ198">
        <f t="shared" si="29"/>
        <v>25.781375</v>
      </c>
      <c r="BA198">
        <f t="shared" si="30"/>
        <v>27.4845</v>
      </c>
      <c r="BB198" s="32"/>
      <c r="BC198" s="32"/>
      <c r="BD198" t="s">
        <v>29</v>
      </c>
      <c r="BE198" t="s">
        <v>29</v>
      </c>
      <c r="BF198" t="s">
        <v>29</v>
      </c>
      <c r="BG198" t="s">
        <v>29</v>
      </c>
      <c r="BH198" t="s">
        <v>29</v>
      </c>
      <c r="BI198" t="s">
        <v>29</v>
      </c>
      <c r="BJ198" t="s">
        <v>29</v>
      </c>
      <c r="BK198" t="s">
        <v>29</v>
      </c>
      <c r="BL198" t="s">
        <v>29</v>
      </c>
      <c r="BM198" t="s">
        <v>29</v>
      </c>
    </row>
    <row r="199" spans="1:65">
      <c r="A199" s="58">
        <v>1</v>
      </c>
      <c r="B199" s="114">
        <v>8</v>
      </c>
      <c r="C199" s="45">
        <v>2007</v>
      </c>
      <c r="D199" s="54">
        <v>39295</v>
      </c>
      <c r="E199" s="115">
        <v>0</v>
      </c>
      <c r="F199" s="117">
        <v>0</v>
      </c>
      <c r="G199" s="117">
        <v>1</v>
      </c>
      <c r="H199" s="118">
        <v>0</v>
      </c>
      <c r="I199" s="117">
        <v>0</v>
      </c>
      <c r="J199" s="117">
        <v>0</v>
      </c>
      <c r="K199" s="118">
        <v>0</v>
      </c>
      <c r="L199" s="117">
        <v>0</v>
      </c>
      <c r="M199" s="117">
        <v>5</v>
      </c>
      <c r="N199" s="118">
        <v>0</v>
      </c>
      <c r="O199" s="117">
        <v>3</v>
      </c>
      <c r="P199" s="117">
        <v>66</v>
      </c>
      <c r="Q199" s="118">
        <v>0</v>
      </c>
      <c r="R199" s="117">
        <v>1</v>
      </c>
      <c r="S199" s="117">
        <v>0</v>
      </c>
      <c r="T199" s="118">
        <v>0</v>
      </c>
      <c r="U199" s="117">
        <v>0</v>
      </c>
      <c r="V199" s="117">
        <v>0</v>
      </c>
      <c r="W199" s="118">
        <v>0</v>
      </c>
      <c r="X199" s="117">
        <v>0</v>
      </c>
      <c r="Y199" s="117">
        <v>0</v>
      </c>
      <c r="Z199" s="118">
        <v>0</v>
      </c>
      <c r="AA199" s="117">
        <v>0</v>
      </c>
      <c r="AB199" s="117">
        <v>0</v>
      </c>
      <c r="AC199" s="43">
        <f t="shared" si="24"/>
        <v>0</v>
      </c>
      <c r="AD199" s="43">
        <f t="shared" si="24"/>
        <v>4</v>
      </c>
      <c r="AE199" s="43">
        <f t="shared" si="24"/>
        <v>72</v>
      </c>
      <c r="AG199" s="125">
        <v>14.5</v>
      </c>
      <c r="AH199" s="125">
        <v>14.5</v>
      </c>
      <c r="AI199" s="125">
        <v>10</v>
      </c>
      <c r="AJ199" s="125">
        <v>6.9</v>
      </c>
      <c r="AK199" s="125">
        <v>3.9</v>
      </c>
      <c r="AL199" s="125">
        <v>2.1</v>
      </c>
      <c r="AM199" s="126">
        <v>2</v>
      </c>
      <c r="AN199">
        <f t="shared" si="25"/>
        <v>13</v>
      </c>
      <c r="AO199">
        <f t="shared" si="26"/>
        <v>5.4</v>
      </c>
      <c r="AP199">
        <f t="shared" si="27"/>
        <v>2.05</v>
      </c>
      <c r="AR199" s="125">
        <v>22.4266870729367</v>
      </c>
      <c r="AS199" s="125"/>
      <c r="AT199" s="125">
        <v>24.1907742121306</v>
      </c>
      <c r="AU199" s="125">
        <v>25.6782286299282</v>
      </c>
      <c r="AV199" s="125">
        <v>27.4294686844497</v>
      </c>
      <c r="AW199" s="125">
        <v>27.807211197749</v>
      </c>
      <c r="AX199" s="126">
        <v>27.9447445101388</v>
      </c>
      <c r="AY199">
        <f t="shared" si="28"/>
        <v>23.3087306425336</v>
      </c>
      <c r="AZ199">
        <f t="shared" si="29"/>
        <v>26.553848657189</v>
      </c>
      <c r="BA199">
        <f t="shared" si="30"/>
        <v>27.8759778539439</v>
      </c>
      <c r="BB199" s="125"/>
      <c r="BC199" s="125"/>
      <c r="BD199" t="s">
        <v>29</v>
      </c>
      <c r="BE199" t="s">
        <v>29</v>
      </c>
      <c r="BF199" t="s">
        <v>29</v>
      </c>
      <c r="BG199" t="s">
        <v>29</v>
      </c>
      <c r="BH199" t="s">
        <v>29</v>
      </c>
      <c r="BI199" t="s">
        <v>29</v>
      </c>
      <c r="BJ199" t="s">
        <v>29</v>
      </c>
      <c r="BK199" t="s">
        <v>29</v>
      </c>
      <c r="BL199" t="s">
        <v>29</v>
      </c>
      <c r="BM199" t="s">
        <v>29</v>
      </c>
    </row>
    <row r="200" spans="1:65">
      <c r="A200" s="58">
        <v>11</v>
      </c>
      <c r="B200" s="114">
        <v>8</v>
      </c>
      <c r="C200" s="45">
        <v>2007</v>
      </c>
      <c r="D200" s="54">
        <v>39305</v>
      </c>
      <c r="E200" s="115">
        <v>0</v>
      </c>
      <c r="F200" s="117">
        <v>0</v>
      </c>
      <c r="G200" s="117">
        <v>0</v>
      </c>
      <c r="H200" s="118">
        <v>0</v>
      </c>
      <c r="I200" s="117">
        <v>0</v>
      </c>
      <c r="J200" s="117">
        <v>0</v>
      </c>
      <c r="K200" s="118">
        <v>0</v>
      </c>
      <c r="L200" s="117">
        <v>0</v>
      </c>
      <c r="M200" s="117">
        <v>1</v>
      </c>
      <c r="N200" s="118">
        <v>0</v>
      </c>
      <c r="O200" s="117">
        <v>0</v>
      </c>
      <c r="P200" s="117">
        <v>6</v>
      </c>
      <c r="Q200" s="118">
        <v>0</v>
      </c>
      <c r="R200" s="117">
        <v>0</v>
      </c>
      <c r="S200" s="117">
        <v>0</v>
      </c>
      <c r="T200" s="118">
        <v>0</v>
      </c>
      <c r="U200" s="117">
        <v>0</v>
      </c>
      <c r="V200" s="117">
        <v>0</v>
      </c>
      <c r="W200" s="118">
        <v>0</v>
      </c>
      <c r="X200" s="117">
        <v>0</v>
      </c>
      <c r="Y200" s="117">
        <v>0</v>
      </c>
      <c r="Z200" s="118">
        <v>0</v>
      </c>
      <c r="AA200" s="117">
        <v>0</v>
      </c>
      <c r="AB200" s="117">
        <v>0</v>
      </c>
      <c r="AC200" s="43">
        <f t="shared" si="24"/>
        <v>0</v>
      </c>
      <c r="AD200" s="43">
        <f t="shared" si="24"/>
        <v>0</v>
      </c>
      <c r="AE200" s="43">
        <f t="shared" si="24"/>
        <v>7</v>
      </c>
      <c r="AG200" s="32">
        <v>16.636</v>
      </c>
      <c r="AH200" s="32">
        <v>16.561</v>
      </c>
      <c r="AI200" s="32">
        <v>16.4115</v>
      </c>
      <c r="AJ200" s="32">
        <v>16.0625</v>
      </c>
      <c r="AK200" s="32">
        <v>10.038</v>
      </c>
      <c r="AL200" s="32">
        <v>2.057</v>
      </c>
      <c r="AM200" s="127">
        <v>1.8615</v>
      </c>
      <c r="AN200">
        <f t="shared" si="25"/>
        <v>16.5361666666667</v>
      </c>
      <c r="AO200">
        <f t="shared" si="26"/>
        <v>13.05025</v>
      </c>
      <c r="AP200">
        <f t="shared" si="27"/>
        <v>1.95925</v>
      </c>
      <c r="AR200" s="32">
        <v>23.839</v>
      </c>
      <c r="AS200" s="32">
        <v>23.8625</v>
      </c>
      <c r="AT200" s="32">
        <v>24.121</v>
      </c>
      <c r="AU200" s="32">
        <v>24.247</v>
      </c>
      <c r="AV200" s="32">
        <v>25.1695</v>
      </c>
      <c r="AW200" s="32">
        <v>27.566</v>
      </c>
      <c r="AX200" s="127">
        <v>27.6875</v>
      </c>
      <c r="AY200">
        <f t="shared" si="28"/>
        <v>23.9408333333333</v>
      </c>
      <c r="AZ200">
        <f t="shared" si="29"/>
        <v>24.70825</v>
      </c>
      <c r="BA200">
        <f t="shared" si="30"/>
        <v>27.62675</v>
      </c>
      <c r="BB200" s="32"/>
      <c r="BC200" s="32"/>
      <c r="BD200" t="s">
        <v>29</v>
      </c>
      <c r="BE200" t="s">
        <v>29</v>
      </c>
      <c r="BF200" t="s">
        <v>29</v>
      </c>
      <c r="BG200" t="s">
        <v>29</v>
      </c>
      <c r="BH200" t="s">
        <v>29</v>
      </c>
      <c r="BI200" t="s">
        <v>29</v>
      </c>
      <c r="BJ200" t="s">
        <v>29</v>
      </c>
      <c r="BK200" t="s">
        <v>29</v>
      </c>
      <c r="BL200" t="s">
        <v>29</v>
      </c>
      <c r="BM200" t="s">
        <v>29</v>
      </c>
    </row>
    <row r="201" spans="1:65">
      <c r="A201" s="58">
        <v>20</v>
      </c>
      <c r="B201" s="114">
        <v>8</v>
      </c>
      <c r="C201" s="45">
        <v>2007</v>
      </c>
      <c r="D201" s="54">
        <v>39314</v>
      </c>
      <c r="E201" s="115">
        <v>0</v>
      </c>
      <c r="F201" s="117">
        <v>0</v>
      </c>
      <c r="G201" s="117">
        <v>1</v>
      </c>
      <c r="H201" s="118">
        <v>0</v>
      </c>
      <c r="I201" s="117">
        <v>0</v>
      </c>
      <c r="J201" s="117">
        <v>0</v>
      </c>
      <c r="K201" s="118">
        <v>0</v>
      </c>
      <c r="L201" s="117">
        <v>0</v>
      </c>
      <c r="M201" s="117">
        <v>2</v>
      </c>
      <c r="N201" s="118">
        <v>0</v>
      </c>
      <c r="O201" s="117">
        <v>0</v>
      </c>
      <c r="P201" s="117">
        <v>65</v>
      </c>
      <c r="Q201" s="118">
        <v>0</v>
      </c>
      <c r="R201" s="117">
        <v>0</v>
      </c>
      <c r="S201" s="117">
        <v>0</v>
      </c>
      <c r="T201" s="118">
        <v>0</v>
      </c>
      <c r="U201" s="117">
        <v>0</v>
      </c>
      <c r="V201" s="117">
        <v>0</v>
      </c>
      <c r="W201" s="118">
        <v>0</v>
      </c>
      <c r="X201" s="117">
        <v>0</v>
      </c>
      <c r="Y201" s="117">
        <v>0</v>
      </c>
      <c r="Z201" s="118">
        <v>0</v>
      </c>
      <c r="AA201" s="117">
        <v>0</v>
      </c>
      <c r="AB201" s="117">
        <v>0</v>
      </c>
      <c r="AC201" s="43">
        <f t="shared" si="24"/>
        <v>0</v>
      </c>
      <c r="AD201" s="43">
        <f t="shared" si="24"/>
        <v>0</v>
      </c>
      <c r="AE201" s="43">
        <f t="shared" si="24"/>
        <v>68</v>
      </c>
      <c r="AG201" s="32">
        <v>14.227</v>
      </c>
      <c r="AH201" s="32">
        <v>14.0075</v>
      </c>
      <c r="AI201" s="32">
        <v>11.981</v>
      </c>
      <c r="AJ201" s="32">
        <v>10.012</v>
      </c>
      <c r="AK201" s="32">
        <v>5.76066666666667</v>
      </c>
      <c r="AL201" s="32">
        <v>2.0175</v>
      </c>
      <c r="AM201" s="127">
        <v>1.9305</v>
      </c>
      <c r="AN201">
        <f t="shared" si="25"/>
        <v>13.4051666666667</v>
      </c>
      <c r="AO201">
        <f t="shared" si="26"/>
        <v>7.88633333333333</v>
      </c>
      <c r="AP201">
        <f t="shared" si="27"/>
        <v>1.974</v>
      </c>
      <c r="AR201" s="32">
        <v>24.162</v>
      </c>
      <c r="AS201" s="32">
        <v>24.3075</v>
      </c>
      <c r="AT201" s="32">
        <v>25.1225</v>
      </c>
      <c r="AU201" s="32">
        <v>25.72</v>
      </c>
      <c r="AV201" s="32">
        <v>26.6333333333333</v>
      </c>
      <c r="AW201" s="32">
        <v>27.6515</v>
      </c>
      <c r="AX201" s="127">
        <v>27.7775</v>
      </c>
      <c r="AY201">
        <f t="shared" si="28"/>
        <v>24.5306666666667</v>
      </c>
      <c r="AZ201">
        <f t="shared" si="29"/>
        <v>26.1766666666667</v>
      </c>
      <c r="BA201">
        <f t="shared" si="30"/>
        <v>27.7145</v>
      </c>
      <c r="BB201" s="32"/>
      <c r="BC201" s="32"/>
      <c r="BD201" t="s">
        <v>29</v>
      </c>
      <c r="BE201" t="s">
        <v>29</v>
      </c>
      <c r="BF201" t="s">
        <v>29</v>
      </c>
      <c r="BG201" t="s">
        <v>29</v>
      </c>
      <c r="BH201" t="s">
        <v>29</v>
      </c>
      <c r="BI201" t="s">
        <v>29</v>
      </c>
      <c r="BJ201" t="s">
        <v>29</v>
      </c>
      <c r="BK201" t="s">
        <v>29</v>
      </c>
      <c r="BL201" t="s">
        <v>29</v>
      </c>
      <c r="BM201" t="s">
        <v>29</v>
      </c>
    </row>
    <row r="202" spans="1:65">
      <c r="A202" s="58">
        <v>30</v>
      </c>
      <c r="B202" s="114">
        <v>8</v>
      </c>
      <c r="C202" s="45">
        <v>2007</v>
      </c>
      <c r="D202" s="54">
        <v>39324</v>
      </c>
      <c r="E202" s="115">
        <v>0</v>
      </c>
      <c r="F202" s="117">
        <v>0</v>
      </c>
      <c r="G202" s="117">
        <v>1</v>
      </c>
      <c r="H202" s="118">
        <v>0</v>
      </c>
      <c r="I202" s="117">
        <v>0</v>
      </c>
      <c r="J202" s="117">
        <v>0</v>
      </c>
      <c r="K202" s="118">
        <v>0</v>
      </c>
      <c r="L202" s="117">
        <v>0</v>
      </c>
      <c r="M202" s="117">
        <v>1</v>
      </c>
      <c r="N202" s="118">
        <v>0</v>
      </c>
      <c r="O202" s="117">
        <v>0</v>
      </c>
      <c r="P202" s="117">
        <v>33</v>
      </c>
      <c r="Q202" s="118">
        <v>0</v>
      </c>
      <c r="R202" s="117">
        <v>0</v>
      </c>
      <c r="S202" s="117">
        <v>0</v>
      </c>
      <c r="T202" s="118">
        <v>0</v>
      </c>
      <c r="U202" s="117">
        <v>0</v>
      </c>
      <c r="V202" s="117">
        <v>0</v>
      </c>
      <c r="W202" s="118">
        <v>0</v>
      </c>
      <c r="X202" s="117">
        <v>0</v>
      </c>
      <c r="Y202" s="117">
        <v>0</v>
      </c>
      <c r="Z202" s="118">
        <v>0</v>
      </c>
      <c r="AA202" s="117">
        <v>0</v>
      </c>
      <c r="AB202" s="117">
        <v>0</v>
      </c>
      <c r="AC202" s="43">
        <f t="shared" si="24"/>
        <v>0</v>
      </c>
      <c r="AD202" s="43">
        <f t="shared" si="24"/>
        <v>0</v>
      </c>
      <c r="AE202" s="43">
        <f t="shared" si="24"/>
        <v>35</v>
      </c>
      <c r="AG202" s="32">
        <v>13.232</v>
      </c>
      <c r="AH202" s="32">
        <v>13.2545</v>
      </c>
      <c r="AI202" s="32">
        <v>12.981</v>
      </c>
      <c r="AJ202" s="32">
        <v>12.2625</v>
      </c>
      <c r="AK202" s="32">
        <v>3.8725</v>
      </c>
      <c r="AL202" s="32">
        <v>2.648</v>
      </c>
      <c r="AM202" s="127">
        <v>2.3175</v>
      </c>
      <c r="AN202">
        <f t="shared" si="25"/>
        <v>13.1558333333333</v>
      </c>
      <c r="AO202">
        <f t="shared" si="26"/>
        <v>8.0675</v>
      </c>
      <c r="AP202">
        <f t="shared" si="27"/>
        <v>2.48275</v>
      </c>
      <c r="AR202" s="32">
        <v>24.22</v>
      </c>
      <c r="AS202" s="32">
        <v>24.226</v>
      </c>
      <c r="AT202" s="32">
        <v>24.273</v>
      </c>
      <c r="AU202" s="32">
        <v>24.3855</v>
      </c>
      <c r="AV202" s="32">
        <v>27.0795</v>
      </c>
      <c r="AW202" s="32">
        <v>27.421</v>
      </c>
      <c r="AX202" s="127">
        <v>27.516</v>
      </c>
      <c r="AY202">
        <f t="shared" si="28"/>
        <v>24.2396666666667</v>
      </c>
      <c r="AZ202">
        <f t="shared" si="29"/>
        <v>25.7325</v>
      </c>
      <c r="BA202">
        <f t="shared" si="30"/>
        <v>27.4685</v>
      </c>
      <c r="BB202" s="32"/>
      <c r="BC202" s="32"/>
      <c r="BD202" t="s">
        <v>29</v>
      </c>
      <c r="BE202" t="s">
        <v>29</v>
      </c>
      <c r="BF202" t="s">
        <v>29</v>
      </c>
      <c r="BG202" t="s">
        <v>29</v>
      </c>
      <c r="BH202" t="s">
        <v>29</v>
      </c>
      <c r="BI202" t="s">
        <v>29</v>
      </c>
      <c r="BJ202" t="s">
        <v>29</v>
      </c>
      <c r="BK202" t="s">
        <v>29</v>
      </c>
      <c r="BL202" t="s">
        <v>29</v>
      </c>
      <c r="BM202" t="s">
        <v>29</v>
      </c>
    </row>
    <row r="203" spans="1:65">
      <c r="A203" s="58">
        <v>10</v>
      </c>
      <c r="B203" s="114">
        <v>9</v>
      </c>
      <c r="C203" s="45">
        <v>2007</v>
      </c>
      <c r="D203" s="54">
        <v>39335</v>
      </c>
      <c r="E203" s="115">
        <v>0</v>
      </c>
      <c r="F203" s="117">
        <v>0</v>
      </c>
      <c r="G203" s="117">
        <v>0</v>
      </c>
      <c r="H203" s="118">
        <v>0</v>
      </c>
      <c r="I203" s="117">
        <v>0</v>
      </c>
      <c r="J203" s="117">
        <v>0</v>
      </c>
      <c r="K203" s="118">
        <v>0</v>
      </c>
      <c r="L203" s="117">
        <v>0</v>
      </c>
      <c r="M203" s="117">
        <v>1</v>
      </c>
      <c r="N203" s="118">
        <v>0</v>
      </c>
      <c r="O203" s="117">
        <v>1</v>
      </c>
      <c r="P203" s="117">
        <v>9</v>
      </c>
      <c r="Q203" s="118">
        <v>0</v>
      </c>
      <c r="R203" s="117">
        <v>0</v>
      </c>
      <c r="S203" s="117">
        <v>0</v>
      </c>
      <c r="T203" s="118">
        <v>0</v>
      </c>
      <c r="U203" s="117">
        <v>0</v>
      </c>
      <c r="V203" s="117">
        <v>0</v>
      </c>
      <c r="W203" s="118">
        <v>0</v>
      </c>
      <c r="X203" s="117">
        <v>0</v>
      </c>
      <c r="Y203" s="117">
        <v>0</v>
      </c>
      <c r="Z203" s="118">
        <v>0</v>
      </c>
      <c r="AA203" s="117">
        <v>0</v>
      </c>
      <c r="AB203" s="117">
        <v>0</v>
      </c>
      <c r="AC203" s="43">
        <f t="shared" si="24"/>
        <v>0</v>
      </c>
      <c r="AD203" s="43">
        <f t="shared" si="24"/>
        <v>1</v>
      </c>
      <c r="AE203" s="43">
        <f t="shared" si="24"/>
        <v>10</v>
      </c>
      <c r="AG203" s="32">
        <v>10.7685</v>
      </c>
      <c r="AH203" s="32">
        <v>10.9645</v>
      </c>
      <c r="AI203" s="32">
        <v>11.0125</v>
      </c>
      <c r="AJ203" s="32">
        <v>9.936</v>
      </c>
      <c r="AK203" s="32">
        <v>4.9125</v>
      </c>
      <c r="AL203" s="32">
        <v>2.9595</v>
      </c>
      <c r="AM203" s="127">
        <v>2.8985</v>
      </c>
      <c r="AN203">
        <f t="shared" si="25"/>
        <v>10.9151666666667</v>
      </c>
      <c r="AO203">
        <f t="shared" si="26"/>
        <v>7.42425</v>
      </c>
      <c r="AP203">
        <f t="shared" si="27"/>
        <v>2.929</v>
      </c>
      <c r="AR203" s="32">
        <v>24.082</v>
      </c>
      <c r="AS203" s="32">
        <v>24.132</v>
      </c>
      <c r="AT203" s="32">
        <v>24.1905</v>
      </c>
      <c r="AU203" s="32">
        <v>24.7935</v>
      </c>
      <c r="AV203" s="32">
        <v>26.891</v>
      </c>
      <c r="AW203" s="32">
        <v>27.3535</v>
      </c>
      <c r="AX203" s="127">
        <v>27.3895</v>
      </c>
      <c r="AY203">
        <f t="shared" si="28"/>
        <v>24.1348333333333</v>
      </c>
      <c r="AZ203">
        <f t="shared" si="29"/>
        <v>25.84225</v>
      </c>
      <c r="BA203">
        <f t="shared" si="30"/>
        <v>27.3715</v>
      </c>
      <c r="BB203" s="32"/>
      <c r="BC203" s="32"/>
      <c r="BD203" t="s">
        <v>29</v>
      </c>
      <c r="BE203" t="s">
        <v>29</v>
      </c>
      <c r="BF203" t="s">
        <v>29</v>
      </c>
      <c r="BG203" t="s">
        <v>29</v>
      </c>
      <c r="BH203" t="s">
        <v>29</v>
      </c>
      <c r="BI203" t="s">
        <v>29</v>
      </c>
      <c r="BJ203" t="s">
        <v>29</v>
      </c>
      <c r="BK203" t="s">
        <v>29</v>
      </c>
      <c r="BL203" t="s">
        <v>29</v>
      </c>
      <c r="BM203" t="s">
        <v>29</v>
      </c>
    </row>
    <row r="204" spans="1:65">
      <c r="A204" s="58">
        <v>20</v>
      </c>
      <c r="B204" s="114">
        <v>9</v>
      </c>
      <c r="C204" s="45">
        <v>2007</v>
      </c>
      <c r="D204" s="54">
        <v>39345</v>
      </c>
      <c r="E204" s="115">
        <v>0</v>
      </c>
      <c r="F204" s="117">
        <v>0</v>
      </c>
      <c r="G204" s="117">
        <v>0</v>
      </c>
      <c r="H204" s="118">
        <v>0</v>
      </c>
      <c r="I204" s="117">
        <v>0</v>
      </c>
      <c r="J204" s="117">
        <v>0</v>
      </c>
      <c r="K204" s="118">
        <v>0</v>
      </c>
      <c r="L204" s="117">
        <v>0</v>
      </c>
      <c r="M204" s="117">
        <v>0</v>
      </c>
      <c r="N204" s="118">
        <v>0</v>
      </c>
      <c r="O204" s="117">
        <v>1</v>
      </c>
      <c r="P204" s="117">
        <v>6</v>
      </c>
      <c r="Q204" s="118">
        <v>0</v>
      </c>
      <c r="R204" s="117">
        <v>0</v>
      </c>
      <c r="S204" s="117">
        <v>0</v>
      </c>
      <c r="T204" s="118">
        <v>0</v>
      </c>
      <c r="U204" s="117">
        <v>0</v>
      </c>
      <c r="V204" s="117">
        <v>0</v>
      </c>
      <c r="W204" s="118">
        <v>0</v>
      </c>
      <c r="X204" s="117">
        <v>0</v>
      </c>
      <c r="Y204" s="117">
        <v>0</v>
      </c>
      <c r="Z204" s="118">
        <v>0</v>
      </c>
      <c r="AA204" s="117">
        <v>0</v>
      </c>
      <c r="AB204" s="117">
        <v>0</v>
      </c>
      <c r="AC204" s="43">
        <f t="shared" si="24"/>
        <v>0</v>
      </c>
      <c r="AD204" s="43">
        <f t="shared" si="24"/>
        <v>1</v>
      </c>
      <c r="AE204" s="43">
        <f t="shared" si="24"/>
        <v>6</v>
      </c>
      <c r="AG204" s="32">
        <v>7.986</v>
      </c>
      <c r="AH204" s="32">
        <v>7.9825</v>
      </c>
      <c r="AI204" s="32">
        <v>7.9955</v>
      </c>
      <c r="AJ204" s="32">
        <v>7.5135</v>
      </c>
      <c r="AK204" s="32">
        <v>5.613</v>
      </c>
      <c r="AL204" s="32">
        <v>3.816</v>
      </c>
      <c r="AM204" s="127">
        <v>3.7705</v>
      </c>
      <c r="AN204">
        <f t="shared" si="25"/>
        <v>7.988</v>
      </c>
      <c r="AO204">
        <f t="shared" si="26"/>
        <v>6.56325</v>
      </c>
      <c r="AP204">
        <f t="shared" si="27"/>
        <v>3.79325</v>
      </c>
      <c r="AR204" s="32">
        <v>24.969</v>
      </c>
      <c r="AS204" s="32">
        <v>24.952</v>
      </c>
      <c r="AT204" s="32">
        <v>25.2075</v>
      </c>
      <c r="AU204" s="32">
        <v>25.935</v>
      </c>
      <c r="AV204" s="32">
        <v>26.907</v>
      </c>
      <c r="AW204" s="32">
        <v>27.202</v>
      </c>
      <c r="AX204" s="127">
        <v>27.2205</v>
      </c>
      <c r="AY204">
        <f t="shared" si="28"/>
        <v>25.0428333333333</v>
      </c>
      <c r="AZ204">
        <f t="shared" si="29"/>
        <v>26.421</v>
      </c>
      <c r="BA204">
        <f t="shared" si="30"/>
        <v>27.21125</v>
      </c>
      <c r="BB204" s="32"/>
      <c r="BC204" s="32"/>
      <c r="BD204" t="s">
        <v>29</v>
      </c>
      <c r="BE204" t="s">
        <v>29</v>
      </c>
      <c r="BF204" t="s">
        <v>29</v>
      </c>
      <c r="BG204" t="s">
        <v>29</v>
      </c>
      <c r="BH204" t="s">
        <v>29</v>
      </c>
      <c r="BI204" t="s">
        <v>29</v>
      </c>
      <c r="BJ204" t="s">
        <v>29</v>
      </c>
      <c r="BK204" t="s">
        <v>29</v>
      </c>
      <c r="BL204" t="s">
        <v>29</v>
      </c>
      <c r="BM204" t="s">
        <v>29</v>
      </c>
    </row>
    <row r="205" spans="1:65">
      <c r="A205" s="58">
        <v>30</v>
      </c>
      <c r="B205" s="114">
        <v>9</v>
      </c>
      <c r="C205" s="45">
        <v>2007</v>
      </c>
      <c r="D205" s="54">
        <v>39355</v>
      </c>
      <c r="E205" s="115">
        <v>0</v>
      </c>
      <c r="F205" s="117">
        <v>0</v>
      </c>
      <c r="G205" s="117">
        <v>1</v>
      </c>
      <c r="H205" s="118">
        <v>0</v>
      </c>
      <c r="I205" s="117">
        <v>0</v>
      </c>
      <c r="J205" s="117">
        <v>0</v>
      </c>
      <c r="K205" s="118">
        <v>0</v>
      </c>
      <c r="L205" s="117">
        <v>0</v>
      </c>
      <c r="M205" s="117">
        <v>1</v>
      </c>
      <c r="N205" s="118">
        <v>0</v>
      </c>
      <c r="O205" s="117">
        <v>0</v>
      </c>
      <c r="P205" s="117">
        <v>2</v>
      </c>
      <c r="Q205" s="118">
        <v>0</v>
      </c>
      <c r="R205" s="117">
        <v>0</v>
      </c>
      <c r="S205" s="117">
        <v>0</v>
      </c>
      <c r="T205" s="118">
        <v>0</v>
      </c>
      <c r="U205" s="117">
        <v>0</v>
      </c>
      <c r="V205" s="117">
        <v>0</v>
      </c>
      <c r="W205" s="118">
        <v>0</v>
      </c>
      <c r="X205" s="117">
        <v>0</v>
      </c>
      <c r="Y205" s="117">
        <v>0</v>
      </c>
      <c r="Z205" s="118">
        <v>0</v>
      </c>
      <c r="AA205" s="117">
        <v>0</v>
      </c>
      <c r="AB205" s="117">
        <v>0</v>
      </c>
      <c r="AC205" s="43">
        <f t="shared" si="24"/>
        <v>0</v>
      </c>
      <c r="AD205" s="43">
        <f t="shared" si="24"/>
        <v>0</v>
      </c>
      <c r="AE205" s="43">
        <f t="shared" si="24"/>
        <v>4</v>
      </c>
      <c r="AG205" s="32">
        <v>7.803</v>
      </c>
      <c r="AH205" s="32">
        <v>8.0255</v>
      </c>
      <c r="AI205" s="32">
        <v>8.035</v>
      </c>
      <c r="AJ205" s="32">
        <v>7.826</v>
      </c>
      <c r="AK205" s="32">
        <v>5.248</v>
      </c>
      <c r="AL205" s="32">
        <v>3.962</v>
      </c>
      <c r="AM205" s="127">
        <v>3.9055</v>
      </c>
      <c r="AN205">
        <f t="shared" si="25"/>
        <v>7.9545</v>
      </c>
      <c r="AO205">
        <f t="shared" si="26"/>
        <v>6.537</v>
      </c>
      <c r="AP205">
        <f t="shared" si="27"/>
        <v>3.93375</v>
      </c>
      <c r="AR205" s="32">
        <v>24.348</v>
      </c>
      <c r="AS205" s="32">
        <v>25.112</v>
      </c>
      <c r="AT205" s="32">
        <v>25.194</v>
      </c>
      <c r="AU205" s="32">
        <v>25.4275</v>
      </c>
      <c r="AV205" s="32">
        <v>26.8035</v>
      </c>
      <c r="AW205" s="32">
        <v>27.3</v>
      </c>
      <c r="AX205" s="127">
        <v>27.3235</v>
      </c>
      <c r="AY205">
        <f t="shared" si="28"/>
        <v>24.8846666666667</v>
      </c>
      <c r="AZ205">
        <f t="shared" si="29"/>
        <v>26.1155</v>
      </c>
      <c r="BA205">
        <f t="shared" si="30"/>
        <v>27.31175</v>
      </c>
      <c r="BB205" s="32"/>
      <c r="BC205" s="32"/>
      <c r="BD205" t="s">
        <v>29</v>
      </c>
      <c r="BE205" t="s">
        <v>29</v>
      </c>
      <c r="BF205" t="s">
        <v>29</v>
      </c>
      <c r="BG205" t="s">
        <v>29</v>
      </c>
      <c r="BH205" t="s">
        <v>29</v>
      </c>
      <c r="BI205" t="s">
        <v>29</v>
      </c>
      <c r="BJ205" t="s">
        <v>29</v>
      </c>
      <c r="BK205" t="s">
        <v>29</v>
      </c>
      <c r="BL205" t="s">
        <v>29</v>
      </c>
      <c r="BM205" t="s">
        <v>29</v>
      </c>
    </row>
    <row r="206" spans="1:65">
      <c r="A206" s="58">
        <v>10</v>
      </c>
      <c r="B206" s="114">
        <v>10</v>
      </c>
      <c r="C206" s="45">
        <v>2007</v>
      </c>
      <c r="D206" s="54">
        <v>39365</v>
      </c>
      <c r="E206" s="115">
        <v>0</v>
      </c>
      <c r="F206" s="117">
        <v>0</v>
      </c>
      <c r="G206" s="117">
        <v>0</v>
      </c>
      <c r="H206" s="118">
        <v>0</v>
      </c>
      <c r="I206" s="117">
        <v>0</v>
      </c>
      <c r="J206" s="117">
        <v>0</v>
      </c>
      <c r="K206" s="118">
        <v>0</v>
      </c>
      <c r="L206" s="117">
        <v>0</v>
      </c>
      <c r="M206" s="117">
        <v>0</v>
      </c>
      <c r="N206" s="118">
        <v>0</v>
      </c>
      <c r="O206" s="117">
        <v>0</v>
      </c>
      <c r="P206" s="117">
        <v>3</v>
      </c>
      <c r="Q206" s="118">
        <v>0</v>
      </c>
      <c r="R206" s="117">
        <v>0</v>
      </c>
      <c r="S206" s="117">
        <v>0</v>
      </c>
      <c r="T206" s="118">
        <v>0</v>
      </c>
      <c r="U206" s="117">
        <v>0</v>
      </c>
      <c r="V206" s="117">
        <v>0</v>
      </c>
      <c r="W206" s="118">
        <v>0</v>
      </c>
      <c r="X206" s="117">
        <v>0</v>
      </c>
      <c r="Y206" s="117">
        <v>0</v>
      </c>
      <c r="Z206" s="118">
        <v>0</v>
      </c>
      <c r="AA206" s="117">
        <v>0</v>
      </c>
      <c r="AB206" s="117">
        <v>0</v>
      </c>
      <c r="AC206" s="43">
        <f t="shared" si="24"/>
        <v>0</v>
      </c>
      <c r="AD206" s="43">
        <f t="shared" si="24"/>
        <v>0</v>
      </c>
      <c r="AE206" s="43">
        <f t="shared" si="24"/>
        <v>3</v>
      </c>
      <c r="AG206" s="32">
        <v>7.5425</v>
      </c>
      <c r="AH206" s="32">
        <v>7.5625</v>
      </c>
      <c r="AI206" s="32">
        <v>7.5655</v>
      </c>
      <c r="AJ206" s="32">
        <v>7.498</v>
      </c>
      <c r="AK206" s="32">
        <v>5.2755</v>
      </c>
      <c r="AL206" s="32">
        <v>3.969</v>
      </c>
      <c r="AM206" s="127">
        <v>3.8755</v>
      </c>
      <c r="AN206">
        <f t="shared" si="25"/>
        <v>7.55683333333333</v>
      </c>
      <c r="AO206">
        <f t="shared" si="26"/>
        <v>6.38675</v>
      </c>
      <c r="AP206">
        <f t="shared" si="27"/>
        <v>3.92225</v>
      </c>
      <c r="AR206" s="32">
        <v>24.885</v>
      </c>
      <c r="AS206" s="32">
        <v>24.8805</v>
      </c>
      <c r="AT206" s="32">
        <v>24.893</v>
      </c>
      <c r="AU206" s="32">
        <v>25.1805</v>
      </c>
      <c r="AV206" s="32">
        <v>26.8755</v>
      </c>
      <c r="AW206" s="32">
        <v>27.3575</v>
      </c>
      <c r="AX206" s="127">
        <v>27.3675</v>
      </c>
      <c r="AY206">
        <f t="shared" si="28"/>
        <v>24.8861666666667</v>
      </c>
      <c r="AZ206">
        <f t="shared" si="29"/>
        <v>26.028</v>
      </c>
      <c r="BA206">
        <f t="shared" si="30"/>
        <v>27.3625</v>
      </c>
      <c r="BB206" s="32"/>
      <c r="BC206" s="32"/>
      <c r="BD206" t="s">
        <v>29</v>
      </c>
      <c r="BE206" t="s">
        <v>29</v>
      </c>
      <c r="BF206" t="s">
        <v>29</v>
      </c>
      <c r="BG206" t="s">
        <v>29</v>
      </c>
      <c r="BH206" t="s">
        <v>29</v>
      </c>
      <c r="BI206" t="s">
        <v>29</v>
      </c>
      <c r="BJ206" t="s">
        <v>29</v>
      </c>
      <c r="BK206" t="s">
        <v>29</v>
      </c>
      <c r="BL206" t="s">
        <v>29</v>
      </c>
      <c r="BM206" t="s">
        <v>29</v>
      </c>
    </row>
    <row r="207" spans="1:65">
      <c r="A207" s="58">
        <v>20</v>
      </c>
      <c r="B207" s="114">
        <v>10</v>
      </c>
      <c r="C207" s="45">
        <v>2007</v>
      </c>
      <c r="D207" s="54">
        <v>39375</v>
      </c>
      <c r="E207" s="115">
        <v>0</v>
      </c>
      <c r="F207" s="117">
        <v>0</v>
      </c>
      <c r="G207" s="117">
        <v>0</v>
      </c>
      <c r="H207" s="118">
        <v>0</v>
      </c>
      <c r="I207" s="117">
        <v>0</v>
      </c>
      <c r="J207" s="117">
        <v>0</v>
      </c>
      <c r="K207" s="118">
        <v>0</v>
      </c>
      <c r="L207" s="117">
        <v>0</v>
      </c>
      <c r="M207" s="117">
        <v>0</v>
      </c>
      <c r="N207" s="118">
        <v>0</v>
      </c>
      <c r="O207" s="117">
        <v>1</v>
      </c>
      <c r="P207" s="117">
        <v>2</v>
      </c>
      <c r="Q207" s="118">
        <v>0</v>
      </c>
      <c r="R207" s="117">
        <v>0</v>
      </c>
      <c r="S207" s="117">
        <v>0</v>
      </c>
      <c r="T207" s="118">
        <v>0</v>
      </c>
      <c r="U207" s="117">
        <v>0</v>
      </c>
      <c r="V207" s="117">
        <v>0</v>
      </c>
      <c r="W207" s="118">
        <v>0</v>
      </c>
      <c r="X207" s="117">
        <v>0</v>
      </c>
      <c r="Y207" s="117">
        <v>0</v>
      </c>
      <c r="Z207" s="118">
        <v>0</v>
      </c>
      <c r="AA207" s="117">
        <v>0</v>
      </c>
      <c r="AB207" s="117">
        <v>0</v>
      </c>
      <c r="AC207" s="43">
        <f t="shared" si="24"/>
        <v>0</v>
      </c>
      <c r="AD207" s="43">
        <f t="shared" si="24"/>
        <v>1</v>
      </c>
      <c r="AE207" s="43">
        <f t="shared" si="24"/>
        <v>2</v>
      </c>
      <c r="AG207" s="32">
        <v>5.733</v>
      </c>
      <c r="AH207" s="32">
        <v>5.7935</v>
      </c>
      <c r="AI207" s="32">
        <v>5.864</v>
      </c>
      <c r="AJ207" s="32">
        <v>5.93</v>
      </c>
      <c r="AK207" s="32">
        <v>5.9185</v>
      </c>
      <c r="AL207" s="32">
        <v>2.2275</v>
      </c>
      <c r="AM207" s="127">
        <v>2.0745</v>
      </c>
      <c r="AN207">
        <f t="shared" si="25"/>
        <v>5.79683333333333</v>
      </c>
      <c r="AO207">
        <f t="shared" si="26"/>
        <v>5.92425</v>
      </c>
      <c r="AP207">
        <f t="shared" si="27"/>
        <v>2.151</v>
      </c>
      <c r="AR207" s="32">
        <v>25.113</v>
      </c>
      <c r="AS207" s="32">
        <v>25.29</v>
      </c>
      <c r="AT207" s="32">
        <v>25.3125</v>
      </c>
      <c r="AU207" s="32">
        <v>25.3415</v>
      </c>
      <c r="AV207" s="32">
        <v>25.96</v>
      </c>
      <c r="AW207" s="32">
        <v>27.907</v>
      </c>
      <c r="AX207" s="127">
        <v>27.9815</v>
      </c>
      <c r="AY207">
        <f t="shared" si="28"/>
        <v>25.2385</v>
      </c>
      <c r="AZ207">
        <f t="shared" si="29"/>
        <v>25.65075</v>
      </c>
      <c r="BA207">
        <f t="shared" si="30"/>
        <v>27.94425</v>
      </c>
      <c r="BB207" s="32"/>
      <c r="BC207" s="32"/>
      <c r="BD207" t="s">
        <v>29</v>
      </c>
      <c r="BE207" t="s">
        <v>29</v>
      </c>
      <c r="BF207" t="s">
        <v>29</v>
      </c>
      <c r="BG207" t="s">
        <v>29</v>
      </c>
      <c r="BH207" t="s">
        <v>29</v>
      </c>
      <c r="BI207" t="s">
        <v>29</v>
      </c>
      <c r="BJ207" t="s">
        <v>29</v>
      </c>
      <c r="BK207" t="s">
        <v>29</v>
      </c>
      <c r="BL207" t="s">
        <v>29</v>
      </c>
      <c r="BM207" t="s">
        <v>29</v>
      </c>
    </row>
    <row r="208" spans="1:65">
      <c r="A208" s="58">
        <v>29</v>
      </c>
      <c r="B208" s="114">
        <v>10</v>
      </c>
      <c r="C208" s="45">
        <v>2007</v>
      </c>
      <c r="D208" s="54">
        <v>39384</v>
      </c>
      <c r="E208" s="115">
        <v>0</v>
      </c>
      <c r="F208" s="117">
        <v>0</v>
      </c>
      <c r="G208" s="117">
        <v>0</v>
      </c>
      <c r="H208" s="118">
        <v>0</v>
      </c>
      <c r="I208" s="117">
        <v>0</v>
      </c>
      <c r="J208" s="117">
        <v>0</v>
      </c>
      <c r="K208" s="118">
        <v>0</v>
      </c>
      <c r="L208" s="117">
        <v>0</v>
      </c>
      <c r="M208" s="117">
        <v>2</v>
      </c>
      <c r="N208" s="118">
        <v>0</v>
      </c>
      <c r="O208" s="117">
        <v>0</v>
      </c>
      <c r="P208" s="117">
        <v>3</v>
      </c>
      <c r="Q208" s="118">
        <v>0</v>
      </c>
      <c r="R208" s="117">
        <v>0</v>
      </c>
      <c r="S208" s="117">
        <v>0</v>
      </c>
      <c r="T208" s="118">
        <v>0</v>
      </c>
      <c r="U208" s="117">
        <v>0</v>
      </c>
      <c r="V208" s="117">
        <v>0</v>
      </c>
      <c r="W208" s="118">
        <v>0</v>
      </c>
      <c r="X208" s="117">
        <v>0</v>
      </c>
      <c r="Y208" s="117">
        <v>0</v>
      </c>
      <c r="Z208" s="118">
        <v>0</v>
      </c>
      <c r="AA208" s="117">
        <v>0</v>
      </c>
      <c r="AB208" s="117">
        <v>0</v>
      </c>
      <c r="AC208" s="43">
        <f t="shared" si="24"/>
        <v>0</v>
      </c>
      <c r="AD208" s="43">
        <f t="shared" si="24"/>
        <v>0</v>
      </c>
      <c r="AE208" s="43">
        <f t="shared" si="24"/>
        <v>5</v>
      </c>
      <c r="AG208" s="86">
        <v>5.5</v>
      </c>
      <c r="AH208" s="122"/>
      <c r="AI208" s="122"/>
      <c r="AJ208" s="122"/>
      <c r="AK208" s="122"/>
      <c r="AL208" s="122"/>
      <c r="AM208" s="100"/>
      <c r="AN208">
        <f t="shared" si="25"/>
        <v>5.5</v>
      </c>
      <c r="AO208" s="96">
        <f>(AO207+AO209)/2</f>
        <v>5.275625</v>
      </c>
      <c r="AP208" s="96">
        <f>(AP207+AP209)/2</f>
        <v>2.8155</v>
      </c>
      <c r="AR208" s="101"/>
      <c r="AS208" s="101"/>
      <c r="AT208" s="101"/>
      <c r="AU208" s="101"/>
      <c r="AV208" s="101"/>
      <c r="AW208" s="101"/>
      <c r="AX208" s="100"/>
      <c r="AY208" s="96">
        <f>(AY207+AY209)/2</f>
        <v>26.067</v>
      </c>
      <c r="AZ208" s="96">
        <f>(AZ207+AZ209)/2</f>
        <v>26.685625</v>
      </c>
      <c r="BA208" s="96">
        <f>(BA207+BA209)/2</f>
        <v>27.94025</v>
      </c>
      <c r="BB208" s="101"/>
      <c r="BC208" s="101"/>
      <c r="BD208" t="s">
        <v>29</v>
      </c>
      <c r="BE208" t="s">
        <v>29</v>
      </c>
      <c r="BF208" t="s">
        <v>29</v>
      </c>
      <c r="BG208" t="s">
        <v>29</v>
      </c>
      <c r="BH208" t="s">
        <v>29</v>
      </c>
      <c r="BI208" t="s">
        <v>29</v>
      </c>
      <c r="BJ208" t="s">
        <v>29</v>
      </c>
      <c r="BK208" t="s">
        <v>29</v>
      </c>
      <c r="BL208" t="s">
        <v>29</v>
      </c>
      <c r="BM208" t="s">
        <v>29</v>
      </c>
    </row>
    <row r="209" spans="1:65">
      <c r="A209" s="58">
        <v>8</v>
      </c>
      <c r="B209" s="114">
        <v>11</v>
      </c>
      <c r="C209" s="45">
        <v>2007</v>
      </c>
      <c r="D209" s="54">
        <v>39394</v>
      </c>
      <c r="E209" s="115">
        <v>0</v>
      </c>
      <c r="F209" s="117">
        <v>0</v>
      </c>
      <c r="G209" s="117">
        <v>1</v>
      </c>
      <c r="H209" s="118">
        <v>0</v>
      </c>
      <c r="I209" s="117">
        <v>0</v>
      </c>
      <c r="J209" s="117">
        <v>0</v>
      </c>
      <c r="K209" s="118">
        <v>1</v>
      </c>
      <c r="L209" s="117">
        <v>0</v>
      </c>
      <c r="M209" s="117">
        <v>0</v>
      </c>
      <c r="N209" s="118">
        <v>0</v>
      </c>
      <c r="O209" s="117">
        <v>0</v>
      </c>
      <c r="P209" s="117">
        <v>1</v>
      </c>
      <c r="Q209" s="118">
        <v>0</v>
      </c>
      <c r="R209" s="117">
        <v>0</v>
      </c>
      <c r="S209" s="117">
        <v>0</v>
      </c>
      <c r="T209" s="118">
        <v>0</v>
      </c>
      <c r="U209" s="117">
        <v>0</v>
      </c>
      <c r="V209" s="117">
        <v>0</v>
      </c>
      <c r="W209" s="118">
        <v>0</v>
      </c>
      <c r="X209" s="117">
        <v>0</v>
      </c>
      <c r="Y209" s="117">
        <v>0</v>
      </c>
      <c r="Z209" s="118">
        <v>0</v>
      </c>
      <c r="AA209" s="117">
        <v>0</v>
      </c>
      <c r="AB209" s="117">
        <v>0</v>
      </c>
      <c r="AC209" s="43">
        <f t="shared" si="24"/>
        <v>1</v>
      </c>
      <c r="AD209" s="43">
        <f t="shared" si="24"/>
        <v>0</v>
      </c>
      <c r="AE209" s="43">
        <f t="shared" si="24"/>
        <v>2</v>
      </c>
      <c r="AG209" s="32">
        <v>3.63</v>
      </c>
      <c r="AH209" s="32">
        <v>3.621</v>
      </c>
      <c r="AI209" s="32">
        <v>4.442</v>
      </c>
      <c r="AJ209" s="32">
        <v>4.5015</v>
      </c>
      <c r="AK209" s="32">
        <v>4.7525</v>
      </c>
      <c r="AL209" s="32">
        <v>3.5955</v>
      </c>
      <c r="AM209" s="127">
        <v>3.3645</v>
      </c>
      <c r="AN209">
        <f t="shared" si="25"/>
        <v>3.89766666666667</v>
      </c>
      <c r="AO209">
        <f t="shared" si="26"/>
        <v>4.627</v>
      </c>
      <c r="AP209">
        <f t="shared" si="27"/>
        <v>3.48</v>
      </c>
      <c r="AR209" s="32">
        <v>26.57</v>
      </c>
      <c r="AS209" s="32">
        <v>26.666</v>
      </c>
      <c r="AT209" s="32">
        <v>27.4505</v>
      </c>
      <c r="AU209" s="32">
        <v>27.6035</v>
      </c>
      <c r="AV209" s="32">
        <v>27.8375</v>
      </c>
      <c r="AW209" s="32">
        <v>27.9225</v>
      </c>
      <c r="AX209" s="127">
        <v>27.95</v>
      </c>
      <c r="AY209">
        <f t="shared" si="28"/>
        <v>26.8955</v>
      </c>
      <c r="AZ209">
        <f t="shared" si="29"/>
        <v>27.7205</v>
      </c>
      <c r="BA209">
        <f t="shared" si="30"/>
        <v>27.93625</v>
      </c>
      <c r="BB209" s="32"/>
      <c r="BC209" s="32"/>
      <c r="BD209" t="s">
        <v>29</v>
      </c>
      <c r="BE209" t="s">
        <v>29</v>
      </c>
      <c r="BF209" t="s">
        <v>29</v>
      </c>
      <c r="BG209" t="s">
        <v>29</v>
      </c>
      <c r="BH209" t="s">
        <v>29</v>
      </c>
      <c r="BI209" t="s">
        <v>29</v>
      </c>
      <c r="BJ209" t="s">
        <v>29</v>
      </c>
      <c r="BK209" t="s">
        <v>29</v>
      </c>
      <c r="BL209" t="s">
        <v>29</v>
      </c>
      <c r="BM209" t="s">
        <v>29</v>
      </c>
    </row>
    <row r="210" spans="1:65">
      <c r="A210" s="58">
        <v>4</v>
      </c>
      <c r="B210" s="114">
        <v>12</v>
      </c>
      <c r="C210" s="45">
        <v>2007</v>
      </c>
      <c r="D210" s="54">
        <v>39420</v>
      </c>
      <c r="E210" s="115">
        <v>0</v>
      </c>
      <c r="F210" s="117">
        <v>1</v>
      </c>
      <c r="G210" s="117">
        <v>1</v>
      </c>
      <c r="H210" s="118">
        <v>0</v>
      </c>
      <c r="I210" s="117">
        <v>0</v>
      </c>
      <c r="J210" s="117">
        <v>1</v>
      </c>
      <c r="K210" s="118">
        <v>0</v>
      </c>
      <c r="L210" s="117">
        <v>0</v>
      </c>
      <c r="M210" s="117">
        <v>1</v>
      </c>
      <c r="N210" s="118">
        <v>0</v>
      </c>
      <c r="O210" s="117">
        <v>1</v>
      </c>
      <c r="P210" s="117">
        <v>1</v>
      </c>
      <c r="Q210" s="118">
        <v>0</v>
      </c>
      <c r="R210" s="117">
        <v>0</v>
      </c>
      <c r="S210" s="117">
        <v>0</v>
      </c>
      <c r="T210" s="118">
        <v>0</v>
      </c>
      <c r="U210" s="117">
        <v>0</v>
      </c>
      <c r="V210" s="117">
        <v>0</v>
      </c>
      <c r="W210" s="118">
        <v>0</v>
      </c>
      <c r="X210" s="117">
        <v>0</v>
      </c>
      <c r="Y210" s="117">
        <v>0</v>
      </c>
      <c r="Z210" s="118">
        <v>0</v>
      </c>
      <c r="AA210" s="117">
        <v>0</v>
      </c>
      <c r="AB210" s="117">
        <v>0</v>
      </c>
      <c r="AC210" s="43">
        <f t="shared" si="24"/>
        <v>0</v>
      </c>
      <c r="AD210" s="43">
        <f t="shared" si="24"/>
        <v>2</v>
      </c>
      <c r="AE210" s="43">
        <f t="shared" si="24"/>
        <v>4</v>
      </c>
      <c r="AG210" s="32">
        <v>0.731</v>
      </c>
      <c r="AH210" s="32">
        <v>0.74</v>
      </c>
      <c r="AI210" s="32">
        <v>0.7505</v>
      </c>
      <c r="AJ210" s="32">
        <v>1.4655</v>
      </c>
      <c r="AK210" s="32">
        <v>2.235</v>
      </c>
      <c r="AL210" s="32">
        <v>2.5165</v>
      </c>
      <c r="AM210" s="127">
        <v>2.4455</v>
      </c>
      <c r="AN210">
        <f t="shared" si="25"/>
        <v>0.7405</v>
      </c>
      <c r="AO210">
        <f t="shared" si="26"/>
        <v>1.85025</v>
      </c>
      <c r="AP210">
        <f t="shared" si="27"/>
        <v>2.481</v>
      </c>
      <c r="AR210" s="32">
        <v>26.908</v>
      </c>
      <c r="AS210" s="32">
        <v>26.9192</v>
      </c>
      <c r="AT210" s="32">
        <v>26.836</v>
      </c>
      <c r="AU210" s="32">
        <v>27.07</v>
      </c>
      <c r="AV210" s="32">
        <v>27.384</v>
      </c>
      <c r="AW210" s="32">
        <v>28.0195</v>
      </c>
      <c r="AX210" s="127">
        <v>28.0845</v>
      </c>
      <c r="AY210">
        <f t="shared" si="28"/>
        <v>26.8877333333333</v>
      </c>
      <c r="AZ210">
        <f t="shared" si="29"/>
        <v>27.227</v>
      </c>
      <c r="BA210">
        <f t="shared" si="30"/>
        <v>28.052</v>
      </c>
      <c r="BB210" s="32"/>
      <c r="BC210" s="32"/>
      <c r="BD210" t="s">
        <v>29</v>
      </c>
      <c r="BE210" t="s">
        <v>29</v>
      </c>
      <c r="BF210" t="s">
        <v>29</v>
      </c>
      <c r="BG210" t="s">
        <v>29</v>
      </c>
      <c r="BH210" t="s">
        <v>29</v>
      </c>
      <c r="BI210" t="s">
        <v>29</v>
      </c>
      <c r="BJ210" t="s">
        <v>29</v>
      </c>
      <c r="BK210" t="s">
        <v>29</v>
      </c>
      <c r="BL210" t="s">
        <v>29</v>
      </c>
      <c r="BM210" t="s">
        <v>29</v>
      </c>
    </row>
    <row r="211" spans="1:65">
      <c r="A211" s="58">
        <v>17</v>
      </c>
      <c r="B211" s="114">
        <v>3</v>
      </c>
      <c r="C211" s="45">
        <v>2008</v>
      </c>
      <c r="D211" s="54">
        <v>39524</v>
      </c>
      <c r="E211" s="115">
        <v>13</v>
      </c>
      <c r="F211" s="117">
        <v>16</v>
      </c>
      <c r="G211" s="117">
        <v>1</v>
      </c>
      <c r="H211" s="118">
        <v>0</v>
      </c>
      <c r="I211" s="117">
        <v>0</v>
      </c>
      <c r="J211" s="117">
        <v>0</v>
      </c>
      <c r="K211" s="118">
        <v>0</v>
      </c>
      <c r="L211" s="117">
        <v>0</v>
      </c>
      <c r="M211" s="117">
        <v>0</v>
      </c>
      <c r="N211" s="118">
        <v>3</v>
      </c>
      <c r="O211" s="117">
        <v>2</v>
      </c>
      <c r="P211" s="117">
        <v>0</v>
      </c>
      <c r="Q211" s="118">
        <v>0</v>
      </c>
      <c r="R211" s="117">
        <v>0</v>
      </c>
      <c r="S211" s="117">
        <v>0</v>
      </c>
      <c r="T211" s="118">
        <v>0</v>
      </c>
      <c r="U211" s="117">
        <v>0</v>
      </c>
      <c r="V211" s="117">
        <v>0</v>
      </c>
      <c r="W211" s="118">
        <v>0</v>
      </c>
      <c r="X211" s="117">
        <v>0</v>
      </c>
      <c r="Y211" s="117">
        <v>0</v>
      </c>
      <c r="Z211" s="118">
        <v>0</v>
      </c>
      <c r="AA211" s="117">
        <v>0</v>
      </c>
      <c r="AB211" s="117">
        <v>0</v>
      </c>
      <c r="AC211" s="43">
        <f t="shared" si="24"/>
        <v>16</v>
      </c>
      <c r="AD211" s="43">
        <f t="shared" si="24"/>
        <v>18</v>
      </c>
      <c r="AE211" s="43">
        <f t="shared" si="24"/>
        <v>1</v>
      </c>
      <c r="AG211" s="32">
        <v>-0.677</v>
      </c>
      <c r="AH211" s="32">
        <v>-0.769</v>
      </c>
      <c r="AI211" s="32">
        <v>-0.9288</v>
      </c>
      <c r="AJ211" s="32">
        <v>-1.0235</v>
      </c>
      <c r="AK211" s="32">
        <v>-0.954333333333333</v>
      </c>
      <c r="AL211" s="32">
        <v>-0.3465</v>
      </c>
      <c r="AM211" s="128"/>
      <c r="AN211">
        <f t="shared" si="25"/>
        <v>-0.7916</v>
      </c>
      <c r="AO211">
        <f t="shared" si="26"/>
        <v>-0.988916666666667</v>
      </c>
      <c r="AP211">
        <f t="shared" si="27"/>
        <v>-0.3465</v>
      </c>
      <c r="AR211" s="32">
        <v>9.291</v>
      </c>
      <c r="AS211" s="32">
        <v>27.3395</v>
      </c>
      <c r="AT211" s="32">
        <v>27.5828</v>
      </c>
      <c r="AU211" s="32">
        <v>27.62</v>
      </c>
      <c r="AV211" s="32">
        <v>27.7886666666667</v>
      </c>
      <c r="AW211" s="32">
        <v>27.962</v>
      </c>
      <c r="AX211" s="128"/>
      <c r="AY211">
        <f t="shared" si="28"/>
        <v>21.4044333333333</v>
      </c>
      <c r="AZ211">
        <f t="shared" si="29"/>
        <v>27.7043333333333</v>
      </c>
      <c r="BA211">
        <f t="shared" si="30"/>
        <v>27.962</v>
      </c>
      <c r="BB211" s="140"/>
      <c r="BC211" s="140"/>
      <c r="BD211" t="s">
        <v>29</v>
      </c>
      <c r="BE211" t="s">
        <v>29</v>
      </c>
      <c r="BF211" t="s">
        <v>29</v>
      </c>
      <c r="BG211" t="s">
        <v>29</v>
      </c>
      <c r="BH211" t="s">
        <v>29</v>
      </c>
      <c r="BI211" t="s">
        <v>29</v>
      </c>
      <c r="BJ211" t="s">
        <v>29</v>
      </c>
      <c r="BK211" t="s">
        <v>29</v>
      </c>
      <c r="BL211" t="s">
        <v>29</v>
      </c>
      <c r="BM211" t="s">
        <v>29</v>
      </c>
    </row>
    <row r="212" spans="1:65">
      <c r="A212" s="58">
        <v>22</v>
      </c>
      <c r="B212" s="114">
        <v>3</v>
      </c>
      <c r="C212" s="45">
        <v>2008</v>
      </c>
      <c r="D212" s="54">
        <v>39529</v>
      </c>
      <c r="E212" s="115">
        <v>6</v>
      </c>
      <c r="F212" s="117">
        <v>8</v>
      </c>
      <c r="G212" s="117">
        <v>1</v>
      </c>
      <c r="H212" s="118">
        <v>0</v>
      </c>
      <c r="I212" s="117">
        <v>0</v>
      </c>
      <c r="J212" s="117">
        <v>0</v>
      </c>
      <c r="K212" s="118">
        <v>0</v>
      </c>
      <c r="L212" s="117">
        <v>1</v>
      </c>
      <c r="M212" s="117">
        <v>0</v>
      </c>
      <c r="N212" s="118">
        <v>0</v>
      </c>
      <c r="O212" s="117">
        <v>0</v>
      </c>
      <c r="P212" s="117">
        <v>0</v>
      </c>
      <c r="Q212" s="118">
        <v>0</v>
      </c>
      <c r="R212" s="117">
        <v>0</v>
      </c>
      <c r="S212" s="117">
        <v>0</v>
      </c>
      <c r="T212" s="118">
        <v>0</v>
      </c>
      <c r="U212" s="117">
        <v>0</v>
      </c>
      <c r="V212" s="117">
        <v>0</v>
      </c>
      <c r="W212" s="118">
        <v>0</v>
      </c>
      <c r="X212" s="117">
        <v>0</v>
      </c>
      <c r="Y212" s="117">
        <v>0</v>
      </c>
      <c r="Z212" s="118">
        <v>0</v>
      </c>
      <c r="AA212" s="117">
        <v>0</v>
      </c>
      <c r="AB212" s="117">
        <v>0</v>
      </c>
      <c r="AC212" s="43">
        <f t="shared" si="24"/>
        <v>6</v>
      </c>
      <c r="AD212" s="43">
        <f t="shared" si="24"/>
        <v>9</v>
      </c>
      <c r="AE212" s="43">
        <f t="shared" si="24"/>
        <v>1</v>
      </c>
      <c r="AG212" s="32"/>
      <c r="AH212" s="32"/>
      <c r="AI212" s="32"/>
      <c r="AJ212" s="32"/>
      <c r="AK212" s="32"/>
      <c r="AL212" s="32"/>
      <c r="AM212" s="128"/>
      <c r="AN212" s="96">
        <f t="shared" ref="AN212:AP212" si="31">(AN211+AN214)/2</f>
        <v>0.470866666666667</v>
      </c>
      <c r="AO212" s="96">
        <f t="shared" si="31"/>
        <v>-0.469458333333333</v>
      </c>
      <c r="AP212" s="96">
        <f t="shared" si="31"/>
        <v>-0.32325</v>
      </c>
      <c r="AR212" s="32"/>
      <c r="AS212" s="32"/>
      <c r="AT212" s="32"/>
      <c r="AU212" s="32"/>
      <c r="AV212" s="32"/>
      <c r="AW212" s="32"/>
      <c r="AX212" s="128"/>
      <c r="AY212" s="96">
        <f>(AY211+AY214)/2</f>
        <v>22.3504582342727</v>
      </c>
      <c r="AZ212" s="96">
        <f>(AZ211+AZ214)/2</f>
        <v>27.2715827527348</v>
      </c>
      <c r="BA212" s="96">
        <f>(BA211+BA214)/2</f>
        <v>28.2267504839142</v>
      </c>
      <c r="BB212" s="140"/>
      <c r="BC212" s="140"/>
      <c r="BD212" t="s">
        <v>29</v>
      </c>
      <c r="BE212" t="s">
        <v>29</v>
      </c>
      <c r="BF212" t="s">
        <v>29</v>
      </c>
      <c r="BG212" t="s">
        <v>29</v>
      </c>
      <c r="BH212" t="s">
        <v>29</v>
      </c>
      <c r="BI212" t="s">
        <v>29</v>
      </c>
      <c r="BJ212" t="s">
        <v>29</v>
      </c>
      <c r="BK212" t="s">
        <v>29</v>
      </c>
      <c r="BL212" t="s">
        <v>29</v>
      </c>
      <c r="BM212" t="s">
        <v>29</v>
      </c>
    </row>
    <row r="213" spans="1:65">
      <c r="A213" s="58">
        <v>27</v>
      </c>
      <c r="B213" s="114">
        <v>3</v>
      </c>
      <c r="C213" s="45">
        <v>2008</v>
      </c>
      <c r="D213" s="54">
        <v>39534</v>
      </c>
      <c r="E213" s="115">
        <v>0</v>
      </c>
      <c r="F213" s="117">
        <v>4</v>
      </c>
      <c r="G213" s="117">
        <v>1</v>
      </c>
      <c r="H213" s="118">
        <v>0</v>
      </c>
      <c r="I213" s="117">
        <v>0</v>
      </c>
      <c r="J213" s="117">
        <v>0</v>
      </c>
      <c r="K213" s="118">
        <v>0</v>
      </c>
      <c r="L213" s="117">
        <v>0</v>
      </c>
      <c r="M213" s="117">
        <v>0</v>
      </c>
      <c r="N213" s="118">
        <v>0</v>
      </c>
      <c r="O213" s="117">
        <v>1</v>
      </c>
      <c r="P213" s="117">
        <v>0</v>
      </c>
      <c r="Q213" s="118">
        <v>0</v>
      </c>
      <c r="R213" s="117">
        <v>0</v>
      </c>
      <c r="S213" s="117">
        <v>0</v>
      </c>
      <c r="T213" s="118">
        <v>0</v>
      </c>
      <c r="U213" s="117">
        <v>0</v>
      </c>
      <c r="V213" s="117">
        <v>0</v>
      </c>
      <c r="W213" s="118">
        <v>0</v>
      </c>
      <c r="X213" s="117">
        <v>0</v>
      </c>
      <c r="Y213" s="117">
        <v>0</v>
      </c>
      <c r="Z213" s="118">
        <v>0</v>
      </c>
      <c r="AA213" s="117">
        <v>0</v>
      </c>
      <c r="AB213" s="117">
        <v>0</v>
      </c>
      <c r="AC213" s="43">
        <f t="shared" si="24"/>
        <v>0</v>
      </c>
      <c r="AD213" s="43">
        <f t="shared" si="24"/>
        <v>5</v>
      </c>
      <c r="AE213" s="43">
        <f t="shared" si="24"/>
        <v>1</v>
      </c>
      <c r="AG213" s="32"/>
      <c r="AH213" s="32"/>
      <c r="AI213" s="32"/>
      <c r="AJ213" s="32"/>
      <c r="AK213" s="32"/>
      <c r="AL213" s="32"/>
      <c r="AM213" s="128"/>
      <c r="AN213" s="96">
        <f t="shared" ref="AN213:AP213" si="32">(AN211+AN214)/2</f>
        <v>0.470866666666667</v>
      </c>
      <c r="AO213" s="96">
        <f t="shared" si="32"/>
        <v>-0.469458333333333</v>
      </c>
      <c r="AP213" s="96">
        <f t="shared" si="32"/>
        <v>-0.32325</v>
      </c>
      <c r="AR213" s="32"/>
      <c r="AS213" s="32"/>
      <c r="AT213" s="32"/>
      <c r="AU213" s="32"/>
      <c r="AV213" s="32"/>
      <c r="AW213" s="32"/>
      <c r="AX213" s="128"/>
      <c r="AY213" s="96">
        <f>(AY211+AY214)/2</f>
        <v>22.3504582342727</v>
      </c>
      <c r="AZ213" s="96">
        <f>(AZ211+AZ214)/2</f>
        <v>27.2715827527348</v>
      </c>
      <c r="BA213" s="96">
        <f>(BA211+BA214)/2</f>
        <v>28.2267504839142</v>
      </c>
      <c r="BB213" s="140"/>
      <c r="BC213" s="140"/>
      <c r="BD213" t="s">
        <v>29</v>
      </c>
      <c r="BE213" t="s">
        <v>29</v>
      </c>
      <c r="BF213" t="s">
        <v>29</v>
      </c>
      <c r="BG213" t="s">
        <v>29</v>
      </c>
      <c r="BH213" t="s">
        <v>29</v>
      </c>
      <c r="BI213" t="s">
        <v>29</v>
      </c>
      <c r="BJ213" t="s">
        <v>29</v>
      </c>
      <c r="BK213" t="s">
        <v>29</v>
      </c>
      <c r="BL213" t="s">
        <v>29</v>
      </c>
      <c r="BM213" t="s">
        <v>29</v>
      </c>
    </row>
    <row r="214" spans="1:65">
      <c r="A214" s="58">
        <v>21</v>
      </c>
      <c r="B214" s="114">
        <v>5</v>
      </c>
      <c r="C214" s="45">
        <v>2008</v>
      </c>
      <c r="D214" s="54">
        <v>39589</v>
      </c>
      <c r="E214" s="115">
        <v>3</v>
      </c>
      <c r="F214" s="117">
        <v>11</v>
      </c>
      <c r="G214" s="117">
        <v>6</v>
      </c>
      <c r="H214" s="118">
        <v>0</v>
      </c>
      <c r="I214" s="117">
        <v>0</v>
      </c>
      <c r="J214" s="117">
        <v>1</v>
      </c>
      <c r="K214" s="118">
        <v>15</v>
      </c>
      <c r="L214" s="117">
        <v>7</v>
      </c>
      <c r="M214" s="117">
        <v>2</v>
      </c>
      <c r="N214" s="118">
        <v>0</v>
      </c>
      <c r="O214" s="117">
        <v>0</v>
      </c>
      <c r="P214" s="117">
        <v>1</v>
      </c>
      <c r="Q214" s="118">
        <v>0</v>
      </c>
      <c r="R214" s="117">
        <v>0</v>
      </c>
      <c r="S214" s="117">
        <v>0</v>
      </c>
      <c r="T214" s="118">
        <v>0</v>
      </c>
      <c r="U214" s="117">
        <v>0</v>
      </c>
      <c r="V214" s="117">
        <v>0</v>
      </c>
      <c r="W214" s="118">
        <v>200</v>
      </c>
      <c r="X214" s="117">
        <v>0</v>
      </c>
      <c r="Y214" s="117">
        <v>0</v>
      </c>
      <c r="Z214" s="118">
        <v>9400</v>
      </c>
      <c r="AA214" s="117">
        <v>1750</v>
      </c>
      <c r="AB214" s="117">
        <v>0</v>
      </c>
      <c r="AC214" s="43">
        <f t="shared" si="24"/>
        <v>9618</v>
      </c>
      <c r="AD214" s="43">
        <f t="shared" si="24"/>
        <v>1768</v>
      </c>
      <c r="AE214" s="43">
        <f t="shared" si="24"/>
        <v>10</v>
      </c>
      <c r="AG214" s="86">
        <v>2</v>
      </c>
      <c r="AH214" s="82">
        <v>1.7</v>
      </c>
      <c r="AI214" s="82">
        <v>1.5</v>
      </c>
      <c r="AJ214" s="82">
        <v>0.6</v>
      </c>
      <c r="AK214" s="82">
        <v>-0.5</v>
      </c>
      <c r="AL214" s="82">
        <v>-0.3</v>
      </c>
      <c r="AM214" s="80">
        <v>-0.3</v>
      </c>
      <c r="AN214">
        <f t="shared" si="25"/>
        <v>1.73333333333333</v>
      </c>
      <c r="AO214">
        <f t="shared" si="26"/>
        <v>0.05</v>
      </c>
      <c r="AP214">
        <f t="shared" si="27"/>
        <v>-0.3</v>
      </c>
      <c r="AR214" s="94">
        <v>21.1682101897304</v>
      </c>
      <c r="AS214" s="94"/>
      <c r="AT214" s="94">
        <v>25.4247560806935</v>
      </c>
      <c r="AU214" s="94">
        <v>25.8230890784927</v>
      </c>
      <c r="AV214" s="94">
        <v>27.8545752657798</v>
      </c>
      <c r="AW214" s="94">
        <v>28.4627080559227</v>
      </c>
      <c r="AX214" s="87">
        <v>28.5202938797341</v>
      </c>
      <c r="AY214">
        <f t="shared" si="28"/>
        <v>23.296483135212</v>
      </c>
      <c r="AZ214">
        <f t="shared" si="29"/>
        <v>26.8388321721363</v>
      </c>
      <c r="BA214">
        <f t="shared" si="30"/>
        <v>28.4915009678284</v>
      </c>
      <c r="BB214" s="94"/>
      <c r="BC214" s="94"/>
      <c r="BD214" t="s">
        <v>29</v>
      </c>
      <c r="BE214" t="s">
        <v>29</v>
      </c>
      <c r="BF214" t="s">
        <v>29</v>
      </c>
      <c r="BG214" t="s">
        <v>29</v>
      </c>
      <c r="BH214" t="s">
        <v>29</v>
      </c>
      <c r="BI214" t="s">
        <v>29</v>
      </c>
      <c r="BJ214" t="s">
        <v>29</v>
      </c>
      <c r="BK214" t="s">
        <v>29</v>
      </c>
      <c r="BL214" t="s">
        <v>29</v>
      </c>
      <c r="BM214" t="s">
        <v>29</v>
      </c>
    </row>
    <row r="215" spans="1:65">
      <c r="A215" s="58">
        <v>31</v>
      </c>
      <c r="B215" s="114">
        <v>5</v>
      </c>
      <c r="C215" s="45">
        <v>2008</v>
      </c>
      <c r="D215" s="54">
        <v>39599</v>
      </c>
      <c r="E215" s="115">
        <v>12</v>
      </c>
      <c r="F215" s="117">
        <v>8</v>
      </c>
      <c r="G215" s="117">
        <v>11</v>
      </c>
      <c r="H215" s="118">
        <v>0</v>
      </c>
      <c r="I215" s="117">
        <v>0</v>
      </c>
      <c r="J215" s="117">
        <v>0</v>
      </c>
      <c r="K215" s="118">
        <v>12</v>
      </c>
      <c r="L215" s="117">
        <v>7</v>
      </c>
      <c r="M215" s="117">
        <v>11</v>
      </c>
      <c r="N215" s="118">
        <v>0</v>
      </c>
      <c r="O215" s="117">
        <v>0</v>
      </c>
      <c r="P215" s="117">
        <v>0</v>
      </c>
      <c r="Q215" s="118">
        <v>1</v>
      </c>
      <c r="R215" s="117">
        <v>1</v>
      </c>
      <c r="S215" s="117">
        <v>0</v>
      </c>
      <c r="T215" s="118">
        <v>40</v>
      </c>
      <c r="U215" s="117">
        <v>2</v>
      </c>
      <c r="V215" s="117">
        <v>0</v>
      </c>
      <c r="W215" s="118">
        <v>200</v>
      </c>
      <c r="X215" s="117">
        <v>8</v>
      </c>
      <c r="Y215" s="117">
        <v>2</v>
      </c>
      <c r="Z215" s="118">
        <v>13200</v>
      </c>
      <c r="AA215" s="117">
        <v>350</v>
      </c>
      <c r="AB215" s="117">
        <v>30</v>
      </c>
      <c r="AC215" s="43">
        <f t="shared" si="24"/>
        <v>13465</v>
      </c>
      <c r="AD215" s="43">
        <f t="shared" si="24"/>
        <v>376</v>
      </c>
      <c r="AE215" s="43">
        <f t="shared" si="24"/>
        <v>54</v>
      </c>
      <c r="AG215" s="86">
        <v>7</v>
      </c>
      <c r="AH215" s="109">
        <v>5.4</v>
      </c>
      <c r="AI215" s="109">
        <v>1.1</v>
      </c>
      <c r="AJ215" s="86">
        <v>0.1</v>
      </c>
      <c r="AK215" s="109">
        <v>-0.6</v>
      </c>
      <c r="AL215" s="109">
        <v>-0.3</v>
      </c>
      <c r="AM215" s="110">
        <v>-0.3</v>
      </c>
      <c r="AN215">
        <f t="shared" si="25"/>
        <v>4.5</v>
      </c>
      <c r="AO215">
        <f t="shared" si="26"/>
        <v>-0.25</v>
      </c>
      <c r="AP215">
        <f t="shared" si="27"/>
        <v>-0.3</v>
      </c>
      <c r="AR215" s="94">
        <v>20.4490114736123</v>
      </c>
      <c r="AS215" s="94"/>
      <c r="AT215" s="94">
        <v>25.7982979523774</v>
      </c>
      <c r="AU215" s="94">
        <v>26.7181745448939</v>
      </c>
      <c r="AV215" s="94">
        <v>27.707367538176</v>
      </c>
      <c r="AW215" s="94">
        <v>28.2078794415476</v>
      </c>
      <c r="AX215" s="87">
        <v>28.3225866418379</v>
      </c>
      <c r="AY215">
        <f t="shared" si="28"/>
        <v>23.1236547129949</v>
      </c>
      <c r="AZ215">
        <f t="shared" si="29"/>
        <v>27.2127710415349</v>
      </c>
      <c r="BA215">
        <f t="shared" si="30"/>
        <v>28.2652330416927</v>
      </c>
      <c r="BB215" s="94"/>
      <c r="BC215" s="94"/>
      <c r="BD215" t="s">
        <v>29</v>
      </c>
      <c r="BE215" t="s">
        <v>29</v>
      </c>
      <c r="BF215" t="s">
        <v>29</v>
      </c>
      <c r="BG215" t="s">
        <v>29</v>
      </c>
      <c r="BH215" t="s">
        <v>29</v>
      </c>
      <c r="BI215" t="s">
        <v>29</v>
      </c>
      <c r="BJ215" t="s">
        <v>29</v>
      </c>
      <c r="BK215" t="s">
        <v>29</v>
      </c>
      <c r="BL215" t="s">
        <v>29</v>
      </c>
      <c r="BM215" t="s">
        <v>29</v>
      </c>
    </row>
    <row r="216" spans="1:65">
      <c r="A216" s="58">
        <v>11</v>
      </c>
      <c r="B216" s="114">
        <v>6</v>
      </c>
      <c r="C216" s="45">
        <v>2008</v>
      </c>
      <c r="D216" s="54">
        <v>39610</v>
      </c>
      <c r="E216" s="115">
        <v>0</v>
      </c>
      <c r="F216" s="117">
        <v>3</v>
      </c>
      <c r="G216" s="117">
        <v>5</v>
      </c>
      <c r="H216" s="118">
        <v>0</v>
      </c>
      <c r="I216" s="117">
        <v>0</v>
      </c>
      <c r="J216" s="117">
        <v>1</v>
      </c>
      <c r="K216" s="118">
        <v>0</v>
      </c>
      <c r="L216" s="117">
        <v>4</v>
      </c>
      <c r="M216" s="117">
        <v>5</v>
      </c>
      <c r="N216" s="118">
        <v>0</v>
      </c>
      <c r="O216" s="117">
        <v>2</v>
      </c>
      <c r="P216" s="117">
        <v>0</v>
      </c>
      <c r="Q216" s="118">
        <v>100</v>
      </c>
      <c r="R216" s="117">
        <v>42</v>
      </c>
      <c r="S216" s="117">
        <v>0</v>
      </c>
      <c r="T216" s="118">
        <v>300</v>
      </c>
      <c r="U216" s="117">
        <v>70</v>
      </c>
      <c r="V216" s="117">
        <v>0</v>
      </c>
      <c r="W216" s="118">
        <v>400</v>
      </c>
      <c r="X216" s="117">
        <v>28</v>
      </c>
      <c r="Y216" s="117">
        <v>0</v>
      </c>
      <c r="Z216" s="118">
        <v>2000</v>
      </c>
      <c r="AA216" s="117">
        <v>4</v>
      </c>
      <c r="AB216" s="117">
        <v>2</v>
      </c>
      <c r="AC216" s="43">
        <f t="shared" si="24"/>
        <v>2800</v>
      </c>
      <c r="AD216" s="43">
        <f t="shared" si="24"/>
        <v>153</v>
      </c>
      <c r="AE216" s="43">
        <f t="shared" si="24"/>
        <v>13</v>
      </c>
      <c r="AG216" s="82">
        <v>8.5</v>
      </c>
      <c r="AH216" s="82">
        <v>8.5</v>
      </c>
      <c r="AI216" s="82">
        <v>7.1</v>
      </c>
      <c r="AJ216" s="82">
        <v>1.7</v>
      </c>
      <c r="AK216" s="82">
        <v>-0.3</v>
      </c>
      <c r="AL216" s="82">
        <v>-0.3</v>
      </c>
      <c r="AM216" s="80">
        <v>-0.3</v>
      </c>
      <c r="AN216">
        <f t="shared" si="25"/>
        <v>8.03333333333333</v>
      </c>
      <c r="AO216">
        <f t="shared" si="26"/>
        <v>0.7</v>
      </c>
      <c r="AP216">
        <f t="shared" si="27"/>
        <v>-0.3</v>
      </c>
      <c r="AR216" s="94">
        <v>23.1127072517514</v>
      </c>
      <c r="AS216" s="94"/>
      <c r="AT216" s="94">
        <v>24.7694596737742</v>
      </c>
      <c r="AU216" s="94">
        <v>26.6855562189706</v>
      </c>
      <c r="AV216" s="94">
        <v>27.854932058553</v>
      </c>
      <c r="AW216" s="94">
        <v>28.1828921567542</v>
      </c>
      <c r="AX216" s="87">
        <v>28.1828921567542</v>
      </c>
      <c r="AY216">
        <f t="shared" si="28"/>
        <v>23.9410834627628</v>
      </c>
      <c r="AZ216">
        <f t="shared" si="29"/>
        <v>27.2702441387618</v>
      </c>
      <c r="BA216">
        <f t="shared" si="30"/>
        <v>28.1828921567542</v>
      </c>
      <c r="BB216" s="94"/>
      <c r="BC216" s="94"/>
      <c r="BD216" t="s">
        <v>29</v>
      </c>
      <c r="BE216" t="s">
        <v>29</v>
      </c>
      <c r="BF216" t="s">
        <v>29</v>
      </c>
      <c r="BG216" t="s">
        <v>29</v>
      </c>
      <c r="BH216" t="s">
        <v>29</v>
      </c>
      <c r="BI216" t="s">
        <v>29</v>
      </c>
      <c r="BJ216" t="s">
        <v>29</v>
      </c>
      <c r="BK216" t="s">
        <v>29</v>
      </c>
      <c r="BL216" t="s">
        <v>29</v>
      </c>
      <c r="BM216" t="s">
        <v>29</v>
      </c>
    </row>
    <row r="217" spans="1:65">
      <c r="A217" s="58">
        <v>21</v>
      </c>
      <c r="B217" s="114">
        <v>6</v>
      </c>
      <c r="C217" s="45">
        <v>2008</v>
      </c>
      <c r="D217" s="54">
        <v>39620</v>
      </c>
      <c r="E217" s="115">
        <v>0</v>
      </c>
      <c r="F217" s="117">
        <v>0</v>
      </c>
      <c r="G217" s="117">
        <v>2</v>
      </c>
      <c r="H217" s="118">
        <v>0</v>
      </c>
      <c r="I217" s="117">
        <v>0</v>
      </c>
      <c r="J217" s="117">
        <v>0</v>
      </c>
      <c r="K217" s="118">
        <v>0</v>
      </c>
      <c r="L217" s="117">
        <v>1</v>
      </c>
      <c r="M217" s="117">
        <v>6</v>
      </c>
      <c r="N217" s="118">
        <v>0</v>
      </c>
      <c r="O217" s="117">
        <v>14</v>
      </c>
      <c r="P217" s="117">
        <v>2</v>
      </c>
      <c r="Q217" s="118">
        <v>30</v>
      </c>
      <c r="R217" s="117">
        <v>210</v>
      </c>
      <c r="S217" s="117">
        <v>0</v>
      </c>
      <c r="T217" s="118">
        <v>180</v>
      </c>
      <c r="U217" s="117">
        <v>140</v>
      </c>
      <c r="V217" s="117">
        <v>0</v>
      </c>
      <c r="W217" s="118">
        <v>85</v>
      </c>
      <c r="X217" s="117">
        <v>21</v>
      </c>
      <c r="Y217" s="117">
        <v>0</v>
      </c>
      <c r="Z217" s="118">
        <v>1</v>
      </c>
      <c r="AA217" s="117">
        <v>21</v>
      </c>
      <c r="AB217" s="117">
        <v>2</v>
      </c>
      <c r="AC217" s="43">
        <f t="shared" si="24"/>
        <v>296</v>
      </c>
      <c r="AD217" s="43">
        <f t="shared" si="24"/>
        <v>407</v>
      </c>
      <c r="AE217" s="43">
        <f t="shared" si="24"/>
        <v>12</v>
      </c>
      <c r="AG217" s="32">
        <v>13.482</v>
      </c>
      <c r="AH217" s="32">
        <v>9.842</v>
      </c>
      <c r="AI217" s="32">
        <v>4.849</v>
      </c>
      <c r="AJ217" s="32">
        <v>2.3455</v>
      </c>
      <c r="AK217" s="32">
        <v>0.0955</v>
      </c>
      <c r="AL217" s="32">
        <v>-0.506</v>
      </c>
      <c r="AM217" s="127">
        <v>-0.509</v>
      </c>
      <c r="AN217">
        <f t="shared" si="25"/>
        <v>9.391</v>
      </c>
      <c r="AO217">
        <f t="shared" si="26"/>
        <v>1.2205</v>
      </c>
      <c r="AP217">
        <f t="shared" si="27"/>
        <v>-0.5075</v>
      </c>
      <c r="AR217" s="32">
        <v>21.5725</v>
      </c>
      <c r="AS217" s="32">
        <v>23.7885</v>
      </c>
      <c r="AT217" s="32">
        <v>25.3165</v>
      </c>
      <c r="AU217" s="32">
        <v>26.087</v>
      </c>
      <c r="AV217" s="32">
        <v>27.0435</v>
      </c>
      <c r="AW217" s="32">
        <v>27.777</v>
      </c>
      <c r="AX217" s="127">
        <v>27.8385</v>
      </c>
      <c r="AY217">
        <f t="shared" si="28"/>
        <v>23.5591666666667</v>
      </c>
      <c r="AZ217">
        <f t="shared" si="29"/>
        <v>26.56525</v>
      </c>
      <c r="BA217">
        <f t="shared" si="30"/>
        <v>27.80775</v>
      </c>
      <c r="BB217" s="32"/>
      <c r="BC217" s="32"/>
      <c r="BD217" t="s">
        <v>29</v>
      </c>
      <c r="BE217" t="s">
        <v>29</v>
      </c>
      <c r="BF217" t="s">
        <v>29</v>
      </c>
      <c r="BG217" t="s">
        <v>29</v>
      </c>
      <c r="BH217" t="s">
        <v>29</v>
      </c>
      <c r="BI217" t="s">
        <v>29</v>
      </c>
      <c r="BJ217" t="s">
        <v>29</v>
      </c>
      <c r="BK217" t="s">
        <v>29</v>
      </c>
      <c r="BL217" t="s">
        <v>29</v>
      </c>
      <c r="BM217" t="s">
        <v>29</v>
      </c>
    </row>
    <row r="218" spans="1:65">
      <c r="A218" s="58">
        <v>30</v>
      </c>
      <c r="B218" s="114">
        <v>6</v>
      </c>
      <c r="C218" s="45">
        <v>2008</v>
      </c>
      <c r="D218" s="54">
        <v>39629</v>
      </c>
      <c r="E218" s="120">
        <v>0</v>
      </c>
      <c r="F218" s="120">
        <v>0</v>
      </c>
      <c r="G218" s="120">
        <v>0</v>
      </c>
      <c r="H218" s="120">
        <v>0</v>
      </c>
      <c r="I218" s="120">
        <v>0</v>
      </c>
      <c r="J218" s="120">
        <v>0</v>
      </c>
      <c r="K218" s="120">
        <v>0</v>
      </c>
      <c r="L218" s="120">
        <v>0</v>
      </c>
      <c r="M218" s="120">
        <v>0</v>
      </c>
      <c r="N218" s="120">
        <v>0</v>
      </c>
      <c r="O218" s="120">
        <v>0</v>
      </c>
      <c r="P218" s="120">
        <v>0</v>
      </c>
      <c r="Q218" s="120">
        <v>0</v>
      </c>
      <c r="R218" s="120">
        <v>0</v>
      </c>
      <c r="S218" s="120">
        <v>0</v>
      </c>
      <c r="T218" s="120">
        <v>0</v>
      </c>
      <c r="U218" s="120">
        <v>0</v>
      </c>
      <c r="V218" s="120">
        <v>0</v>
      </c>
      <c r="W218" s="120">
        <v>0</v>
      </c>
      <c r="X218" s="120">
        <v>0</v>
      </c>
      <c r="Y218" s="120">
        <v>0</v>
      </c>
      <c r="Z218" s="120">
        <v>0</v>
      </c>
      <c r="AA218" s="120">
        <v>0</v>
      </c>
      <c r="AB218" s="120">
        <v>0</v>
      </c>
      <c r="AC218" s="120">
        <v>0</v>
      </c>
      <c r="AD218" s="120">
        <v>0</v>
      </c>
      <c r="AE218" s="120">
        <v>0</v>
      </c>
      <c r="AH218" s="32">
        <v>11.749</v>
      </c>
      <c r="AI218" s="32">
        <v>10.3125</v>
      </c>
      <c r="AJ218" s="32">
        <v>7.7945</v>
      </c>
      <c r="AK218" s="32">
        <v>3.095</v>
      </c>
      <c r="AL218" s="32">
        <v>-0.2135</v>
      </c>
      <c r="AM218" s="127">
        <v>-0.271</v>
      </c>
      <c r="AN218">
        <f t="shared" si="25"/>
        <v>11.03075</v>
      </c>
      <c r="AO218">
        <f t="shared" si="26"/>
        <v>5.44475</v>
      </c>
      <c r="AP218">
        <f t="shared" si="27"/>
        <v>-0.24225</v>
      </c>
      <c r="AS218" s="32">
        <v>23.8805</v>
      </c>
      <c r="AT218" s="32">
        <v>24.545</v>
      </c>
      <c r="AU218" s="32">
        <v>24.7045</v>
      </c>
      <c r="AV218" s="32">
        <v>25.8035</v>
      </c>
      <c r="AW218" s="32">
        <v>27.494</v>
      </c>
      <c r="AX218" s="127">
        <v>27.5816666666667</v>
      </c>
      <c r="AY218">
        <f t="shared" si="28"/>
        <v>24.21275</v>
      </c>
      <c r="AZ218">
        <f t="shared" si="29"/>
        <v>25.254</v>
      </c>
      <c r="BA218">
        <f t="shared" si="30"/>
        <v>27.5378333333333</v>
      </c>
      <c r="BB218" s="32"/>
      <c r="BC218" s="32"/>
      <c r="BD218" t="s">
        <v>29</v>
      </c>
      <c r="BE218" t="s">
        <v>29</v>
      </c>
      <c r="BF218" t="s">
        <v>29</v>
      </c>
      <c r="BG218" t="s">
        <v>29</v>
      </c>
      <c r="BH218" t="s">
        <v>29</v>
      </c>
      <c r="BI218" t="s">
        <v>29</v>
      </c>
      <c r="BJ218" t="s">
        <v>29</v>
      </c>
      <c r="BK218" t="s">
        <v>29</v>
      </c>
      <c r="BL218" t="s">
        <v>29</v>
      </c>
      <c r="BM218" t="s">
        <v>29</v>
      </c>
    </row>
    <row r="219" spans="1:65">
      <c r="A219" s="58">
        <v>9</v>
      </c>
      <c r="B219" s="114">
        <v>7</v>
      </c>
      <c r="C219" s="45">
        <v>2008</v>
      </c>
      <c r="D219" s="54">
        <v>39638</v>
      </c>
      <c r="E219" s="115">
        <v>0</v>
      </c>
      <c r="F219" s="117">
        <v>0</v>
      </c>
      <c r="G219" s="117">
        <v>0</v>
      </c>
      <c r="H219" s="118">
        <v>0</v>
      </c>
      <c r="I219" s="117">
        <v>0</v>
      </c>
      <c r="J219" s="117">
        <v>0</v>
      </c>
      <c r="K219" s="118">
        <v>0</v>
      </c>
      <c r="L219" s="117">
        <v>0</v>
      </c>
      <c r="M219" s="117">
        <v>1</v>
      </c>
      <c r="N219" s="118">
        <v>0</v>
      </c>
      <c r="O219" s="117">
        <v>35</v>
      </c>
      <c r="P219" s="117">
        <v>150</v>
      </c>
      <c r="Q219" s="118">
        <v>0</v>
      </c>
      <c r="R219" s="117">
        <v>74</v>
      </c>
      <c r="S219" s="117">
        <v>240</v>
      </c>
      <c r="T219" s="118">
        <v>0</v>
      </c>
      <c r="U219" s="117">
        <v>0</v>
      </c>
      <c r="V219" s="117">
        <v>0</v>
      </c>
      <c r="W219" s="118">
        <v>0</v>
      </c>
      <c r="X219" s="117">
        <v>0</v>
      </c>
      <c r="Y219" s="117">
        <v>0</v>
      </c>
      <c r="Z219" s="118">
        <v>0</v>
      </c>
      <c r="AA219" s="117">
        <v>0</v>
      </c>
      <c r="AB219" s="117">
        <v>0</v>
      </c>
      <c r="AC219" s="43">
        <f t="shared" si="24"/>
        <v>0</v>
      </c>
      <c r="AD219" s="43">
        <f t="shared" si="24"/>
        <v>109</v>
      </c>
      <c r="AE219" s="43">
        <f t="shared" si="24"/>
        <v>391</v>
      </c>
      <c r="AG219" s="32">
        <v>12.827</v>
      </c>
      <c r="AH219" s="32">
        <v>13.132</v>
      </c>
      <c r="AI219" s="32">
        <v>13.096</v>
      </c>
      <c r="AJ219" s="32">
        <v>11.391</v>
      </c>
      <c r="AK219" s="32">
        <v>3.955</v>
      </c>
      <c r="AL219" s="32">
        <v>-0.005</v>
      </c>
      <c r="AM219" s="127">
        <v>-0.0593333333333333</v>
      </c>
      <c r="AN219">
        <f t="shared" si="25"/>
        <v>13.0183333333333</v>
      </c>
      <c r="AO219">
        <f t="shared" si="26"/>
        <v>7.673</v>
      </c>
      <c r="AP219">
        <f t="shared" si="27"/>
        <v>-0.0321666666666667</v>
      </c>
      <c r="AR219" s="32">
        <v>22.6445</v>
      </c>
      <c r="AS219" s="32">
        <v>23.461</v>
      </c>
      <c r="AT219" s="32">
        <v>23.6015</v>
      </c>
      <c r="AU219" s="32">
        <v>24.158</v>
      </c>
      <c r="AV219" s="32">
        <v>25.719</v>
      </c>
      <c r="AW219" s="32">
        <v>27.5995</v>
      </c>
      <c r="AX219" s="127">
        <v>27.6806666666667</v>
      </c>
      <c r="AY219">
        <f t="shared" si="28"/>
        <v>23.2356666666667</v>
      </c>
      <c r="AZ219">
        <f t="shared" si="29"/>
        <v>24.9385</v>
      </c>
      <c r="BA219">
        <f t="shared" si="30"/>
        <v>27.6400833333333</v>
      </c>
      <c r="BB219" s="32"/>
      <c r="BC219" s="32"/>
      <c r="BD219" t="s">
        <v>29</v>
      </c>
      <c r="BE219" t="s">
        <v>29</v>
      </c>
      <c r="BF219" t="s">
        <v>29</v>
      </c>
      <c r="BG219" t="s">
        <v>29</v>
      </c>
      <c r="BH219" t="s">
        <v>29</v>
      </c>
      <c r="BI219" t="s">
        <v>29</v>
      </c>
      <c r="BJ219" t="s">
        <v>29</v>
      </c>
      <c r="BK219" t="s">
        <v>29</v>
      </c>
      <c r="BL219" t="s">
        <v>29</v>
      </c>
      <c r="BM219" t="s">
        <v>29</v>
      </c>
    </row>
    <row r="220" spans="1:65">
      <c r="A220" s="58">
        <v>20</v>
      </c>
      <c r="B220" s="114">
        <v>7</v>
      </c>
      <c r="C220" s="45">
        <v>2008</v>
      </c>
      <c r="D220" s="54">
        <v>39649</v>
      </c>
      <c r="E220" s="117">
        <v>0</v>
      </c>
      <c r="F220" s="117">
        <v>0</v>
      </c>
      <c r="G220" s="117">
        <v>0</v>
      </c>
      <c r="H220" s="118">
        <v>0</v>
      </c>
      <c r="I220" s="117">
        <v>0</v>
      </c>
      <c r="J220" s="117">
        <v>0</v>
      </c>
      <c r="K220" s="118">
        <v>0</v>
      </c>
      <c r="L220" s="117">
        <v>0</v>
      </c>
      <c r="M220" s="117">
        <v>1</v>
      </c>
      <c r="N220" s="118">
        <v>0</v>
      </c>
      <c r="O220" s="117">
        <v>50</v>
      </c>
      <c r="P220" s="117">
        <v>423</v>
      </c>
      <c r="Q220" s="118">
        <v>0</v>
      </c>
      <c r="R220" s="117">
        <v>20</v>
      </c>
      <c r="S220" s="117">
        <v>0</v>
      </c>
      <c r="T220" s="118">
        <v>0</v>
      </c>
      <c r="U220" s="117">
        <v>0</v>
      </c>
      <c r="V220" s="117">
        <v>0</v>
      </c>
      <c r="W220" s="118">
        <v>0</v>
      </c>
      <c r="X220" s="117">
        <v>0</v>
      </c>
      <c r="Y220" s="117">
        <v>0</v>
      </c>
      <c r="Z220" s="118">
        <v>0</v>
      </c>
      <c r="AA220" s="117">
        <v>0</v>
      </c>
      <c r="AB220" s="117">
        <v>0</v>
      </c>
      <c r="AC220" s="43">
        <f t="shared" si="24"/>
        <v>0</v>
      </c>
      <c r="AD220" s="43">
        <f t="shared" si="24"/>
        <v>70</v>
      </c>
      <c r="AE220" s="43">
        <f t="shared" si="24"/>
        <v>424</v>
      </c>
      <c r="AG220" s="86">
        <v>16</v>
      </c>
      <c r="AH220" s="82"/>
      <c r="AI220" s="82"/>
      <c r="AJ220" s="82"/>
      <c r="AK220" s="82"/>
      <c r="AL220" s="82"/>
      <c r="AM220" s="80"/>
      <c r="AN220">
        <f t="shared" si="25"/>
        <v>16</v>
      </c>
      <c r="AO220" s="96">
        <f>(AO219+AO221)/2</f>
        <v>4.37675</v>
      </c>
      <c r="AP220" s="96">
        <f>(AP219+AP221)/2</f>
        <v>-0.160083333333333</v>
      </c>
      <c r="AR220" s="78">
        <v>21.4046324298521</v>
      </c>
      <c r="AS220" s="78"/>
      <c r="AT220" s="78">
        <v>23.5504965020049</v>
      </c>
      <c r="AU220" s="78">
        <v>24.3100724746751</v>
      </c>
      <c r="AV220" s="78">
        <v>26.2309167375546</v>
      </c>
      <c r="AW220" s="78">
        <v>27.3486290118797</v>
      </c>
      <c r="AX220" s="79">
        <v>27.4198490416407</v>
      </c>
      <c r="AY220">
        <f t="shared" si="28"/>
        <v>22.4775644659285</v>
      </c>
      <c r="AZ220">
        <f t="shared" si="29"/>
        <v>25.2704946061149</v>
      </c>
      <c r="BA220">
        <f t="shared" si="30"/>
        <v>27.3842390267602</v>
      </c>
      <c r="BB220" s="88"/>
      <c r="BC220" s="88"/>
      <c r="BD220" t="s">
        <v>29</v>
      </c>
      <c r="BE220" t="s">
        <v>29</v>
      </c>
      <c r="BF220" t="s">
        <v>29</v>
      </c>
      <c r="BG220" t="s">
        <v>29</v>
      </c>
      <c r="BH220" t="s">
        <v>29</v>
      </c>
      <c r="BI220" t="s">
        <v>29</v>
      </c>
      <c r="BJ220" t="s">
        <v>29</v>
      </c>
      <c r="BK220" t="s">
        <v>29</v>
      </c>
      <c r="BL220" t="s">
        <v>29</v>
      </c>
      <c r="BM220" t="s">
        <v>29</v>
      </c>
    </row>
    <row r="221" spans="1:65">
      <c r="A221" s="58">
        <v>31</v>
      </c>
      <c r="B221" s="114">
        <v>7</v>
      </c>
      <c r="C221" s="45">
        <v>2008</v>
      </c>
      <c r="D221" s="54">
        <v>39660</v>
      </c>
      <c r="E221" s="115">
        <v>0</v>
      </c>
      <c r="F221" s="117">
        <v>0</v>
      </c>
      <c r="G221" s="117">
        <v>1</v>
      </c>
      <c r="H221" s="118">
        <v>0</v>
      </c>
      <c r="I221" s="117">
        <v>0</v>
      </c>
      <c r="J221" s="117">
        <v>0</v>
      </c>
      <c r="K221" s="118">
        <v>0</v>
      </c>
      <c r="L221" s="117">
        <v>0</v>
      </c>
      <c r="M221" s="117">
        <v>4</v>
      </c>
      <c r="N221" s="118">
        <v>0</v>
      </c>
      <c r="O221" s="117">
        <v>3</v>
      </c>
      <c r="P221" s="117">
        <v>195</v>
      </c>
      <c r="Q221" s="118">
        <v>0</v>
      </c>
      <c r="R221" s="117">
        <v>0</v>
      </c>
      <c r="S221" s="117">
        <v>6</v>
      </c>
      <c r="T221" s="118">
        <v>0</v>
      </c>
      <c r="U221" s="117">
        <v>0</v>
      </c>
      <c r="V221" s="117">
        <v>0</v>
      </c>
      <c r="W221" s="118">
        <v>0</v>
      </c>
      <c r="X221" s="117">
        <v>0</v>
      </c>
      <c r="Y221" s="117">
        <v>0</v>
      </c>
      <c r="Z221" s="118">
        <v>0</v>
      </c>
      <c r="AA221" s="117">
        <v>0</v>
      </c>
      <c r="AB221" s="117">
        <v>0</v>
      </c>
      <c r="AC221" s="43">
        <f t="shared" si="24"/>
        <v>0</v>
      </c>
      <c r="AD221" s="43">
        <f t="shared" si="24"/>
        <v>3</v>
      </c>
      <c r="AE221" s="43">
        <f t="shared" si="24"/>
        <v>206</v>
      </c>
      <c r="AG221" s="32">
        <v>14.393</v>
      </c>
      <c r="AH221" s="32">
        <v>14.121</v>
      </c>
      <c r="AI221" s="32">
        <v>8.5485</v>
      </c>
      <c r="AJ221" s="32">
        <v>1.7595</v>
      </c>
      <c r="AK221" s="32">
        <v>0.4015</v>
      </c>
      <c r="AL221" s="32">
        <v>-0.285</v>
      </c>
      <c r="AM221" s="127">
        <v>-0.291</v>
      </c>
      <c r="AN221">
        <f t="shared" si="25"/>
        <v>12.3541666666667</v>
      </c>
      <c r="AO221">
        <f t="shared" si="26"/>
        <v>1.0805</v>
      </c>
      <c r="AP221">
        <f t="shared" si="27"/>
        <v>-0.288</v>
      </c>
      <c r="AR221" s="32">
        <v>22.5635</v>
      </c>
      <c r="AS221" s="32">
        <v>22.634</v>
      </c>
      <c r="AT221" s="32">
        <v>24.4775</v>
      </c>
      <c r="AU221" s="32">
        <v>26.9025</v>
      </c>
      <c r="AV221" s="32">
        <v>27.5465</v>
      </c>
      <c r="AW221" s="32">
        <v>28.096</v>
      </c>
      <c r="AX221" s="127">
        <v>28.108</v>
      </c>
      <c r="AY221">
        <f t="shared" si="28"/>
        <v>23.225</v>
      </c>
      <c r="AZ221">
        <f t="shared" si="29"/>
        <v>27.2245</v>
      </c>
      <c r="BA221">
        <f t="shared" si="30"/>
        <v>28.102</v>
      </c>
      <c r="BB221" s="32"/>
      <c r="BC221" s="32"/>
      <c r="BD221" t="s">
        <v>29</v>
      </c>
      <c r="BE221" t="s">
        <v>29</v>
      </c>
      <c r="BF221" t="s">
        <v>29</v>
      </c>
      <c r="BG221" t="s">
        <v>29</v>
      </c>
      <c r="BH221" t="s">
        <v>29</v>
      </c>
      <c r="BI221" t="s">
        <v>29</v>
      </c>
      <c r="BJ221" t="s">
        <v>29</v>
      </c>
      <c r="BK221" t="s">
        <v>29</v>
      </c>
      <c r="BL221" t="s">
        <v>29</v>
      </c>
      <c r="BM221" t="s">
        <v>29</v>
      </c>
    </row>
    <row r="222" spans="1:65">
      <c r="A222" s="58">
        <v>11</v>
      </c>
      <c r="B222" s="114">
        <v>8</v>
      </c>
      <c r="C222" s="45">
        <v>2008</v>
      </c>
      <c r="D222" s="54">
        <v>39671</v>
      </c>
      <c r="E222" s="115">
        <v>0</v>
      </c>
      <c r="F222" s="117">
        <v>0</v>
      </c>
      <c r="G222" s="117">
        <v>0</v>
      </c>
      <c r="H222" s="118">
        <v>0</v>
      </c>
      <c r="I222" s="117">
        <v>0</v>
      </c>
      <c r="J222" s="117">
        <v>0</v>
      </c>
      <c r="K222" s="118">
        <v>0</v>
      </c>
      <c r="L222" s="117">
        <v>0</v>
      </c>
      <c r="M222" s="117">
        <v>1</v>
      </c>
      <c r="N222" s="118">
        <v>5</v>
      </c>
      <c r="O222" s="117">
        <v>7</v>
      </c>
      <c r="P222" s="117">
        <v>333</v>
      </c>
      <c r="Q222" s="118">
        <v>0</v>
      </c>
      <c r="R222" s="117">
        <v>0</v>
      </c>
      <c r="S222" s="117">
        <v>3</v>
      </c>
      <c r="T222" s="118">
        <v>0</v>
      </c>
      <c r="U222" s="117">
        <v>0</v>
      </c>
      <c r="V222" s="117">
        <v>0</v>
      </c>
      <c r="W222" s="118">
        <v>0</v>
      </c>
      <c r="X222" s="117">
        <v>0</v>
      </c>
      <c r="Y222" s="117">
        <v>0</v>
      </c>
      <c r="Z222" s="118">
        <v>0</v>
      </c>
      <c r="AA222" s="117">
        <v>0</v>
      </c>
      <c r="AB222" s="117">
        <v>0</v>
      </c>
      <c r="AC222" s="43">
        <f t="shared" si="24"/>
        <v>5</v>
      </c>
      <c r="AD222" s="43">
        <f t="shared" si="24"/>
        <v>7</v>
      </c>
      <c r="AE222" s="43">
        <f t="shared" si="24"/>
        <v>337</v>
      </c>
      <c r="AG222" s="32">
        <v>11.323</v>
      </c>
      <c r="AH222" s="32">
        <v>10.4</v>
      </c>
      <c r="AI222" s="32">
        <v>5.938</v>
      </c>
      <c r="AJ222" s="32">
        <v>3.3105</v>
      </c>
      <c r="AK222" s="32">
        <v>0.8405</v>
      </c>
      <c r="AL222" s="32">
        <v>0.138</v>
      </c>
      <c r="AM222" s="127">
        <v>0.127</v>
      </c>
      <c r="AN222">
        <f t="shared" si="25"/>
        <v>9.22033333333333</v>
      </c>
      <c r="AO222">
        <f t="shared" si="26"/>
        <v>2.0755</v>
      </c>
      <c r="AP222">
        <f t="shared" si="27"/>
        <v>0.1325</v>
      </c>
      <c r="AR222" s="32">
        <v>22.632</v>
      </c>
      <c r="AS222" s="32">
        <v>23.532</v>
      </c>
      <c r="AT222" s="32">
        <v>25.7065</v>
      </c>
      <c r="AU222" s="32">
        <v>26.518</v>
      </c>
      <c r="AV222" s="32">
        <v>27.3595</v>
      </c>
      <c r="AW222" s="32">
        <v>27.74</v>
      </c>
      <c r="AX222" s="127">
        <v>27.7325</v>
      </c>
      <c r="AY222">
        <f t="shared" si="28"/>
        <v>23.9568333333333</v>
      </c>
      <c r="AZ222">
        <f t="shared" si="29"/>
        <v>26.93875</v>
      </c>
      <c r="BA222">
        <f t="shared" si="30"/>
        <v>27.73625</v>
      </c>
      <c r="BB222" s="32"/>
      <c r="BC222" s="32"/>
      <c r="BD222" t="s">
        <v>29</v>
      </c>
      <c r="BE222" t="s">
        <v>29</v>
      </c>
      <c r="BF222" t="s">
        <v>29</v>
      </c>
      <c r="BG222" t="s">
        <v>29</v>
      </c>
      <c r="BH222" t="s">
        <v>29</v>
      </c>
      <c r="BI222" t="s">
        <v>29</v>
      </c>
      <c r="BJ222" t="s">
        <v>29</v>
      </c>
      <c r="BK222" t="s">
        <v>29</v>
      </c>
      <c r="BL222" t="s">
        <v>29</v>
      </c>
      <c r="BM222" t="s">
        <v>29</v>
      </c>
    </row>
    <row r="223" spans="1:65">
      <c r="A223" s="58">
        <v>20</v>
      </c>
      <c r="B223" s="114">
        <v>8</v>
      </c>
      <c r="C223" s="45">
        <v>2008</v>
      </c>
      <c r="D223" s="54">
        <v>39680</v>
      </c>
      <c r="E223" s="115">
        <v>0</v>
      </c>
      <c r="F223" s="117">
        <v>0</v>
      </c>
      <c r="G223" s="117">
        <v>1</v>
      </c>
      <c r="H223" s="118">
        <v>0</v>
      </c>
      <c r="I223" s="117">
        <v>0</v>
      </c>
      <c r="J223" s="117">
        <v>0</v>
      </c>
      <c r="K223" s="118">
        <v>0</v>
      </c>
      <c r="L223" s="117">
        <v>0</v>
      </c>
      <c r="M223" s="117">
        <v>0</v>
      </c>
      <c r="N223" s="118">
        <v>0</v>
      </c>
      <c r="O223" s="117">
        <v>504</v>
      </c>
      <c r="P223" s="117">
        <v>402</v>
      </c>
      <c r="Q223" s="118">
        <v>0</v>
      </c>
      <c r="R223" s="117">
        <v>0</v>
      </c>
      <c r="S223" s="117">
        <v>0</v>
      </c>
      <c r="T223" s="118">
        <v>0</v>
      </c>
      <c r="U223" s="117">
        <v>0</v>
      </c>
      <c r="V223" s="117">
        <v>0</v>
      </c>
      <c r="W223" s="118">
        <v>0</v>
      </c>
      <c r="X223" s="117">
        <v>0</v>
      </c>
      <c r="Y223" s="117">
        <v>0</v>
      </c>
      <c r="Z223" s="118">
        <v>0</v>
      </c>
      <c r="AA223" s="117">
        <v>0</v>
      </c>
      <c r="AB223" s="117">
        <v>0</v>
      </c>
      <c r="AC223" s="43">
        <f t="shared" si="24"/>
        <v>0</v>
      </c>
      <c r="AD223" s="43">
        <f t="shared" si="24"/>
        <v>504</v>
      </c>
      <c r="AE223" s="43">
        <f t="shared" si="24"/>
        <v>403</v>
      </c>
      <c r="AG223" s="32">
        <v>9.0725</v>
      </c>
      <c r="AH223" s="32">
        <v>8.1915</v>
      </c>
      <c r="AI223" s="32">
        <v>7.226</v>
      </c>
      <c r="AJ223" s="32">
        <v>6.3325</v>
      </c>
      <c r="AK223" s="32">
        <v>1.5445</v>
      </c>
      <c r="AL223" s="32">
        <v>0.8675</v>
      </c>
      <c r="AM223" s="127">
        <v>0.582</v>
      </c>
      <c r="AN223">
        <f t="shared" si="25"/>
        <v>8.16333333333333</v>
      </c>
      <c r="AO223">
        <f t="shared" si="26"/>
        <v>3.9385</v>
      </c>
      <c r="AP223">
        <f t="shared" si="27"/>
        <v>0.72475</v>
      </c>
      <c r="AR223" s="32">
        <v>21.5185</v>
      </c>
      <c r="AS223" s="32">
        <v>25.1425</v>
      </c>
      <c r="AT223" s="32">
        <v>25.3985</v>
      </c>
      <c r="AU223" s="32">
        <v>25.602</v>
      </c>
      <c r="AV223" s="32">
        <v>27.1905</v>
      </c>
      <c r="AW223" s="32">
        <v>27.4025</v>
      </c>
      <c r="AX223" s="127">
        <v>27.5083333333333</v>
      </c>
      <c r="AY223">
        <f t="shared" si="28"/>
        <v>24.0198333333333</v>
      </c>
      <c r="AZ223">
        <f t="shared" si="29"/>
        <v>26.39625</v>
      </c>
      <c r="BA223">
        <f t="shared" si="30"/>
        <v>27.4554166666667</v>
      </c>
      <c r="BB223" s="32"/>
      <c r="BC223" s="32"/>
      <c r="BD223" t="s">
        <v>29</v>
      </c>
      <c r="BE223" t="s">
        <v>29</v>
      </c>
      <c r="BF223" t="s">
        <v>29</v>
      </c>
      <c r="BG223" t="s">
        <v>29</v>
      </c>
      <c r="BH223" t="s">
        <v>29</v>
      </c>
      <c r="BI223" t="s">
        <v>29</v>
      </c>
      <c r="BJ223" t="s">
        <v>29</v>
      </c>
      <c r="BK223" t="s">
        <v>29</v>
      </c>
      <c r="BL223" t="s">
        <v>29</v>
      </c>
      <c r="BM223" t="s">
        <v>29</v>
      </c>
    </row>
    <row r="224" spans="1:65">
      <c r="A224" s="58">
        <v>3</v>
      </c>
      <c r="B224" s="114">
        <v>9</v>
      </c>
      <c r="C224" s="45">
        <v>2008</v>
      </c>
      <c r="D224" s="54">
        <v>39694</v>
      </c>
      <c r="E224" s="115">
        <v>0</v>
      </c>
      <c r="F224" s="117">
        <v>0</v>
      </c>
      <c r="G224" s="117">
        <v>0</v>
      </c>
      <c r="H224" s="118">
        <v>0</v>
      </c>
      <c r="I224" s="117">
        <v>0</v>
      </c>
      <c r="J224" s="117">
        <v>0</v>
      </c>
      <c r="K224" s="118">
        <v>0</v>
      </c>
      <c r="L224" s="117">
        <v>0</v>
      </c>
      <c r="M224" s="117">
        <v>6</v>
      </c>
      <c r="N224" s="118">
        <v>0</v>
      </c>
      <c r="O224" s="117">
        <v>0</v>
      </c>
      <c r="P224" s="117">
        <v>354</v>
      </c>
      <c r="Q224" s="118">
        <v>0</v>
      </c>
      <c r="R224" s="117">
        <v>0</v>
      </c>
      <c r="S224" s="117">
        <v>0</v>
      </c>
      <c r="T224" s="118">
        <v>0</v>
      </c>
      <c r="U224" s="117">
        <v>0</v>
      </c>
      <c r="V224" s="117">
        <v>0</v>
      </c>
      <c r="W224" s="118">
        <v>0</v>
      </c>
      <c r="X224" s="117">
        <v>0</v>
      </c>
      <c r="Y224" s="117">
        <v>0</v>
      </c>
      <c r="Z224" s="118">
        <v>0</v>
      </c>
      <c r="AA224" s="117">
        <v>0</v>
      </c>
      <c r="AB224" s="117">
        <v>0</v>
      </c>
      <c r="AC224" s="43">
        <f t="shared" si="24"/>
        <v>0</v>
      </c>
      <c r="AD224" s="43">
        <f t="shared" si="24"/>
        <v>0</v>
      </c>
      <c r="AE224" s="43">
        <f t="shared" si="24"/>
        <v>360</v>
      </c>
      <c r="AG224" s="32">
        <v>9.2045</v>
      </c>
      <c r="AH224" s="32">
        <v>9.19</v>
      </c>
      <c r="AI224" s="32">
        <v>9.2265</v>
      </c>
      <c r="AJ224" s="32">
        <v>9.2805</v>
      </c>
      <c r="AK224" s="32">
        <v>5.8085</v>
      </c>
      <c r="AL224" s="32">
        <v>1.0555</v>
      </c>
      <c r="AM224" s="127">
        <v>0.868666666666667</v>
      </c>
      <c r="AN224">
        <f t="shared" si="25"/>
        <v>9.207</v>
      </c>
      <c r="AO224">
        <f t="shared" si="26"/>
        <v>7.5445</v>
      </c>
      <c r="AP224">
        <f t="shared" si="27"/>
        <v>0.962083333333333</v>
      </c>
      <c r="AR224" s="32">
        <v>24.2495</v>
      </c>
      <c r="AS224" s="32">
        <v>24.458</v>
      </c>
      <c r="AT224" s="32">
        <v>24.5695</v>
      </c>
      <c r="AU224" s="32">
        <v>24.91</v>
      </c>
      <c r="AV224" s="32">
        <v>25.781</v>
      </c>
      <c r="AW224" s="32">
        <v>27.4525</v>
      </c>
      <c r="AX224" s="127">
        <v>27.5566666666667</v>
      </c>
      <c r="AY224">
        <f t="shared" si="28"/>
        <v>24.4256666666667</v>
      </c>
      <c r="AZ224">
        <f t="shared" si="29"/>
        <v>25.3455</v>
      </c>
      <c r="BA224">
        <f t="shared" si="30"/>
        <v>27.5045833333333</v>
      </c>
      <c r="BB224" s="32"/>
      <c r="BC224" s="32"/>
      <c r="BD224" t="s">
        <v>29</v>
      </c>
      <c r="BE224" t="s">
        <v>29</v>
      </c>
      <c r="BF224" t="s">
        <v>29</v>
      </c>
      <c r="BG224" t="s">
        <v>29</v>
      </c>
      <c r="BH224" t="s">
        <v>29</v>
      </c>
      <c r="BI224" t="s">
        <v>29</v>
      </c>
      <c r="BJ224" t="s">
        <v>29</v>
      </c>
      <c r="BK224" t="s">
        <v>29</v>
      </c>
      <c r="BL224" t="s">
        <v>29</v>
      </c>
      <c r="BM224" t="s">
        <v>29</v>
      </c>
    </row>
    <row r="225" spans="1:65">
      <c r="A225" s="58">
        <v>10</v>
      </c>
      <c r="B225" s="114">
        <v>9</v>
      </c>
      <c r="C225" s="45">
        <v>2008</v>
      </c>
      <c r="D225" s="54">
        <v>39701</v>
      </c>
      <c r="E225" s="115">
        <v>0</v>
      </c>
      <c r="F225" s="117">
        <v>0</v>
      </c>
      <c r="G225" s="117">
        <v>0</v>
      </c>
      <c r="H225" s="118">
        <v>0</v>
      </c>
      <c r="I225" s="117">
        <v>0</v>
      </c>
      <c r="J225" s="117">
        <v>0</v>
      </c>
      <c r="K225" s="118">
        <v>0</v>
      </c>
      <c r="L225" s="117">
        <v>0</v>
      </c>
      <c r="M225" s="117">
        <v>5</v>
      </c>
      <c r="N225" s="118">
        <v>0</v>
      </c>
      <c r="O225" s="117">
        <v>84</v>
      </c>
      <c r="P225" s="117">
        <v>132</v>
      </c>
      <c r="Q225" s="118">
        <v>0</v>
      </c>
      <c r="R225" s="117">
        <v>0</v>
      </c>
      <c r="S225" s="117">
        <v>0</v>
      </c>
      <c r="T225" s="118">
        <v>0</v>
      </c>
      <c r="U225" s="117">
        <v>0</v>
      </c>
      <c r="V225" s="117">
        <v>0</v>
      </c>
      <c r="W225" s="118">
        <v>0</v>
      </c>
      <c r="X225" s="117">
        <v>0</v>
      </c>
      <c r="Y225" s="117">
        <v>0</v>
      </c>
      <c r="Z225" s="118">
        <v>0</v>
      </c>
      <c r="AA225" s="117">
        <v>0</v>
      </c>
      <c r="AB225" s="117">
        <v>0</v>
      </c>
      <c r="AC225" s="43">
        <f t="shared" si="24"/>
        <v>0</v>
      </c>
      <c r="AD225" s="43">
        <f t="shared" si="24"/>
        <v>84</v>
      </c>
      <c r="AE225" s="43">
        <f t="shared" si="24"/>
        <v>137</v>
      </c>
      <c r="AG225" s="32">
        <v>9.681</v>
      </c>
      <c r="AH225" s="32">
        <v>9.258</v>
      </c>
      <c r="AI225" s="32">
        <v>7.517</v>
      </c>
      <c r="AJ225" s="32">
        <v>2.882</v>
      </c>
      <c r="AK225" s="32">
        <v>1.186</v>
      </c>
      <c r="AL225" s="32">
        <v>0.2345</v>
      </c>
      <c r="AM225" s="127">
        <v>0.199333333333333</v>
      </c>
      <c r="AN225">
        <f t="shared" si="25"/>
        <v>8.81866666666667</v>
      </c>
      <c r="AO225">
        <f t="shared" si="26"/>
        <v>2.034</v>
      </c>
      <c r="AP225">
        <f t="shared" si="27"/>
        <v>0.216916666666667</v>
      </c>
      <c r="AR225" s="32">
        <v>22.9855</v>
      </c>
      <c r="AS225" s="32">
        <v>24.674</v>
      </c>
      <c r="AT225" s="32">
        <v>25.006</v>
      </c>
      <c r="AU225" s="32">
        <v>26.7615</v>
      </c>
      <c r="AV225" s="32">
        <v>27.521</v>
      </c>
      <c r="AW225" s="32">
        <v>27.9325</v>
      </c>
      <c r="AX225" s="127">
        <v>27.999</v>
      </c>
      <c r="AY225">
        <f t="shared" si="28"/>
        <v>24.2218333333333</v>
      </c>
      <c r="AZ225">
        <f t="shared" si="29"/>
        <v>27.14125</v>
      </c>
      <c r="BA225">
        <f t="shared" si="30"/>
        <v>27.96575</v>
      </c>
      <c r="BB225" s="32"/>
      <c r="BC225" s="32"/>
      <c r="BD225" t="s">
        <v>29</v>
      </c>
      <c r="BE225" t="s">
        <v>29</v>
      </c>
      <c r="BF225" t="s">
        <v>29</v>
      </c>
      <c r="BG225" t="s">
        <v>29</v>
      </c>
      <c r="BH225" t="s">
        <v>29</v>
      </c>
      <c r="BI225" t="s">
        <v>29</v>
      </c>
      <c r="BJ225" t="s">
        <v>29</v>
      </c>
      <c r="BK225" t="s">
        <v>29</v>
      </c>
      <c r="BL225" t="s">
        <v>29</v>
      </c>
      <c r="BM225" t="s">
        <v>29</v>
      </c>
    </row>
    <row r="226" spans="1:65">
      <c r="A226" s="58">
        <v>21</v>
      </c>
      <c r="B226" s="114">
        <v>9</v>
      </c>
      <c r="C226" s="45">
        <v>2008</v>
      </c>
      <c r="D226" s="54">
        <v>39712</v>
      </c>
      <c r="E226" s="115">
        <v>0</v>
      </c>
      <c r="F226" s="117">
        <v>0</v>
      </c>
      <c r="G226" s="117">
        <v>0</v>
      </c>
      <c r="H226" s="118">
        <v>0</v>
      </c>
      <c r="I226" s="117">
        <v>0</v>
      </c>
      <c r="J226" s="117">
        <v>0</v>
      </c>
      <c r="K226" s="118">
        <v>0</v>
      </c>
      <c r="L226" s="117">
        <v>2</v>
      </c>
      <c r="M226" s="117">
        <v>3</v>
      </c>
      <c r="N226" s="118">
        <v>0</v>
      </c>
      <c r="O226" s="117">
        <v>77</v>
      </c>
      <c r="P226" s="117">
        <v>63</v>
      </c>
      <c r="Q226" s="118">
        <v>0</v>
      </c>
      <c r="R226" s="117">
        <v>0</v>
      </c>
      <c r="S226" s="117">
        <v>0</v>
      </c>
      <c r="T226" s="118">
        <v>0</v>
      </c>
      <c r="U226" s="117">
        <v>0</v>
      </c>
      <c r="V226" s="117">
        <v>0</v>
      </c>
      <c r="W226" s="118">
        <v>0</v>
      </c>
      <c r="X226" s="117">
        <v>0</v>
      </c>
      <c r="Y226" s="117">
        <v>0</v>
      </c>
      <c r="Z226" s="118">
        <v>0</v>
      </c>
      <c r="AA226" s="117">
        <v>0</v>
      </c>
      <c r="AB226" s="117">
        <v>0</v>
      </c>
      <c r="AC226" s="43">
        <f t="shared" si="24"/>
        <v>0</v>
      </c>
      <c r="AD226" s="43">
        <f t="shared" si="24"/>
        <v>79</v>
      </c>
      <c r="AE226" s="43">
        <f t="shared" si="24"/>
        <v>66</v>
      </c>
      <c r="AG226" s="32">
        <v>7.7355</v>
      </c>
      <c r="AH226" s="32">
        <v>7.6245</v>
      </c>
      <c r="AI226" s="32">
        <v>6.674</v>
      </c>
      <c r="AJ226" s="32">
        <v>3.472</v>
      </c>
      <c r="AK226" s="32">
        <v>1.6655</v>
      </c>
      <c r="AL226" s="32">
        <v>0.8485</v>
      </c>
      <c r="AM226" s="127">
        <v>0.807</v>
      </c>
      <c r="AN226">
        <f t="shared" si="25"/>
        <v>7.34466666666667</v>
      </c>
      <c r="AO226">
        <f t="shared" si="26"/>
        <v>2.56875</v>
      </c>
      <c r="AP226">
        <f t="shared" si="27"/>
        <v>0.82775</v>
      </c>
      <c r="AR226" s="32">
        <v>24.2935</v>
      </c>
      <c r="AS226" s="32">
        <v>24.527</v>
      </c>
      <c r="AT226" s="32">
        <v>25.4395</v>
      </c>
      <c r="AU226" s="32">
        <v>26.652</v>
      </c>
      <c r="AV226" s="32">
        <v>27.327</v>
      </c>
      <c r="AW226" s="32">
        <v>27.695</v>
      </c>
      <c r="AX226" s="127">
        <v>27.6855</v>
      </c>
      <c r="AY226">
        <f t="shared" si="28"/>
        <v>24.7533333333333</v>
      </c>
      <c r="AZ226">
        <f t="shared" si="29"/>
        <v>26.9895</v>
      </c>
      <c r="BA226">
        <f t="shared" si="30"/>
        <v>27.69025</v>
      </c>
      <c r="BB226" s="32"/>
      <c r="BC226" s="32"/>
      <c r="BD226" t="s">
        <v>29</v>
      </c>
      <c r="BE226" t="s">
        <v>29</v>
      </c>
      <c r="BF226" t="s">
        <v>29</v>
      </c>
      <c r="BG226" t="s">
        <v>29</v>
      </c>
      <c r="BH226" t="s">
        <v>29</v>
      </c>
      <c r="BI226" t="s">
        <v>29</v>
      </c>
      <c r="BJ226" t="s">
        <v>29</v>
      </c>
      <c r="BK226" t="s">
        <v>29</v>
      </c>
      <c r="BL226" t="s">
        <v>29</v>
      </c>
      <c r="BM226" t="s">
        <v>29</v>
      </c>
    </row>
    <row r="227" spans="1:65">
      <c r="A227" s="58">
        <v>1</v>
      </c>
      <c r="B227" s="114">
        <v>10</v>
      </c>
      <c r="C227" s="45">
        <v>2008</v>
      </c>
      <c r="D227" s="54">
        <v>39722</v>
      </c>
      <c r="E227" s="115">
        <v>0</v>
      </c>
      <c r="F227" s="117">
        <v>0</v>
      </c>
      <c r="G227" s="117">
        <v>0</v>
      </c>
      <c r="H227" s="118">
        <v>0</v>
      </c>
      <c r="I227" s="117">
        <v>0</v>
      </c>
      <c r="J227" s="117">
        <v>0</v>
      </c>
      <c r="K227" s="118">
        <v>0</v>
      </c>
      <c r="L227" s="117">
        <v>0</v>
      </c>
      <c r="M227" s="117">
        <v>5</v>
      </c>
      <c r="N227" s="118">
        <v>0</v>
      </c>
      <c r="O227" s="117">
        <v>14</v>
      </c>
      <c r="P227" s="117">
        <v>13</v>
      </c>
      <c r="Q227" s="118">
        <v>0</v>
      </c>
      <c r="R227" s="117">
        <v>0</v>
      </c>
      <c r="S227" s="117">
        <v>0</v>
      </c>
      <c r="T227" s="118">
        <v>0</v>
      </c>
      <c r="U227" s="117">
        <v>0</v>
      </c>
      <c r="V227" s="117">
        <v>0</v>
      </c>
      <c r="W227" s="118">
        <v>0</v>
      </c>
      <c r="X227" s="117">
        <v>0</v>
      </c>
      <c r="Y227" s="117">
        <v>0</v>
      </c>
      <c r="Z227" s="118">
        <v>0</v>
      </c>
      <c r="AA227" s="117">
        <v>0</v>
      </c>
      <c r="AB227" s="117">
        <v>0</v>
      </c>
      <c r="AC227" s="43">
        <f t="shared" si="24"/>
        <v>0</v>
      </c>
      <c r="AD227" s="43">
        <f t="shared" si="24"/>
        <v>14</v>
      </c>
      <c r="AE227" s="43">
        <f t="shared" si="24"/>
        <v>18</v>
      </c>
      <c r="AG227" s="32">
        <v>5.623</v>
      </c>
      <c r="AH227" s="32">
        <v>5.616</v>
      </c>
      <c r="AI227" s="32">
        <v>5.5895</v>
      </c>
      <c r="AJ227" s="32">
        <v>4.488</v>
      </c>
      <c r="AK227" s="32">
        <v>2.1625</v>
      </c>
      <c r="AL227" s="32">
        <v>0.8935</v>
      </c>
      <c r="AM227" s="127">
        <v>0.861</v>
      </c>
      <c r="AN227">
        <f t="shared" si="25"/>
        <v>5.6095</v>
      </c>
      <c r="AO227">
        <f t="shared" si="26"/>
        <v>3.32525</v>
      </c>
      <c r="AP227">
        <f t="shared" si="27"/>
        <v>0.87725</v>
      </c>
      <c r="AR227" s="32">
        <v>24.7755</v>
      </c>
      <c r="AS227" s="32">
        <v>25.0505</v>
      </c>
      <c r="AT227" s="32">
        <v>25.1275</v>
      </c>
      <c r="AU227" s="32">
        <v>26.1955</v>
      </c>
      <c r="AV227" s="32">
        <v>27.21</v>
      </c>
      <c r="AW227" s="32">
        <v>27.6715</v>
      </c>
      <c r="AX227" s="127">
        <v>27.6835</v>
      </c>
      <c r="AY227">
        <f t="shared" si="28"/>
        <v>24.9845</v>
      </c>
      <c r="AZ227">
        <f t="shared" si="29"/>
        <v>26.70275</v>
      </c>
      <c r="BA227">
        <f t="shared" si="30"/>
        <v>27.6775</v>
      </c>
      <c r="BB227" s="32"/>
      <c r="BC227" s="32"/>
      <c r="BD227" t="s">
        <v>29</v>
      </c>
      <c r="BE227" t="s">
        <v>29</v>
      </c>
      <c r="BF227" t="s">
        <v>29</v>
      </c>
      <c r="BG227" t="s">
        <v>29</v>
      </c>
      <c r="BH227" t="s">
        <v>29</v>
      </c>
      <c r="BI227" t="s">
        <v>29</v>
      </c>
      <c r="BJ227" t="s">
        <v>29</v>
      </c>
      <c r="BK227" t="s">
        <v>29</v>
      </c>
      <c r="BL227" t="s">
        <v>29</v>
      </c>
      <c r="BM227" t="s">
        <v>29</v>
      </c>
    </row>
    <row r="228" spans="1:65">
      <c r="A228" s="58">
        <v>9</v>
      </c>
      <c r="B228" s="114">
        <v>10</v>
      </c>
      <c r="C228" s="45">
        <v>2008</v>
      </c>
      <c r="D228" s="54">
        <v>39730</v>
      </c>
      <c r="E228" s="115">
        <v>0</v>
      </c>
      <c r="F228" s="117">
        <v>0</v>
      </c>
      <c r="G228" s="117">
        <v>0</v>
      </c>
      <c r="H228" s="118">
        <v>0</v>
      </c>
      <c r="I228" s="117">
        <v>0</v>
      </c>
      <c r="J228" s="117">
        <v>1</v>
      </c>
      <c r="K228" s="118">
        <v>0</v>
      </c>
      <c r="L228" s="117">
        <v>0</v>
      </c>
      <c r="M228" s="117">
        <v>1</v>
      </c>
      <c r="N228" s="118">
        <v>0</v>
      </c>
      <c r="O228" s="117">
        <v>0</v>
      </c>
      <c r="P228" s="117">
        <v>63</v>
      </c>
      <c r="Q228" s="118">
        <v>0</v>
      </c>
      <c r="R228" s="117">
        <v>0</v>
      </c>
      <c r="S228" s="117">
        <v>0</v>
      </c>
      <c r="T228" s="118">
        <v>0</v>
      </c>
      <c r="U228" s="117">
        <v>0</v>
      </c>
      <c r="V228" s="117">
        <v>0</v>
      </c>
      <c r="W228" s="118">
        <v>0</v>
      </c>
      <c r="X228" s="117">
        <v>0</v>
      </c>
      <c r="Y228" s="117">
        <v>0</v>
      </c>
      <c r="Z228" s="118">
        <v>0</v>
      </c>
      <c r="AA228" s="117">
        <v>0</v>
      </c>
      <c r="AB228" s="117">
        <v>0</v>
      </c>
      <c r="AC228" s="43">
        <f t="shared" si="24"/>
        <v>0</v>
      </c>
      <c r="AD228" s="43">
        <f t="shared" si="24"/>
        <v>0</v>
      </c>
      <c r="AE228" s="43">
        <f t="shared" si="24"/>
        <v>65</v>
      </c>
      <c r="AG228" s="32">
        <v>4.505</v>
      </c>
      <c r="AH228" s="32">
        <v>4.568</v>
      </c>
      <c r="AI228" s="32">
        <v>4.801</v>
      </c>
      <c r="AJ228" s="32">
        <v>4.8605</v>
      </c>
      <c r="AK228" s="32">
        <v>2.88</v>
      </c>
      <c r="AL228" s="32">
        <v>1.21</v>
      </c>
      <c r="AM228" s="127">
        <v>1.04933333333333</v>
      </c>
      <c r="AN228">
        <f t="shared" si="25"/>
        <v>4.62466666666667</v>
      </c>
      <c r="AO228">
        <f t="shared" si="26"/>
        <v>3.87025</v>
      </c>
      <c r="AP228">
        <f t="shared" si="27"/>
        <v>1.12966666666667</v>
      </c>
      <c r="AR228" s="32">
        <v>25.091</v>
      </c>
      <c r="AS228" s="32">
        <v>25.211</v>
      </c>
      <c r="AT228" s="32">
        <v>25.4225</v>
      </c>
      <c r="AU228" s="32">
        <v>25.481</v>
      </c>
      <c r="AV228" s="32">
        <v>26.95</v>
      </c>
      <c r="AW228" s="32">
        <v>27.5875</v>
      </c>
      <c r="AX228" s="127">
        <v>27.6893333333333</v>
      </c>
      <c r="AY228">
        <f t="shared" si="28"/>
        <v>25.2415</v>
      </c>
      <c r="AZ228">
        <f t="shared" si="29"/>
        <v>26.2155</v>
      </c>
      <c r="BA228">
        <f t="shared" si="30"/>
        <v>27.6384166666667</v>
      </c>
      <c r="BB228" s="32"/>
      <c r="BC228" s="32"/>
      <c r="BD228" t="s">
        <v>29</v>
      </c>
      <c r="BE228" t="s">
        <v>29</v>
      </c>
      <c r="BF228" t="s">
        <v>29</v>
      </c>
      <c r="BG228" t="s">
        <v>29</v>
      </c>
      <c r="BH228" t="s">
        <v>29</v>
      </c>
      <c r="BI228" t="s">
        <v>29</v>
      </c>
      <c r="BJ228" t="s">
        <v>29</v>
      </c>
      <c r="BK228" t="s">
        <v>29</v>
      </c>
      <c r="BL228" t="s">
        <v>29</v>
      </c>
      <c r="BM228" t="s">
        <v>29</v>
      </c>
    </row>
    <row r="229" spans="1:65">
      <c r="A229" s="58">
        <v>20</v>
      </c>
      <c r="B229" s="114">
        <v>10</v>
      </c>
      <c r="C229" s="45">
        <v>2008</v>
      </c>
      <c r="D229" s="54">
        <v>39741</v>
      </c>
      <c r="E229" s="115">
        <v>0</v>
      </c>
      <c r="F229" s="117">
        <v>0</v>
      </c>
      <c r="G229" s="117">
        <v>1</v>
      </c>
      <c r="H229" s="118">
        <v>0</v>
      </c>
      <c r="I229" s="117">
        <v>0</v>
      </c>
      <c r="J229" s="117">
        <v>0</v>
      </c>
      <c r="K229" s="118">
        <v>0</v>
      </c>
      <c r="L229" s="117">
        <v>1</v>
      </c>
      <c r="M229" s="117">
        <v>1</v>
      </c>
      <c r="N229" s="118">
        <v>5</v>
      </c>
      <c r="O229" s="117">
        <v>10</v>
      </c>
      <c r="P229" s="117">
        <v>11</v>
      </c>
      <c r="Q229" s="118">
        <v>0</v>
      </c>
      <c r="R229" s="117">
        <v>0</v>
      </c>
      <c r="S229" s="117">
        <v>0</v>
      </c>
      <c r="T229" s="118">
        <v>0</v>
      </c>
      <c r="U229" s="117">
        <v>0</v>
      </c>
      <c r="V229" s="117">
        <v>0</v>
      </c>
      <c r="W229" s="118">
        <v>0</v>
      </c>
      <c r="X229" s="117">
        <v>0</v>
      </c>
      <c r="Y229" s="117">
        <v>0</v>
      </c>
      <c r="Z229" s="118">
        <v>0</v>
      </c>
      <c r="AA229" s="117">
        <v>0</v>
      </c>
      <c r="AB229" s="117">
        <v>0</v>
      </c>
      <c r="AC229" s="43">
        <f t="shared" si="24"/>
        <v>5</v>
      </c>
      <c r="AD229" s="43">
        <f t="shared" si="24"/>
        <v>11</v>
      </c>
      <c r="AE229" s="43">
        <f t="shared" si="24"/>
        <v>13</v>
      </c>
      <c r="AG229" s="32">
        <v>3.672</v>
      </c>
      <c r="AH229" s="32">
        <v>3.776</v>
      </c>
      <c r="AI229" s="32">
        <v>3.883</v>
      </c>
      <c r="AJ229" s="32">
        <v>3.655</v>
      </c>
      <c r="AK229" s="32">
        <v>2.2815</v>
      </c>
      <c r="AL229" s="32">
        <v>1.611</v>
      </c>
      <c r="AM229" s="127">
        <v>1.5835</v>
      </c>
      <c r="AN229">
        <f t="shared" si="25"/>
        <v>3.777</v>
      </c>
      <c r="AO229">
        <f t="shared" si="26"/>
        <v>2.96825</v>
      </c>
      <c r="AP229">
        <f t="shared" si="27"/>
        <v>1.59725</v>
      </c>
      <c r="AR229" s="32">
        <v>25.4806666666667</v>
      </c>
      <c r="AS229" s="32">
        <v>25.6405</v>
      </c>
      <c r="AT229" s="32">
        <v>25.6935</v>
      </c>
      <c r="AU229" s="32">
        <v>26.041</v>
      </c>
      <c r="AV229" s="32">
        <v>27.1625</v>
      </c>
      <c r="AW229" s="32">
        <v>27.54</v>
      </c>
      <c r="AX229" s="127">
        <v>27.5405</v>
      </c>
      <c r="AY229">
        <f t="shared" si="28"/>
        <v>25.6048888888889</v>
      </c>
      <c r="AZ229">
        <f t="shared" si="29"/>
        <v>26.60175</v>
      </c>
      <c r="BA229">
        <f t="shared" si="30"/>
        <v>27.54025</v>
      </c>
      <c r="BB229" s="32"/>
      <c r="BC229" s="32"/>
      <c r="BD229" t="s">
        <v>29</v>
      </c>
      <c r="BE229" t="s">
        <v>29</v>
      </c>
      <c r="BF229" t="s">
        <v>29</v>
      </c>
      <c r="BG229" t="s">
        <v>29</v>
      </c>
      <c r="BH229" t="s">
        <v>29</v>
      </c>
      <c r="BI229" t="s">
        <v>29</v>
      </c>
      <c r="BJ229" t="s">
        <v>29</v>
      </c>
      <c r="BK229" t="s">
        <v>29</v>
      </c>
      <c r="BL229" t="s">
        <v>29</v>
      </c>
      <c r="BM229" t="s">
        <v>29</v>
      </c>
    </row>
    <row r="230" spans="1:65">
      <c r="A230" s="58">
        <v>29</v>
      </c>
      <c r="B230" s="114">
        <v>10</v>
      </c>
      <c r="C230" s="45">
        <v>2008</v>
      </c>
      <c r="D230" s="54">
        <v>39750</v>
      </c>
      <c r="E230" s="115">
        <v>0</v>
      </c>
      <c r="F230" s="117">
        <v>0</v>
      </c>
      <c r="G230" s="117">
        <v>0</v>
      </c>
      <c r="H230" s="118">
        <v>0</v>
      </c>
      <c r="I230" s="117">
        <v>0</v>
      </c>
      <c r="J230" s="117">
        <v>0</v>
      </c>
      <c r="K230" s="118">
        <v>0</v>
      </c>
      <c r="L230" s="117">
        <v>0</v>
      </c>
      <c r="M230" s="117">
        <v>1</v>
      </c>
      <c r="N230" s="118">
        <v>8</v>
      </c>
      <c r="O230" s="117">
        <v>0</v>
      </c>
      <c r="P230" s="117">
        <v>14</v>
      </c>
      <c r="Q230" s="118">
        <v>0</v>
      </c>
      <c r="R230" s="117">
        <v>0</v>
      </c>
      <c r="S230" s="117">
        <v>0</v>
      </c>
      <c r="T230" s="118">
        <v>0</v>
      </c>
      <c r="U230" s="117">
        <v>0</v>
      </c>
      <c r="V230" s="117">
        <v>0</v>
      </c>
      <c r="W230" s="118">
        <v>0</v>
      </c>
      <c r="X230" s="117">
        <v>0</v>
      </c>
      <c r="Y230" s="117">
        <v>0</v>
      </c>
      <c r="Z230" s="118">
        <v>0</v>
      </c>
      <c r="AA230" s="117">
        <v>0</v>
      </c>
      <c r="AB230" s="117">
        <v>0</v>
      </c>
      <c r="AC230" s="43">
        <f t="shared" si="24"/>
        <v>8</v>
      </c>
      <c r="AD230" s="43">
        <f t="shared" si="24"/>
        <v>0</v>
      </c>
      <c r="AE230" s="43">
        <f t="shared" si="24"/>
        <v>15</v>
      </c>
      <c r="AG230" s="129">
        <v>3.399</v>
      </c>
      <c r="AH230" s="129">
        <v>3.456</v>
      </c>
      <c r="AI230" s="130">
        <v>3.6115</v>
      </c>
      <c r="AJ230" s="130">
        <v>3.645</v>
      </c>
      <c r="AK230" s="130">
        <v>2.786</v>
      </c>
      <c r="AL230" s="130">
        <v>2.0045</v>
      </c>
      <c r="AM230" s="131">
        <v>1.922</v>
      </c>
      <c r="AN230">
        <f t="shared" si="25"/>
        <v>3.48883333333333</v>
      </c>
      <c r="AO230">
        <f t="shared" si="26"/>
        <v>3.2155</v>
      </c>
      <c r="AP230">
        <f t="shared" si="27"/>
        <v>1.96325</v>
      </c>
      <c r="AR230" s="129">
        <v>25.767</v>
      </c>
      <c r="AS230" s="129">
        <v>25.8175</v>
      </c>
      <c r="AT230" s="130">
        <v>26.1275</v>
      </c>
      <c r="AU230" s="130">
        <v>26.6715</v>
      </c>
      <c r="AV230" s="130">
        <v>27.097</v>
      </c>
      <c r="AW230" s="130">
        <v>27.3715</v>
      </c>
      <c r="AX230" s="131">
        <v>27.4275</v>
      </c>
      <c r="AY230">
        <f t="shared" si="28"/>
        <v>25.904</v>
      </c>
      <c r="AZ230">
        <f t="shared" si="29"/>
        <v>26.88425</v>
      </c>
      <c r="BA230">
        <f t="shared" si="30"/>
        <v>27.3995</v>
      </c>
      <c r="BB230" s="130"/>
      <c r="BC230" s="130"/>
      <c r="BD230" t="s">
        <v>29</v>
      </c>
      <c r="BE230" t="s">
        <v>29</v>
      </c>
      <c r="BF230" t="s">
        <v>29</v>
      </c>
      <c r="BG230" t="s">
        <v>29</v>
      </c>
      <c r="BH230" t="s">
        <v>29</v>
      </c>
      <c r="BI230" t="s">
        <v>29</v>
      </c>
      <c r="BJ230" t="s">
        <v>29</v>
      </c>
      <c r="BK230" t="s">
        <v>29</v>
      </c>
      <c r="BL230" t="s">
        <v>29</v>
      </c>
      <c r="BM230" t="s">
        <v>29</v>
      </c>
    </row>
    <row r="231" spans="1:65">
      <c r="A231" s="58">
        <v>15</v>
      </c>
      <c r="B231" s="114">
        <v>11</v>
      </c>
      <c r="C231" s="45">
        <v>2008</v>
      </c>
      <c r="D231" s="54">
        <v>39767</v>
      </c>
      <c r="E231" s="115">
        <v>0</v>
      </c>
      <c r="F231" s="117">
        <v>0</v>
      </c>
      <c r="G231" s="117">
        <v>0</v>
      </c>
      <c r="H231" s="118">
        <v>0</v>
      </c>
      <c r="I231" s="117">
        <v>0</v>
      </c>
      <c r="J231" s="117">
        <v>0</v>
      </c>
      <c r="K231" s="118">
        <v>0</v>
      </c>
      <c r="L231" s="117">
        <v>0</v>
      </c>
      <c r="M231" s="117">
        <v>0</v>
      </c>
      <c r="N231" s="118">
        <v>4</v>
      </c>
      <c r="O231" s="117">
        <v>1</v>
      </c>
      <c r="P231" s="117">
        <v>1</v>
      </c>
      <c r="Q231" s="118">
        <v>0</v>
      </c>
      <c r="R231" s="117">
        <v>0</v>
      </c>
      <c r="S231" s="117">
        <v>0</v>
      </c>
      <c r="T231" s="118">
        <v>0</v>
      </c>
      <c r="U231" s="117">
        <v>0</v>
      </c>
      <c r="V231" s="117">
        <v>0</v>
      </c>
      <c r="W231" s="118">
        <v>0</v>
      </c>
      <c r="X231" s="117">
        <v>0</v>
      </c>
      <c r="Y231" s="117">
        <v>0</v>
      </c>
      <c r="Z231" s="118">
        <v>0</v>
      </c>
      <c r="AA231" s="117">
        <v>0</v>
      </c>
      <c r="AB231" s="117">
        <v>0</v>
      </c>
      <c r="AC231" s="43">
        <f t="shared" si="24"/>
        <v>4</v>
      </c>
      <c r="AD231" s="43">
        <f t="shared" si="24"/>
        <v>1</v>
      </c>
      <c r="AE231" s="43">
        <f t="shared" si="24"/>
        <v>1</v>
      </c>
      <c r="AG231" s="32">
        <v>2.1575</v>
      </c>
      <c r="AH231" s="32">
        <v>2.173</v>
      </c>
      <c r="AI231" s="32">
        <v>2.2505</v>
      </c>
      <c r="AJ231" s="32">
        <v>2.6415</v>
      </c>
      <c r="AK231" s="32">
        <v>2.377</v>
      </c>
      <c r="AL231" s="32">
        <v>1.3565</v>
      </c>
      <c r="AM231" s="127">
        <v>1.33766666666667</v>
      </c>
      <c r="AN231">
        <f t="shared" si="25"/>
        <v>2.19366666666667</v>
      </c>
      <c r="AO231">
        <f t="shared" si="26"/>
        <v>2.50925</v>
      </c>
      <c r="AP231">
        <f t="shared" si="27"/>
        <v>1.34708333333333</v>
      </c>
      <c r="AR231" s="32">
        <v>25.8625</v>
      </c>
      <c r="AS231" s="32">
        <v>25.9345</v>
      </c>
      <c r="AT231" s="32">
        <v>26.0425</v>
      </c>
      <c r="AU231" s="32">
        <v>26.938</v>
      </c>
      <c r="AV231" s="32">
        <v>27.26</v>
      </c>
      <c r="AW231" s="32">
        <v>27.8005</v>
      </c>
      <c r="AX231" s="127">
        <v>27.814</v>
      </c>
      <c r="AY231">
        <f t="shared" si="28"/>
        <v>25.9465</v>
      </c>
      <c r="AZ231">
        <f t="shared" si="29"/>
        <v>27.099</v>
      </c>
      <c r="BA231">
        <f t="shared" si="30"/>
        <v>27.80725</v>
      </c>
      <c r="BB231" s="32"/>
      <c r="BC231" s="32"/>
      <c r="BD231" t="s">
        <v>29</v>
      </c>
      <c r="BE231" t="s">
        <v>29</v>
      </c>
      <c r="BF231" t="s">
        <v>29</v>
      </c>
      <c r="BG231" t="s">
        <v>29</v>
      </c>
      <c r="BH231" t="s">
        <v>29</v>
      </c>
      <c r="BI231" t="s">
        <v>29</v>
      </c>
      <c r="BJ231" t="s">
        <v>29</v>
      </c>
      <c r="BK231" t="s">
        <v>29</v>
      </c>
      <c r="BL231" t="s">
        <v>29</v>
      </c>
      <c r="BM231" t="s">
        <v>29</v>
      </c>
    </row>
    <row r="232" spans="1:65">
      <c r="A232" s="58">
        <v>10</v>
      </c>
      <c r="B232" s="114">
        <v>12</v>
      </c>
      <c r="C232" s="45">
        <v>2008</v>
      </c>
      <c r="D232" s="54">
        <v>39792</v>
      </c>
      <c r="E232" s="115">
        <v>0</v>
      </c>
      <c r="F232" s="117">
        <v>0</v>
      </c>
      <c r="G232" s="117">
        <v>2</v>
      </c>
      <c r="H232" s="118">
        <v>0</v>
      </c>
      <c r="I232" s="117">
        <v>0</v>
      </c>
      <c r="J232" s="117">
        <v>0</v>
      </c>
      <c r="K232" s="118">
        <v>0</v>
      </c>
      <c r="L232" s="117">
        <v>0</v>
      </c>
      <c r="M232" s="117">
        <v>1</v>
      </c>
      <c r="N232" s="118">
        <v>0</v>
      </c>
      <c r="O232" s="117">
        <v>0</v>
      </c>
      <c r="P232" s="117">
        <v>3</v>
      </c>
      <c r="Q232" s="118">
        <v>0</v>
      </c>
      <c r="R232" s="117">
        <v>0</v>
      </c>
      <c r="S232" s="117">
        <v>0</v>
      </c>
      <c r="T232" s="118">
        <v>0</v>
      </c>
      <c r="U232" s="117">
        <v>0</v>
      </c>
      <c r="V232" s="117">
        <v>0</v>
      </c>
      <c r="W232" s="118">
        <v>0</v>
      </c>
      <c r="X232" s="117">
        <v>0</v>
      </c>
      <c r="Y232" s="117">
        <v>0</v>
      </c>
      <c r="Z232" s="118">
        <v>0</v>
      </c>
      <c r="AA232" s="117">
        <v>0</v>
      </c>
      <c r="AB232" s="117">
        <v>0</v>
      </c>
      <c r="AC232" s="43">
        <f t="shared" si="24"/>
        <v>0</v>
      </c>
      <c r="AD232" s="43">
        <f t="shared" si="24"/>
        <v>0</v>
      </c>
      <c r="AE232" s="43">
        <f t="shared" si="24"/>
        <v>6</v>
      </c>
      <c r="AG232" s="132">
        <v>0.813</v>
      </c>
      <c r="AH232" s="132">
        <v>1.8785</v>
      </c>
      <c r="AI232" s="132">
        <v>2.108</v>
      </c>
      <c r="AJ232" s="132">
        <v>2.262</v>
      </c>
      <c r="AK232" s="132">
        <v>2.357</v>
      </c>
      <c r="AL232" s="132">
        <v>2.341</v>
      </c>
      <c r="AM232" s="133">
        <v>2.26766666666667</v>
      </c>
      <c r="AN232">
        <f t="shared" si="25"/>
        <v>1.59983333333333</v>
      </c>
      <c r="AO232">
        <f t="shared" si="26"/>
        <v>2.3095</v>
      </c>
      <c r="AP232">
        <f t="shared" si="27"/>
        <v>2.30433333333333</v>
      </c>
      <c r="AR232" s="132">
        <v>25.757</v>
      </c>
      <c r="AS232" s="132">
        <v>26.5875</v>
      </c>
      <c r="AT232" s="132">
        <v>26.7725</v>
      </c>
      <c r="AU232" s="132">
        <v>26.8165</v>
      </c>
      <c r="AV232" s="132">
        <v>26.894</v>
      </c>
      <c r="AW232" s="132">
        <v>26.961</v>
      </c>
      <c r="AX232" s="133">
        <v>26.9848</v>
      </c>
      <c r="AY232">
        <f t="shared" si="28"/>
        <v>26.3723333333333</v>
      </c>
      <c r="AZ232">
        <f t="shared" si="29"/>
        <v>26.85525</v>
      </c>
      <c r="BA232">
        <f t="shared" si="30"/>
        <v>26.9729</v>
      </c>
      <c r="BB232" s="129"/>
      <c r="BC232" s="129"/>
      <c r="BD232" t="s">
        <v>29</v>
      </c>
      <c r="BE232" t="s">
        <v>29</v>
      </c>
      <c r="BF232" t="s">
        <v>29</v>
      </c>
      <c r="BG232" t="s">
        <v>29</v>
      </c>
      <c r="BH232" t="s">
        <v>29</v>
      </c>
      <c r="BI232" t="s">
        <v>29</v>
      </c>
      <c r="BJ232" t="s">
        <v>29</v>
      </c>
      <c r="BK232" t="s">
        <v>29</v>
      </c>
      <c r="BL232" t="s">
        <v>29</v>
      </c>
      <c r="BM232" t="s">
        <v>29</v>
      </c>
    </row>
    <row r="233" spans="1:65">
      <c r="A233" s="58">
        <v>22</v>
      </c>
      <c r="B233" s="114">
        <v>2</v>
      </c>
      <c r="C233" s="45">
        <v>2009</v>
      </c>
      <c r="D233" s="54">
        <v>39866</v>
      </c>
      <c r="E233" s="115">
        <v>2</v>
      </c>
      <c r="F233" s="117">
        <v>11</v>
      </c>
      <c r="G233" s="117">
        <v>4</v>
      </c>
      <c r="H233" s="118">
        <v>0</v>
      </c>
      <c r="I233" s="117">
        <v>0</v>
      </c>
      <c r="J233" s="117">
        <v>0</v>
      </c>
      <c r="K233" s="118">
        <v>0</v>
      </c>
      <c r="L233" s="117">
        <v>1</v>
      </c>
      <c r="M233" s="117">
        <v>0</v>
      </c>
      <c r="N233" s="118">
        <v>0</v>
      </c>
      <c r="O233" s="117">
        <v>5</v>
      </c>
      <c r="P233" s="117">
        <v>1</v>
      </c>
      <c r="Q233" s="118">
        <v>0</v>
      </c>
      <c r="R233" s="117">
        <v>0</v>
      </c>
      <c r="S233" s="117">
        <v>0</v>
      </c>
      <c r="T233" s="118">
        <v>0</v>
      </c>
      <c r="U233" s="117">
        <v>0</v>
      </c>
      <c r="V233" s="117">
        <v>0</v>
      </c>
      <c r="W233" s="118">
        <v>0</v>
      </c>
      <c r="X233" s="117">
        <v>0</v>
      </c>
      <c r="Y233" s="117">
        <v>0</v>
      </c>
      <c r="Z233" s="118">
        <v>0</v>
      </c>
      <c r="AA233" s="117">
        <v>0</v>
      </c>
      <c r="AB233" s="117">
        <v>0</v>
      </c>
      <c r="AC233" s="43">
        <f t="shared" si="24"/>
        <v>2</v>
      </c>
      <c r="AD233" s="43">
        <f t="shared" si="24"/>
        <v>17</v>
      </c>
      <c r="AE233" s="43">
        <f t="shared" si="24"/>
        <v>5</v>
      </c>
      <c r="AG233" s="32">
        <v>-0.34425</v>
      </c>
      <c r="AH233" s="32">
        <v>-0.697333333333333</v>
      </c>
      <c r="AI233" s="32">
        <v>-1.04333333333333</v>
      </c>
      <c r="AJ233" s="32">
        <v>-1.087</v>
      </c>
      <c r="AK233" s="32">
        <v>-0.889333333333333</v>
      </c>
      <c r="AL233" s="32">
        <v>-0.644333333333333</v>
      </c>
      <c r="AM233" s="127">
        <v>-0.6065</v>
      </c>
      <c r="AN233">
        <f t="shared" si="25"/>
        <v>-0.694972222222222</v>
      </c>
      <c r="AO233">
        <f t="shared" si="26"/>
        <v>-0.988166666666667</v>
      </c>
      <c r="AP233">
        <f t="shared" si="27"/>
        <v>-0.625416666666667</v>
      </c>
      <c r="AR233" s="32">
        <v>4.28825</v>
      </c>
      <c r="AS233" s="32">
        <v>25.744</v>
      </c>
      <c r="AT233" s="32">
        <v>25.977</v>
      </c>
      <c r="AU233" s="32">
        <v>26.1396666666667</v>
      </c>
      <c r="AV233" s="32">
        <v>26.5263333333333</v>
      </c>
      <c r="AW233" s="32">
        <v>27.2286666666667</v>
      </c>
      <c r="AX233" s="127">
        <v>27.23625</v>
      </c>
      <c r="AY233">
        <f t="shared" si="28"/>
        <v>18.66975</v>
      </c>
      <c r="AZ233">
        <f t="shared" si="29"/>
        <v>26.333</v>
      </c>
      <c r="BA233">
        <f t="shared" si="30"/>
        <v>27.2324583333333</v>
      </c>
      <c r="BB233" s="32"/>
      <c r="BC233" s="32"/>
      <c r="BD233" s="141">
        <v>0.903028506328737</v>
      </c>
      <c r="BE233" s="141">
        <v>0.100112628756053</v>
      </c>
      <c r="BF233" s="141">
        <v>0.0882923566688001</v>
      </c>
      <c r="BG233" s="141">
        <v>0.08147712697688</v>
      </c>
      <c r="BH233" s="141">
        <v>0.0796494862005334</v>
      </c>
      <c r="BI233" s="141">
        <v>0.0866824068214134</v>
      </c>
      <c r="BJ233" s="142">
        <v>0.10922847979572</v>
      </c>
      <c r="BK233">
        <f>AVERAGE(BD233:BF233)</f>
        <v>0.363811163917864</v>
      </c>
      <c r="BL233">
        <f>AVERAGE(BG233:BH233)</f>
        <v>0.0805633065887067</v>
      </c>
      <c r="BM233">
        <f>AVERAGE(BI233:BJ233)</f>
        <v>0.0979554433085667</v>
      </c>
    </row>
    <row r="234" spans="1:65">
      <c r="A234" s="58">
        <v>15</v>
      </c>
      <c r="B234" s="114">
        <v>3</v>
      </c>
      <c r="C234" s="45">
        <v>2009</v>
      </c>
      <c r="D234" s="54">
        <v>39887</v>
      </c>
      <c r="E234" s="115">
        <v>4</v>
      </c>
      <c r="F234" s="117">
        <v>0</v>
      </c>
      <c r="G234" s="117">
        <v>1</v>
      </c>
      <c r="H234" s="118">
        <v>0</v>
      </c>
      <c r="I234" s="117">
        <v>0</v>
      </c>
      <c r="J234" s="117">
        <v>0</v>
      </c>
      <c r="K234" s="118">
        <v>0</v>
      </c>
      <c r="L234" s="117">
        <v>0</v>
      </c>
      <c r="M234" s="117">
        <v>0</v>
      </c>
      <c r="N234" s="118">
        <v>5</v>
      </c>
      <c r="O234" s="117">
        <v>0</v>
      </c>
      <c r="P234" s="117">
        <v>1</v>
      </c>
      <c r="Q234" s="118">
        <v>0</v>
      </c>
      <c r="R234" s="117">
        <v>0</v>
      </c>
      <c r="S234" s="117">
        <v>0</v>
      </c>
      <c r="T234" s="118">
        <v>0</v>
      </c>
      <c r="U234" s="117">
        <v>0</v>
      </c>
      <c r="V234" s="117">
        <v>0</v>
      </c>
      <c r="W234" s="118">
        <v>0</v>
      </c>
      <c r="X234" s="117">
        <v>0</v>
      </c>
      <c r="Y234" s="117">
        <v>0</v>
      </c>
      <c r="Z234" s="118">
        <v>0</v>
      </c>
      <c r="AA234" s="117">
        <v>0</v>
      </c>
      <c r="AB234" s="117">
        <v>0</v>
      </c>
      <c r="AC234" s="43">
        <f t="shared" si="24"/>
        <v>9</v>
      </c>
      <c r="AD234" s="43">
        <f t="shared" si="24"/>
        <v>0</v>
      </c>
      <c r="AE234" s="43">
        <f t="shared" si="24"/>
        <v>2</v>
      </c>
      <c r="AG234" s="32">
        <v>-0.633</v>
      </c>
      <c r="AH234" s="32">
        <v>-0.8255</v>
      </c>
      <c r="AI234" s="32">
        <v>-0.9195</v>
      </c>
      <c r="AJ234" s="32">
        <v>-1.101</v>
      </c>
      <c r="AK234" s="32">
        <v>-0.332666666666667</v>
      </c>
      <c r="AL234" s="32">
        <v>0.124333333333333</v>
      </c>
      <c r="AM234" s="127">
        <v>0.158</v>
      </c>
      <c r="AN234">
        <f t="shared" si="25"/>
        <v>-0.792666666666667</v>
      </c>
      <c r="AO234">
        <f t="shared" si="26"/>
        <v>-0.716833333333333</v>
      </c>
      <c r="AP234">
        <f t="shared" si="27"/>
        <v>0.141166666666667</v>
      </c>
      <c r="AR234" s="32">
        <v>13.4235</v>
      </c>
      <c r="AS234" s="32">
        <v>26.766</v>
      </c>
      <c r="AT234" s="32">
        <v>27.014</v>
      </c>
      <c r="AU234" s="32">
        <v>27.125</v>
      </c>
      <c r="AV234" s="32">
        <v>27.581</v>
      </c>
      <c r="AW234" s="32">
        <v>28.0046666666667</v>
      </c>
      <c r="AX234" s="127">
        <v>28.0496666666667</v>
      </c>
      <c r="AY234">
        <f t="shared" si="28"/>
        <v>22.4011666666667</v>
      </c>
      <c r="AZ234">
        <f t="shared" si="29"/>
        <v>27.353</v>
      </c>
      <c r="BA234">
        <f t="shared" si="30"/>
        <v>28.0271666666667</v>
      </c>
      <c r="BB234" s="32"/>
      <c r="BC234" s="32"/>
      <c r="BD234" t="s">
        <v>29</v>
      </c>
      <c r="BE234" t="s">
        <v>29</v>
      </c>
      <c r="BF234" t="s">
        <v>29</v>
      </c>
      <c r="BG234" t="s">
        <v>29</v>
      </c>
      <c r="BH234" t="s">
        <v>29</v>
      </c>
      <c r="BI234" t="s">
        <v>29</v>
      </c>
      <c r="BJ234" t="s">
        <v>29</v>
      </c>
      <c r="BK234" t="s">
        <v>29</v>
      </c>
      <c r="BL234" t="s">
        <v>29</v>
      </c>
      <c r="BM234" t="s">
        <v>29</v>
      </c>
    </row>
    <row r="235" spans="1:65">
      <c r="A235" s="58">
        <v>11</v>
      </c>
      <c r="B235" s="114">
        <v>4</v>
      </c>
      <c r="C235" s="45">
        <v>2009</v>
      </c>
      <c r="D235" s="54">
        <v>39914</v>
      </c>
      <c r="E235" s="115">
        <v>4</v>
      </c>
      <c r="F235" s="117">
        <v>3</v>
      </c>
      <c r="G235" s="117">
        <v>1</v>
      </c>
      <c r="H235" s="118">
        <v>0</v>
      </c>
      <c r="I235" s="117">
        <v>0</v>
      </c>
      <c r="J235" s="117">
        <v>0</v>
      </c>
      <c r="K235" s="118">
        <v>0</v>
      </c>
      <c r="L235" s="117">
        <v>0</v>
      </c>
      <c r="M235" s="117">
        <v>0</v>
      </c>
      <c r="N235" s="118">
        <v>0</v>
      </c>
      <c r="O235" s="117">
        <v>4</v>
      </c>
      <c r="P235" s="117">
        <v>1</v>
      </c>
      <c r="Q235" s="118">
        <v>0</v>
      </c>
      <c r="R235" s="117">
        <v>0</v>
      </c>
      <c r="S235" s="117">
        <v>0</v>
      </c>
      <c r="T235" s="118">
        <v>0</v>
      </c>
      <c r="U235" s="117">
        <v>0</v>
      </c>
      <c r="V235" s="117">
        <v>0</v>
      </c>
      <c r="W235" s="118">
        <v>0</v>
      </c>
      <c r="X235" s="117">
        <v>0</v>
      </c>
      <c r="Y235" s="117">
        <v>0</v>
      </c>
      <c r="Z235" s="118">
        <v>0</v>
      </c>
      <c r="AA235" s="117">
        <v>0</v>
      </c>
      <c r="AB235" s="117">
        <v>0</v>
      </c>
      <c r="AC235" s="43">
        <f t="shared" si="24"/>
        <v>4</v>
      </c>
      <c r="AD235" s="43">
        <f t="shared" si="24"/>
        <v>7</v>
      </c>
      <c r="AE235" s="43">
        <f t="shared" si="24"/>
        <v>2</v>
      </c>
      <c r="AG235" s="129">
        <v>-0.521055555555556</v>
      </c>
      <c r="AH235" s="129">
        <v>-0.9945</v>
      </c>
      <c r="AI235" s="129">
        <v>-1.024</v>
      </c>
      <c r="AJ235" s="129">
        <v>-0.884</v>
      </c>
      <c r="AK235" s="129">
        <v>-0.223333333333333</v>
      </c>
      <c r="AL235" s="129">
        <v>-0.3195</v>
      </c>
      <c r="AM235" s="134">
        <v>-0.32704</v>
      </c>
      <c r="AN235">
        <f t="shared" si="25"/>
        <v>-0.846518518518518</v>
      </c>
      <c r="AO235">
        <f t="shared" si="26"/>
        <v>-0.553666666666667</v>
      </c>
      <c r="AP235">
        <f t="shared" si="27"/>
        <v>-0.32327</v>
      </c>
      <c r="AR235" s="129">
        <v>10.2398888888889</v>
      </c>
      <c r="AS235" s="129">
        <v>26.7695</v>
      </c>
      <c r="AT235" s="129">
        <v>26.9065</v>
      </c>
      <c r="AU235" s="129">
        <v>27.0593333333333</v>
      </c>
      <c r="AV235" s="129">
        <v>28.1246666666667</v>
      </c>
      <c r="AW235" s="129">
        <v>28.4103333333333</v>
      </c>
      <c r="AX235" s="134">
        <v>28.4633170731707</v>
      </c>
      <c r="AY235">
        <f t="shared" si="28"/>
        <v>21.3052962962963</v>
      </c>
      <c r="AZ235">
        <f t="shared" si="29"/>
        <v>27.592</v>
      </c>
      <c r="BA235">
        <f t="shared" si="30"/>
        <v>28.436825203252</v>
      </c>
      <c r="BB235" s="129"/>
      <c r="BC235" s="129"/>
      <c r="BD235" t="s">
        <v>29</v>
      </c>
      <c r="BE235" t="s">
        <v>29</v>
      </c>
      <c r="BF235" t="s">
        <v>29</v>
      </c>
      <c r="BG235" t="s">
        <v>29</v>
      </c>
      <c r="BH235" t="s">
        <v>29</v>
      </c>
      <c r="BI235" t="s">
        <v>29</v>
      </c>
      <c r="BJ235" t="s">
        <v>29</v>
      </c>
      <c r="BK235" t="s">
        <v>29</v>
      </c>
      <c r="BL235" t="s">
        <v>29</v>
      </c>
      <c r="BM235" t="s">
        <v>29</v>
      </c>
    </row>
    <row r="236" spans="1:65">
      <c r="A236" s="58">
        <v>25</v>
      </c>
      <c r="B236" s="114">
        <v>5</v>
      </c>
      <c r="C236" s="45">
        <v>2009</v>
      </c>
      <c r="D236" s="54">
        <v>39958</v>
      </c>
      <c r="E236" s="115">
        <v>8</v>
      </c>
      <c r="F236" s="117">
        <v>1</v>
      </c>
      <c r="G236" s="117">
        <v>1</v>
      </c>
      <c r="H236" s="118">
        <v>0</v>
      </c>
      <c r="I236" s="117">
        <v>0</v>
      </c>
      <c r="J236" s="117">
        <v>0</v>
      </c>
      <c r="K236" s="118">
        <v>3</v>
      </c>
      <c r="L236" s="117">
        <v>0</v>
      </c>
      <c r="M236" s="117">
        <v>1</v>
      </c>
      <c r="N236" s="118">
        <v>0</v>
      </c>
      <c r="O236" s="117">
        <v>0</v>
      </c>
      <c r="P236" s="117">
        <v>1</v>
      </c>
      <c r="Q236" s="118">
        <v>0</v>
      </c>
      <c r="R236" s="117">
        <v>0</v>
      </c>
      <c r="S236" s="117">
        <v>0</v>
      </c>
      <c r="T236" s="118">
        <v>3</v>
      </c>
      <c r="U236" s="117">
        <v>0</v>
      </c>
      <c r="V236" s="117">
        <v>0</v>
      </c>
      <c r="W236" s="118">
        <v>5</v>
      </c>
      <c r="X236" s="117">
        <v>0</v>
      </c>
      <c r="Y236" s="117">
        <v>0</v>
      </c>
      <c r="Z236" s="118">
        <v>5100</v>
      </c>
      <c r="AA236" s="117">
        <v>4</v>
      </c>
      <c r="AB236" s="117">
        <v>9</v>
      </c>
      <c r="AC236" s="43">
        <f t="shared" si="24"/>
        <v>5119</v>
      </c>
      <c r="AD236" s="43">
        <f t="shared" si="24"/>
        <v>5</v>
      </c>
      <c r="AE236" s="43">
        <f t="shared" si="24"/>
        <v>12</v>
      </c>
      <c r="AG236" s="129">
        <v>8.233</v>
      </c>
      <c r="AH236" s="129">
        <v>0.028</v>
      </c>
      <c r="AI236" s="129">
        <v>-0.365</v>
      </c>
      <c r="AJ236" s="129">
        <v>-0.3395</v>
      </c>
      <c r="AK236" s="129">
        <v>-0.46</v>
      </c>
      <c r="AL236" s="129">
        <v>-0.514666666666667</v>
      </c>
      <c r="AM236" s="134">
        <v>-0.5185</v>
      </c>
      <c r="AN236">
        <f t="shared" si="25"/>
        <v>2.632</v>
      </c>
      <c r="AO236">
        <f t="shared" si="26"/>
        <v>-0.39975</v>
      </c>
      <c r="AP236">
        <f t="shared" si="27"/>
        <v>-0.516583333333333</v>
      </c>
      <c r="AR236" s="129">
        <v>18.132</v>
      </c>
      <c r="AS236" s="129">
        <v>26.574</v>
      </c>
      <c r="AT236" s="129">
        <v>27.071</v>
      </c>
      <c r="AU236" s="129">
        <v>27.325</v>
      </c>
      <c r="AV236" s="129">
        <v>27.7625</v>
      </c>
      <c r="AW236" s="129">
        <v>28.1943333333333</v>
      </c>
      <c r="AX236" s="134">
        <v>28.2459166666667</v>
      </c>
      <c r="AY236">
        <f t="shared" si="28"/>
        <v>23.9256666666667</v>
      </c>
      <c r="AZ236">
        <f t="shared" si="29"/>
        <v>27.54375</v>
      </c>
      <c r="BA236">
        <f t="shared" si="30"/>
        <v>28.220125</v>
      </c>
      <c r="BB236" s="129"/>
      <c r="BC236" s="129"/>
      <c r="BD236" t="s">
        <v>29</v>
      </c>
      <c r="BE236" t="s">
        <v>29</v>
      </c>
      <c r="BF236" t="s">
        <v>29</v>
      </c>
      <c r="BG236" t="s">
        <v>29</v>
      </c>
      <c r="BH236" t="s">
        <v>29</v>
      </c>
      <c r="BI236" t="s">
        <v>29</v>
      </c>
      <c r="BJ236" t="s">
        <v>29</v>
      </c>
      <c r="BK236" t="s">
        <v>29</v>
      </c>
      <c r="BL236" t="s">
        <v>29</v>
      </c>
      <c r="BM236" t="s">
        <v>29</v>
      </c>
    </row>
    <row r="237" spans="1:65">
      <c r="A237" s="58">
        <v>1</v>
      </c>
      <c r="B237" s="114">
        <v>6</v>
      </c>
      <c r="C237" s="45">
        <v>2009</v>
      </c>
      <c r="D237" s="54">
        <v>39965</v>
      </c>
      <c r="E237" s="115">
        <v>1</v>
      </c>
      <c r="F237" s="117">
        <v>1</v>
      </c>
      <c r="G237" s="117">
        <v>3</v>
      </c>
      <c r="H237" s="118">
        <v>0</v>
      </c>
      <c r="I237" s="117">
        <v>0</v>
      </c>
      <c r="J237" s="117">
        <v>0</v>
      </c>
      <c r="K237" s="118">
        <v>1</v>
      </c>
      <c r="L237" s="117">
        <v>0</v>
      </c>
      <c r="M237" s="117">
        <v>2</v>
      </c>
      <c r="N237" s="118">
        <v>0</v>
      </c>
      <c r="O237" s="117">
        <v>0</v>
      </c>
      <c r="P237" s="117">
        <v>0</v>
      </c>
      <c r="Q237" s="118">
        <v>0</v>
      </c>
      <c r="R237" s="117">
        <v>0</v>
      </c>
      <c r="S237" s="117">
        <v>0</v>
      </c>
      <c r="T237" s="118">
        <v>40</v>
      </c>
      <c r="U237" s="117">
        <v>0</v>
      </c>
      <c r="V237" s="117">
        <v>0</v>
      </c>
      <c r="W237" s="118">
        <v>100</v>
      </c>
      <c r="X237" s="117">
        <v>1</v>
      </c>
      <c r="Y237" s="117">
        <v>0</v>
      </c>
      <c r="Z237" s="118">
        <v>6300</v>
      </c>
      <c r="AA237" s="117">
        <v>70</v>
      </c>
      <c r="AB237" s="117">
        <v>1</v>
      </c>
      <c r="AC237" s="43">
        <f t="shared" si="24"/>
        <v>6442</v>
      </c>
      <c r="AD237" s="43">
        <f t="shared" si="24"/>
        <v>72</v>
      </c>
      <c r="AE237" s="43">
        <f t="shared" si="24"/>
        <v>6</v>
      </c>
      <c r="AG237" s="129">
        <v>4.856</v>
      </c>
      <c r="AH237" s="129">
        <v>4.365</v>
      </c>
      <c r="AI237" s="129">
        <v>4.156</v>
      </c>
      <c r="AJ237" s="130">
        <v>3.4635</v>
      </c>
      <c r="AK237" s="130">
        <v>0.603</v>
      </c>
      <c r="AL237" s="130">
        <v>-0.5645</v>
      </c>
      <c r="AM237" s="131">
        <v>-0.576666666666667</v>
      </c>
      <c r="AN237">
        <f t="shared" si="25"/>
        <v>4.459</v>
      </c>
      <c r="AO237">
        <f t="shared" si="26"/>
        <v>2.03325</v>
      </c>
      <c r="AP237">
        <f t="shared" si="27"/>
        <v>-0.570583333333333</v>
      </c>
      <c r="AR237" s="129">
        <v>24.851</v>
      </c>
      <c r="AS237" s="129">
        <v>24.9185</v>
      </c>
      <c r="AT237" s="129">
        <v>25.254</v>
      </c>
      <c r="AU237" s="130">
        <v>25.3385</v>
      </c>
      <c r="AV237" s="130">
        <v>26.973</v>
      </c>
      <c r="AW237" s="130">
        <v>28.195</v>
      </c>
      <c r="AX237" s="131">
        <v>28.2303333333333</v>
      </c>
      <c r="AY237">
        <f t="shared" si="28"/>
        <v>25.0078333333333</v>
      </c>
      <c r="AZ237">
        <f t="shared" si="29"/>
        <v>26.15575</v>
      </c>
      <c r="BA237">
        <f t="shared" si="30"/>
        <v>28.2126666666667</v>
      </c>
      <c r="BB237" s="130"/>
      <c r="BC237" s="130"/>
      <c r="BD237" t="s">
        <v>29</v>
      </c>
      <c r="BE237" t="s">
        <v>29</v>
      </c>
      <c r="BF237" t="s">
        <v>29</v>
      </c>
      <c r="BG237" t="s">
        <v>29</v>
      </c>
      <c r="BH237" t="s">
        <v>29</v>
      </c>
      <c r="BI237" t="s">
        <v>29</v>
      </c>
      <c r="BJ237" t="s">
        <v>29</v>
      </c>
      <c r="BK237" t="s">
        <v>29</v>
      </c>
      <c r="BL237" t="s">
        <v>29</v>
      </c>
      <c r="BM237" t="s">
        <v>29</v>
      </c>
    </row>
    <row r="238" spans="1:65">
      <c r="A238" s="58">
        <v>10</v>
      </c>
      <c r="B238" s="114">
        <v>6</v>
      </c>
      <c r="C238" s="45">
        <v>2009</v>
      </c>
      <c r="D238" s="54">
        <v>39974</v>
      </c>
      <c r="E238" s="115">
        <v>0</v>
      </c>
      <c r="F238" s="117">
        <v>0</v>
      </c>
      <c r="G238" s="117">
        <v>0</v>
      </c>
      <c r="H238" s="118">
        <v>0</v>
      </c>
      <c r="I238" s="117">
        <v>0</v>
      </c>
      <c r="J238" s="117">
        <v>0</v>
      </c>
      <c r="K238" s="118">
        <v>0</v>
      </c>
      <c r="L238" s="117">
        <v>0</v>
      </c>
      <c r="M238" s="117">
        <v>1</v>
      </c>
      <c r="N238" s="118">
        <v>0</v>
      </c>
      <c r="O238" s="117">
        <v>0</v>
      </c>
      <c r="P238" s="117">
        <v>0</v>
      </c>
      <c r="Q238" s="118">
        <v>1</v>
      </c>
      <c r="R238" s="117">
        <v>21</v>
      </c>
      <c r="S238" s="117">
        <v>0</v>
      </c>
      <c r="T238" s="118">
        <v>40</v>
      </c>
      <c r="U238" s="117">
        <v>140</v>
      </c>
      <c r="V238" s="117">
        <v>0</v>
      </c>
      <c r="W238" s="118">
        <v>300</v>
      </c>
      <c r="X238" s="117">
        <v>140</v>
      </c>
      <c r="Y238" s="117">
        <v>0</v>
      </c>
      <c r="Z238" s="118">
        <v>5600</v>
      </c>
      <c r="AA238" s="117">
        <v>3150</v>
      </c>
      <c r="AB238" s="117">
        <v>0</v>
      </c>
      <c r="AC238" s="43">
        <f t="shared" si="24"/>
        <v>5941</v>
      </c>
      <c r="AD238" s="43">
        <f t="shared" si="24"/>
        <v>3451</v>
      </c>
      <c r="AE238" s="43">
        <f t="shared" si="24"/>
        <v>1</v>
      </c>
      <c r="AG238" s="129">
        <v>7.4155</v>
      </c>
      <c r="AH238" s="130">
        <v>6.1575</v>
      </c>
      <c r="AI238" s="130">
        <v>5.146</v>
      </c>
      <c r="AJ238" s="130">
        <v>2.93</v>
      </c>
      <c r="AK238" s="130">
        <v>-0.118</v>
      </c>
      <c r="AL238" s="130">
        <v>-0.498</v>
      </c>
      <c r="AM238" s="131">
        <v>-0.503666666666667</v>
      </c>
      <c r="AN238">
        <f t="shared" si="25"/>
        <v>6.23966666666667</v>
      </c>
      <c r="AO238">
        <f t="shared" si="26"/>
        <v>1.406</v>
      </c>
      <c r="AP238">
        <f t="shared" si="27"/>
        <v>-0.500833333333333</v>
      </c>
      <c r="AR238" s="129">
        <v>22.6625</v>
      </c>
      <c r="AS238" s="130">
        <v>24.8425</v>
      </c>
      <c r="AT238" s="130">
        <v>25.1015</v>
      </c>
      <c r="AU238" s="130">
        <v>25.9455</v>
      </c>
      <c r="AV238" s="130">
        <v>27.8515</v>
      </c>
      <c r="AW238" s="130">
        <v>28.2426666666667</v>
      </c>
      <c r="AX238" s="131">
        <v>28.312</v>
      </c>
      <c r="AY238">
        <f t="shared" si="28"/>
        <v>24.2021666666667</v>
      </c>
      <c r="AZ238">
        <f t="shared" si="29"/>
        <v>26.8985</v>
      </c>
      <c r="BA238">
        <f t="shared" si="30"/>
        <v>28.2773333333333</v>
      </c>
      <c r="BB238" s="130"/>
      <c r="BC238" s="130"/>
      <c r="BD238" t="s">
        <v>29</v>
      </c>
      <c r="BE238" t="s">
        <v>29</v>
      </c>
      <c r="BF238" t="s">
        <v>29</v>
      </c>
      <c r="BG238" t="s">
        <v>29</v>
      </c>
      <c r="BH238" t="s">
        <v>29</v>
      </c>
      <c r="BI238" t="s">
        <v>29</v>
      </c>
      <c r="BJ238" t="s">
        <v>29</v>
      </c>
      <c r="BK238" t="s">
        <v>29</v>
      </c>
      <c r="BL238" t="s">
        <v>29</v>
      </c>
      <c r="BM238" t="s">
        <v>29</v>
      </c>
    </row>
    <row r="239" spans="1:65">
      <c r="A239" s="58">
        <v>20</v>
      </c>
      <c r="B239" s="114">
        <v>6</v>
      </c>
      <c r="C239" s="45">
        <v>2009</v>
      </c>
      <c r="D239" s="54">
        <v>39984</v>
      </c>
      <c r="E239" s="115">
        <v>0</v>
      </c>
      <c r="F239" s="117">
        <v>0</v>
      </c>
      <c r="G239" s="117">
        <v>1</v>
      </c>
      <c r="H239" s="118">
        <v>0</v>
      </c>
      <c r="I239" s="117">
        <v>0</v>
      </c>
      <c r="J239" s="117">
        <v>0</v>
      </c>
      <c r="K239" s="118">
        <v>0</v>
      </c>
      <c r="L239" s="117">
        <v>0</v>
      </c>
      <c r="M239" s="117">
        <v>2</v>
      </c>
      <c r="N239" s="118">
        <v>0</v>
      </c>
      <c r="O239" s="117">
        <v>14</v>
      </c>
      <c r="P239" s="117">
        <v>2</v>
      </c>
      <c r="Q239" s="118">
        <v>0</v>
      </c>
      <c r="R239" s="117">
        <v>210</v>
      </c>
      <c r="S239" s="117">
        <v>45</v>
      </c>
      <c r="T239" s="118">
        <v>0</v>
      </c>
      <c r="U239" s="117">
        <v>140</v>
      </c>
      <c r="V239" s="117">
        <v>60</v>
      </c>
      <c r="W239" s="118">
        <v>10</v>
      </c>
      <c r="X239" s="117">
        <v>70</v>
      </c>
      <c r="Y239" s="117">
        <v>1</v>
      </c>
      <c r="Z239" s="118">
        <v>10</v>
      </c>
      <c r="AA239" s="117">
        <v>14</v>
      </c>
      <c r="AB239" s="117">
        <v>0</v>
      </c>
      <c r="AC239" s="43">
        <f t="shared" si="24"/>
        <v>20</v>
      </c>
      <c r="AD239" s="43">
        <f t="shared" si="24"/>
        <v>448</v>
      </c>
      <c r="AE239" s="43">
        <f t="shared" si="24"/>
        <v>111</v>
      </c>
      <c r="AG239" s="32">
        <v>8.775</v>
      </c>
      <c r="AH239" s="32">
        <v>8.76</v>
      </c>
      <c r="AI239" s="32">
        <v>8.634</v>
      </c>
      <c r="AJ239" s="32">
        <v>8.0325</v>
      </c>
      <c r="AK239" s="32">
        <v>5.536</v>
      </c>
      <c r="AL239" s="32">
        <v>0.181</v>
      </c>
      <c r="AM239" s="127">
        <v>-0.079</v>
      </c>
      <c r="AN239">
        <f t="shared" si="25"/>
        <v>8.723</v>
      </c>
      <c r="AO239">
        <f t="shared" si="26"/>
        <v>6.78425</v>
      </c>
      <c r="AP239">
        <f t="shared" si="27"/>
        <v>0.051</v>
      </c>
      <c r="AR239" s="32">
        <v>23.7815</v>
      </c>
      <c r="AS239" s="32">
        <v>23.778</v>
      </c>
      <c r="AT239" s="32">
        <v>24.2985</v>
      </c>
      <c r="AU239" s="32">
        <v>24.673</v>
      </c>
      <c r="AV239" s="32">
        <v>25.437</v>
      </c>
      <c r="AW239" s="32">
        <v>27.6075</v>
      </c>
      <c r="AX239" s="127">
        <v>27.86</v>
      </c>
      <c r="AY239">
        <f t="shared" si="28"/>
        <v>23.9526666666667</v>
      </c>
      <c r="AZ239">
        <f t="shared" si="29"/>
        <v>25.055</v>
      </c>
      <c r="BA239">
        <f t="shared" si="30"/>
        <v>27.73375</v>
      </c>
      <c r="BB239" s="32"/>
      <c r="BC239" s="32"/>
      <c r="BD239" s="141">
        <v>0.820607269548</v>
      </c>
      <c r="BE239" s="141">
        <v>0.9155721155632</v>
      </c>
      <c r="BF239" s="141">
        <v>0.76889761225152</v>
      </c>
      <c r="BG239" s="141">
        <v>0.5725305540473</v>
      </c>
      <c r="BH239" s="141">
        <v>0.31739295869056</v>
      </c>
      <c r="BI239" s="141">
        <v>0.20796395991928</v>
      </c>
      <c r="BJ239" s="142">
        <v>0.22742101611208</v>
      </c>
      <c r="BK239">
        <f>AVERAGE(BD239:BF239)</f>
        <v>0.835025665787573</v>
      </c>
      <c r="BL239">
        <f>AVERAGE(BG239:BH239)</f>
        <v>0.44496175636893</v>
      </c>
      <c r="BM239">
        <f>AVERAGE(BI239:BJ239)</f>
        <v>0.21769248801568</v>
      </c>
    </row>
    <row r="240" spans="1:65">
      <c r="A240" s="58">
        <v>30</v>
      </c>
      <c r="B240" s="114">
        <v>6</v>
      </c>
      <c r="C240" s="45">
        <v>2009</v>
      </c>
      <c r="D240" s="54">
        <v>39994</v>
      </c>
      <c r="E240" s="115">
        <v>0</v>
      </c>
      <c r="F240" s="117">
        <v>0</v>
      </c>
      <c r="G240" s="117">
        <v>0</v>
      </c>
      <c r="H240" s="118">
        <v>0</v>
      </c>
      <c r="I240" s="117">
        <v>0</v>
      </c>
      <c r="J240" s="117">
        <v>0</v>
      </c>
      <c r="K240" s="118">
        <v>0</v>
      </c>
      <c r="L240" s="117">
        <v>0</v>
      </c>
      <c r="M240" s="117">
        <v>3</v>
      </c>
      <c r="N240" s="118">
        <v>40</v>
      </c>
      <c r="O240" s="117">
        <v>190</v>
      </c>
      <c r="P240" s="117">
        <v>22</v>
      </c>
      <c r="Q240" s="118">
        <v>300</v>
      </c>
      <c r="R240" s="117">
        <v>490</v>
      </c>
      <c r="S240" s="117">
        <v>30</v>
      </c>
      <c r="T240" s="118">
        <v>0</v>
      </c>
      <c r="U240" s="117">
        <v>70</v>
      </c>
      <c r="V240" s="117">
        <v>0</v>
      </c>
      <c r="W240" s="118">
        <v>0</v>
      </c>
      <c r="X240" s="117">
        <v>0</v>
      </c>
      <c r="Y240" s="117">
        <v>0</v>
      </c>
      <c r="Z240" s="118">
        <v>0</v>
      </c>
      <c r="AA240" s="117">
        <v>0</v>
      </c>
      <c r="AB240" s="117">
        <v>0</v>
      </c>
      <c r="AC240" s="43">
        <f t="shared" si="24"/>
        <v>340</v>
      </c>
      <c r="AD240" s="43">
        <f t="shared" si="24"/>
        <v>750</v>
      </c>
      <c r="AE240" s="43">
        <f t="shared" si="24"/>
        <v>55</v>
      </c>
      <c r="AG240" s="129">
        <v>12.667</v>
      </c>
      <c r="AH240" s="129">
        <v>11.774</v>
      </c>
      <c r="AI240" s="129">
        <v>7.7005</v>
      </c>
      <c r="AJ240" s="129">
        <v>6.051</v>
      </c>
      <c r="AK240" s="129">
        <v>3.133</v>
      </c>
      <c r="AL240" s="129">
        <v>0.545</v>
      </c>
      <c r="AM240" s="134">
        <v>0.4295</v>
      </c>
      <c r="AN240">
        <f t="shared" si="25"/>
        <v>10.7138333333333</v>
      </c>
      <c r="AO240">
        <f t="shared" si="26"/>
        <v>4.592</v>
      </c>
      <c r="AP240">
        <f t="shared" si="27"/>
        <v>0.48725</v>
      </c>
      <c r="AR240" s="129">
        <v>22.805</v>
      </c>
      <c r="AS240" s="129">
        <v>24.248</v>
      </c>
      <c r="AT240" s="129">
        <v>24.9035</v>
      </c>
      <c r="AU240" s="129">
        <v>25.35</v>
      </c>
      <c r="AV240" s="129">
        <v>26.7865</v>
      </c>
      <c r="AW240" s="129">
        <v>27.5205</v>
      </c>
      <c r="AX240" s="134">
        <v>27.6035</v>
      </c>
      <c r="AY240">
        <f t="shared" si="28"/>
        <v>23.9855</v>
      </c>
      <c r="AZ240">
        <f t="shared" si="29"/>
        <v>26.06825</v>
      </c>
      <c r="BA240">
        <f t="shared" si="30"/>
        <v>27.562</v>
      </c>
      <c r="BB240" s="129"/>
      <c r="BC240" s="129"/>
      <c r="BD240" t="s">
        <v>29</v>
      </c>
      <c r="BE240" t="s">
        <v>29</v>
      </c>
      <c r="BF240" t="s">
        <v>29</v>
      </c>
      <c r="BG240" t="s">
        <v>29</v>
      </c>
      <c r="BH240" t="s">
        <v>29</v>
      </c>
      <c r="BI240" t="s">
        <v>29</v>
      </c>
      <c r="BJ240" t="s">
        <v>29</v>
      </c>
      <c r="BK240" s="96">
        <f>(BK239+BK242)/2</f>
        <v>0.846636217235428</v>
      </c>
      <c r="BL240" s="96">
        <f>(BL239+BL242)/2</f>
        <v>0.395947182231665</v>
      </c>
      <c r="BM240" s="96">
        <f>(BM239+BM242)/2</f>
        <v>0.19391156408064</v>
      </c>
    </row>
    <row r="241" spans="1:65">
      <c r="A241" s="58">
        <v>9</v>
      </c>
      <c r="B241" s="114">
        <v>7</v>
      </c>
      <c r="C241" s="45">
        <v>2009</v>
      </c>
      <c r="D241" s="54">
        <v>40003</v>
      </c>
      <c r="E241" s="115">
        <v>0</v>
      </c>
      <c r="F241" s="117">
        <v>0</v>
      </c>
      <c r="G241" s="117">
        <v>1</v>
      </c>
      <c r="H241" s="118">
        <v>0</v>
      </c>
      <c r="I241" s="117">
        <v>0</v>
      </c>
      <c r="J241" s="117">
        <v>0</v>
      </c>
      <c r="K241" s="118">
        <v>0</v>
      </c>
      <c r="L241" s="117">
        <v>0</v>
      </c>
      <c r="M241" s="117">
        <v>3</v>
      </c>
      <c r="N241" s="118">
        <v>0</v>
      </c>
      <c r="O241" s="117">
        <v>42</v>
      </c>
      <c r="P241" s="117">
        <v>126</v>
      </c>
      <c r="Q241" s="118">
        <v>0</v>
      </c>
      <c r="R241" s="117">
        <v>28</v>
      </c>
      <c r="S241" s="117">
        <v>120</v>
      </c>
      <c r="T241" s="118">
        <v>0</v>
      </c>
      <c r="U241" s="117">
        <v>0</v>
      </c>
      <c r="V241" s="117">
        <v>0</v>
      </c>
      <c r="W241" s="118">
        <v>0</v>
      </c>
      <c r="X241" s="117">
        <v>0</v>
      </c>
      <c r="Y241" s="117">
        <v>0</v>
      </c>
      <c r="Z241" s="118">
        <v>0</v>
      </c>
      <c r="AA241" s="117">
        <v>0</v>
      </c>
      <c r="AB241" s="117">
        <v>0</v>
      </c>
      <c r="AC241" s="43">
        <f t="shared" si="24"/>
        <v>0</v>
      </c>
      <c r="AD241" s="43">
        <f t="shared" si="24"/>
        <v>70</v>
      </c>
      <c r="AE241" s="43">
        <f t="shared" si="24"/>
        <v>250</v>
      </c>
      <c r="AG241" s="135">
        <v>12.233</v>
      </c>
      <c r="AH241" s="135">
        <v>12.0075</v>
      </c>
      <c r="AI241" s="135">
        <v>10.377</v>
      </c>
      <c r="AJ241" s="135">
        <v>5.302</v>
      </c>
      <c r="AK241" s="135">
        <v>1.38366666666667</v>
      </c>
      <c r="AL241" s="135">
        <v>0.493333333333333</v>
      </c>
      <c r="AM241" s="136">
        <v>0.4482</v>
      </c>
      <c r="AN241">
        <f t="shared" si="25"/>
        <v>11.5391666666667</v>
      </c>
      <c r="AO241">
        <f t="shared" si="26"/>
        <v>3.34283333333333</v>
      </c>
      <c r="AP241">
        <f t="shared" si="27"/>
        <v>0.470766666666667</v>
      </c>
      <c r="AR241" s="138">
        <v>24.3945</v>
      </c>
      <c r="AS241" s="138">
        <v>24.3945</v>
      </c>
      <c r="AT241" s="138">
        <v>24.816</v>
      </c>
      <c r="AU241" s="138">
        <v>25.8115</v>
      </c>
      <c r="AV241" s="138">
        <v>27.3085</v>
      </c>
      <c r="AW241" s="138">
        <v>27.7233333333333</v>
      </c>
      <c r="AX241" s="136">
        <v>27.7484</v>
      </c>
      <c r="AY241">
        <f t="shared" si="28"/>
        <v>24.535</v>
      </c>
      <c r="AZ241">
        <f t="shared" si="29"/>
        <v>26.56</v>
      </c>
      <c r="BA241">
        <f t="shared" si="30"/>
        <v>27.7358666666667</v>
      </c>
      <c r="BB241" s="138"/>
      <c r="BC241" s="138"/>
      <c r="BD241" t="s">
        <v>29</v>
      </c>
      <c r="BE241" t="s">
        <v>29</v>
      </c>
      <c r="BF241" t="s">
        <v>29</v>
      </c>
      <c r="BG241" t="s">
        <v>29</v>
      </c>
      <c r="BH241" t="s">
        <v>29</v>
      </c>
      <c r="BI241" t="s">
        <v>29</v>
      </c>
      <c r="BJ241" t="s">
        <v>29</v>
      </c>
      <c r="BK241" s="96">
        <f>(BK239+BK242)/2</f>
        <v>0.846636217235428</v>
      </c>
      <c r="BL241" s="96">
        <f>(BL239+BL242)/2</f>
        <v>0.395947182231665</v>
      </c>
      <c r="BM241" s="96">
        <f>(BM239+BM242)/2</f>
        <v>0.19391156408064</v>
      </c>
    </row>
    <row r="242" spans="1:65">
      <c r="A242" s="58">
        <v>20</v>
      </c>
      <c r="B242" s="114">
        <v>7</v>
      </c>
      <c r="C242" s="45">
        <v>2009</v>
      </c>
      <c r="D242" s="54">
        <v>40014</v>
      </c>
      <c r="E242" s="115">
        <v>0</v>
      </c>
      <c r="F242" s="117">
        <v>0</v>
      </c>
      <c r="G242" s="117">
        <v>0</v>
      </c>
      <c r="H242" s="118">
        <v>0</v>
      </c>
      <c r="I242" s="117">
        <v>0</v>
      </c>
      <c r="J242" s="117">
        <v>0</v>
      </c>
      <c r="K242" s="118">
        <v>0</v>
      </c>
      <c r="L242" s="117">
        <v>0</v>
      </c>
      <c r="M242" s="117">
        <v>1</v>
      </c>
      <c r="N242" s="118">
        <v>0</v>
      </c>
      <c r="O242" s="117">
        <v>33</v>
      </c>
      <c r="P242" s="117">
        <v>336</v>
      </c>
      <c r="Q242" s="118">
        <v>0</v>
      </c>
      <c r="R242" s="117">
        <v>1</v>
      </c>
      <c r="S242" s="117">
        <v>6</v>
      </c>
      <c r="T242" s="118">
        <v>0</v>
      </c>
      <c r="U242" s="117">
        <v>0</v>
      </c>
      <c r="V242" s="117">
        <v>0</v>
      </c>
      <c r="W242" s="118">
        <v>0</v>
      </c>
      <c r="X242" s="117">
        <v>0</v>
      </c>
      <c r="Y242" s="117">
        <v>0</v>
      </c>
      <c r="Z242" s="118">
        <v>0</v>
      </c>
      <c r="AA242" s="117">
        <v>0</v>
      </c>
      <c r="AB242" s="117">
        <v>0</v>
      </c>
      <c r="AC242" s="43">
        <f t="shared" si="24"/>
        <v>0</v>
      </c>
      <c r="AD242" s="43">
        <f t="shared" si="24"/>
        <v>34</v>
      </c>
      <c r="AE242" s="43">
        <f t="shared" si="24"/>
        <v>343</v>
      </c>
      <c r="AG242" s="137">
        <v>13.52</v>
      </c>
      <c r="AH242" s="137">
        <v>12.23</v>
      </c>
      <c r="AI242" s="137">
        <v>9.87</v>
      </c>
      <c r="AJ242" s="137">
        <v>7.54</v>
      </c>
      <c r="AK242" s="137">
        <v>3.44</v>
      </c>
      <c r="AL242" s="137">
        <v>2.01</v>
      </c>
      <c r="AM242" s="127">
        <v>2.06</v>
      </c>
      <c r="AN242">
        <f t="shared" si="25"/>
        <v>11.8733333333333</v>
      </c>
      <c r="AO242">
        <f t="shared" si="26"/>
        <v>5.49</v>
      </c>
      <c r="AP242">
        <f t="shared" si="27"/>
        <v>2.035</v>
      </c>
      <c r="AR242" s="139">
        <v>23.8734238096865</v>
      </c>
      <c r="AS242" s="139"/>
      <c r="AT242" s="139">
        <v>25.1491838798118</v>
      </c>
      <c r="AU242" s="139">
        <v>25.5096024645434</v>
      </c>
      <c r="AV242" s="139">
        <v>26.5796098973695</v>
      </c>
      <c r="AW242" s="139">
        <v>26.9020879130259</v>
      </c>
      <c r="AX242" s="142">
        <v>27.7634727872806</v>
      </c>
      <c r="AY242">
        <f t="shared" si="28"/>
        <v>24.5113038447492</v>
      </c>
      <c r="AZ242">
        <f t="shared" si="29"/>
        <v>26.0446061809564</v>
      </c>
      <c r="BA242">
        <f t="shared" si="30"/>
        <v>27.3327803501532</v>
      </c>
      <c r="BB242" s="141"/>
      <c r="BC242" s="141"/>
      <c r="BD242" s="141">
        <v>0.611131553379446</v>
      </c>
      <c r="BE242" s="141">
        <v>1.1990740597128</v>
      </c>
      <c r="BF242" s="141">
        <v>0.7645346929576</v>
      </c>
      <c r="BG242" s="141">
        <v>0.4728714719392</v>
      </c>
      <c r="BH242" s="141">
        <v>0.2209937442496</v>
      </c>
      <c r="BI242" s="141">
        <v>0.1687774080088</v>
      </c>
      <c r="BJ242" s="142">
        <v>0.1714838722824</v>
      </c>
      <c r="BK242">
        <f>AVERAGE(BD242:BF242)</f>
        <v>0.858246768683282</v>
      </c>
      <c r="BL242">
        <f>AVERAGE(BG242:BH242)</f>
        <v>0.3469326080944</v>
      </c>
      <c r="BM242">
        <f>AVERAGE(BI242:BJ242)</f>
        <v>0.1701306401456</v>
      </c>
    </row>
    <row r="243" spans="1:65">
      <c r="A243" s="58">
        <v>30</v>
      </c>
      <c r="B243" s="114">
        <v>7</v>
      </c>
      <c r="C243" s="45">
        <v>2009</v>
      </c>
      <c r="D243" s="54">
        <v>40024</v>
      </c>
      <c r="E243" s="115">
        <v>0</v>
      </c>
      <c r="F243" s="117">
        <v>0</v>
      </c>
      <c r="G243" s="117">
        <v>0</v>
      </c>
      <c r="H243" s="118">
        <v>0</v>
      </c>
      <c r="I243" s="117">
        <v>0</v>
      </c>
      <c r="J243" s="117">
        <v>0</v>
      </c>
      <c r="K243" s="118">
        <v>0</v>
      </c>
      <c r="L243" s="117">
        <v>0</v>
      </c>
      <c r="M243" s="117">
        <v>2</v>
      </c>
      <c r="N243" s="118">
        <v>0</v>
      </c>
      <c r="O243" s="117">
        <v>7</v>
      </c>
      <c r="P243" s="117">
        <v>408</v>
      </c>
      <c r="Q243" s="118">
        <v>0</v>
      </c>
      <c r="R243" s="117">
        <v>0</v>
      </c>
      <c r="S243" s="117">
        <v>12</v>
      </c>
      <c r="T243" s="118">
        <v>0</v>
      </c>
      <c r="U243" s="117">
        <v>0</v>
      </c>
      <c r="V243" s="117">
        <v>0</v>
      </c>
      <c r="W243" s="118">
        <v>0</v>
      </c>
      <c r="X243" s="117">
        <v>0</v>
      </c>
      <c r="Y243" s="117">
        <v>0</v>
      </c>
      <c r="Z243" s="118">
        <v>0</v>
      </c>
      <c r="AA243" s="117">
        <v>0</v>
      </c>
      <c r="AB243" s="117">
        <v>0</v>
      </c>
      <c r="AC243" s="43">
        <f t="shared" si="24"/>
        <v>0</v>
      </c>
      <c r="AD243" s="43">
        <f t="shared" si="24"/>
        <v>7</v>
      </c>
      <c r="AE243" s="43">
        <f t="shared" si="24"/>
        <v>422</v>
      </c>
      <c r="AG243" s="137">
        <v>14.12</v>
      </c>
      <c r="AH243" s="137">
        <v>10.52</v>
      </c>
      <c r="AI243" s="137">
        <v>7.769</v>
      </c>
      <c r="AJ243" s="130">
        <v>6.831</v>
      </c>
      <c r="AK243" s="130">
        <v>4.2965</v>
      </c>
      <c r="AL243" s="130">
        <v>1.8805</v>
      </c>
      <c r="AM243" s="131">
        <v>1.706</v>
      </c>
      <c r="AN243">
        <f t="shared" si="25"/>
        <v>10.803</v>
      </c>
      <c r="AO243">
        <f t="shared" si="26"/>
        <v>5.56375</v>
      </c>
      <c r="AP243">
        <f t="shared" si="27"/>
        <v>1.79325</v>
      </c>
      <c r="AR243" s="137">
        <v>22.888</v>
      </c>
      <c r="AS243" s="137">
        <v>25.015</v>
      </c>
      <c r="AT243" s="137">
        <v>25.6595</v>
      </c>
      <c r="AU243" s="130">
        <v>25.8495</v>
      </c>
      <c r="AV243" s="130">
        <v>26.491</v>
      </c>
      <c r="AW243" s="130">
        <v>27.236</v>
      </c>
      <c r="AX243" s="131">
        <v>27.269</v>
      </c>
      <c r="AY243">
        <f t="shared" si="28"/>
        <v>24.5208333333333</v>
      </c>
      <c r="AZ243">
        <f t="shared" si="29"/>
        <v>26.17025</v>
      </c>
      <c r="BA243">
        <f t="shared" si="30"/>
        <v>27.2525</v>
      </c>
      <c r="BB243" s="130"/>
      <c r="BC243" s="130"/>
      <c r="BD243" s="141"/>
      <c r="BE243" s="141">
        <v>2.0410891673536</v>
      </c>
      <c r="BF243" s="141">
        <v>0.35264230517696</v>
      </c>
      <c r="BG243" s="141">
        <v>0.18406826649656</v>
      </c>
      <c r="BH243" s="141">
        <v>0.103695123615</v>
      </c>
      <c r="BI243" s="141">
        <v>0.13791538214716</v>
      </c>
      <c r="BJ243" s="142">
        <v>0.61761581703216</v>
      </c>
      <c r="BK243">
        <f>AVERAGE(BD243:BF243)</f>
        <v>1.19686573626528</v>
      </c>
      <c r="BL243">
        <f>AVERAGE(BG243:BH243)</f>
        <v>0.14388169505578</v>
      </c>
      <c r="BM243">
        <f>AVERAGE(BI243:BJ243)</f>
        <v>0.37776559958966</v>
      </c>
    </row>
    <row r="244" spans="1:65">
      <c r="A244" s="58">
        <v>10</v>
      </c>
      <c r="B244" s="114">
        <v>8</v>
      </c>
      <c r="C244" s="45">
        <v>2009</v>
      </c>
      <c r="D244" s="54">
        <v>40035</v>
      </c>
      <c r="E244" s="115">
        <v>0</v>
      </c>
      <c r="F244" s="117">
        <v>0</v>
      </c>
      <c r="G244" s="117">
        <v>0</v>
      </c>
      <c r="H244" s="118">
        <v>0</v>
      </c>
      <c r="I244" s="117">
        <v>0</v>
      </c>
      <c r="J244" s="117">
        <v>0</v>
      </c>
      <c r="K244" s="118">
        <v>0</v>
      </c>
      <c r="L244" s="117">
        <v>0</v>
      </c>
      <c r="M244" s="117">
        <v>0</v>
      </c>
      <c r="N244" s="118">
        <v>0</v>
      </c>
      <c r="O244" s="117">
        <v>0</v>
      </c>
      <c r="P244" s="117">
        <v>75</v>
      </c>
      <c r="Q244" s="118">
        <v>0</v>
      </c>
      <c r="R244" s="117">
        <v>0</v>
      </c>
      <c r="S244" s="117">
        <v>0</v>
      </c>
      <c r="T244" s="118">
        <v>0</v>
      </c>
      <c r="U244" s="117">
        <v>0</v>
      </c>
      <c r="V244" s="117">
        <v>0</v>
      </c>
      <c r="W244" s="118">
        <v>0</v>
      </c>
      <c r="X244" s="117">
        <v>0</v>
      </c>
      <c r="Y244" s="117">
        <v>0</v>
      </c>
      <c r="Z244" s="118">
        <v>0</v>
      </c>
      <c r="AA244" s="117">
        <v>0</v>
      </c>
      <c r="AB244" s="117">
        <v>0</v>
      </c>
      <c r="AC244" s="43">
        <f t="shared" si="24"/>
        <v>0</v>
      </c>
      <c r="AD244" s="43">
        <f t="shared" si="24"/>
        <v>0</v>
      </c>
      <c r="AE244" s="43">
        <f t="shared" si="24"/>
        <v>75</v>
      </c>
      <c r="AG244" s="137">
        <v>16.54</v>
      </c>
      <c r="AH244" s="137">
        <v>12.915</v>
      </c>
      <c r="AI244" s="137">
        <v>10.358</v>
      </c>
      <c r="AJ244" s="137">
        <v>8.296</v>
      </c>
      <c r="AK244" s="137">
        <v>3.931</v>
      </c>
      <c r="AL244" s="137">
        <v>2.298</v>
      </c>
      <c r="AM244" s="127">
        <v>2.115</v>
      </c>
      <c r="AN244">
        <f t="shared" si="25"/>
        <v>13.271</v>
      </c>
      <c r="AO244">
        <f t="shared" si="26"/>
        <v>6.1135</v>
      </c>
      <c r="AP244">
        <f t="shared" si="27"/>
        <v>2.2065</v>
      </c>
      <c r="AR244" s="137">
        <v>22.273</v>
      </c>
      <c r="AS244" s="137">
        <v>24.5695</v>
      </c>
      <c r="AT244" s="137">
        <v>24.9895</v>
      </c>
      <c r="AU244" s="137">
        <v>25.535</v>
      </c>
      <c r="AV244" s="137">
        <v>26.679</v>
      </c>
      <c r="AW244" s="137">
        <v>27.1885</v>
      </c>
      <c r="AX244" s="127">
        <v>27.303</v>
      </c>
      <c r="AY244">
        <f t="shared" si="28"/>
        <v>23.944</v>
      </c>
      <c r="AZ244">
        <f t="shared" si="29"/>
        <v>26.107</v>
      </c>
      <c r="BA244">
        <f t="shared" si="30"/>
        <v>27.24575</v>
      </c>
      <c r="BB244" s="32"/>
      <c r="BC244" s="32"/>
      <c r="BD244" s="141">
        <v>1.3052226152644</v>
      </c>
      <c r="BE244" s="141">
        <v>0.9295760588524</v>
      </c>
      <c r="BF244" s="141">
        <v>0.56278092095824</v>
      </c>
      <c r="BG244" s="141">
        <v>0.27375637244544</v>
      </c>
      <c r="BH244" s="141">
        <v>0.10043544872576</v>
      </c>
      <c r="BI244" s="141">
        <v>0.12772931113232</v>
      </c>
      <c r="BJ244" s="142">
        <v>0.1845276065436</v>
      </c>
      <c r="BK244">
        <f>AVERAGE(BD244:BF244)</f>
        <v>0.93252653169168</v>
      </c>
      <c r="BL244">
        <f>AVERAGE(BG244:BH244)</f>
        <v>0.1870959105856</v>
      </c>
      <c r="BM244">
        <f>AVERAGE(BI244:BJ244)</f>
        <v>0.15612845883796</v>
      </c>
    </row>
    <row r="245" spans="1:65">
      <c r="A245" s="58">
        <v>20</v>
      </c>
      <c r="B245" s="114">
        <v>8</v>
      </c>
      <c r="C245" s="45">
        <v>2009</v>
      </c>
      <c r="D245" s="54">
        <v>40045</v>
      </c>
      <c r="E245" s="115">
        <v>0</v>
      </c>
      <c r="F245" s="117">
        <v>0</v>
      </c>
      <c r="G245" s="117">
        <v>0</v>
      </c>
      <c r="H245" s="118">
        <v>0</v>
      </c>
      <c r="I245" s="117">
        <v>0</v>
      </c>
      <c r="J245" s="117">
        <v>0</v>
      </c>
      <c r="K245" s="118">
        <v>0</v>
      </c>
      <c r="L245" s="117">
        <v>0</v>
      </c>
      <c r="M245" s="117">
        <v>1</v>
      </c>
      <c r="N245" s="118">
        <v>0</v>
      </c>
      <c r="O245" s="117">
        <v>0</v>
      </c>
      <c r="P245" s="117">
        <v>280</v>
      </c>
      <c r="Q245" s="118">
        <v>0</v>
      </c>
      <c r="R245" s="117">
        <v>0</v>
      </c>
      <c r="S245" s="117">
        <v>0</v>
      </c>
      <c r="T245" s="118">
        <v>0</v>
      </c>
      <c r="U245" s="117">
        <v>0</v>
      </c>
      <c r="V245" s="117">
        <v>0</v>
      </c>
      <c r="W245" s="118">
        <v>0</v>
      </c>
      <c r="X245" s="117">
        <v>0</v>
      </c>
      <c r="Y245" s="117">
        <v>0</v>
      </c>
      <c r="Z245" s="118">
        <v>0</v>
      </c>
      <c r="AA245" s="117">
        <v>0</v>
      </c>
      <c r="AB245" s="117">
        <v>0</v>
      </c>
      <c r="AC245" s="43">
        <f t="shared" si="24"/>
        <v>0</v>
      </c>
      <c r="AD245" s="43">
        <f t="shared" si="24"/>
        <v>0</v>
      </c>
      <c r="AE245" s="43">
        <f t="shared" si="24"/>
        <v>281</v>
      </c>
      <c r="AG245" s="32">
        <v>14.425</v>
      </c>
      <c r="AH245" s="32">
        <v>14.5605</v>
      </c>
      <c r="AI245" s="32">
        <v>14.673</v>
      </c>
      <c r="AJ245" s="32">
        <v>14.586</v>
      </c>
      <c r="AK245" s="32">
        <v>8.8455</v>
      </c>
      <c r="AL245" s="32">
        <v>2.0545</v>
      </c>
      <c r="AM245" s="127">
        <v>1.39</v>
      </c>
      <c r="AN245">
        <f t="shared" si="25"/>
        <v>14.5528333333333</v>
      </c>
      <c r="AO245">
        <f t="shared" si="26"/>
        <v>11.71575</v>
      </c>
      <c r="AP245">
        <f t="shared" si="27"/>
        <v>1.72225</v>
      </c>
      <c r="AR245" s="32">
        <v>23.03</v>
      </c>
      <c r="AS245" s="32">
        <v>23.834</v>
      </c>
      <c r="AT245" s="32">
        <v>24.1015</v>
      </c>
      <c r="AU245" s="32">
        <v>24.2165</v>
      </c>
      <c r="AV245" s="32">
        <v>25.041</v>
      </c>
      <c r="AW245" s="32">
        <v>27.2385</v>
      </c>
      <c r="AX245" s="127">
        <v>27.5316666666667</v>
      </c>
      <c r="AY245">
        <f t="shared" si="28"/>
        <v>23.6551666666667</v>
      </c>
      <c r="AZ245">
        <f t="shared" si="29"/>
        <v>24.62875</v>
      </c>
      <c r="BA245">
        <f t="shared" si="30"/>
        <v>27.3850833333333</v>
      </c>
      <c r="BB245" s="32"/>
      <c r="BC245" s="32"/>
      <c r="BD245" s="141">
        <v>0.65716782179</v>
      </c>
      <c r="BE245" s="141">
        <v>1.88010381464164</v>
      </c>
      <c r="BF245" s="141">
        <v>1.06256689004864</v>
      </c>
      <c r="BG245" s="141">
        <v>0.77094045907568</v>
      </c>
      <c r="BH245" s="141">
        <v>0.24371921585988</v>
      </c>
      <c r="BI245" s="141">
        <v>0.15846921984776</v>
      </c>
      <c r="BJ245" s="142">
        <v>0.1498153745784</v>
      </c>
      <c r="BK245">
        <f>AVERAGE(BD245:BF245)</f>
        <v>1.19994617549343</v>
      </c>
      <c r="BL245">
        <f>AVERAGE(BG245:BH245)</f>
        <v>0.50732983746778</v>
      </c>
      <c r="BM245">
        <f>AVERAGE(BI245:BJ245)</f>
        <v>0.15414229721308</v>
      </c>
    </row>
    <row r="246" spans="1:65">
      <c r="A246" s="58">
        <v>31</v>
      </c>
      <c r="B246" s="114">
        <v>8</v>
      </c>
      <c r="C246" s="45">
        <v>2009</v>
      </c>
      <c r="D246" s="54">
        <v>40056</v>
      </c>
      <c r="E246" s="115">
        <v>0</v>
      </c>
      <c r="F246" s="117">
        <v>0</v>
      </c>
      <c r="G246" s="117">
        <v>0</v>
      </c>
      <c r="H246" s="118">
        <v>0</v>
      </c>
      <c r="I246" s="117">
        <v>0</v>
      </c>
      <c r="J246" s="117">
        <v>0</v>
      </c>
      <c r="K246" s="118">
        <v>0</v>
      </c>
      <c r="L246" s="117">
        <v>0</v>
      </c>
      <c r="M246" s="117">
        <v>6</v>
      </c>
      <c r="N246" s="118">
        <v>0</v>
      </c>
      <c r="O246" s="117">
        <v>1</v>
      </c>
      <c r="P246" s="117">
        <v>160</v>
      </c>
      <c r="Q246" s="118">
        <v>0</v>
      </c>
      <c r="R246" s="117">
        <v>0</v>
      </c>
      <c r="S246" s="117">
        <v>0</v>
      </c>
      <c r="T246" s="118">
        <v>0</v>
      </c>
      <c r="U246" s="117">
        <v>0</v>
      </c>
      <c r="V246" s="117">
        <v>0</v>
      </c>
      <c r="W246" s="118">
        <v>0</v>
      </c>
      <c r="X246" s="117">
        <v>0</v>
      </c>
      <c r="Y246" s="117">
        <v>0</v>
      </c>
      <c r="Z246" s="118">
        <v>0</v>
      </c>
      <c r="AA246" s="117">
        <v>0</v>
      </c>
      <c r="AB246" s="117">
        <v>0</v>
      </c>
      <c r="AC246" s="43">
        <f t="shared" si="24"/>
        <v>0</v>
      </c>
      <c r="AD246" s="43">
        <f t="shared" si="24"/>
        <v>1</v>
      </c>
      <c r="AE246" s="43">
        <f t="shared" si="24"/>
        <v>166</v>
      </c>
      <c r="AG246" s="32">
        <v>13.641</v>
      </c>
      <c r="AH246" s="32">
        <v>13.0305</v>
      </c>
      <c r="AI246" s="32">
        <v>12.3265</v>
      </c>
      <c r="AJ246" s="32">
        <v>8.0085</v>
      </c>
      <c r="AK246" s="32">
        <v>3.07</v>
      </c>
      <c r="AL246" s="32">
        <v>1.1135</v>
      </c>
      <c r="AM246" s="127">
        <v>0.8905</v>
      </c>
      <c r="AN246">
        <f t="shared" si="25"/>
        <v>12.9993333333333</v>
      </c>
      <c r="AO246">
        <f t="shared" si="26"/>
        <v>5.53925</v>
      </c>
      <c r="AP246">
        <f t="shared" si="27"/>
        <v>1.002</v>
      </c>
      <c r="AR246" s="32">
        <v>22.977</v>
      </c>
      <c r="AS246" s="32">
        <v>24.3995</v>
      </c>
      <c r="AT246" s="32">
        <v>24.413</v>
      </c>
      <c r="AU246" s="32">
        <v>25.2035</v>
      </c>
      <c r="AV246" s="32">
        <v>26.927</v>
      </c>
      <c r="AW246" s="32">
        <v>27.5815</v>
      </c>
      <c r="AX246" s="127">
        <v>27.6725</v>
      </c>
      <c r="AY246">
        <f t="shared" si="28"/>
        <v>23.9298333333333</v>
      </c>
      <c r="AZ246">
        <f t="shared" si="29"/>
        <v>26.06525</v>
      </c>
      <c r="BA246">
        <f t="shared" si="30"/>
        <v>27.627</v>
      </c>
      <c r="BB246" s="32"/>
      <c r="BC246" s="32"/>
      <c r="BD246" s="141">
        <v>1.11889662036204</v>
      </c>
      <c r="BE246" s="141">
        <v>0.80210720237812</v>
      </c>
      <c r="BF246" s="141">
        <v>0.451058065979734</v>
      </c>
      <c r="BG246" s="141">
        <v>0.17836126800636</v>
      </c>
      <c r="BH246" s="141">
        <v>0.1036359361544</v>
      </c>
      <c r="BI246" s="141">
        <v>0.06800679692944</v>
      </c>
      <c r="BJ246" s="142">
        <v>0.07124576732152</v>
      </c>
      <c r="BK246">
        <f>AVERAGE(BD246:BF246)</f>
        <v>0.790687296239964</v>
      </c>
      <c r="BL246">
        <f>AVERAGE(BG246:BH246)</f>
        <v>0.14099860208038</v>
      </c>
      <c r="BM246">
        <f>AVERAGE(BI246:BJ246)</f>
        <v>0.06962628212548</v>
      </c>
    </row>
    <row r="247" spans="1:65">
      <c r="A247" s="58">
        <v>10</v>
      </c>
      <c r="B247" s="114">
        <v>9</v>
      </c>
      <c r="C247" s="45">
        <v>2009</v>
      </c>
      <c r="D247" s="54">
        <v>40066</v>
      </c>
      <c r="E247" s="115">
        <v>0</v>
      </c>
      <c r="F247" s="117">
        <v>0</v>
      </c>
      <c r="G247" s="117">
        <v>0</v>
      </c>
      <c r="H247" s="118">
        <v>0</v>
      </c>
      <c r="I247" s="117">
        <v>0</v>
      </c>
      <c r="J247" s="117">
        <v>0</v>
      </c>
      <c r="K247" s="118">
        <v>0</v>
      </c>
      <c r="L247" s="117">
        <v>0</v>
      </c>
      <c r="M247" s="117">
        <v>2</v>
      </c>
      <c r="N247" s="118">
        <v>0</v>
      </c>
      <c r="O247" s="117">
        <v>28</v>
      </c>
      <c r="P247" s="117">
        <v>138</v>
      </c>
      <c r="Q247" s="118">
        <v>0</v>
      </c>
      <c r="R247" s="117">
        <v>0</v>
      </c>
      <c r="S247" s="117">
        <v>0</v>
      </c>
      <c r="T247" s="118">
        <v>0</v>
      </c>
      <c r="U247" s="117">
        <v>0</v>
      </c>
      <c r="V247" s="117">
        <v>0</v>
      </c>
      <c r="W247" s="118">
        <v>0</v>
      </c>
      <c r="X247" s="117">
        <v>0</v>
      </c>
      <c r="Y247" s="117">
        <v>0</v>
      </c>
      <c r="Z247" s="118">
        <v>0</v>
      </c>
      <c r="AA247" s="117">
        <v>0</v>
      </c>
      <c r="AB247" s="117">
        <v>0</v>
      </c>
      <c r="AC247" s="43">
        <f t="shared" si="24"/>
        <v>0</v>
      </c>
      <c r="AD247" s="43">
        <f t="shared" si="24"/>
        <v>28</v>
      </c>
      <c r="AE247" s="43">
        <f t="shared" si="24"/>
        <v>140</v>
      </c>
      <c r="AG247" s="32">
        <v>11.812</v>
      </c>
      <c r="AH247" s="32">
        <v>11.0645</v>
      </c>
      <c r="AI247" s="32">
        <v>10.377</v>
      </c>
      <c r="AJ247" s="32">
        <v>6.996</v>
      </c>
      <c r="AK247" s="32">
        <v>3.5105</v>
      </c>
      <c r="AL247" s="32">
        <v>1.625</v>
      </c>
      <c r="AM247" s="127">
        <v>1.362</v>
      </c>
      <c r="AN247">
        <f t="shared" si="25"/>
        <v>11.0845</v>
      </c>
      <c r="AO247">
        <f t="shared" si="26"/>
        <v>5.25325</v>
      </c>
      <c r="AP247">
        <f t="shared" si="27"/>
        <v>1.4935</v>
      </c>
      <c r="AR247" s="32">
        <v>16.717</v>
      </c>
      <c r="AS247" s="32">
        <v>22.1355</v>
      </c>
      <c r="AT247" s="32">
        <v>23.404</v>
      </c>
      <c r="AU247" s="32">
        <v>25.9705</v>
      </c>
      <c r="AV247" s="32">
        <v>26.911</v>
      </c>
      <c r="AW247" s="32">
        <v>27.475</v>
      </c>
      <c r="AX247" s="127">
        <v>27.5485</v>
      </c>
      <c r="AY247">
        <f t="shared" si="28"/>
        <v>20.7521666666667</v>
      </c>
      <c r="AZ247">
        <f t="shared" si="29"/>
        <v>26.44075</v>
      </c>
      <c r="BA247">
        <f t="shared" si="30"/>
        <v>27.51175</v>
      </c>
      <c r="BB247" s="32"/>
      <c r="BC247" s="32"/>
      <c r="BD247" t="s">
        <v>29</v>
      </c>
      <c r="BE247" t="s">
        <v>29</v>
      </c>
      <c r="BF247" t="s">
        <v>29</v>
      </c>
      <c r="BG247" t="s">
        <v>29</v>
      </c>
      <c r="BH247" t="s">
        <v>29</v>
      </c>
      <c r="BI247" t="s">
        <v>29</v>
      </c>
      <c r="BJ247" t="s">
        <v>29</v>
      </c>
      <c r="BK247" s="96">
        <f t="shared" ref="BK247:BM247" si="33">(BK246+BK249)/2</f>
        <v>0.72090719430904</v>
      </c>
      <c r="BL247" s="96">
        <f t="shared" si="33"/>
        <v>0.23709662521007</v>
      </c>
      <c r="BM247" s="96">
        <f t="shared" si="33"/>
        <v>0.1108631374639</v>
      </c>
    </row>
    <row r="248" spans="1:65">
      <c r="A248" s="58">
        <v>21</v>
      </c>
      <c r="B248" s="114">
        <v>9</v>
      </c>
      <c r="C248" s="45">
        <v>2009</v>
      </c>
      <c r="D248" s="54">
        <v>40077</v>
      </c>
      <c r="E248" s="115">
        <v>0</v>
      </c>
      <c r="F248" s="117">
        <v>0</v>
      </c>
      <c r="G248" s="117">
        <v>1</v>
      </c>
      <c r="H248" s="118">
        <v>0</v>
      </c>
      <c r="I248" s="117">
        <v>0</v>
      </c>
      <c r="J248" s="117">
        <v>0</v>
      </c>
      <c r="K248" s="118">
        <v>0</v>
      </c>
      <c r="L248" s="117">
        <v>0</v>
      </c>
      <c r="M248" s="117">
        <v>2</v>
      </c>
      <c r="N248" s="118">
        <v>1</v>
      </c>
      <c r="O248" s="117">
        <v>11</v>
      </c>
      <c r="P248" s="117">
        <v>48</v>
      </c>
      <c r="Q248" s="118">
        <v>0</v>
      </c>
      <c r="R248" s="117">
        <v>0</v>
      </c>
      <c r="S248" s="117">
        <v>0</v>
      </c>
      <c r="T248" s="118">
        <v>0</v>
      </c>
      <c r="U248" s="117">
        <v>0</v>
      </c>
      <c r="V248" s="117">
        <v>0</v>
      </c>
      <c r="W248" s="118">
        <v>0</v>
      </c>
      <c r="X248" s="117">
        <v>0</v>
      </c>
      <c r="Y248" s="117">
        <v>0</v>
      </c>
      <c r="Z248" s="118">
        <v>0</v>
      </c>
      <c r="AA248" s="117">
        <v>0</v>
      </c>
      <c r="AB248" s="117">
        <v>0</v>
      </c>
      <c r="AC248" s="43">
        <f t="shared" si="24"/>
        <v>1</v>
      </c>
      <c r="AD248" s="43">
        <f t="shared" si="24"/>
        <v>11</v>
      </c>
      <c r="AE248" s="43">
        <f t="shared" si="24"/>
        <v>51</v>
      </c>
      <c r="AG248" s="32">
        <v>10.233</v>
      </c>
      <c r="AH248" s="32">
        <v>9.4535</v>
      </c>
      <c r="AI248" s="32">
        <v>7.693</v>
      </c>
      <c r="AJ248" s="32">
        <v>5.607</v>
      </c>
      <c r="AK248" s="32">
        <v>2.0505</v>
      </c>
      <c r="AL248" s="32">
        <v>1.4255</v>
      </c>
      <c r="AM248" s="127">
        <v>1.3665</v>
      </c>
      <c r="AN248">
        <f t="shared" si="25"/>
        <v>9.1265</v>
      </c>
      <c r="AO248">
        <f t="shared" si="26"/>
        <v>3.82875</v>
      </c>
      <c r="AP248">
        <f t="shared" si="27"/>
        <v>1.396</v>
      </c>
      <c r="AR248" s="32">
        <v>24.22</v>
      </c>
      <c r="AS248" s="32">
        <v>24.5815</v>
      </c>
      <c r="AT248" s="32">
        <v>25.3825</v>
      </c>
      <c r="AU248" s="32">
        <v>25.9135</v>
      </c>
      <c r="AV248" s="32">
        <v>27.3435</v>
      </c>
      <c r="AW248" s="32">
        <v>27.533</v>
      </c>
      <c r="AX248" s="127">
        <v>27.5485</v>
      </c>
      <c r="AY248">
        <f t="shared" si="28"/>
        <v>24.728</v>
      </c>
      <c r="AZ248">
        <f t="shared" si="29"/>
        <v>26.6285</v>
      </c>
      <c r="BA248">
        <f t="shared" si="30"/>
        <v>27.54075</v>
      </c>
      <c r="BB248" s="32"/>
      <c r="BC248" s="32"/>
      <c r="BD248" t="s">
        <v>29</v>
      </c>
      <c r="BE248" t="s">
        <v>29</v>
      </c>
      <c r="BF248" t="s">
        <v>29</v>
      </c>
      <c r="BG248" t="s">
        <v>29</v>
      </c>
      <c r="BH248" t="s">
        <v>29</v>
      </c>
      <c r="BI248" t="s">
        <v>29</v>
      </c>
      <c r="BJ248" t="s">
        <v>29</v>
      </c>
      <c r="BK248" s="96">
        <f t="shared" ref="BK248:BM248" si="34">(BK246+BK249)/2</f>
        <v>0.72090719430904</v>
      </c>
      <c r="BL248" s="96">
        <f t="shared" si="34"/>
        <v>0.23709662521007</v>
      </c>
      <c r="BM248" s="96">
        <f t="shared" si="34"/>
        <v>0.1108631374639</v>
      </c>
    </row>
    <row r="249" spans="1:65">
      <c r="A249" s="58">
        <v>30</v>
      </c>
      <c r="B249" s="114">
        <v>9</v>
      </c>
      <c r="C249" s="45">
        <v>2009</v>
      </c>
      <c r="D249" s="54">
        <v>40086</v>
      </c>
      <c r="E249" s="115">
        <v>0</v>
      </c>
      <c r="F249" s="117">
        <v>0</v>
      </c>
      <c r="G249" s="117">
        <v>0</v>
      </c>
      <c r="H249" s="118">
        <v>0</v>
      </c>
      <c r="I249" s="117">
        <v>0</v>
      </c>
      <c r="J249" s="117">
        <v>0</v>
      </c>
      <c r="K249" s="118">
        <v>0</v>
      </c>
      <c r="L249" s="117">
        <v>0</v>
      </c>
      <c r="M249" s="117">
        <v>1</v>
      </c>
      <c r="N249" s="118">
        <v>0</v>
      </c>
      <c r="O249" s="117">
        <v>0</v>
      </c>
      <c r="P249" s="117">
        <v>48</v>
      </c>
      <c r="Q249" s="118">
        <v>0</v>
      </c>
      <c r="R249" s="117">
        <v>0</v>
      </c>
      <c r="S249" s="117">
        <v>0</v>
      </c>
      <c r="T249" s="118">
        <v>0</v>
      </c>
      <c r="U249" s="117">
        <v>0</v>
      </c>
      <c r="V249" s="117">
        <v>0</v>
      </c>
      <c r="W249" s="118">
        <v>0</v>
      </c>
      <c r="X249" s="117">
        <v>0</v>
      </c>
      <c r="Y249" s="117">
        <v>0</v>
      </c>
      <c r="Z249" s="118">
        <v>0</v>
      </c>
      <c r="AA249" s="117">
        <v>0</v>
      </c>
      <c r="AB249" s="117">
        <v>0</v>
      </c>
      <c r="AC249" s="43">
        <f t="shared" si="24"/>
        <v>0</v>
      </c>
      <c r="AD249" s="43">
        <f t="shared" si="24"/>
        <v>0</v>
      </c>
      <c r="AE249" s="43">
        <f t="shared" si="24"/>
        <v>49</v>
      </c>
      <c r="AG249" s="32">
        <v>5.293</v>
      </c>
      <c r="AH249" s="32">
        <v>5.93</v>
      </c>
      <c r="AI249" s="32">
        <v>5.9515</v>
      </c>
      <c r="AJ249" s="32">
        <v>5.9575</v>
      </c>
      <c r="AK249" s="32">
        <v>3.4215</v>
      </c>
      <c r="AL249" s="32">
        <v>1.803</v>
      </c>
      <c r="AM249" s="127">
        <v>1.742</v>
      </c>
      <c r="AN249">
        <f t="shared" si="25"/>
        <v>5.72483333333333</v>
      </c>
      <c r="AO249">
        <f t="shared" si="26"/>
        <v>4.6895</v>
      </c>
      <c r="AP249">
        <f t="shared" si="27"/>
        <v>1.7725</v>
      </c>
      <c r="AR249" s="32">
        <v>24.72</v>
      </c>
      <c r="AS249" s="32">
        <v>25.796</v>
      </c>
      <c r="AT249" s="32">
        <v>25.808</v>
      </c>
      <c r="AU249" s="32">
        <v>26.029</v>
      </c>
      <c r="AV249" s="32">
        <v>26.953</v>
      </c>
      <c r="AW249" s="32">
        <v>27.428</v>
      </c>
      <c r="AX249" s="127">
        <v>27.4365</v>
      </c>
      <c r="AY249">
        <f t="shared" si="28"/>
        <v>25.4413333333333</v>
      </c>
      <c r="AZ249">
        <f t="shared" si="29"/>
        <v>26.491</v>
      </c>
      <c r="BA249">
        <f t="shared" si="30"/>
        <v>27.43225</v>
      </c>
      <c r="BB249" s="32"/>
      <c r="BC249" s="32"/>
      <c r="BD249" s="141">
        <v>0.550151000553506</v>
      </c>
      <c r="BE249" s="141">
        <v>0.7156788925784</v>
      </c>
      <c r="BF249" s="141">
        <v>0.68755138400244</v>
      </c>
      <c r="BG249" s="141">
        <v>0.5500719964084</v>
      </c>
      <c r="BH249" s="141">
        <v>0.11631730027112</v>
      </c>
      <c r="BI249" s="141">
        <v>0.13672425953712</v>
      </c>
      <c r="BJ249" s="142">
        <v>0.16747572606752</v>
      </c>
      <c r="BK249">
        <f>AVERAGE(BD249:BF249)</f>
        <v>0.651127092378115</v>
      </c>
      <c r="BL249">
        <f>AVERAGE(BG249:BH249)</f>
        <v>0.33319464833976</v>
      </c>
      <c r="BM249">
        <f>AVERAGE(BI249:BJ249)</f>
        <v>0.15209999280232</v>
      </c>
    </row>
    <row r="250" spans="1:65">
      <c r="A250" s="58">
        <v>11</v>
      </c>
      <c r="B250" s="114">
        <v>10</v>
      </c>
      <c r="C250" s="45">
        <v>2009</v>
      </c>
      <c r="D250" s="54">
        <v>40097</v>
      </c>
      <c r="E250" s="115">
        <v>0</v>
      </c>
      <c r="F250" s="117">
        <v>0</v>
      </c>
      <c r="G250" s="117">
        <v>0</v>
      </c>
      <c r="H250" s="118">
        <v>0</v>
      </c>
      <c r="I250" s="117">
        <v>0</v>
      </c>
      <c r="J250" s="117">
        <v>0</v>
      </c>
      <c r="K250" s="118">
        <v>0</v>
      </c>
      <c r="L250" s="117">
        <v>0</v>
      </c>
      <c r="M250" s="117">
        <v>1</v>
      </c>
      <c r="N250" s="118">
        <v>0</v>
      </c>
      <c r="O250" s="117">
        <v>29</v>
      </c>
      <c r="P250" s="117">
        <v>54</v>
      </c>
      <c r="Q250" s="118">
        <v>0</v>
      </c>
      <c r="R250" s="117">
        <v>0</v>
      </c>
      <c r="S250" s="117">
        <v>0</v>
      </c>
      <c r="T250" s="118">
        <v>0</v>
      </c>
      <c r="U250" s="117">
        <v>0</v>
      </c>
      <c r="V250" s="117">
        <v>0</v>
      </c>
      <c r="W250" s="118">
        <v>0</v>
      </c>
      <c r="X250" s="117">
        <v>0</v>
      </c>
      <c r="Y250" s="117">
        <v>0</v>
      </c>
      <c r="Z250" s="118">
        <v>0</v>
      </c>
      <c r="AA250" s="117">
        <v>0</v>
      </c>
      <c r="AB250" s="117">
        <v>0</v>
      </c>
      <c r="AC250" s="43">
        <f t="shared" si="24"/>
        <v>0</v>
      </c>
      <c r="AD250" s="43">
        <f t="shared" si="24"/>
        <v>29</v>
      </c>
      <c r="AE250" s="43">
        <f t="shared" si="24"/>
        <v>55</v>
      </c>
      <c r="AG250" s="32">
        <v>3.47</v>
      </c>
      <c r="AH250" s="32">
        <v>3.4655</v>
      </c>
      <c r="AI250" s="32">
        <v>3.4655</v>
      </c>
      <c r="AJ250" s="32">
        <v>3.4035</v>
      </c>
      <c r="AK250" s="32">
        <v>2.4965</v>
      </c>
      <c r="AL250" s="32">
        <v>1.6545</v>
      </c>
      <c r="AM250" s="127">
        <v>1.6175</v>
      </c>
      <c r="AN250">
        <f t="shared" si="25"/>
        <v>3.467</v>
      </c>
      <c r="AO250">
        <f t="shared" si="26"/>
        <v>2.95</v>
      </c>
      <c r="AP250">
        <f t="shared" si="27"/>
        <v>1.636</v>
      </c>
      <c r="AR250" s="32">
        <v>25.178</v>
      </c>
      <c r="AS250" s="32">
        <v>26.215</v>
      </c>
      <c r="AT250" s="32">
        <v>26.215</v>
      </c>
      <c r="AU250" s="32">
        <v>26.3175</v>
      </c>
      <c r="AV250" s="32">
        <v>27.29</v>
      </c>
      <c r="AW250" s="32">
        <v>27.588</v>
      </c>
      <c r="AX250" s="127">
        <v>27.598</v>
      </c>
      <c r="AY250">
        <f t="shared" si="28"/>
        <v>25.8693333333333</v>
      </c>
      <c r="AZ250">
        <f t="shared" si="29"/>
        <v>26.80375</v>
      </c>
      <c r="BA250">
        <f t="shared" si="30"/>
        <v>27.593</v>
      </c>
      <c r="BB250" s="32"/>
      <c r="BC250" s="32"/>
      <c r="BD250" s="141">
        <v>0.425830152232533</v>
      </c>
      <c r="BE250" s="141">
        <v>0.42699565309048</v>
      </c>
      <c r="BF250" s="141">
        <v>0.356721433731</v>
      </c>
      <c r="BG250" s="141">
        <v>0.3585949268904</v>
      </c>
      <c r="BH250" s="141">
        <v>0.1349170777564</v>
      </c>
      <c r="BI250" s="141">
        <v>0.13986351335232</v>
      </c>
      <c r="BJ250" s="142">
        <v>0.3537770449738</v>
      </c>
      <c r="BK250">
        <f>AVERAGE(BD250:BF250)</f>
        <v>0.403182413018004</v>
      </c>
      <c r="BL250">
        <f>AVERAGE(BG250:BH250)</f>
        <v>0.2467560023234</v>
      </c>
      <c r="BM250">
        <f>AVERAGE(BI250:BJ250)</f>
        <v>0.24682027916306</v>
      </c>
    </row>
    <row r="251" spans="1:65">
      <c r="A251" s="58">
        <v>19</v>
      </c>
      <c r="B251" s="114">
        <v>10</v>
      </c>
      <c r="C251" s="45">
        <v>2009</v>
      </c>
      <c r="D251" s="54">
        <v>40105</v>
      </c>
      <c r="E251" s="115">
        <v>0</v>
      </c>
      <c r="F251" s="117">
        <v>0</v>
      </c>
      <c r="G251" s="117">
        <v>1</v>
      </c>
      <c r="H251" s="118">
        <v>0</v>
      </c>
      <c r="I251" s="117">
        <v>0</v>
      </c>
      <c r="J251" s="117">
        <v>0</v>
      </c>
      <c r="K251" s="118">
        <v>0</v>
      </c>
      <c r="L251" s="117">
        <v>0</v>
      </c>
      <c r="M251" s="117">
        <v>1</v>
      </c>
      <c r="N251" s="118">
        <v>0</v>
      </c>
      <c r="O251" s="117">
        <v>1</v>
      </c>
      <c r="P251" s="117">
        <v>20</v>
      </c>
      <c r="Q251" s="118">
        <v>0</v>
      </c>
      <c r="R251" s="117">
        <v>0</v>
      </c>
      <c r="S251" s="117">
        <v>0</v>
      </c>
      <c r="T251" s="118">
        <v>0</v>
      </c>
      <c r="U251" s="117">
        <v>0</v>
      </c>
      <c r="V251" s="117">
        <v>0</v>
      </c>
      <c r="W251" s="118">
        <v>0</v>
      </c>
      <c r="X251" s="117">
        <v>0</v>
      </c>
      <c r="Y251" s="117">
        <v>0</v>
      </c>
      <c r="Z251" s="118">
        <v>0</v>
      </c>
      <c r="AA251" s="117">
        <v>0</v>
      </c>
      <c r="AB251" s="117">
        <v>0</v>
      </c>
      <c r="AC251" s="43">
        <f t="shared" si="24"/>
        <v>0</v>
      </c>
      <c r="AD251" s="43">
        <f t="shared" si="24"/>
        <v>1</v>
      </c>
      <c r="AE251" s="43">
        <f t="shared" si="24"/>
        <v>22</v>
      </c>
      <c r="AG251" s="32">
        <v>2.51933333333333</v>
      </c>
      <c r="AH251" s="32">
        <v>2.6005</v>
      </c>
      <c r="AI251" s="32">
        <v>2.7995</v>
      </c>
      <c r="AJ251" s="32">
        <v>3.039</v>
      </c>
      <c r="AK251" s="32">
        <v>2.9335</v>
      </c>
      <c r="AL251" s="32">
        <v>1.738</v>
      </c>
      <c r="AM251" s="127">
        <v>1.693</v>
      </c>
      <c r="AN251">
        <f t="shared" si="25"/>
        <v>2.63977777777778</v>
      </c>
      <c r="AO251">
        <f t="shared" si="26"/>
        <v>2.98625</v>
      </c>
      <c r="AP251">
        <f t="shared" si="27"/>
        <v>1.7155</v>
      </c>
      <c r="AR251" s="32">
        <v>25.708</v>
      </c>
      <c r="AS251" s="32">
        <v>26.15</v>
      </c>
      <c r="AT251" s="32">
        <v>26.3825</v>
      </c>
      <c r="AU251" s="32">
        <v>26.5975</v>
      </c>
      <c r="AV251" s="32">
        <v>26.887</v>
      </c>
      <c r="AW251" s="32">
        <v>27.563</v>
      </c>
      <c r="AX251" s="127">
        <v>27.5965</v>
      </c>
      <c r="AY251">
        <f t="shared" si="28"/>
        <v>26.0801666666667</v>
      </c>
      <c r="AZ251">
        <f t="shared" si="29"/>
        <v>26.74225</v>
      </c>
      <c r="BA251">
        <f t="shared" si="30"/>
        <v>27.57975</v>
      </c>
      <c r="BB251" s="32"/>
      <c r="BC251" s="32"/>
      <c r="BD251" s="141">
        <v>0.398060053739605</v>
      </c>
      <c r="BE251" s="141">
        <v>0.35600503968572</v>
      </c>
      <c r="BF251" s="141">
        <v>0.30153119753124</v>
      </c>
      <c r="BG251" s="141">
        <v>0.24296607624648</v>
      </c>
      <c r="BH251" s="141">
        <v>0.20786996619244</v>
      </c>
      <c r="BI251" s="141">
        <v>0.13640120562864</v>
      </c>
      <c r="BJ251" s="142">
        <v>0.156393953269653</v>
      </c>
      <c r="BK251">
        <f>AVERAGE(BD251:BF251)</f>
        <v>0.351865430318855</v>
      </c>
      <c r="BL251">
        <f>AVERAGE(BG251:BH251)</f>
        <v>0.22541802121946</v>
      </c>
      <c r="BM251">
        <f>AVERAGE(BI251:BJ251)</f>
        <v>0.146397579449147</v>
      </c>
    </row>
    <row r="252" spans="1:65">
      <c r="A252" s="58">
        <v>1</v>
      </c>
      <c r="B252" s="114">
        <v>11</v>
      </c>
      <c r="C252" s="45">
        <v>2009</v>
      </c>
      <c r="D252" s="54">
        <v>40118</v>
      </c>
      <c r="E252" s="115">
        <v>0</v>
      </c>
      <c r="F252" s="117">
        <v>0</v>
      </c>
      <c r="G252" s="117">
        <v>0</v>
      </c>
      <c r="H252" s="118">
        <v>0</v>
      </c>
      <c r="I252" s="117">
        <v>0</v>
      </c>
      <c r="J252" s="117">
        <v>0</v>
      </c>
      <c r="K252" s="118">
        <v>0</v>
      </c>
      <c r="L252" s="117">
        <v>0</v>
      </c>
      <c r="M252" s="117">
        <v>0</v>
      </c>
      <c r="N252" s="118">
        <v>0</v>
      </c>
      <c r="O252" s="117">
        <v>0</v>
      </c>
      <c r="P252" s="117">
        <v>10</v>
      </c>
      <c r="Q252" s="118">
        <v>0</v>
      </c>
      <c r="R252" s="117">
        <v>0</v>
      </c>
      <c r="S252" s="117">
        <v>0</v>
      </c>
      <c r="T252" s="118">
        <v>0</v>
      </c>
      <c r="U252" s="117">
        <v>0</v>
      </c>
      <c r="V252" s="117">
        <v>0</v>
      </c>
      <c r="W252" s="118">
        <v>0</v>
      </c>
      <c r="X252" s="117">
        <v>0</v>
      </c>
      <c r="Y252" s="117">
        <v>0</v>
      </c>
      <c r="Z252" s="118">
        <v>0</v>
      </c>
      <c r="AA252" s="117">
        <v>0</v>
      </c>
      <c r="AB252" s="117">
        <v>0</v>
      </c>
      <c r="AC252" s="43">
        <f t="shared" si="24"/>
        <v>0</v>
      </c>
      <c r="AD252" s="43">
        <f t="shared" si="24"/>
        <v>0</v>
      </c>
      <c r="AE252" s="43">
        <f t="shared" si="24"/>
        <v>10</v>
      </c>
      <c r="AG252" s="32">
        <v>2.109</v>
      </c>
      <c r="AH252" s="32">
        <v>2.1265</v>
      </c>
      <c r="AI252" s="32">
        <v>2.136</v>
      </c>
      <c r="AJ252" s="32">
        <v>2.213</v>
      </c>
      <c r="AK252" s="32">
        <v>2.319</v>
      </c>
      <c r="AL252" s="32">
        <v>1.97</v>
      </c>
      <c r="AM252" s="127">
        <v>1.8725</v>
      </c>
      <c r="AN252">
        <f t="shared" si="25"/>
        <v>2.12383333333333</v>
      </c>
      <c r="AO252">
        <f t="shared" si="26"/>
        <v>2.266</v>
      </c>
      <c r="AP252">
        <f t="shared" si="27"/>
        <v>1.92125</v>
      </c>
      <c r="AR252" s="32">
        <v>26.267</v>
      </c>
      <c r="AS252" s="32">
        <v>26.3435</v>
      </c>
      <c r="AT252" s="32">
        <v>26.338</v>
      </c>
      <c r="AU252" s="32">
        <v>26.415</v>
      </c>
      <c r="AV252" s="32">
        <v>26.4315</v>
      </c>
      <c r="AW252" s="32">
        <v>27.4395</v>
      </c>
      <c r="AX252" s="127">
        <v>27.4925</v>
      </c>
      <c r="AY252">
        <f t="shared" si="28"/>
        <v>26.3161666666667</v>
      </c>
      <c r="AZ252">
        <f t="shared" si="29"/>
        <v>26.42325</v>
      </c>
      <c r="BA252">
        <f t="shared" si="30"/>
        <v>27.466</v>
      </c>
      <c r="BB252" s="32"/>
      <c r="BC252" s="32"/>
      <c r="BD252" s="141">
        <v>0.338213620251232</v>
      </c>
      <c r="BE252" s="141">
        <v>0.2917757206776</v>
      </c>
      <c r="BF252" s="141">
        <v>0.27688158959808</v>
      </c>
      <c r="BG252" s="141">
        <v>0.297778137744</v>
      </c>
      <c r="BH252" s="141">
        <v>0.29493489355128</v>
      </c>
      <c r="BI252" s="141">
        <v>0.1642807198616</v>
      </c>
      <c r="BJ252" s="142">
        <v>0.1667772692386</v>
      </c>
      <c r="BK252">
        <f>AVERAGE(BD252:BF252)</f>
        <v>0.302290310175637</v>
      </c>
      <c r="BL252">
        <f>AVERAGE(BG252:BH252)</f>
        <v>0.29635651564764</v>
      </c>
      <c r="BM252">
        <f>AVERAGE(BI252:BJ252)</f>
        <v>0.1655289945501</v>
      </c>
    </row>
    <row r="253" spans="1:65">
      <c r="A253" s="58">
        <v>15</v>
      </c>
      <c r="B253" s="114">
        <v>11</v>
      </c>
      <c r="C253" s="45">
        <v>2009</v>
      </c>
      <c r="D253" s="54">
        <v>40132</v>
      </c>
      <c r="E253" s="115">
        <v>0</v>
      </c>
      <c r="F253" s="117">
        <v>0</v>
      </c>
      <c r="G253" s="117">
        <v>0</v>
      </c>
      <c r="H253" s="118">
        <v>0</v>
      </c>
      <c r="I253" s="117">
        <v>0</v>
      </c>
      <c r="J253" s="117">
        <v>0</v>
      </c>
      <c r="K253" s="118">
        <v>0</v>
      </c>
      <c r="L253" s="117">
        <v>0</v>
      </c>
      <c r="M253" s="117">
        <v>1</v>
      </c>
      <c r="N253" s="118">
        <v>0</v>
      </c>
      <c r="O253" s="117">
        <v>1</v>
      </c>
      <c r="P253" s="117">
        <v>2</v>
      </c>
      <c r="Q253" s="118">
        <v>0</v>
      </c>
      <c r="R253" s="117">
        <v>0</v>
      </c>
      <c r="S253" s="117">
        <v>0</v>
      </c>
      <c r="T253" s="118">
        <v>0</v>
      </c>
      <c r="U253" s="117">
        <v>0</v>
      </c>
      <c r="V253" s="117">
        <v>0</v>
      </c>
      <c r="W253" s="118">
        <v>0</v>
      </c>
      <c r="X253" s="117">
        <v>0</v>
      </c>
      <c r="Y253" s="117">
        <v>0</v>
      </c>
      <c r="Z253" s="118">
        <v>0</v>
      </c>
      <c r="AA253" s="117">
        <v>0</v>
      </c>
      <c r="AB253" s="117">
        <v>0</v>
      </c>
      <c r="AC253" s="43">
        <f t="shared" si="24"/>
        <v>0</v>
      </c>
      <c r="AD253" s="43">
        <f t="shared" si="24"/>
        <v>1</v>
      </c>
      <c r="AE253" s="43">
        <f t="shared" si="24"/>
        <v>3</v>
      </c>
      <c r="AG253" s="32">
        <v>0.699</v>
      </c>
      <c r="AH253" s="32">
        <v>1.041</v>
      </c>
      <c r="AI253" s="32">
        <v>1.249</v>
      </c>
      <c r="AJ253" s="32">
        <v>1.4255</v>
      </c>
      <c r="AK253" s="32">
        <v>2.2855</v>
      </c>
      <c r="AL253" s="32">
        <v>1.9905</v>
      </c>
      <c r="AM253" s="127">
        <v>1.977</v>
      </c>
      <c r="AN253">
        <f t="shared" si="25"/>
        <v>0.996333333333333</v>
      </c>
      <c r="AO253">
        <f t="shared" si="26"/>
        <v>1.8555</v>
      </c>
      <c r="AP253">
        <f t="shared" si="27"/>
        <v>1.98375</v>
      </c>
      <c r="AR253" s="32">
        <v>25.603</v>
      </c>
      <c r="AS253" s="32">
        <v>26.3085</v>
      </c>
      <c r="AT253" s="32">
        <v>26.301</v>
      </c>
      <c r="AU253" s="32">
        <v>26.368</v>
      </c>
      <c r="AV253" s="32">
        <v>26.8705</v>
      </c>
      <c r="AW253" s="32">
        <v>27.6985</v>
      </c>
      <c r="AX253" s="127">
        <v>27.7125</v>
      </c>
      <c r="AY253">
        <f t="shared" si="28"/>
        <v>26.0708333333333</v>
      </c>
      <c r="AZ253">
        <f t="shared" si="29"/>
        <v>26.61925</v>
      </c>
      <c r="BA253">
        <f t="shared" si="30"/>
        <v>27.7055</v>
      </c>
      <c r="BB253" s="32"/>
      <c r="BC253" s="32"/>
      <c r="BD253" t="s">
        <v>29</v>
      </c>
      <c r="BE253" t="s">
        <v>29</v>
      </c>
      <c r="BF253" t="s">
        <v>29</v>
      </c>
      <c r="BG253" t="s">
        <v>29</v>
      </c>
      <c r="BH253" t="s">
        <v>29</v>
      </c>
      <c r="BI253" t="s">
        <v>29</v>
      </c>
      <c r="BJ253" t="s">
        <v>29</v>
      </c>
      <c r="BK253" s="96">
        <f>(BK252+BK254)/2</f>
        <v>0.210078061589365</v>
      </c>
      <c r="BL253" s="96">
        <f>(BL252+BL254)/2</f>
        <v>0.19114860691068</v>
      </c>
      <c r="BM253" s="96">
        <f>(BM252+BM254)/2</f>
        <v>0.13078467612904</v>
      </c>
    </row>
    <row r="254" spans="1:65">
      <c r="A254" s="58">
        <v>12</v>
      </c>
      <c r="B254" s="114">
        <v>12</v>
      </c>
      <c r="C254" s="45">
        <v>2009</v>
      </c>
      <c r="D254" s="54">
        <v>40159</v>
      </c>
      <c r="E254" s="115">
        <v>0</v>
      </c>
      <c r="F254" s="117">
        <v>0</v>
      </c>
      <c r="G254" s="117">
        <v>1</v>
      </c>
      <c r="H254" s="118">
        <v>0</v>
      </c>
      <c r="I254" s="117">
        <v>0</v>
      </c>
      <c r="J254" s="117">
        <v>0</v>
      </c>
      <c r="K254" s="118">
        <v>0</v>
      </c>
      <c r="L254" s="117">
        <v>0</v>
      </c>
      <c r="M254" s="117">
        <v>1</v>
      </c>
      <c r="N254" s="118">
        <v>1</v>
      </c>
      <c r="O254" s="117">
        <v>2</v>
      </c>
      <c r="P254" s="117">
        <v>7</v>
      </c>
      <c r="Q254" s="118">
        <v>0</v>
      </c>
      <c r="R254" s="117">
        <v>0</v>
      </c>
      <c r="S254" s="117">
        <v>0</v>
      </c>
      <c r="T254" s="118">
        <v>0</v>
      </c>
      <c r="U254" s="117">
        <v>0</v>
      </c>
      <c r="V254" s="117">
        <v>0</v>
      </c>
      <c r="W254" s="118">
        <v>0</v>
      </c>
      <c r="X254" s="117">
        <v>0</v>
      </c>
      <c r="Y254" s="117">
        <v>0</v>
      </c>
      <c r="Z254" s="118">
        <v>0</v>
      </c>
      <c r="AA254" s="117">
        <v>0</v>
      </c>
      <c r="AB254" s="117">
        <v>0</v>
      </c>
      <c r="AC254" s="43">
        <f t="shared" si="24"/>
        <v>1</v>
      </c>
      <c r="AD254" s="43">
        <f t="shared" si="24"/>
        <v>2</v>
      </c>
      <c r="AE254" s="43">
        <f t="shared" si="24"/>
        <v>9</v>
      </c>
      <c r="AG254" s="32">
        <v>1.324</v>
      </c>
      <c r="AH254" s="32">
        <v>1.3245</v>
      </c>
      <c r="AI254" s="32">
        <v>1.259</v>
      </c>
      <c r="AJ254" s="32">
        <v>1.1595</v>
      </c>
      <c r="AK254" s="32">
        <v>1.5435</v>
      </c>
      <c r="AL254" s="32">
        <v>2.2365</v>
      </c>
      <c r="AM254" s="127">
        <v>2.2465</v>
      </c>
      <c r="AN254">
        <f t="shared" si="25"/>
        <v>1.3025</v>
      </c>
      <c r="AO254">
        <f t="shared" si="26"/>
        <v>1.3515</v>
      </c>
      <c r="AP254">
        <f t="shared" si="27"/>
        <v>2.2415</v>
      </c>
      <c r="AR254" s="32">
        <v>26.585</v>
      </c>
      <c r="AS254" s="32">
        <v>26.5905</v>
      </c>
      <c r="AT254" s="32">
        <v>26.615</v>
      </c>
      <c r="AU254" s="32">
        <v>26.6665</v>
      </c>
      <c r="AV254" s="32">
        <v>26.824</v>
      </c>
      <c r="AW254" s="32">
        <v>27.0705</v>
      </c>
      <c r="AX254" s="127">
        <v>27.1475</v>
      </c>
      <c r="AY254">
        <f t="shared" si="28"/>
        <v>26.5968333333333</v>
      </c>
      <c r="AZ254">
        <f t="shared" si="29"/>
        <v>26.74525</v>
      </c>
      <c r="BA254">
        <f t="shared" si="30"/>
        <v>27.109</v>
      </c>
      <c r="BB254" s="32"/>
      <c r="BC254" s="32"/>
      <c r="BD254" s="141">
        <v>0.14631395897536</v>
      </c>
      <c r="BE254" s="141">
        <v>0.11451541493184</v>
      </c>
      <c r="BF254" s="141">
        <v>0.09276806510208</v>
      </c>
      <c r="BG254" s="141">
        <v>0.0829625976851601</v>
      </c>
      <c r="BH254" s="141">
        <v>0.08891879866228</v>
      </c>
      <c r="BI254" s="141">
        <v>0.08988748838916</v>
      </c>
      <c r="BJ254" s="142">
        <v>0.1021932270268</v>
      </c>
      <c r="BK254">
        <f>AVERAGE(BD254:BF254)</f>
        <v>0.117865813003093</v>
      </c>
      <c r="BL254">
        <f>AVERAGE(BG254:BH254)</f>
        <v>0.08594069817372</v>
      </c>
      <c r="BM254">
        <f>AVERAGE(BI254:BJ254)</f>
        <v>0.09604035770798</v>
      </c>
    </row>
    <row r="255" spans="1:65">
      <c r="A255" s="58">
        <v>31</v>
      </c>
      <c r="B255" s="114">
        <v>1</v>
      </c>
      <c r="C255" s="45">
        <v>2010</v>
      </c>
      <c r="D255" s="54">
        <v>40209</v>
      </c>
      <c r="E255" s="115">
        <v>1</v>
      </c>
      <c r="F255" s="117">
        <v>7</v>
      </c>
      <c r="G255" s="117">
        <v>1</v>
      </c>
      <c r="H255" s="118">
        <v>0</v>
      </c>
      <c r="I255" s="117">
        <v>0</v>
      </c>
      <c r="J255" s="117">
        <v>0</v>
      </c>
      <c r="K255" s="118">
        <v>0</v>
      </c>
      <c r="L255" s="117">
        <v>1</v>
      </c>
      <c r="M255" s="117">
        <v>0</v>
      </c>
      <c r="N255" s="118">
        <v>0</v>
      </c>
      <c r="O255" s="117">
        <v>8</v>
      </c>
      <c r="P255" s="117">
        <v>4</v>
      </c>
      <c r="Q255" s="118">
        <v>0</v>
      </c>
      <c r="R255" s="117">
        <v>0</v>
      </c>
      <c r="S255" s="117">
        <v>0</v>
      </c>
      <c r="T255" s="118">
        <v>0</v>
      </c>
      <c r="U255" s="117">
        <v>0</v>
      </c>
      <c r="V255" s="117">
        <v>0</v>
      </c>
      <c r="W255" s="118">
        <v>0</v>
      </c>
      <c r="X255" s="117">
        <v>0</v>
      </c>
      <c r="Y255" s="117">
        <v>0</v>
      </c>
      <c r="Z255" s="118">
        <v>0</v>
      </c>
      <c r="AA255" s="117">
        <v>0</v>
      </c>
      <c r="AB255" s="117">
        <v>0</v>
      </c>
      <c r="AC255" s="43">
        <f t="shared" si="24"/>
        <v>1</v>
      </c>
      <c r="AD255" s="43">
        <f t="shared" si="24"/>
        <v>16</v>
      </c>
      <c r="AE255" s="43">
        <f t="shared" si="24"/>
        <v>5</v>
      </c>
      <c r="AG255" s="32">
        <v>-0.488</v>
      </c>
      <c r="AH255" s="32">
        <v>-0.655</v>
      </c>
      <c r="AI255" s="32">
        <v>-0.881</v>
      </c>
      <c r="AJ255" s="32">
        <v>-0.848</v>
      </c>
      <c r="AK255" s="32">
        <v>-0.2305</v>
      </c>
      <c r="AL255" s="32">
        <v>0.2115</v>
      </c>
      <c r="AM255" s="127">
        <v>0.267666666666667</v>
      </c>
      <c r="AN255">
        <f t="shared" si="25"/>
        <v>-0.674666666666667</v>
      </c>
      <c r="AO255">
        <f t="shared" si="26"/>
        <v>-0.53925</v>
      </c>
      <c r="AP255">
        <f t="shared" si="27"/>
        <v>0.239583333333333</v>
      </c>
      <c r="AR255" s="32">
        <v>6.056</v>
      </c>
      <c r="AS255" s="32">
        <v>26.5055</v>
      </c>
      <c r="AT255" s="32">
        <v>26.73</v>
      </c>
      <c r="AU255" s="32">
        <v>26.854</v>
      </c>
      <c r="AV255" s="32">
        <v>27.1045</v>
      </c>
      <c r="AW255" s="32">
        <v>27.3825</v>
      </c>
      <c r="AX255" s="127">
        <v>27.4096666666667</v>
      </c>
      <c r="AY255">
        <f t="shared" si="28"/>
        <v>19.7638333333333</v>
      </c>
      <c r="AZ255">
        <f t="shared" si="29"/>
        <v>26.97925</v>
      </c>
      <c r="BA255">
        <f t="shared" si="30"/>
        <v>27.3960833333333</v>
      </c>
      <c r="BB255" s="32"/>
      <c r="BC255" s="32"/>
      <c r="BD255" s="141">
        <v>0.972466750238354</v>
      </c>
      <c r="BE255" s="141">
        <v>0.0924142087788</v>
      </c>
      <c r="BF255" s="141">
        <v>0.07940812183736</v>
      </c>
      <c r="BG255" s="141">
        <v>0.0821826451059201</v>
      </c>
      <c r="BH255" s="141">
        <v>0.0832233815396</v>
      </c>
      <c r="BI255" s="141">
        <v>0.08617514162584</v>
      </c>
      <c r="BJ255" s="142">
        <v>0.0925073521139378</v>
      </c>
      <c r="BK255">
        <f>AVERAGE(BD255:BF255)</f>
        <v>0.381429693618171</v>
      </c>
      <c r="BL255">
        <f>AVERAGE(BG255:BH255)</f>
        <v>0.08270301332276</v>
      </c>
      <c r="BM255">
        <f>AVERAGE(BI255:BJ255)</f>
        <v>0.0893412468698889</v>
      </c>
    </row>
    <row r="256" spans="1:65">
      <c r="A256" s="58">
        <v>22</v>
      </c>
      <c r="B256" s="114">
        <v>2</v>
      </c>
      <c r="C256" s="45">
        <v>2010</v>
      </c>
      <c r="D256" s="54">
        <v>40231</v>
      </c>
      <c r="E256" s="115">
        <v>0</v>
      </c>
      <c r="F256" s="117">
        <v>1</v>
      </c>
      <c r="G256" s="117">
        <v>4</v>
      </c>
      <c r="H256" s="118">
        <v>0</v>
      </c>
      <c r="I256" s="117">
        <v>0</v>
      </c>
      <c r="J256" s="117">
        <v>0</v>
      </c>
      <c r="K256" s="118">
        <v>0</v>
      </c>
      <c r="L256" s="117">
        <v>1</v>
      </c>
      <c r="M256" s="117">
        <v>1</v>
      </c>
      <c r="N256" s="118">
        <v>0</v>
      </c>
      <c r="O256" s="117">
        <v>6</v>
      </c>
      <c r="P256" s="117">
        <v>5</v>
      </c>
      <c r="Q256" s="118">
        <v>0</v>
      </c>
      <c r="R256" s="117">
        <v>0</v>
      </c>
      <c r="S256" s="117">
        <v>0</v>
      </c>
      <c r="T256" s="118">
        <v>0</v>
      </c>
      <c r="U256" s="117">
        <v>0</v>
      </c>
      <c r="V256" s="117">
        <v>0</v>
      </c>
      <c r="W256" s="118">
        <v>0</v>
      </c>
      <c r="X256" s="117">
        <v>0</v>
      </c>
      <c r="Y256" s="117">
        <v>0</v>
      </c>
      <c r="Z256" s="118">
        <v>0</v>
      </c>
      <c r="AA256" s="117">
        <v>0</v>
      </c>
      <c r="AB256" s="117">
        <v>0</v>
      </c>
      <c r="AC256" s="43">
        <f t="shared" si="24"/>
        <v>0</v>
      </c>
      <c r="AD256" s="43">
        <f t="shared" si="24"/>
        <v>8</v>
      </c>
      <c r="AE256" s="43">
        <f t="shared" si="24"/>
        <v>10</v>
      </c>
      <c r="AG256" s="32">
        <v>-0.726</v>
      </c>
      <c r="AH256" s="32">
        <v>-0.8825</v>
      </c>
      <c r="AI256" s="32">
        <v>-0.818</v>
      </c>
      <c r="AJ256" s="32">
        <v>-0.858</v>
      </c>
      <c r="AK256" s="32">
        <v>-0.007</v>
      </c>
      <c r="AL256" s="32">
        <v>0.687</v>
      </c>
      <c r="AM256" s="127">
        <v>0.684333333333333</v>
      </c>
      <c r="AN256">
        <f t="shared" si="25"/>
        <v>-0.808833333333333</v>
      </c>
      <c r="AO256">
        <f t="shared" si="26"/>
        <v>-0.4325</v>
      </c>
      <c r="AP256">
        <f t="shared" si="27"/>
        <v>0.685666666666667</v>
      </c>
      <c r="AR256" s="32">
        <v>16.1605</v>
      </c>
      <c r="AS256" s="32">
        <v>23.436</v>
      </c>
      <c r="AT256" s="32">
        <v>23.4645</v>
      </c>
      <c r="AU256" s="32">
        <v>23.5455</v>
      </c>
      <c r="AV256" s="32">
        <v>24.571</v>
      </c>
      <c r="AW256" s="32">
        <v>27.8905</v>
      </c>
      <c r="AX256" s="127">
        <v>27.8073333333333</v>
      </c>
      <c r="AY256">
        <f t="shared" si="28"/>
        <v>21.0203333333333</v>
      </c>
      <c r="AZ256">
        <f t="shared" si="29"/>
        <v>24.05825</v>
      </c>
      <c r="BA256">
        <f t="shared" si="30"/>
        <v>27.8489166666667</v>
      </c>
      <c r="BB256" s="32"/>
      <c r="BC256" s="32"/>
      <c r="BD256" t="s">
        <v>29</v>
      </c>
      <c r="BE256" t="s">
        <v>29</v>
      </c>
      <c r="BF256" t="s">
        <v>29</v>
      </c>
      <c r="BG256" t="s">
        <v>29</v>
      </c>
      <c r="BH256" t="s">
        <v>29</v>
      </c>
      <c r="BI256" t="s">
        <v>29</v>
      </c>
      <c r="BJ256" t="s">
        <v>29</v>
      </c>
      <c r="BK256" s="96">
        <f t="shared" ref="BK256:BM256" si="35">(BK255+BK257)/2</f>
        <v>0.349768661703072</v>
      </c>
      <c r="BL256" s="96">
        <f t="shared" si="35"/>
        <v>0.08096047060555</v>
      </c>
      <c r="BM256" s="96">
        <f t="shared" si="35"/>
        <v>0.0828419932834045</v>
      </c>
    </row>
    <row r="257" spans="1:65">
      <c r="A257" s="58">
        <v>13</v>
      </c>
      <c r="B257" s="114">
        <v>3</v>
      </c>
      <c r="C257" s="45">
        <v>2010</v>
      </c>
      <c r="D257" s="54">
        <v>40250</v>
      </c>
      <c r="E257" s="115">
        <v>1</v>
      </c>
      <c r="F257" s="117">
        <v>3</v>
      </c>
      <c r="G257" s="117">
        <v>2</v>
      </c>
      <c r="H257" s="118">
        <v>0</v>
      </c>
      <c r="I257" s="117">
        <v>0</v>
      </c>
      <c r="J257" s="117">
        <v>0</v>
      </c>
      <c r="K257" s="118">
        <v>0</v>
      </c>
      <c r="L257" s="117">
        <v>0</v>
      </c>
      <c r="M257" s="117">
        <v>1</v>
      </c>
      <c r="N257" s="118">
        <v>0</v>
      </c>
      <c r="O257" s="117">
        <v>2</v>
      </c>
      <c r="P257" s="117">
        <v>7</v>
      </c>
      <c r="Q257" s="118">
        <v>0</v>
      </c>
      <c r="R257" s="117">
        <v>0</v>
      </c>
      <c r="S257" s="117">
        <v>0</v>
      </c>
      <c r="T257" s="118">
        <v>0</v>
      </c>
      <c r="U257" s="117">
        <v>0</v>
      </c>
      <c r="V257" s="117">
        <v>0</v>
      </c>
      <c r="W257" s="118">
        <v>0</v>
      </c>
      <c r="X257" s="117">
        <v>0</v>
      </c>
      <c r="Y257" s="117">
        <v>0</v>
      </c>
      <c r="Z257" s="118">
        <v>0</v>
      </c>
      <c r="AA257" s="117">
        <v>0</v>
      </c>
      <c r="AB257" s="117">
        <v>0</v>
      </c>
      <c r="AC257" s="43">
        <f t="shared" si="24"/>
        <v>1</v>
      </c>
      <c r="AD257" s="43">
        <f t="shared" si="24"/>
        <v>5</v>
      </c>
      <c r="AE257" s="43">
        <f t="shared" si="24"/>
        <v>10</v>
      </c>
      <c r="AG257" s="32">
        <v>-1.114</v>
      </c>
      <c r="AH257" s="32">
        <v>-1.39</v>
      </c>
      <c r="AI257" s="32">
        <v>-1.1105</v>
      </c>
      <c r="AJ257" s="32">
        <v>-0.9475</v>
      </c>
      <c r="AK257" s="32">
        <v>-0.289</v>
      </c>
      <c r="AL257" s="32">
        <v>0.543</v>
      </c>
      <c r="AM257" s="127">
        <v>0.547</v>
      </c>
      <c r="AN257">
        <f t="shared" si="25"/>
        <v>-1.20483333333333</v>
      </c>
      <c r="AO257">
        <f t="shared" si="26"/>
        <v>-0.61825</v>
      </c>
      <c r="AP257">
        <f t="shared" si="27"/>
        <v>0.545</v>
      </c>
      <c r="AR257" s="32">
        <v>11.464</v>
      </c>
      <c r="AS257" s="32">
        <v>26.1575</v>
      </c>
      <c r="AT257" s="32">
        <v>26.4895</v>
      </c>
      <c r="AU257" s="32">
        <v>26.6065</v>
      </c>
      <c r="AV257" s="32">
        <v>27.297</v>
      </c>
      <c r="AW257" s="32">
        <v>28.017</v>
      </c>
      <c r="AX257" s="127">
        <v>27.9905</v>
      </c>
      <c r="AY257">
        <f t="shared" si="28"/>
        <v>21.3703333333333</v>
      </c>
      <c r="AZ257">
        <f t="shared" si="29"/>
        <v>26.95175</v>
      </c>
      <c r="BA257">
        <f t="shared" si="30"/>
        <v>28.00375</v>
      </c>
      <c r="BB257" s="32"/>
      <c r="BC257" s="32"/>
      <c r="BD257" s="141">
        <v>0.7665235731584</v>
      </c>
      <c r="BE257" s="141">
        <v>0.0992668116927999</v>
      </c>
      <c r="BF257" s="141">
        <v>0.08853250451272</v>
      </c>
      <c r="BG257" s="141">
        <v>0.0947879301893999</v>
      </c>
      <c r="BH257" s="141">
        <v>0.0636479255872801</v>
      </c>
      <c r="BI257" s="141">
        <v>0.0827240166908</v>
      </c>
      <c r="BJ257" s="142">
        <v>0.06996146270304</v>
      </c>
      <c r="BK257">
        <f>AVERAGE(BD257:BF257)</f>
        <v>0.318107629787973</v>
      </c>
      <c r="BL257">
        <f>AVERAGE(BG257:BH257)</f>
        <v>0.07921792788834</v>
      </c>
      <c r="BM257">
        <f>AVERAGE(BI257:BJ257)</f>
        <v>0.07634273969692</v>
      </c>
    </row>
    <row r="258" spans="1:65">
      <c r="A258" s="58">
        <v>20</v>
      </c>
      <c r="B258" s="114">
        <v>5</v>
      </c>
      <c r="C258" s="45">
        <v>2010</v>
      </c>
      <c r="D258" s="54">
        <v>40318</v>
      </c>
      <c r="E258" s="115">
        <v>4</v>
      </c>
      <c r="F258" s="117">
        <v>17</v>
      </c>
      <c r="G258" s="117">
        <v>2</v>
      </c>
      <c r="H258" s="118">
        <v>0</v>
      </c>
      <c r="I258" s="117">
        <v>0</v>
      </c>
      <c r="J258" s="117">
        <v>0</v>
      </c>
      <c r="K258" s="118">
        <v>44</v>
      </c>
      <c r="L258" s="117">
        <v>10</v>
      </c>
      <c r="M258" s="117">
        <v>9</v>
      </c>
      <c r="N258" s="118">
        <v>2</v>
      </c>
      <c r="O258" s="117">
        <v>5</v>
      </c>
      <c r="P258" s="117">
        <v>3</v>
      </c>
      <c r="Q258" s="118">
        <v>0</v>
      </c>
      <c r="R258" s="117">
        <v>0</v>
      </c>
      <c r="S258" s="117">
        <v>0</v>
      </c>
      <c r="T258" s="118">
        <v>0</v>
      </c>
      <c r="U258" s="117">
        <v>0</v>
      </c>
      <c r="V258" s="117">
        <v>0</v>
      </c>
      <c r="W258" s="118">
        <v>0</v>
      </c>
      <c r="X258" s="117">
        <v>0</v>
      </c>
      <c r="Y258" s="117">
        <v>0</v>
      </c>
      <c r="Z258" s="118">
        <v>5200</v>
      </c>
      <c r="AA258" s="117">
        <v>420</v>
      </c>
      <c r="AB258" s="117">
        <v>0</v>
      </c>
      <c r="AC258" s="43">
        <f t="shared" si="24"/>
        <v>5250</v>
      </c>
      <c r="AD258" s="43">
        <f t="shared" si="24"/>
        <v>452</v>
      </c>
      <c r="AE258" s="43">
        <f t="shared" si="24"/>
        <v>14</v>
      </c>
      <c r="AG258" s="32">
        <v>7.949</v>
      </c>
      <c r="AH258" s="32">
        <v>3.756</v>
      </c>
      <c r="AI258" s="32">
        <v>1.7415</v>
      </c>
      <c r="AJ258" s="130">
        <v>0.9305</v>
      </c>
      <c r="AK258" s="130">
        <v>-0.3025</v>
      </c>
      <c r="AL258" s="130">
        <v>-0.449</v>
      </c>
      <c r="AM258" s="131">
        <v>-0.4505</v>
      </c>
      <c r="AN258">
        <f t="shared" si="25"/>
        <v>4.48216666666667</v>
      </c>
      <c r="AO258">
        <f t="shared" si="26"/>
        <v>0.314</v>
      </c>
      <c r="AP258">
        <f t="shared" si="27"/>
        <v>-0.44975</v>
      </c>
      <c r="AR258" s="32">
        <v>17.197</v>
      </c>
      <c r="AS258" s="32">
        <v>24.279</v>
      </c>
      <c r="AT258" s="32">
        <v>25.0225</v>
      </c>
      <c r="AU258" s="130">
        <v>25.297</v>
      </c>
      <c r="AV258" s="130">
        <v>27.3885</v>
      </c>
      <c r="AW258" s="130">
        <v>28.203</v>
      </c>
      <c r="AX258" s="131">
        <v>28.208</v>
      </c>
      <c r="AY258">
        <f t="shared" si="28"/>
        <v>22.1661666666667</v>
      </c>
      <c r="AZ258">
        <f t="shared" si="29"/>
        <v>26.34275</v>
      </c>
      <c r="BA258">
        <f t="shared" si="30"/>
        <v>28.2055</v>
      </c>
      <c r="BB258" s="130"/>
      <c r="BC258" s="130"/>
      <c r="BD258" s="141">
        <v>1.49738623470629</v>
      </c>
      <c r="BE258" s="141">
        <v>0.77403243539712</v>
      </c>
      <c r="BF258" s="141">
        <v>0.3657040465968</v>
      </c>
      <c r="BG258" s="141">
        <v>0.30877317933784</v>
      </c>
      <c r="BH258" s="141">
        <v>0.1569942336608</v>
      </c>
      <c r="BI258" s="141">
        <v>0.1386285027808</v>
      </c>
      <c r="BJ258" s="142">
        <v>0.1441644944482</v>
      </c>
      <c r="BK258">
        <f>AVERAGE(BD258:BF258)</f>
        <v>0.879040905566738</v>
      </c>
      <c r="BL258">
        <f>AVERAGE(BG258:BH258)</f>
        <v>0.23288370649932</v>
      </c>
      <c r="BM258">
        <f>AVERAGE(BI258:BJ258)</f>
        <v>0.1413964986145</v>
      </c>
    </row>
    <row r="259" spans="1:65">
      <c r="A259" s="58">
        <v>1</v>
      </c>
      <c r="B259" s="114">
        <v>6</v>
      </c>
      <c r="C259" s="45">
        <v>2010</v>
      </c>
      <c r="D259" s="54">
        <v>40330</v>
      </c>
      <c r="E259" s="115">
        <v>0</v>
      </c>
      <c r="F259" s="117">
        <v>3</v>
      </c>
      <c r="G259" s="117">
        <v>5</v>
      </c>
      <c r="H259" s="118">
        <v>0</v>
      </c>
      <c r="I259" s="117">
        <v>0</v>
      </c>
      <c r="J259" s="117">
        <v>0</v>
      </c>
      <c r="K259" s="118">
        <v>5</v>
      </c>
      <c r="L259" s="117">
        <v>13</v>
      </c>
      <c r="M259" s="117">
        <v>11</v>
      </c>
      <c r="N259" s="118">
        <v>0</v>
      </c>
      <c r="O259" s="117">
        <v>0</v>
      </c>
      <c r="P259" s="117">
        <v>0</v>
      </c>
      <c r="Q259" s="118">
        <v>0</v>
      </c>
      <c r="R259" s="117">
        <v>0</v>
      </c>
      <c r="S259" s="117">
        <v>0</v>
      </c>
      <c r="T259" s="118">
        <v>0</v>
      </c>
      <c r="U259" s="117">
        <v>0</v>
      </c>
      <c r="V259" s="117">
        <v>0</v>
      </c>
      <c r="W259" s="118">
        <v>1</v>
      </c>
      <c r="X259" s="117">
        <v>70</v>
      </c>
      <c r="Y259" s="117">
        <v>0</v>
      </c>
      <c r="Z259" s="118">
        <v>800</v>
      </c>
      <c r="AA259" s="117">
        <v>0</v>
      </c>
      <c r="AB259" s="117">
        <v>0</v>
      </c>
      <c r="AC259" s="43">
        <f t="shared" si="24"/>
        <v>806</v>
      </c>
      <c r="AD259" s="43">
        <f t="shared" si="24"/>
        <v>86</v>
      </c>
      <c r="AE259" s="43">
        <f t="shared" si="24"/>
        <v>16</v>
      </c>
      <c r="AG259" s="32">
        <v>7.061</v>
      </c>
      <c r="AH259" s="32">
        <v>6.2605</v>
      </c>
      <c r="AI259" s="32">
        <v>5.078</v>
      </c>
      <c r="AJ259" s="130">
        <v>4.12766666666667</v>
      </c>
      <c r="AK259" s="130">
        <v>0.228666666666667</v>
      </c>
      <c r="AL259" s="130">
        <v>-0.367333333333333</v>
      </c>
      <c r="AM259" s="131">
        <v>-0.3835</v>
      </c>
      <c r="AN259">
        <f t="shared" si="25"/>
        <v>6.13316666666667</v>
      </c>
      <c r="AO259">
        <f t="shared" si="26"/>
        <v>2.17816666666667</v>
      </c>
      <c r="AP259">
        <f t="shared" si="27"/>
        <v>-0.375416666666667</v>
      </c>
      <c r="AR259" s="32">
        <v>22.38</v>
      </c>
      <c r="AS259" s="32">
        <v>23.067</v>
      </c>
      <c r="AT259" s="32">
        <v>24.6335</v>
      </c>
      <c r="AU259" s="130">
        <v>24.992</v>
      </c>
      <c r="AV259" s="130">
        <v>26.6266666666667</v>
      </c>
      <c r="AW259" s="130">
        <v>27.7763333333333</v>
      </c>
      <c r="AX259" s="131">
        <v>27.8115</v>
      </c>
      <c r="AY259">
        <f t="shared" si="28"/>
        <v>23.3601666666667</v>
      </c>
      <c r="AZ259">
        <f t="shared" si="29"/>
        <v>25.8093333333333</v>
      </c>
      <c r="BA259">
        <f t="shared" si="30"/>
        <v>27.7939166666667</v>
      </c>
      <c r="BB259" s="130"/>
      <c r="BC259" s="130"/>
      <c r="BD259" s="141">
        <v>0.495322568983307</v>
      </c>
      <c r="BE259" s="141">
        <v>0.71626666607252</v>
      </c>
      <c r="BF259" s="141">
        <v>0.480598417428053</v>
      </c>
      <c r="BG259" s="141">
        <v>0.271937233524871</v>
      </c>
      <c r="BH259" s="141">
        <v>0.111397146796693</v>
      </c>
      <c r="BI259" s="141">
        <v>0.20813567226032</v>
      </c>
      <c r="BJ259" s="142">
        <v>0.21741249861704</v>
      </c>
      <c r="BK259">
        <f>AVERAGE(BD259:BF259)</f>
        <v>0.56406255082796</v>
      </c>
      <c r="BL259">
        <f>AVERAGE(BG259:BH259)</f>
        <v>0.191667190160782</v>
      </c>
      <c r="BM259">
        <f>AVERAGE(BI259:BJ259)</f>
        <v>0.21277408543868</v>
      </c>
    </row>
    <row r="260" spans="1:65">
      <c r="A260" s="58">
        <v>10</v>
      </c>
      <c r="B260" s="114">
        <v>6</v>
      </c>
      <c r="C260" s="45">
        <v>2010</v>
      </c>
      <c r="D260" s="54">
        <v>40339</v>
      </c>
      <c r="E260" s="115">
        <v>0</v>
      </c>
      <c r="F260" s="117">
        <v>1</v>
      </c>
      <c r="G260" s="117">
        <v>14</v>
      </c>
      <c r="H260" s="118">
        <v>0</v>
      </c>
      <c r="I260" s="117">
        <v>0</v>
      </c>
      <c r="J260" s="117">
        <v>0</v>
      </c>
      <c r="K260" s="118">
        <v>0</v>
      </c>
      <c r="L260" s="117">
        <v>25</v>
      </c>
      <c r="M260" s="117">
        <v>84</v>
      </c>
      <c r="N260" s="118">
        <v>0</v>
      </c>
      <c r="O260" s="117">
        <v>0</v>
      </c>
      <c r="P260" s="117">
        <v>0</v>
      </c>
      <c r="Q260" s="118">
        <v>0</v>
      </c>
      <c r="R260" s="117">
        <v>1</v>
      </c>
      <c r="S260" s="117">
        <v>1</v>
      </c>
      <c r="T260" s="118">
        <v>0</v>
      </c>
      <c r="U260" s="117">
        <v>14</v>
      </c>
      <c r="V260" s="117">
        <v>0</v>
      </c>
      <c r="W260" s="118">
        <v>5</v>
      </c>
      <c r="X260" s="117">
        <v>7</v>
      </c>
      <c r="Y260" s="117">
        <v>0</v>
      </c>
      <c r="Z260" s="118">
        <v>600</v>
      </c>
      <c r="AA260" s="117">
        <v>210</v>
      </c>
      <c r="AB260" s="117">
        <v>3</v>
      </c>
      <c r="AC260" s="43">
        <f t="shared" si="24"/>
        <v>605</v>
      </c>
      <c r="AD260" s="43">
        <f t="shared" si="24"/>
        <v>258</v>
      </c>
      <c r="AE260" s="43">
        <f t="shared" si="24"/>
        <v>102</v>
      </c>
      <c r="AG260" s="32">
        <v>8.397</v>
      </c>
      <c r="AH260" s="32">
        <v>6.849</v>
      </c>
      <c r="AI260" s="32">
        <v>4.605</v>
      </c>
      <c r="AJ260" s="32">
        <v>0.873666666666667</v>
      </c>
      <c r="AK260" s="32">
        <v>-0.464</v>
      </c>
      <c r="AL260" s="32">
        <v>-0.849</v>
      </c>
      <c r="AM260" s="127">
        <v>-0.879</v>
      </c>
      <c r="AN260">
        <f t="shared" si="25"/>
        <v>6.617</v>
      </c>
      <c r="AO260">
        <f t="shared" si="26"/>
        <v>0.204833333333333</v>
      </c>
      <c r="AP260">
        <f t="shared" si="27"/>
        <v>-0.864</v>
      </c>
      <c r="AR260" s="32">
        <v>22.272</v>
      </c>
      <c r="AS260" s="32">
        <v>23.3156666666667</v>
      </c>
      <c r="AT260" s="32">
        <v>24.5106666666667</v>
      </c>
      <c r="AU260" s="32">
        <v>26.3953333333333</v>
      </c>
      <c r="AV260" s="32">
        <v>28.0793333333333</v>
      </c>
      <c r="AW260" s="32">
        <v>28.7696666666667</v>
      </c>
      <c r="AX260" s="127">
        <v>28.751</v>
      </c>
      <c r="AY260">
        <f t="shared" si="28"/>
        <v>23.3661111111111</v>
      </c>
      <c r="AZ260">
        <f t="shared" si="29"/>
        <v>27.2373333333333</v>
      </c>
      <c r="BA260">
        <f t="shared" si="30"/>
        <v>28.7603333333333</v>
      </c>
      <c r="BB260" s="32"/>
      <c r="BC260" s="32"/>
      <c r="BD260" s="141">
        <v>1.00515401613616</v>
      </c>
      <c r="BE260" s="141">
        <v>0.44565649860824</v>
      </c>
      <c r="BF260" s="141">
        <v>0.249010450216</v>
      </c>
      <c r="BG260" s="141">
        <v>0.14374095142368</v>
      </c>
      <c r="BH260" s="141">
        <v>0.12202011017216</v>
      </c>
      <c r="BI260" s="141">
        <v>0.0638351705750934</v>
      </c>
      <c r="BJ260" s="142">
        <v>0.06876828505704</v>
      </c>
      <c r="BK260">
        <f>AVERAGE(BD260:BF260)</f>
        <v>0.566606988320133</v>
      </c>
      <c r="BL260">
        <f>AVERAGE(BG260:BH260)</f>
        <v>0.13288053079792</v>
      </c>
      <c r="BM260">
        <f>AVERAGE(BI260:BJ260)</f>
        <v>0.0663017278160667</v>
      </c>
    </row>
    <row r="261" spans="1:65">
      <c r="A261" s="58">
        <v>21</v>
      </c>
      <c r="B261" s="114">
        <v>6</v>
      </c>
      <c r="C261" s="45">
        <v>2010</v>
      </c>
      <c r="D261" s="54">
        <v>40350</v>
      </c>
      <c r="E261" s="115">
        <v>0</v>
      </c>
      <c r="F261" s="117">
        <v>3</v>
      </c>
      <c r="G261" s="117">
        <v>8</v>
      </c>
      <c r="H261" s="118">
        <v>0</v>
      </c>
      <c r="I261" s="117">
        <v>0</v>
      </c>
      <c r="J261" s="117">
        <v>1</v>
      </c>
      <c r="K261" s="118">
        <v>0</v>
      </c>
      <c r="L261" s="117">
        <v>9</v>
      </c>
      <c r="M261" s="117">
        <v>75</v>
      </c>
      <c r="N261" s="118">
        <v>0</v>
      </c>
      <c r="O261" s="117">
        <v>0</v>
      </c>
      <c r="P261" s="117">
        <v>0</v>
      </c>
      <c r="Q261" s="118">
        <v>0</v>
      </c>
      <c r="R261" s="117">
        <v>1</v>
      </c>
      <c r="S261" s="117">
        <v>1</v>
      </c>
      <c r="T261" s="118">
        <v>0</v>
      </c>
      <c r="U261" s="117">
        <v>1</v>
      </c>
      <c r="V261" s="117">
        <v>1</v>
      </c>
      <c r="W261" s="118">
        <v>0</v>
      </c>
      <c r="X261" s="117">
        <v>0</v>
      </c>
      <c r="Y261" s="117">
        <v>1</v>
      </c>
      <c r="Z261" s="118">
        <v>40</v>
      </c>
      <c r="AA261" s="117">
        <v>60</v>
      </c>
      <c r="AB261" s="117">
        <v>2</v>
      </c>
      <c r="AC261" s="43">
        <f t="shared" ref="AC261:AE324" si="36">SUM(E261,H261,K261,N261,Q261,T261,W261,Z261)</f>
        <v>40</v>
      </c>
      <c r="AD261" s="43">
        <f t="shared" si="36"/>
        <v>74</v>
      </c>
      <c r="AE261" s="43">
        <f t="shared" si="36"/>
        <v>89</v>
      </c>
      <c r="AG261" s="32">
        <v>11.835</v>
      </c>
      <c r="AH261" s="32">
        <v>6.7165</v>
      </c>
      <c r="AI261" s="32">
        <v>5.043</v>
      </c>
      <c r="AJ261" s="32">
        <v>2.7155</v>
      </c>
      <c r="AK261" s="32">
        <v>0.3675</v>
      </c>
      <c r="AL261" s="32">
        <v>-0.3945</v>
      </c>
      <c r="AM261" s="127">
        <v>-0.4155</v>
      </c>
      <c r="AN261">
        <f t="shared" ref="AN261:AN324" si="37">AVERAGE(AG261:AI261)</f>
        <v>7.86483333333333</v>
      </c>
      <c r="AO261">
        <f t="shared" ref="AO261:AO324" si="38">AVERAGE(AJ261:AK261)</f>
        <v>1.5415</v>
      </c>
      <c r="AP261">
        <f t="shared" ref="AP261:AP324" si="39">AVERAGE(AL261:AM261)</f>
        <v>-0.405</v>
      </c>
      <c r="AR261" s="32">
        <v>21.152</v>
      </c>
      <c r="AS261" s="32">
        <v>23.9305</v>
      </c>
      <c r="AT261" s="32">
        <v>25.2815</v>
      </c>
      <c r="AU261" s="32">
        <v>26.168</v>
      </c>
      <c r="AV261" s="32">
        <v>27.3635</v>
      </c>
      <c r="AW261" s="32">
        <v>28.062</v>
      </c>
      <c r="AX261" s="127">
        <v>28.0865</v>
      </c>
      <c r="AY261">
        <f t="shared" ref="AY261:AY324" si="40">AVERAGE(AR261:AT261)</f>
        <v>23.4546666666667</v>
      </c>
      <c r="AZ261">
        <f t="shared" ref="AZ261:AZ324" si="41">AVERAGE(AU261:AV261)</f>
        <v>26.76575</v>
      </c>
      <c r="BA261">
        <f t="shared" ref="BA261:BA324" si="42">AVERAGE(AW261:AX261)</f>
        <v>28.07425</v>
      </c>
      <c r="BB261" s="32"/>
      <c r="BC261" s="32"/>
      <c r="BD261" s="141">
        <v>1.3823024479516</v>
      </c>
      <c r="BE261" s="141">
        <v>0.4614115549794</v>
      </c>
      <c r="BF261" s="141">
        <v>0.2578269270252</v>
      </c>
      <c r="BG261" s="141">
        <v>0.10470271033244</v>
      </c>
      <c r="BH261" s="141">
        <v>0.0728710240361999</v>
      </c>
      <c r="BI261" s="141">
        <v>0.13084891493348</v>
      </c>
      <c r="BJ261" s="142">
        <v>0.16712999427644</v>
      </c>
      <c r="BK261">
        <f t="shared" ref="BK261:BK324" si="43">AVERAGE(BD261:BF261)</f>
        <v>0.700513643318733</v>
      </c>
      <c r="BL261">
        <f t="shared" ref="BL261:BL324" si="44">AVERAGE(BG261:BH261)</f>
        <v>0.08878686718432</v>
      </c>
      <c r="BM261">
        <f t="shared" ref="BM261:BM324" si="45">AVERAGE(BI261:BJ261)</f>
        <v>0.14898945460496</v>
      </c>
    </row>
    <row r="262" spans="1:65">
      <c r="A262" s="58">
        <v>1</v>
      </c>
      <c r="B262" s="114">
        <v>7</v>
      </c>
      <c r="C262" s="45">
        <v>2010</v>
      </c>
      <c r="D262" s="54">
        <v>40360</v>
      </c>
      <c r="E262" s="115">
        <v>0</v>
      </c>
      <c r="F262" s="117">
        <v>3</v>
      </c>
      <c r="G262" s="117">
        <v>1</v>
      </c>
      <c r="H262" s="118">
        <v>0</v>
      </c>
      <c r="I262" s="117">
        <v>0</v>
      </c>
      <c r="J262" s="117">
        <v>0</v>
      </c>
      <c r="K262" s="118">
        <v>0</v>
      </c>
      <c r="L262" s="117">
        <v>28</v>
      </c>
      <c r="M262" s="117">
        <v>33</v>
      </c>
      <c r="N262" s="118">
        <v>0</v>
      </c>
      <c r="O262" s="117">
        <v>0</v>
      </c>
      <c r="P262" s="117">
        <v>1</v>
      </c>
      <c r="Q262" s="118">
        <v>0</v>
      </c>
      <c r="R262" s="117">
        <v>14</v>
      </c>
      <c r="S262" s="117">
        <v>2</v>
      </c>
      <c r="T262" s="118">
        <v>0</v>
      </c>
      <c r="U262" s="117">
        <v>1</v>
      </c>
      <c r="V262" s="117">
        <v>0</v>
      </c>
      <c r="W262" s="118">
        <v>0</v>
      </c>
      <c r="X262" s="117">
        <v>0</v>
      </c>
      <c r="Y262" s="117">
        <v>0</v>
      </c>
      <c r="Z262" s="118">
        <v>20</v>
      </c>
      <c r="AA262" s="117">
        <v>14</v>
      </c>
      <c r="AB262" s="117">
        <v>0</v>
      </c>
      <c r="AC262" s="43">
        <f t="shared" si="36"/>
        <v>20</v>
      </c>
      <c r="AD262" s="43">
        <f t="shared" si="36"/>
        <v>60</v>
      </c>
      <c r="AE262" s="43">
        <f t="shared" si="36"/>
        <v>37</v>
      </c>
      <c r="AG262" s="32">
        <v>11.9923333333333</v>
      </c>
      <c r="AH262" s="32">
        <v>9.4395</v>
      </c>
      <c r="AI262" s="32">
        <v>8.8005</v>
      </c>
      <c r="AJ262" s="32">
        <v>4.809</v>
      </c>
      <c r="AK262" s="32">
        <v>0.9295</v>
      </c>
      <c r="AL262" s="32">
        <v>-0.342</v>
      </c>
      <c r="AM262" s="127">
        <v>-0.4545</v>
      </c>
      <c r="AN262">
        <f t="shared" si="37"/>
        <v>10.0774444444444</v>
      </c>
      <c r="AO262">
        <f t="shared" si="38"/>
        <v>2.86925</v>
      </c>
      <c r="AP262">
        <f t="shared" si="39"/>
        <v>-0.39825</v>
      </c>
      <c r="AR262" s="32">
        <v>23.1053333333333</v>
      </c>
      <c r="AS262" s="32">
        <v>24.0385</v>
      </c>
      <c r="AT262" s="32">
        <v>24.3165</v>
      </c>
      <c r="AU262" s="32">
        <v>25.305</v>
      </c>
      <c r="AV262" s="32">
        <v>27.217</v>
      </c>
      <c r="AW262" s="32">
        <v>28.1365</v>
      </c>
      <c r="AX262" s="127">
        <v>28.2575</v>
      </c>
      <c r="AY262">
        <f t="shared" si="40"/>
        <v>23.8201111111111</v>
      </c>
      <c r="AZ262">
        <f t="shared" si="41"/>
        <v>26.261</v>
      </c>
      <c r="BA262">
        <f t="shared" si="42"/>
        <v>28.197</v>
      </c>
      <c r="BB262" s="32"/>
      <c r="BC262" s="32"/>
      <c r="BD262" s="141">
        <v>0.95365920789144</v>
      </c>
      <c r="BE262" s="141">
        <v>2.03831578647708</v>
      </c>
      <c r="BF262" s="141">
        <v>1.39106936341224</v>
      </c>
      <c r="BG262" s="141">
        <v>0.3769172578592</v>
      </c>
      <c r="BH262" s="141">
        <v>0.10120353558012</v>
      </c>
      <c r="BI262" s="141">
        <v>0.13579689742032</v>
      </c>
      <c r="BJ262" s="142">
        <v>0.10915136752732</v>
      </c>
      <c r="BK262">
        <f t="shared" si="43"/>
        <v>1.46101478592692</v>
      </c>
      <c r="BL262">
        <f t="shared" si="44"/>
        <v>0.23906039671966</v>
      </c>
      <c r="BM262">
        <f t="shared" si="45"/>
        <v>0.12247413247382</v>
      </c>
    </row>
    <row r="263" spans="1:65">
      <c r="A263" s="58">
        <v>10</v>
      </c>
      <c r="B263" s="114">
        <v>7</v>
      </c>
      <c r="C263" s="45">
        <v>2010</v>
      </c>
      <c r="D263" s="54">
        <v>40369</v>
      </c>
      <c r="E263" s="115">
        <v>0</v>
      </c>
      <c r="F263" s="117">
        <v>0</v>
      </c>
      <c r="G263" s="117">
        <v>1</v>
      </c>
      <c r="H263" s="118">
        <v>0</v>
      </c>
      <c r="I263" s="117">
        <v>0</v>
      </c>
      <c r="J263" s="117">
        <v>0</v>
      </c>
      <c r="K263" s="118">
        <v>0</v>
      </c>
      <c r="L263" s="117">
        <v>3</v>
      </c>
      <c r="M263" s="117">
        <v>10</v>
      </c>
      <c r="N263" s="118">
        <v>0</v>
      </c>
      <c r="O263" s="117">
        <v>3</v>
      </c>
      <c r="P263" s="117">
        <v>1</v>
      </c>
      <c r="Q263" s="118">
        <v>0</v>
      </c>
      <c r="R263" s="117">
        <v>0</v>
      </c>
      <c r="S263" s="117">
        <v>0</v>
      </c>
      <c r="T263" s="118">
        <v>0</v>
      </c>
      <c r="U263" s="117">
        <v>1</v>
      </c>
      <c r="V263" s="117">
        <v>0</v>
      </c>
      <c r="W263" s="118">
        <v>0</v>
      </c>
      <c r="X263" s="117">
        <v>0</v>
      </c>
      <c r="Y263" s="117">
        <v>0</v>
      </c>
      <c r="Z263" s="118">
        <v>2</v>
      </c>
      <c r="AA263" s="117">
        <v>3</v>
      </c>
      <c r="AB263" s="117">
        <v>0</v>
      </c>
      <c r="AC263" s="43">
        <f t="shared" si="36"/>
        <v>2</v>
      </c>
      <c r="AD263" s="43">
        <f t="shared" si="36"/>
        <v>10</v>
      </c>
      <c r="AE263" s="43">
        <f t="shared" si="36"/>
        <v>12</v>
      </c>
      <c r="AG263" s="32">
        <v>14.918</v>
      </c>
      <c r="AH263" s="130">
        <v>12.4693333333333</v>
      </c>
      <c r="AI263" s="130">
        <v>7.95</v>
      </c>
      <c r="AJ263" s="130">
        <v>4.94</v>
      </c>
      <c r="AK263" s="130">
        <v>2.0665</v>
      </c>
      <c r="AL263" s="130">
        <v>0.036</v>
      </c>
      <c r="AM263" s="131">
        <v>0.03</v>
      </c>
      <c r="AN263">
        <f t="shared" si="37"/>
        <v>11.7791111111111</v>
      </c>
      <c r="AO263">
        <f t="shared" si="38"/>
        <v>3.50325</v>
      </c>
      <c r="AP263">
        <f t="shared" si="39"/>
        <v>0.033</v>
      </c>
      <c r="AR263" s="32">
        <v>22.746</v>
      </c>
      <c r="AS263" s="130">
        <v>23.4903333333333</v>
      </c>
      <c r="AT263" s="130">
        <v>24.3515</v>
      </c>
      <c r="AU263" s="130">
        <v>25.7125</v>
      </c>
      <c r="AV263" s="130">
        <v>26.84</v>
      </c>
      <c r="AW263" s="130">
        <v>27.8313333333333</v>
      </c>
      <c r="AX263" s="131">
        <v>27.827</v>
      </c>
      <c r="AY263">
        <f t="shared" si="40"/>
        <v>23.5292777777778</v>
      </c>
      <c r="AZ263">
        <f t="shared" si="41"/>
        <v>26.27625</v>
      </c>
      <c r="BA263">
        <f t="shared" si="42"/>
        <v>27.8291666666667</v>
      </c>
      <c r="BB263" s="130"/>
      <c r="BC263" s="130"/>
      <c r="BD263" s="141">
        <v>1.0357474168696</v>
      </c>
      <c r="BE263" s="141">
        <v>2.29433210711808</v>
      </c>
      <c r="BF263" s="141">
        <v>1.521573602124</v>
      </c>
      <c r="BG263" s="141">
        <v>0.445657543159467</v>
      </c>
      <c r="BH263" s="141">
        <v>0.1653142241756</v>
      </c>
      <c r="BI263" s="141">
        <v>0.13534149373888</v>
      </c>
      <c r="BJ263" s="142">
        <v>0.2259470406448</v>
      </c>
      <c r="BK263">
        <f t="shared" si="43"/>
        <v>1.61721770870389</v>
      </c>
      <c r="BL263">
        <f t="shared" si="44"/>
        <v>0.305485883667533</v>
      </c>
      <c r="BM263">
        <f t="shared" si="45"/>
        <v>0.18064426719184</v>
      </c>
    </row>
    <row r="264" spans="1:65">
      <c r="A264" s="58">
        <v>20</v>
      </c>
      <c r="B264" s="114">
        <v>7</v>
      </c>
      <c r="C264" s="45">
        <v>2010</v>
      </c>
      <c r="D264" s="143">
        <v>40379</v>
      </c>
      <c r="E264" s="144">
        <v>0</v>
      </c>
      <c r="F264" s="145">
        <v>0</v>
      </c>
      <c r="G264" s="145">
        <v>1</v>
      </c>
      <c r="H264" s="146">
        <v>0</v>
      </c>
      <c r="I264" s="145">
        <v>0</v>
      </c>
      <c r="J264" s="145">
        <v>0</v>
      </c>
      <c r="K264" s="146">
        <v>0</v>
      </c>
      <c r="L264" s="145">
        <v>1</v>
      </c>
      <c r="M264" s="145">
        <v>9</v>
      </c>
      <c r="N264" s="146">
        <v>0</v>
      </c>
      <c r="O264" s="145">
        <v>3</v>
      </c>
      <c r="P264" s="145">
        <v>2</v>
      </c>
      <c r="Q264" s="146">
        <v>0</v>
      </c>
      <c r="R264" s="145">
        <v>0</v>
      </c>
      <c r="S264" s="145">
        <v>0</v>
      </c>
      <c r="T264" s="146">
        <v>0</v>
      </c>
      <c r="U264" s="145">
        <v>0</v>
      </c>
      <c r="V264" s="145">
        <v>0</v>
      </c>
      <c r="W264" s="146">
        <v>0</v>
      </c>
      <c r="X264" s="145">
        <v>0</v>
      </c>
      <c r="Y264" s="145">
        <v>0</v>
      </c>
      <c r="Z264" s="146">
        <v>0</v>
      </c>
      <c r="AA264" s="145">
        <v>0</v>
      </c>
      <c r="AB264" s="145">
        <v>0</v>
      </c>
      <c r="AC264" s="43">
        <f t="shared" si="36"/>
        <v>0</v>
      </c>
      <c r="AD264" s="43">
        <f t="shared" si="36"/>
        <v>4</v>
      </c>
      <c r="AE264" s="43">
        <f t="shared" si="36"/>
        <v>12</v>
      </c>
      <c r="AG264" s="32">
        <v>13.8</v>
      </c>
      <c r="AH264" s="32">
        <v>14.1285</v>
      </c>
      <c r="AI264" s="32">
        <v>7.546</v>
      </c>
      <c r="AJ264" s="32">
        <v>5.121</v>
      </c>
      <c r="AK264" s="32">
        <v>2.1535</v>
      </c>
      <c r="AL264" s="32">
        <v>0.8275</v>
      </c>
      <c r="AM264" s="127">
        <v>0.7215</v>
      </c>
      <c r="AN264">
        <f t="shared" si="37"/>
        <v>11.8248333333333</v>
      </c>
      <c r="AO264">
        <f t="shared" si="38"/>
        <v>3.63725</v>
      </c>
      <c r="AP264">
        <f t="shared" si="39"/>
        <v>0.7745</v>
      </c>
      <c r="AR264" s="32">
        <v>23.666</v>
      </c>
      <c r="AS264" s="32">
        <v>24.059</v>
      </c>
      <c r="AT264" s="32">
        <v>25.0865</v>
      </c>
      <c r="AU264" s="32">
        <v>25.7625</v>
      </c>
      <c r="AV264" s="32">
        <v>26.888</v>
      </c>
      <c r="AW264" s="32">
        <v>27.4795</v>
      </c>
      <c r="AX264" s="127">
        <v>27.509</v>
      </c>
      <c r="AY264">
        <f t="shared" si="40"/>
        <v>24.2705</v>
      </c>
      <c r="AZ264">
        <f t="shared" si="41"/>
        <v>26.32525</v>
      </c>
      <c r="BA264">
        <f t="shared" si="42"/>
        <v>27.49425</v>
      </c>
      <c r="BB264" s="32"/>
      <c r="BC264" s="32"/>
      <c r="BD264" s="141">
        <v>1.410464133888</v>
      </c>
      <c r="BE264" s="141">
        <v>1.94556566561464</v>
      </c>
      <c r="BF264" s="141">
        <v>0.71233189463984</v>
      </c>
      <c r="BG264" s="141">
        <v>0.17260641577344</v>
      </c>
      <c r="BH264" s="141">
        <v>0.0918518620164</v>
      </c>
      <c r="BI264" s="141">
        <v>0.1175013206406</v>
      </c>
      <c r="BJ264" s="142">
        <v>0.13992243267624</v>
      </c>
      <c r="BK264">
        <f t="shared" si="43"/>
        <v>1.35612056471416</v>
      </c>
      <c r="BL264">
        <f t="shared" si="44"/>
        <v>0.13222913889492</v>
      </c>
      <c r="BM264">
        <f t="shared" si="45"/>
        <v>0.12871187665842</v>
      </c>
    </row>
    <row r="265" spans="1:65">
      <c r="A265" s="58">
        <v>1</v>
      </c>
      <c r="B265" s="113">
        <v>8</v>
      </c>
      <c r="C265" s="45">
        <v>2010</v>
      </c>
      <c r="D265" s="143">
        <v>40391</v>
      </c>
      <c r="E265" s="145">
        <v>0</v>
      </c>
      <c r="F265" s="145">
        <v>0</v>
      </c>
      <c r="G265" s="145">
        <v>0</v>
      </c>
      <c r="H265" s="146">
        <v>0</v>
      </c>
      <c r="I265" s="145">
        <v>0</v>
      </c>
      <c r="J265" s="145">
        <v>0</v>
      </c>
      <c r="K265" s="146">
        <v>0</v>
      </c>
      <c r="L265" s="145">
        <v>0</v>
      </c>
      <c r="M265" s="145">
        <v>11</v>
      </c>
      <c r="N265" s="146">
        <v>0</v>
      </c>
      <c r="O265" s="145">
        <v>5</v>
      </c>
      <c r="P265" s="145">
        <v>2</v>
      </c>
      <c r="Q265" s="146">
        <v>0</v>
      </c>
      <c r="R265" s="145">
        <v>0</v>
      </c>
      <c r="S265" s="145">
        <v>1</v>
      </c>
      <c r="T265" s="146">
        <v>0</v>
      </c>
      <c r="U265" s="145">
        <v>0</v>
      </c>
      <c r="V265" s="145">
        <v>0</v>
      </c>
      <c r="W265" s="146">
        <v>0</v>
      </c>
      <c r="X265" s="145">
        <v>0</v>
      </c>
      <c r="Y265" s="145">
        <v>0</v>
      </c>
      <c r="Z265" s="146">
        <v>0</v>
      </c>
      <c r="AA265" s="145">
        <v>0</v>
      </c>
      <c r="AB265" s="145">
        <v>1</v>
      </c>
      <c r="AC265" s="43">
        <f t="shared" si="36"/>
        <v>0</v>
      </c>
      <c r="AD265" s="43">
        <f t="shared" si="36"/>
        <v>5</v>
      </c>
      <c r="AE265" s="43">
        <f t="shared" si="36"/>
        <v>15</v>
      </c>
      <c r="AG265" s="152"/>
      <c r="AH265" s="152"/>
      <c r="AI265" s="152"/>
      <c r="AJ265" s="152"/>
      <c r="AK265" s="152"/>
      <c r="AL265" s="152"/>
      <c r="AM265" s="153"/>
      <c r="AN265" s="96">
        <f t="shared" ref="AN265:AP265" si="46">(AN264+AN266)/2</f>
        <v>13.9486388888889</v>
      </c>
      <c r="AO265" s="96">
        <f t="shared" si="46"/>
        <v>5.052125</v>
      </c>
      <c r="AP265" s="96">
        <f t="shared" si="46"/>
        <v>1.11954166666667</v>
      </c>
      <c r="AR265" s="152"/>
      <c r="AS265" s="152"/>
      <c r="AT265" s="152"/>
      <c r="AU265" s="152"/>
      <c r="AV265" s="152"/>
      <c r="AW265" s="152"/>
      <c r="AX265" s="153"/>
      <c r="AY265" s="96">
        <f>(AY264+AY266)/2</f>
        <v>23.3509722222222</v>
      </c>
      <c r="AZ265" s="96">
        <f>(AZ264+AZ266)/2</f>
        <v>26.0872916666667</v>
      </c>
      <c r="BA265" s="96">
        <f>(BA264+BA266)/2</f>
        <v>27.39675</v>
      </c>
      <c r="BB265" s="152"/>
      <c r="BC265" s="152"/>
      <c r="BD265" t="s">
        <v>29</v>
      </c>
      <c r="BE265" t="s">
        <v>29</v>
      </c>
      <c r="BF265" t="s">
        <v>29</v>
      </c>
      <c r="BG265" t="s">
        <v>29</v>
      </c>
      <c r="BH265" t="s">
        <v>29</v>
      </c>
      <c r="BI265" t="s">
        <v>29</v>
      </c>
      <c r="BJ265" t="s">
        <v>29</v>
      </c>
      <c r="BK265" s="96">
        <f t="shared" ref="BK265:BM265" si="47">(BK264+BK266)/2</f>
        <v>1.24011491482497</v>
      </c>
      <c r="BL265" s="96">
        <f t="shared" si="47"/>
        <v>0.235527540271647</v>
      </c>
      <c r="BM265" s="96">
        <f t="shared" si="47"/>
        <v>0.225547402890763</v>
      </c>
    </row>
    <row r="266" spans="1:65">
      <c r="A266" s="107">
        <v>10</v>
      </c>
      <c r="B266" s="147">
        <v>8</v>
      </c>
      <c r="C266" s="147">
        <v>2010</v>
      </c>
      <c r="D266" s="143">
        <v>40400</v>
      </c>
      <c r="E266" s="145">
        <v>0</v>
      </c>
      <c r="F266" s="148">
        <v>0</v>
      </c>
      <c r="G266" s="145">
        <v>1</v>
      </c>
      <c r="H266" s="146">
        <v>0</v>
      </c>
      <c r="I266" s="145">
        <v>0</v>
      </c>
      <c r="J266" s="145">
        <v>0</v>
      </c>
      <c r="K266" s="146">
        <v>0</v>
      </c>
      <c r="L266" s="145">
        <v>0</v>
      </c>
      <c r="M266" s="145">
        <v>4</v>
      </c>
      <c r="N266" s="146">
        <v>0</v>
      </c>
      <c r="O266" s="145">
        <v>1</v>
      </c>
      <c r="P266" s="145">
        <v>3</v>
      </c>
      <c r="Q266" s="146">
        <v>0</v>
      </c>
      <c r="R266" s="145">
        <v>0</v>
      </c>
      <c r="S266" s="145">
        <v>0</v>
      </c>
      <c r="T266" s="146">
        <v>0</v>
      </c>
      <c r="U266" s="145">
        <v>0</v>
      </c>
      <c r="V266" s="145">
        <v>0</v>
      </c>
      <c r="W266" s="146">
        <v>0</v>
      </c>
      <c r="X266" s="145">
        <v>0</v>
      </c>
      <c r="Y266" s="145">
        <v>0</v>
      </c>
      <c r="Z266" s="146">
        <v>0</v>
      </c>
      <c r="AA266" s="145">
        <v>0</v>
      </c>
      <c r="AB266" s="145">
        <v>0</v>
      </c>
      <c r="AC266" s="43">
        <f t="shared" si="36"/>
        <v>0</v>
      </c>
      <c r="AD266" s="43">
        <f t="shared" si="36"/>
        <v>1</v>
      </c>
      <c r="AE266" s="43">
        <f t="shared" si="36"/>
        <v>8</v>
      </c>
      <c r="AG266" s="32">
        <v>16.718</v>
      </c>
      <c r="AH266" s="32">
        <v>16.518</v>
      </c>
      <c r="AI266" s="32">
        <v>14.9813333333333</v>
      </c>
      <c r="AJ266" s="32">
        <v>8.376</v>
      </c>
      <c r="AK266" s="32">
        <v>4.558</v>
      </c>
      <c r="AL266" s="32">
        <v>1.49466666666667</v>
      </c>
      <c r="AM266" s="127">
        <v>1.4345</v>
      </c>
      <c r="AN266">
        <f t="shared" si="37"/>
        <v>16.0724444444444</v>
      </c>
      <c r="AO266">
        <f t="shared" si="38"/>
        <v>6.467</v>
      </c>
      <c r="AP266">
        <f t="shared" si="39"/>
        <v>1.46458333333333</v>
      </c>
      <c r="AR266" s="32">
        <v>18.697</v>
      </c>
      <c r="AS266" s="32">
        <v>24.3843333333333</v>
      </c>
      <c r="AT266" s="32">
        <v>24.213</v>
      </c>
      <c r="AU266" s="32">
        <v>25.223</v>
      </c>
      <c r="AV266" s="32">
        <v>26.4756666666667</v>
      </c>
      <c r="AW266" s="32">
        <v>27.3</v>
      </c>
      <c r="AX266" s="127">
        <v>27.2985</v>
      </c>
      <c r="AY266">
        <f t="shared" si="40"/>
        <v>22.4314444444444</v>
      </c>
      <c r="AZ266">
        <f t="shared" si="41"/>
        <v>25.8493333333333</v>
      </c>
      <c r="BA266">
        <f t="shared" si="42"/>
        <v>27.29925</v>
      </c>
      <c r="BB266" s="32"/>
      <c r="BC266" s="32"/>
      <c r="BD266" s="141">
        <v>1.00821337618192</v>
      </c>
      <c r="BE266" s="141">
        <v>1.19406429750784</v>
      </c>
      <c r="BF266" s="141">
        <v>1.17005012111758</v>
      </c>
      <c r="BG266" s="141">
        <v>0.48045225554176</v>
      </c>
      <c r="BH266" s="141">
        <v>0.197199627754987</v>
      </c>
      <c r="BI266" s="141">
        <v>0.322246028021333</v>
      </c>
      <c r="BJ266" s="142">
        <v>0.32251983022488</v>
      </c>
      <c r="BK266">
        <f t="shared" si="43"/>
        <v>1.12410926493578</v>
      </c>
      <c r="BL266">
        <f t="shared" si="44"/>
        <v>0.338825941648373</v>
      </c>
      <c r="BM266">
        <f t="shared" si="45"/>
        <v>0.322382929123107</v>
      </c>
    </row>
    <row r="267" spans="1:65">
      <c r="A267" s="107">
        <v>19</v>
      </c>
      <c r="B267" s="147">
        <v>8</v>
      </c>
      <c r="C267" s="147">
        <v>2010</v>
      </c>
      <c r="D267" s="143">
        <v>40409</v>
      </c>
      <c r="E267" s="145">
        <v>0</v>
      </c>
      <c r="F267" s="145">
        <v>0</v>
      </c>
      <c r="G267" s="145">
        <v>0</v>
      </c>
      <c r="H267" s="146">
        <v>0</v>
      </c>
      <c r="I267" s="145">
        <v>0</v>
      </c>
      <c r="J267" s="145">
        <v>0</v>
      </c>
      <c r="K267" s="146">
        <v>0</v>
      </c>
      <c r="L267" s="145">
        <v>0</v>
      </c>
      <c r="M267" s="145">
        <v>2</v>
      </c>
      <c r="N267" s="146">
        <v>0</v>
      </c>
      <c r="O267" s="145">
        <v>0</v>
      </c>
      <c r="P267" s="145">
        <v>5</v>
      </c>
      <c r="Q267" s="146">
        <v>0</v>
      </c>
      <c r="R267" s="145">
        <v>0</v>
      </c>
      <c r="S267" s="145">
        <v>0</v>
      </c>
      <c r="T267" s="146">
        <v>0</v>
      </c>
      <c r="U267" s="145">
        <v>0</v>
      </c>
      <c r="V267" s="145">
        <v>0</v>
      </c>
      <c r="W267" s="146">
        <v>0</v>
      </c>
      <c r="X267" s="145">
        <v>0</v>
      </c>
      <c r="Y267" s="145">
        <v>0</v>
      </c>
      <c r="Z267" s="146">
        <v>0</v>
      </c>
      <c r="AA267" s="145">
        <v>0</v>
      </c>
      <c r="AB267" s="145">
        <v>0</v>
      </c>
      <c r="AC267" s="43">
        <f t="shared" si="36"/>
        <v>0</v>
      </c>
      <c r="AD267" s="43">
        <f t="shared" si="36"/>
        <v>0</v>
      </c>
      <c r="AE267" s="43">
        <f t="shared" si="36"/>
        <v>7</v>
      </c>
      <c r="AG267" s="32">
        <v>14.109</v>
      </c>
      <c r="AH267" s="32">
        <v>14.083</v>
      </c>
      <c r="AI267" s="32">
        <v>13.9386666666667</v>
      </c>
      <c r="AJ267" s="32">
        <v>13.9796666666667</v>
      </c>
      <c r="AK267" s="32">
        <v>10.6976666666667</v>
      </c>
      <c r="AL267" s="32">
        <v>1.90633333333333</v>
      </c>
      <c r="AM267" s="127">
        <v>1.5915</v>
      </c>
      <c r="AN267">
        <f t="shared" si="37"/>
        <v>14.0435555555556</v>
      </c>
      <c r="AO267">
        <f t="shared" si="38"/>
        <v>12.3386666666667</v>
      </c>
      <c r="AP267">
        <f t="shared" si="39"/>
        <v>1.74891666666667</v>
      </c>
      <c r="AR267" s="32">
        <v>24.616</v>
      </c>
      <c r="AS267" s="32">
        <v>24.612</v>
      </c>
      <c r="AT267" s="32">
        <v>24.6453333333333</v>
      </c>
      <c r="AU267" s="32">
        <v>24.755</v>
      </c>
      <c r="AV267" s="32">
        <v>25.368</v>
      </c>
      <c r="AW267" s="32">
        <v>27.3376666666667</v>
      </c>
      <c r="AX267" s="127">
        <v>27.4445</v>
      </c>
      <c r="AY267">
        <f t="shared" si="40"/>
        <v>24.6244444444444</v>
      </c>
      <c r="AZ267">
        <f t="shared" si="41"/>
        <v>25.0615</v>
      </c>
      <c r="BA267">
        <f t="shared" si="42"/>
        <v>27.3910833333333</v>
      </c>
      <c r="BB267" s="32"/>
      <c r="BC267" s="32"/>
      <c r="BD267" s="141">
        <v>1.2353854797196</v>
      </c>
      <c r="BE267" s="141">
        <v>1.64858311862064</v>
      </c>
      <c r="BF267" s="141">
        <v>1.46289676491136</v>
      </c>
      <c r="BG267" s="141">
        <v>1.35534215263837</v>
      </c>
      <c r="BH267" s="141">
        <v>0.396665738986213</v>
      </c>
      <c r="BI267" s="141">
        <v>0.152575175399813</v>
      </c>
      <c r="BJ267" s="142">
        <v>0.18104835207956</v>
      </c>
      <c r="BK267">
        <f t="shared" si="43"/>
        <v>1.44895512108387</v>
      </c>
      <c r="BL267">
        <f t="shared" si="44"/>
        <v>0.876003945812293</v>
      </c>
      <c r="BM267">
        <f t="shared" si="45"/>
        <v>0.166811763739687</v>
      </c>
    </row>
    <row r="268" spans="1:65">
      <c r="A268" s="107">
        <v>28</v>
      </c>
      <c r="B268" s="147">
        <v>8</v>
      </c>
      <c r="C268" s="147">
        <v>2010</v>
      </c>
      <c r="D268" s="143">
        <v>40418</v>
      </c>
      <c r="E268" s="145">
        <v>0</v>
      </c>
      <c r="F268" s="145">
        <v>0</v>
      </c>
      <c r="G268" s="145">
        <v>0</v>
      </c>
      <c r="H268" s="146">
        <v>0</v>
      </c>
      <c r="I268" s="145">
        <v>0</v>
      </c>
      <c r="J268" s="145">
        <v>0</v>
      </c>
      <c r="K268" s="146">
        <v>0</v>
      </c>
      <c r="L268" s="145">
        <v>1</v>
      </c>
      <c r="M268" s="145">
        <v>4</v>
      </c>
      <c r="N268" s="146">
        <v>0</v>
      </c>
      <c r="O268" s="145">
        <v>0</v>
      </c>
      <c r="P268" s="145">
        <v>3</v>
      </c>
      <c r="Q268" s="146">
        <v>0</v>
      </c>
      <c r="R268" s="145">
        <v>0</v>
      </c>
      <c r="S268" s="145">
        <v>0</v>
      </c>
      <c r="T268" s="146">
        <v>0</v>
      </c>
      <c r="U268" s="145">
        <v>0</v>
      </c>
      <c r="V268" s="145">
        <v>0</v>
      </c>
      <c r="W268" s="146">
        <v>0</v>
      </c>
      <c r="X268" s="145">
        <v>0</v>
      </c>
      <c r="Y268" s="145">
        <v>0</v>
      </c>
      <c r="Z268" s="146">
        <v>0</v>
      </c>
      <c r="AA268" s="145">
        <v>0</v>
      </c>
      <c r="AB268" s="145">
        <v>0</v>
      </c>
      <c r="AC268" s="43">
        <f t="shared" si="36"/>
        <v>0</v>
      </c>
      <c r="AD268" s="43">
        <f t="shared" si="36"/>
        <v>1</v>
      </c>
      <c r="AE268" s="43">
        <f t="shared" si="36"/>
        <v>7</v>
      </c>
      <c r="AG268" s="32">
        <v>11.0185</v>
      </c>
      <c r="AH268" s="32">
        <v>11.0543333333333</v>
      </c>
      <c r="AI268" s="32">
        <v>10.973</v>
      </c>
      <c r="AJ268" s="32">
        <v>4.79633333333333</v>
      </c>
      <c r="AK268" s="32">
        <v>1.89466666666667</v>
      </c>
      <c r="AL268" s="32">
        <v>0.727666666666667</v>
      </c>
      <c r="AM268" s="127">
        <v>0.6765</v>
      </c>
      <c r="AN268">
        <f t="shared" si="37"/>
        <v>11.0152777777778</v>
      </c>
      <c r="AO268">
        <f t="shared" si="38"/>
        <v>3.3455</v>
      </c>
      <c r="AP268">
        <f t="shared" si="39"/>
        <v>0.702083333333333</v>
      </c>
      <c r="AR268" s="32">
        <v>22.269</v>
      </c>
      <c r="AS268" s="32">
        <v>22.8373333333333</v>
      </c>
      <c r="AT268" s="32">
        <v>24.895</v>
      </c>
      <c r="AU268" s="32">
        <v>26.339</v>
      </c>
      <c r="AV268" s="32">
        <v>27.4366666666667</v>
      </c>
      <c r="AW268" s="32">
        <v>27.819</v>
      </c>
      <c r="AX268" s="127">
        <v>27.843</v>
      </c>
      <c r="AY268">
        <f t="shared" si="40"/>
        <v>23.3337777777778</v>
      </c>
      <c r="AZ268">
        <f t="shared" si="41"/>
        <v>26.8878333333333</v>
      </c>
      <c r="BA268">
        <f t="shared" si="42"/>
        <v>27.831</v>
      </c>
      <c r="BB268" s="32"/>
      <c r="BC268" s="32"/>
      <c r="BD268" s="141">
        <v>0.75345318129776</v>
      </c>
      <c r="BE268" s="141">
        <v>1.02348423440635</v>
      </c>
      <c r="BF268" s="141">
        <v>0.65831010370528</v>
      </c>
      <c r="BG268" s="141">
        <v>0.2165205399992</v>
      </c>
      <c r="BH268" s="141">
        <v>0.06770534771168</v>
      </c>
      <c r="BI268" s="141">
        <v>0.1415897745968</v>
      </c>
      <c r="BJ268" s="142">
        <v>0.13625696169324</v>
      </c>
      <c r="BK268">
        <f t="shared" si="43"/>
        <v>0.811749173136462</v>
      </c>
      <c r="BL268">
        <f t="shared" si="44"/>
        <v>0.14211294385544</v>
      </c>
      <c r="BM268">
        <f t="shared" si="45"/>
        <v>0.13892336814502</v>
      </c>
    </row>
    <row r="269" spans="1:65">
      <c r="A269" s="107">
        <v>9</v>
      </c>
      <c r="B269" s="147">
        <v>9</v>
      </c>
      <c r="C269" s="147">
        <v>2010</v>
      </c>
      <c r="D269" s="143">
        <v>40430</v>
      </c>
      <c r="E269" s="145">
        <v>0</v>
      </c>
      <c r="F269" s="145">
        <v>0</v>
      </c>
      <c r="G269" s="145">
        <v>0</v>
      </c>
      <c r="H269" s="146">
        <v>0</v>
      </c>
      <c r="I269" s="145">
        <v>0</v>
      </c>
      <c r="J269" s="145">
        <v>0</v>
      </c>
      <c r="K269" s="146">
        <v>0</v>
      </c>
      <c r="L269" s="145">
        <v>0</v>
      </c>
      <c r="M269" s="145">
        <v>1</v>
      </c>
      <c r="N269" s="146">
        <v>0</v>
      </c>
      <c r="O269" s="145">
        <v>2</v>
      </c>
      <c r="P269" s="145">
        <v>0</v>
      </c>
      <c r="Q269" s="146">
        <v>0</v>
      </c>
      <c r="R269" s="145">
        <v>0</v>
      </c>
      <c r="S269" s="145">
        <v>0</v>
      </c>
      <c r="T269" s="146">
        <v>0</v>
      </c>
      <c r="U269" s="145">
        <v>0</v>
      </c>
      <c r="V269" s="145">
        <v>0</v>
      </c>
      <c r="W269" s="146">
        <v>0</v>
      </c>
      <c r="X269" s="145">
        <v>0</v>
      </c>
      <c r="Y269" s="145">
        <v>0</v>
      </c>
      <c r="Z269" s="146">
        <v>0</v>
      </c>
      <c r="AA269" s="145">
        <v>0</v>
      </c>
      <c r="AB269" s="145">
        <v>0</v>
      </c>
      <c r="AC269" s="43">
        <f t="shared" si="36"/>
        <v>0</v>
      </c>
      <c r="AD269" s="43">
        <f t="shared" si="36"/>
        <v>2</v>
      </c>
      <c r="AE269" s="43">
        <f t="shared" si="36"/>
        <v>1</v>
      </c>
      <c r="AG269" s="32">
        <v>9.804</v>
      </c>
      <c r="AH269" s="32">
        <v>9.76033333333333</v>
      </c>
      <c r="AI269" s="32">
        <v>9.725</v>
      </c>
      <c r="AJ269" s="32">
        <v>9.4005</v>
      </c>
      <c r="AK269" s="32">
        <v>5.071</v>
      </c>
      <c r="AL269" s="32">
        <v>1.9685</v>
      </c>
      <c r="AM269" s="127">
        <v>1.87333333333333</v>
      </c>
      <c r="AN269">
        <f t="shared" si="37"/>
        <v>9.76311111111111</v>
      </c>
      <c r="AO269">
        <f t="shared" si="38"/>
        <v>7.23575</v>
      </c>
      <c r="AP269">
        <f t="shared" si="39"/>
        <v>1.92091666666667</v>
      </c>
      <c r="AR269" s="32">
        <v>25.197</v>
      </c>
      <c r="AS269" s="32">
        <v>25.1973333333333</v>
      </c>
      <c r="AT269" s="32">
        <v>25.223</v>
      </c>
      <c r="AU269" s="32">
        <v>25.385</v>
      </c>
      <c r="AV269" s="32">
        <v>26.57</v>
      </c>
      <c r="AW269" s="32">
        <v>27.4465</v>
      </c>
      <c r="AX269" s="127">
        <v>27.5253333333333</v>
      </c>
      <c r="AY269">
        <f t="shared" si="40"/>
        <v>25.2057777777778</v>
      </c>
      <c r="AZ269">
        <f t="shared" si="41"/>
        <v>25.9775</v>
      </c>
      <c r="BA269">
        <f t="shared" si="42"/>
        <v>27.4859166666667</v>
      </c>
      <c r="BB269" s="32"/>
      <c r="BC269" s="32"/>
      <c r="BD269" s="141">
        <v>0.74311393460864</v>
      </c>
      <c r="BE269" s="141">
        <v>0.580757210031173</v>
      </c>
      <c r="BF269" s="141">
        <v>0.450175229742</v>
      </c>
      <c r="BG269" s="141">
        <v>0.37532390352752</v>
      </c>
      <c r="BH269" s="141">
        <v>0.22025459993008</v>
      </c>
      <c r="BI269" s="141">
        <v>0.18310827548912</v>
      </c>
      <c r="BJ269" s="142">
        <v>0.1864169869424</v>
      </c>
      <c r="BK269">
        <f t="shared" si="43"/>
        <v>0.591348791460604</v>
      </c>
      <c r="BL269">
        <f t="shared" si="44"/>
        <v>0.2977892517288</v>
      </c>
      <c r="BM269">
        <f t="shared" si="45"/>
        <v>0.18476263121576</v>
      </c>
    </row>
    <row r="270" spans="1:65">
      <c r="A270" s="107">
        <v>20</v>
      </c>
      <c r="B270" s="147">
        <v>9</v>
      </c>
      <c r="C270" s="147">
        <v>2010</v>
      </c>
      <c r="D270" s="143">
        <v>40441</v>
      </c>
      <c r="E270" s="145">
        <v>0</v>
      </c>
      <c r="F270" s="145">
        <v>0</v>
      </c>
      <c r="G270" s="145">
        <v>0</v>
      </c>
      <c r="H270" s="146">
        <v>0</v>
      </c>
      <c r="I270" s="145">
        <v>0</v>
      </c>
      <c r="J270" s="145">
        <v>0</v>
      </c>
      <c r="K270" s="146">
        <v>0</v>
      </c>
      <c r="L270" s="145">
        <v>0</v>
      </c>
      <c r="M270" s="145">
        <v>1</v>
      </c>
      <c r="N270" s="146">
        <v>0</v>
      </c>
      <c r="O270" s="145">
        <v>1</v>
      </c>
      <c r="P270" s="145">
        <v>1</v>
      </c>
      <c r="Q270" s="146">
        <v>0</v>
      </c>
      <c r="R270" s="145">
        <v>0</v>
      </c>
      <c r="S270" s="145">
        <v>0</v>
      </c>
      <c r="T270" s="146">
        <v>0</v>
      </c>
      <c r="U270" s="145">
        <v>0</v>
      </c>
      <c r="V270" s="145">
        <v>0</v>
      </c>
      <c r="W270" s="146">
        <v>0</v>
      </c>
      <c r="X270" s="145">
        <v>0</v>
      </c>
      <c r="Y270" s="145">
        <v>0</v>
      </c>
      <c r="Z270" s="146">
        <v>0</v>
      </c>
      <c r="AA270" s="145">
        <v>0</v>
      </c>
      <c r="AB270" s="145">
        <v>0</v>
      </c>
      <c r="AC270" s="43">
        <f t="shared" si="36"/>
        <v>0</v>
      </c>
      <c r="AD270" s="43">
        <f t="shared" si="36"/>
        <v>1</v>
      </c>
      <c r="AE270" s="43">
        <f t="shared" si="36"/>
        <v>2</v>
      </c>
      <c r="AG270" s="32">
        <v>9.273</v>
      </c>
      <c r="AH270" s="32">
        <v>9.382</v>
      </c>
      <c r="AI270" s="32">
        <v>8.264</v>
      </c>
      <c r="AJ270" s="32">
        <v>7.6125</v>
      </c>
      <c r="AK270" s="32">
        <v>4.5705</v>
      </c>
      <c r="AL270" s="32">
        <v>2.07</v>
      </c>
      <c r="AM270" s="127">
        <v>2.02575</v>
      </c>
      <c r="AN270">
        <f t="shared" si="37"/>
        <v>8.973</v>
      </c>
      <c r="AO270">
        <f t="shared" si="38"/>
        <v>6.0915</v>
      </c>
      <c r="AP270">
        <f t="shared" si="39"/>
        <v>2.047875</v>
      </c>
      <c r="AR270" s="32">
        <v>24.802</v>
      </c>
      <c r="AS270" s="32">
        <v>25.2875</v>
      </c>
      <c r="AT270" s="32">
        <v>25.7175</v>
      </c>
      <c r="AU270" s="32">
        <v>26.123</v>
      </c>
      <c r="AV270" s="32">
        <v>26.933</v>
      </c>
      <c r="AW270" s="32">
        <v>27.4635</v>
      </c>
      <c r="AX270" s="127">
        <v>27.50125</v>
      </c>
      <c r="AY270">
        <f t="shared" si="40"/>
        <v>25.269</v>
      </c>
      <c r="AZ270">
        <f t="shared" si="41"/>
        <v>26.528</v>
      </c>
      <c r="BA270">
        <f t="shared" si="42"/>
        <v>27.482375</v>
      </c>
      <c r="BB270" s="32"/>
      <c r="BC270" s="32"/>
      <c r="BD270" s="141">
        <v>2.64241168205896</v>
      </c>
      <c r="BE270" s="141">
        <v>1.4922308421544</v>
      </c>
      <c r="BF270" s="141">
        <v>0.36515824123712</v>
      </c>
      <c r="BG270" s="141">
        <v>0.139112441341</v>
      </c>
      <c r="BH270" s="141">
        <v>0.14108370002288</v>
      </c>
      <c r="BI270" s="141">
        <v>0.1735950192208</v>
      </c>
      <c r="BJ270" s="142">
        <v>0.14709573144928</v>
      </c>
      <c r="BK270">
        <f t="shared" si="43"/>
        <v>1.49993358848349</v>
      </c>
      <c r="BL270">
        <f t="shared" si="44"/>
        <v>0.14009807068194</v>
      </c>
      <c r="BM270">
        <f t="shared" si="45"/>
        <v>0.16034537533504</v>
      </c>
    </row>
    <row r="271" spans="1:65">
      <c r="A271" s="107">
        <v>29</v>
      </c>
      <c r="B271" s="147">
        <v>9</v>
      </c>
      <c r="C271" s="147">
        <v>2010</v>
      </c>
      <c r="D271" s="143">
        <v>40450</v>
      </c>
      <c r="E271" s="120">
        <v>0</v>
      </c>
      <c r="F271" s="120">
        <v>0</v>
      </c>
      <c r="G271" s="120">
        <v>0</v>
      </c>
      <c r="H271" s="120">
        <v>0</v>
      </c>
      <c r="I271" s="120">
        <v>0</v>
      </c>
      <c r="J271" s="120">
        <v>0</v>
      </c>
      <c r="K271" s="120">
        <v>0</v>
      </c>
      <c r="L271" s="120">
        <v>0</v>
      </c>
      <c r="M271" s="120">
        <v>0</v>
      </c>
      <c r="N271" s="120">
        <v>0</v>
      </c>
      <c r="O271" s="120">
        <v>0</v>
      </c>
      <c r="P271" s="120">
        <v>0</v>
      </c>
      <c r="Q271" s="120">
        <v>0</v>
      </c>
      <c r="R271" s="120">
        <v>0</v>
      </c>
      <c r="S271" s="120">
        <v>0</v>
      </c>
      <c r="T271" s="120">
        <v>0</v>
      </c>
      <c r="U271" s="120">
        <v>0</v>
      </c>
      <c r="V271" s="120">
        <v>0</v>
      </c>
      <c r="W271" s="120">
        <v>0</v>
      </c>
      <c r="X271" s="120">
        <v>0</v>
      </c>
      <c r="Y271" s="120">
        <v>0</v>
      </c>
      <c r="Z271" s="120">
        <v>0</v>
      </c>
      <c r="AA271" s="120">
        <v>0</v>
      </c>
      <c r="AB271" s="120">
        <v>0</v>
      </c>
      <c r="AC271" s="120">
        <v>0</v>
      </c>
      <c r="AD271" s="120">
        <v>0</v>
      </c>
      <c r="AE271" s="120">
        <v>0</v>
      </c>
      <c r="AG271" s="32">
        <v>8.083</v>
      </c>
      <c r="AH271" s="32">
        <v>8.6265</v>
      </c>
      <c r="AI271" s="32">
        <v>8.6225</v>
      </c>
      <c r="AJ271" s="32">
        <v>8.56</v>
      </c>
      <c r="AK271" s="32">
        <v>7.4435</v>
      </c>
      <c r="AL271" s="32">
        <v>2.9125</v>
      </c>
      <c r="AM271" s="127">
        <v>2.662</v>
      </c>
      <c r="AN271">
        <f t="shared" si="37"/>
        <v>8.444</v>
      </c>
      <c r="AO271">
        <f t="shared" si="38"/>
        <v>8.00175</v>
      </c>
      <c r="AP271">
        <f t="shared" si="39"/>
        <v>2.78725</v>
      </c>
      <c r="AR271" s="32">
        <v>25.809</v>
      </c>
      <c r="AS271" s="32">
        <v>25.5015</v>
      </c>
      <c r="AT271" s="32">
        <v>25.55</v>
      </c>
      <c r="AU271" s="32">
        <v>25.5485</v>
      </c>
      <c r="AV271" s="32">
        <v>26.0955</v>
      </c>
      <c r="AW271" s="32">
        <v>27.3195</v>
      </c>
      <c r="AX271" s="127">
        <v>27.413</v>
      </c>
      <c r="AY271">
        <f t="shared" si="40"/>
        <v>25.6201666666667</v>
      </c>
      <c r="AZ271">
        <f t="shared" si="41"/>
        <v>25.822</v>
      </c>
      <c r="BA271">
        <f t="shared" si="42"/>
        <v>27.36625</v>
      </c>
      <c r="BB271" s="32"/>
      <c r="BC271" s="32"/>
      <c r="BD271" s="141">
        <v>4.1707880124384</v>
      </c>
      <c r="BE271" s="141">
        <v>4.0537615347108</v>
      </c>
      <c r="BF271" s="141">
        <v>3.267151865862</v>
      </c>
      <c r="BG271" s="141">
        <v>3.791959742272</v>
      </c>
      <c r="BH271" s="141">
        <v>0.43961944626532</v>
      </c>
      <c r="BI271" s="141">
        <v>0.146393583224</v>
      </c>
      <c r="BJ271" s="142">
        <v>0.15544626530112</v>
      </c>
      <c r="BK271">
        <f t="shared" si="43"/>
        <v>3.8305671376704</v>
      </c>
      <c r="BL271">
        <f t="shared" si="44"/>
        <v>2.11578959426866</v>
      </c>
      <c r="BM271">
        <f t="shared" si="45"/>
        <v>0.15091992426256</v>
      </c>
    </row>
    <row r="272" spans="1:65">
      <c r="A272" s="107">
        <v>11</v>
      </c>
      <c r="B272" s="147">
        <v>10</v>
      </c>
      <c r="C272" s="147">
        <v>2010</v>
      </c>
      <c r="D272" s="143">
        <v>40462</v>
      </c>
      <c r="E272" s="145">
        <v>0</v>
      </c>
      <c r="F272" s="145">
        <v>0</v>
      </c>
      <c r="G272" s="145">
        <v>1</v>
      </c>
      <c r="H272" s="146">
        <v>0</v>
      </c>
      <c r="I272" s="145">
        <v>0</v>
      </c>
      <c r="J272" s="145">
        <v>0</v>
      </c>
      <c r="K272" s="146">
        <v>0</v>
      </c>
      <c r="L272" s="145">
        <v>0</v>
      </c>
      <c r="M272" s="145">
        <v>2</v>
      </c>
      <c r="N272" s="146">
        <v>0</v>
      </c>
      <c r="O272" s="145">
        <v>0</v>
      </c>
      <c r="P272" s="145">
        <v>1</v>
      </c>
      <c r="Q272" s="146">
        <v>0</v>
      </c>
      <c r="R272" s="145">
        <v>0</v>
      </c>
      <c r="S272" s="145">
        <v>0</v>
      </c>
      <c r="T272" s="146">
        <v>0</v>
      </c>
      <c r="U272" s="145">
        <v>0</v>
      </c>
      <c r="V272" s="145">
        <v>0</v>
      </c>
      <c r="W272" s="146">
        <v>0</v>
      </c>
      <c r="X272" s="145">
        <v>0</v>
      </c>
      <c r="Y272" s="145">
        <v>0</v>
      </c>
      <c r="Z272" s="146">
        <v>0</v>
      </c>
      <c r="AA272" s="145">
        <v>0</v>
      </c>
      <c r="AB272" s="145">
        <v>0</v>
      </c>
      <c r="AC272" s="43">
        <f t="shared" si="36"/>
        <v>0</v>
      </c>
      <c r="AD272" s="43">
        <f t="shared" si="36"/>
        <v>0</v>
      </c>
      <c r="AE272" s="43">
        <f t="shared" si="36"/>
        <v>4</v>
      </c>
      <c r="AG272" s="32">
        <v>6.8515</v>
      </c>
      <c r="AH272" s="32">
        <v>6.863</v>
      </c>
      <c r="AI272" s="32">
        <v>6.7485</v>
      </c>
      <c r="AJ272" s="32">
        <v>6.6815</v>
      </c>
      <c r="AK272" s="32">
        <v>3.9245</v>
      </c>
      <c r="AL272" s="32">
        <v>1.8495</v>
      </c>
      <c r="AM272" s="127">
        <v>1.6145</v>
      </c>
      <c r="AN272">
        <f t="shared" si="37"/>
        <v>6.821</v>
      </c>
      <c r="AO272">
        <f t="shared" si="38"/>
        <v>5.303</v>
      </c>
      <c r="AP272">
        <f t="shared" si="39"/>
        <v>1.732</v>
      </c>
      <c r="AR272" s="32">
        <v>23.029</v>
      </c>
      <c r="AS272" s="32">
        <v>25.833</v>
      </c>
      <c r="AT272" s="32">
        <v>25.879</v>
      </c>
      <c r="AU272" s="32">
        <v>25.908</v>
      </c>
      <c r="AV272" s="32">
        <v>27.1635</v>
      </c>
      <c r="AW272" s="32">
        <v>27.6665</v>
      </c>
      <c r="AX272" s="127">
        <v>27.7335</v>
      </c>
      <c r="AY272">
        <f t="shared" si="40"/>
        <v>24.9136666666667</v>
      </c>
      <c r="AZ272">
        <f t="shared" si="41"/>
        <v>26.53575</v>
      </c>
      <c r="BA272">
        <f t="shared" si="42"/>
        <v>27.7</v>
      </c>
      <c r="BB272" s="32"/>
      <c r="BC272" s="32"/>
      <c r="BD272" s="141">
        <v>0.40460672495976</v>
      </c>
      <c r="BE272" s="141">
        <v>0.39161998779976</v>
      </c>
      <c r="BF272" s="141">
        <v>0.36043782696836</v>
      </c>
      <c r="BG272" s="141">
        <v>0.36621122040832</v>
      </c>
      <c r="BH272" s="141">
        <v>0.15121317948732</v>
      </c>
      <c r="BI272" s="141">
        <v>0.12578206612112</v>
      </c>
      <c r="BJ272" s="142">
        <v>0.15693072370468</v>
      </c>
      <c r="BK272">
        <f t="shared" si="43"/>
        <v>0.38555484657596</v>
      </c>
      <c r="BL272">
        <f t="shared" si="44"/>
        <v>0.25871219994782</v>
      </c>
      <c r="BM272">
        <f t="shared" si="45"/>
        <v>0.1413563949129</v>
      </c>
    </row>
    <row r="273" spans="1:65">
      <c r="A273" s="107">
        <v>20</v>
      </c>
      <c r="B273" s="147">
        <v>10</v>
      </c>
      <c r="C273" s="147">
        <v>2010</v>
      </c>
      <c r="D273" s="143">
        <v>40471</v>
      </c>
      <c r="E273" s="145">
        <v>0</v>
      </c>
      <c r="F273" s="145">
        <v>0</v>
      </c>
      <c r="G273" s="145">
        <v>0</v>
      </c>
      <c r="H273" s="146">
        <v>0</v>
      </c>
      <c r="I273" s="145">
        <v>0</v>
      </c>
      <c r="J273" s="145">
        <v>0</v>
      </c>
      <c r="K273" s="146">
        <v>0</v>
      </c>
      <c r="L273" s="145">
        <v>0</v>
      </c>
      <c r="M273" s="145">
        <v>0</v>
      </c>
      <c r="N273" s="146">
        <v>0</v>
      </c>
      <c r="O273" s="145">
        <v>0</v>
      </c>
      <c r="P273" s="145">
        <v>2</v>
      </c>
      <c r="Q273" s="146">
        <v>0</v>
      </c>
      <c r="R273" s="145">
        <v>0</v>
      </c>
      <c r="S273" s="145">
        <v>0</v>
      </c>
      <c r="T273" s="146">
        <v>0</v>
      </c>
      <c r="U273" s="145">
        <v>0</v>
      </c>
      <c r="V273" s="145">
        <v>0</v>
      </c>
      <c r="W273" s="146">
        <v>0</v>
      </c>
      <c r="X273" s="145">
        <v>0</v>
      </c>
      <c r="Y273" s="145">
        <v>0</v>
      </c>
      <c r="Z273" s="146">
        <v>0</v>
      </c>
      <c r="AA273" s="145">
        <v>0</v>
      </c>
      <c r="AB273" s="145">
        <v>0</v>
      </c>
      <c r="AC273" s="43">
        <f t="shared" si="36"/>
        <v>0</v>
      </c>
      <c r="AD273" s="43">
        <f t="shared" si="36"/>
        <v>0</v>
      </c>
      <c r="AE273" s="43">
        <f t="shared" si="36"/>
        <v>2</v>
      </c>
      <c r="AG273" s="32">
        <v>4.656</v>
      </c>
      <c r="AH273" s="32">
        <v>4.6455</v>
      </c>
      <c r="AI273" s="32">
        <v>3.9245</v>
      </c>
      <c r="AJ273" s="32">
        <v>3.2325</v>
      </c>
      <c r="AK273" s="32">
        <v>2.578</v>
      </c>
      <c r="AL273" s="32">
        <v>0.628</v>
      </c>
      <c r="AM273" s="127">
        <v>0.5145</v>
      </c>
      <c r="AN273">
        <f t="shared" si="37"/>
        <v>4.40866666666667</v>
      </c>
      <c r="AO273">
        <f t="shared" si="38"/>
        <v>2.90525</v>
      </c>
      <c r="AP273">
        <f t="shared" si="39"/>
        <v>0.57125</v>
      </c>
      <c r="AR273" s="32">
        <v>26.167</v>
      </c>
      <c r="AS273" s="32">
        <v>26.1975</v>
      </c>
      <c r="AT273" s="32">
        <v>26.798</v>
      </c>
      <c r="AU273" s="32">
        <v>27.2</v>
      </c>
      <c r="AV273" s="32">
        <v>27.427</v>
      </c>
      <c r="AW273" s="32">
        <v>28.0495</v>
      </c>
      <c r="AX273" s="127">
        <v>28.0915</v>
      </c>
      <c r="AY273">
        <f t="shared" si="40"/>
        <v>26.3875</v>
      </c>
      <c r="AZ273">
        <f t="shared" si="41"/>
        <v>27.3135</v>
      </c>
      <c r="BA273">
        <f t="shared" si="42"/>
        <v>28.0705</v>
      </c>
      <c r="BB273" s="32"/>
      <c r="BC273" s="32"/>
      <c r="BD273" s="141">
        <v>0.23298072434304</v>
      </c>
      <c r="BE273" s="141">
        <v>0.22598422395336</v>
      </c>
      <c r="BF273" s="141">
        <v>0.13722090328924</v>
      </c>
      <c r="BG273" s="141">
        <v>0.1160149213588</v>
      </c>
      <c r="BH273" s="141">
        <v>0.09707726380624</v>
      </c>
      <c r="BI273" s="141">
        <v>0.09326204487232</v>
      </c>
      <c r="BJ273" s="142">
        <v>0.08454618939528</v>
      </c>
      <c r="BK273">
        <f t="shared" si="43"/>
        <v>0.198728617195213</v>
      </c>
      <c r="BL273">
        <f t="shared" si="44"/>
        <v>0.10654609258252</v>
      </c>
      <c r="BM273">
        <f t="shared" si="45"/>
        <v>0.0889041171338</v>
      </c>
    </row>
    <row r="274" spans="1:65">
      <c r="A274" s="149">
        <v>1</v>
      </c>
      <c r="B274" s="113">
        <v>11</v>
      </c>
      <c r="C274" s="45">
        <v>2010</v>
      </c>
      <c r="D274" s="143">
        <v>40483</v>
      </c>
      <c r="E274" s="145">
        <v>0</v>
      </c>
      <c r="F274" s="145">
        <v>0</v>
      </c>
      <c r="G274" s="145">
        <v>1</v>
      </c>
      <c r="H274" s="146">
        <v>0</v>
      </c>
      <c r="I274" s="145">
        <v>0</v>
      </c>
      <c r="J274" s="145">
        <v>0</v>
      </c>
      <c r="K274" s="146">
        <v>0</v>
      </c>
      <c r="L274" s="145">
        <v>1</v>
      </c>
      <c r="M274" s="145">
        <v>0</v>
      </c>
      <c r="N274" s="146">
        <v>0</v>
      </c>
      <c r="O274" s="145">
        <v>1</v>
      </c>
      <c r="P274" s="145">
        <v>1</v>
      </c>
      <c r="Q274" s="146">
        <v>0</v>
      </c>
      <c r="R274" s="145">
        <v>0</v>
      </c>
      <c r="S274" s="145">
        <v>0</v>
      </c>
      <c r="T274" s="146">
        <v>0</v>
      </c>
      <c r="U274" s="145">
        <v>0</v>
      </c>
      <c r="V274" s="145">
        <v>0</v>
      </c>
      <c r="W274" s="146">
        <v>0</v>
      </c>
      <c r="X274" s="145">
        <v>0</v>
      </c>
      <c r="Y274" s="145">
        <v>0</v>
      </c>
      <c r="Z274" s="146">
        <v>0</v>
      </c>
      <c r="AA274" s="145">
        <v>0</v>
      </c>
      <c r="AB274" s="145">
        <v>0</v>
      </c>
      <c r="AC274" s="43">
        <f t="shared" si="36"/>
        <v>0</v>
      </c>
      <c r="AD274" s="43">
        <f t="shared" si="36"/>
        <v>2</v>
      </c>
      <c r="AE274" s="43">
        <f t="shared" si="36"/>
        <v>2</v>
      </c>
      <c r="AG274" s="32">
        <v>2.88866666666667</v>
      </c>
      <c r="AH274" s="32">
        <v>2.887</v>
      </c>
      <c r="AI274" s="32">
        <v>2.949</v>
      </c>
      <c r="AJ274" s="32">
        <v>2.949</v>
      </c>
      <c r="AK274" s="32">
        <v>2.4285</v>
      </c>
      <c r="AL274" s="32">
        <v>1.705</v>
      </c>
      <c r="AM274" s="127">
        <v>1.641</v>
      </c>
      <c r="AN274">
        <f t="shared" si="37"/>
        <v>2.90822222222222</v>
      </c>
      <c r="AO274">
        <f t="shared" si="38"/>
        <v>2.68875</v>
      </c>
      <c r="AP274">
        <f t="shared" si="39"/>
        <v>1.673</v>
      </c>
      <c r="AR274" s="32">
        <v>26.6726666666667</v>
      </c>
      <c r="AS274" s="32">
        <v>26.759</v>
      </c>
      <c r="AT274" s="32">
        <v>26.938</v>
      </c>
      <c r="AU274" s="32">
        <v>27.1115</v>
      </c>
      <c r="AV274" s="32">
        <v>27.528</v>
      </c>
      <c r="AW274" s="32">
        <v>27.714</v>
      </c>
      <c r="AX274" s="127">
        <v>27.734</v>
      </c>
      <c r="AY274">
        <f t="shared" si="40"/>
        <v>26.7898888888889</v>
      </c>
      <c r="AZ274">
        <f t="shared" si="41"/>
        <v>27.31975</v>
      </c>
      <c r="BA274">
        <f t="shared" si="42"/>
        <v>27.724</v>
      </c>
      <c r="BB274" s="32"/>
      <c r="BC274" s="32"/>
      <c r="BD274" s="141">
        <v>0.154025669865707</v>
      </c>
      <c r="BE274" s="141">
        <v>0.14894696472416</v>
      </c>
      <c r="BF274" s="141">
        <v>0.12690163660008</v>
      </c>
      <c r="BG274" s="141">
        <v>0.12257460297456</v>
      </c>
      <c r="BH274" s="141">
        <v>0.09810554575316</v>
      </c>
      <c r="BI274" s="141">
        <v>0.10638749755</v>
      </c>
      <c r="BJ274" s="142">
        <v>0.10561793765904</v>
      </c>
      <c r="BK274">
        <f t="shared" si="43"/>
        <v>0.143291423729982</v>
      </c>
      <c r="BL274">
        <f t="shared" si="44"/>
        <v>0.11034007436386</v>
      </c>
      <c r="BM274">
        <f t="shared" si="45"/>
        <v>0.10600271760452</v>
      </c>
    </row>
    <row r="275" spans="1:65">
      <c r="A275" s="107">
        <v>15</v>
      </c>
      <c r="B275" s="147">
        <v>11</v>
      </c>
      <c r="C275" s="147">
        <v>2010</v>
      </c>
      <c r="D275" s="143">
        <v>40497</v>
      </c>
      <c r="E275" s="145">
        <v>0</v>
      </c>
      <c r="F275" s="145">
        <v>1</v>
      </c>
      <c r="G275" s="145">
        <v>1</v>
      </c>
      <c r="H275" s="146">
        <v>0</v>
      </c>
      <c r="I275" s="145">
        <v>0</v>
      </c>
      <c r="J275" s="145">
        <v>1</v>
      </c>
      <c r="K275" s="146">
        <v>0</v>
      </c>
      <c r="L275" s="145">
        <v>1</v>
      </c>
      <c r="M275" s="145">
        <v>0</v>
      </c>
      <c r="N275" s="146">
        <v>0</v>
      </c>
      <c r="O275" s="145">
        <v>1</v>
      </c>
      <c r="P275" s="145">
        <v>1</v>
      </c>
      <c r="Q275" s="146">
        <v>0</v>
      </c>
      <c r="R275" s="145">
        <v>0</v>
      </c>
      <c r="S275" s="145">
        <v>0</v>
      </c>
      <c r="T275" s="146">
        <v>0</v>
      </c>
      <c r="U275" s="145">
        <v>0</v>
      </c>
      <c r="V275" s="145">
        <v>0</v>
      </c>
      <c r="W275" s="146">
        <v>0</v>
      </c>
      <c r="X275" s="145">
        <v>0</v>
      </c>
      <c r="Y275" s="145">
        <v>0</v>
      </c>
      <c r="Z275" s="146">
        <v>0</v>
      </c>
      <c r="AA275" s="145">
        <v>0</v>
      </c>
      <c r="AB275" s="145">
        <v>0</v>
      </c>
      <c r="AC275" s="43">
        <f t="shared" si="36"/>
        <v>0</v>
      </c>
      <c r="AD275" s="43">
        <f t="shared" si="36"/>
        <v>3</v>
      </c>
      <c r="AE275" s="43">
        <f t="shared" si="36"/>
        <v>3</v>
      </c>
      <c r="AG275" s="32">
        <v>1.493</v>
      </c>
      <c r="AH275" s="32">
        <v>1.507</v>
      </c>
      <c r="AI275" s="32">
        <v>1.5825</v>
      </c>
      <c r="AJ275" s="32">
        <v>1.611</v>
      </c>
      <c r="AK275" s="32">
        <v>1.6845</v>
      </c>
      <c r="AL275" s="32">
        <v>1.705</v>
      </c>
      <c r="AM275" s="127">
        <v>1.605</v>
      </c>
      <c r="AN275">
        <f t="shared" si="37"/>
        <v>1.5275</v>
      </c>
      <c r="AO275">
        <f t="shared" si="38"/>
        <v>1.64775</v>
      </c>
      <c r="AP275">
        <f t="shared" si="39"/>
        <v>1.655</v>
      </c>
      <c r="AR275" s="32">
        <v>26.882</v>
      </c>
      <c r="AS275" s="32">
        <v>26.909</v>
      </c>
      <c r="AT275" s="32">
        <v>26.9345</v>
      </c>
      <c r="AU275" s="32">
        <v>26.949</v>
      </c>
      <c r="AV275" s="32">
        <v>26.973</v>
      </c>
      <c r="AW275" s="32">
        <v>27.6165</v>
      </c>
      <c r="AX275" s="127">
        <v>27.6986666666667</v>
      </c>
      <c r="AY275">
        <f t="shared" si="40"/>
        <v>26.9085</v>
      </c>
      <c r="AZ275">
        <f t="shared" si="41"/>
        <v>26.961</v>
      </c>
      <c r="BA275">
        <f t="shared" si="42"/>
        <v>27.6575833333333</v>
      </c>
      <c r="BB275" s="32"/>
      <c r="BC275" s="32"/>
      <c r="BD275" s="141">
        <v>0.20039874099824</v>
      </c>
      <c r="BE275" s="141">
        <v>0.0957764819004001</v>
      </c>
      <c r="BF275" s="141">
        <v>0.1406707755094</v>
      </c>
      <c r="BG275" s="141">
        <v>0.1261797365712</v>
      </c>
      <c r="BH275" s="141">
        <v>0.12410229992268</v>
      </c>
      <c r="BI275" s="141">
        <v>0.1107094196772</v>
      </c>
      <c r="BJ275" s="142">
        <v>0.561137530424</v>
      </c>
      <c r="BK275">
        <f t="shared" si="43"/>
        <v>0.14561533280268</v>
      </c>
      <c r="BL275">
        <f t="shared" si="44"/>
        <v>0.12514101824694</v>
      </c>
      <c r="BM275">
        <f t="shared" si="45"/>
        <v>0.3359234750506</v>
      </c>
    </row>
    <row r="276" spans="1:65">
      <c r="A276" s="107">
        <v>27</v>
      </c>
      <c r="B276" s="147">
        <v>1</v>
      </c>
      <c r="C276" s="147">
        <v>2011</v>
      </c>
      <c r="D276" s="143">
        <v>40570</v>
      </c>
      <c r="E276" s="145">
        <v>2</v>
      </c>
      <c r="F276" s="145">
        <v>3</v>
      </c>
      <c r="G276" s="145">
        <v>3</v>
      </c>
      <c r="H276" s="146">
        <v>0</v>
      </c>
      <c r="I276" s="145">
        <v>1</v>
      </c>
      <c r="J276" s="145">
        <v>1</v>
      </c>
      <c r="K276" s="146">
        <v>1</v>
      </c>
      <c r="L276" s="145">
        <v>3</v>
      </c>
      <c r="M276" s="145">
        <v>0</v>
      </c>
      <c r="N276" s="146">
        <v>0</v>
      </c>
      <c r="O276" s="145">
        <v>0</v>
      </c>
      <c r="P276" s="145">
        <v>1</v>
      </c>
      <c r="Q276" s="146">
        <v>0</v>
      </c>
      <c r="R276" s="145">
        <v>0</v>
      </c>
      <c r="S276" s="145">
        <v>0</v>
      </c>
      <c r="T276" s="146">
        <v>0</v>
      </c>
      <c r="U276" s="145">
        <v>0</v>
      </c>
      <c r="V276" s="145">
        <v>0</v>
      </c>
      <c r="W276" s="146">
        <v>0</v>
      </c>
      <c r="X276" s="145">
        <v>0</v>
      </c>
      <c r="Y276" s="145">
        <v>0</v>
      </c>
      <c r="Z276" s="146">
        <v>0</v>
      </c>
      <c r="AA276" s="145">
        <v>0</v>
      </c>
      <c r="AB276" s="145">
        <v>0</v>
      </c>
      <c r="AC276" s="43">
        <f t="shared" si="36"/>
        <v>3</v>
      </c>
      <c r="AD276" s="43">
        <f t="shared" si="36"/>
        <v>7</v>
      </c>
      <c r="AE276" s="43">
        <f t="shared" si="36"/>
        <v>5</v>
      </c>
      <c r="AG276" s="32">
        <v>-1.1635</v>
      </c>
      <c r="AH276" s="32">
        <v>-1.1465</v>
      </c>
      <c r="AI276" s="32">
        <v>-1.1415</v>
      </c>
      <c r="AJ276" s="32">
        <v>-1.161</v>
      </c>
      <c r="AK276" s="32">
        <v>-1.1685</v>
      </c>
      <c r="AL276" s="32">
        <v>-1.06</v>
      </c>
      <c r="AM276" s="127">
        <v>-1.051</v>
      </c>
      <c r="AN276">
        <f t="shared" si="37"/>
        <v>-1.1505</v>
      </c>
      <c r="AO276">
        <f t="shared" si="38"/>
        <v>-1.16475</v>
      </c>
      <c r="AP276">
        <f t="shared" si="39"/>
        <v>-1.0555</v>
      </c>
      <c r="AR276" s="32">
        <v>20.446</v>
      </c>
      <c r="AS276" s="32">
        <v>20.909</v>
      </c>
      <c r="AT276" s="32">
        <v>20.887</v>
      </c>
      <c r="AU276" s="32">
        <v>20.8135</v>
      </c>
      <c r="AV276" s="32">
        <v>20.867</v>
      </c>
      <c r="AW276" s="32">
        <v>21.416</v>
      </c>
      <c r="AX276" s="127">
        <v>21.822</v>
      </c>
      <c r="AY276">
        <f t="shared" si="40"/>
        <v>20.7473333333333</v>
      </c>
      <c r="AZ276">
        <f t="shared" si="41"/>
        <v>20.84025</v>
      </c>
      <c r="BA276">
        <f t="shared" si="42"/>
        <v>21.619</v>
      </c>
      <c r="BB276" s="32"/>
      <c r="BC276" s="32"/>
      <c r="BD276" t="s">
        <v>29</v>
      </c>
      <c r="BE276" t="s">
        <v>29</v>
      </c>
      <c r="BF276" t="s">
        <v>29</v>
      </c>
      <c r="BG276" t="s">
        <v>29</v>
      </c>
      <c r="BH276" t="s">
        <v>29</v>
      </c>
      <c r="BI276" t="s">
        <v>29</v>
      </c>
      <c r="BJ276" t="s">
        <v>29</v>
      </c>
      <c r="BK276" s="96">
        <f t="shared" ref="BK276:BM276" si="48">(BK275+BK278)/2</f>
        <v>0.159283704575596</v>
      </c>
      <c r="BL276" s="96">
        <f t="shared" si="48"/>
        <v>0.08545104535882</v>
      </c>
      <c r="BM276" s="96">
        <f t="shared" si="48"/>
        <v>0.194483304323116</v>
      </c>
    </row>
    <row r="277" spans="1:65">
      <c r="A277" s="107">
        <v>15</v>
      </c>
      <c r="B277" s="147">
        <v>2</v>
      </c>
      <c r="C277" s="147">
        <v>2011</v>
      </c>
      <c r="D277" s="143">
        <v>40589</v>
      </c>
      <c r="E277" s="145">
        <v>0</v>
      </c>
      <c r="F277" s="145">
        <v>5</v>
      </c>
      <c r="G277" s="145">
        <v>3</v>
      </c>
      <c r="H277" s="146">
        <v>0</v>
      </c>
      <c r="I277" s="145">
        <v>0</v>
      </c>
      <c r="J277" s="145">
        <v>0</v>
      </c>
      <c r="K277" s="146">
        <v>0</v>
      </c>
      <c r="L277" s="145">
        <v>0</v>
      </c>
      <c r="M277" s="145">
        <v>0</v>
      </c>
      <c r="N277" s="146">
        <v>0</v>
      </c>
      <c r="O277" s="145">
        <v>1</v>
      </c>
      <c r="P277" s="145">
        <v>1</v>
      </c>
      <c r="Q277" s="146">
        <v>0</v>
      </c>
      <c r="R277" s="145">
        <v>0</v>
      </c>
      <c r="S277" s="145">
        <v>0</v>
      </c>
      <c r="T277" s="146">
        <v>0</v>
      </c>
      <c r="U277" s="145">
        <v>0</v>
      </c>
      <c r="V277" s="145">
        <v>0</v>
      </c>
      <c r="W277" s="146">
        <v>0</v>
      </c>
      <c r="X277" s="145">
        <v>0</v>
      </c>
      <c r="Y277" s="145">
        <v>0</v>
      </c>
      <c r="Z277" s="146">
        <v>0</v>
      </c>
      <c r="AA277" s="145">
        <v>0</v>
      </c>
      <c r="AB277" s="145">
        <v>0</v>
      </c>
      <c r="AC277" s="43">
        <f t="shared" si="36"/>
        <v>0</v>
      </c>
      <c r="AD277" s="43">
        <f t="shared" si="36"/>
        <v>6</v>
      </c>
      <c r="AE277" s="43">
        <f t="shared" si="36"/>
        <v>4</v>
      </c>
      <c r="AG277" s="125"/>
      <c r="AH277" s="125"/>
      <c r="AI277" s="125"/>
      <c r="AJ277" s="125"/>
      <c r="AK277" s="125"/>
      <c r="AL277" s="125"/>
      <c r="AM277" s="126"/>
      <c r="AN277" s="96">
        <f t="shared" ref="AN277:AP277" si="49">(AN276+AN278)/2</f>
        <v>-1.25197222222222</v>
      </c>
      <c r="AO277" s="96">
        <f t="shared" si="49"/>
        <v>-0.74925</v>
      </c>
      <c r="AP277" s="96">
        <f t="shared" si="49"/>
        <v>-0.686875</v>
      </c>
      <c r="AR277" s="125"/>
      <c r="AS277" s="125"/>
      <c r="AT277" s="125"/>
      <c r="AU277" s="125"/>
      <c r="AV277" s="125"/>
      <c r="AW277" s="125"/>
      <c r="AX277" s="126"/>
      <c r="AY277" s="96">
        <f>(AY276+AY278)/2</f>
        <v>23.1952777777778</v>
      </c>
      <c r="AZ277" s="96">
        <f>(AZ276+AZ278)/2</f>
        <v>24.473375</v>
      </c>
      <c r="BA277" s="96">
        <f>(BA276+BA278)/2</f>
        <v>25.097875</v>
      </c>
      <c r="BB277" s="125"/>
      <c r="BC277" s="125"/>
      <c r="BD277" t="s">
        <v>29</v>
      </c>
      <c r="BE277" t="s">
        <v>29</v>
      </c>
      <c r="BF277" t="s">
        <v>29</v>
      </c>
      <c r="BG277" t="s">
        <v>29</v>
      </c>
      <c r="BH277" t="s">
        <v>29</v>
      </c>
      <c r="BI277" t="s">
        <v>29</v>
      </c>
      <c r="BJ277" t="s">
        <v>29</v>
      </c>
      <c r="BK277" s="96">
        <f t="shared" ref="BK277:BM277" si="50">(BK275+BK278)/2</f>
        <v>0.159283704575596</v>
      </c>
      <c r="BL277" s="96">
        <f t="shared" si="50"/>
        <v>0.08545104535882</v>
      </c>
      <c r="BM277" s="96">
        <f t="shared" si="50"/>
        <v>0.194483304323116</v>
      </c>
    </row>
    <row r="278" spans="1:65">
      <c r="A278" s="107">
        <v>13</v>
      </c>
      <c r="B278" s="147">
        <v>3</v>
      </c>
      <c r="C278" s="147">
        <v>2011</v>
      </c>
      <c r="D278" s="143">
        <v>40615</v>
      </c>
      <c r="E278" s="145">
        <v>1</v>
      </c>
      <c r="F278" s="145">
        <v>3</v>
      </c>
      <c r="G278" s="145">
        <v>5</v>
      </c>
      <c r="H278" s="146">
        <v>0</v>
      </c>
      <c r="I278" s="145">
        <v>0</v>
      </c>
      <c r="J278" s="145">
        <v>1</v>
      </c>
      <c r="K278" s="146">
        <v>0</v>
      </c>
      <c r="L278" s="145">
        <v>0</v>
      </c>
      <c r="M278" s="145">
        <v>3</v>
      </c>
      <c r="N278" s="146">
        <v>0</v>
      </c>
      <c r="O278" s="145">
        <v>0</v>
      </c>
      <c r="P278" s="145">
        <v>1</v>
      </c>
      <c r="Q278" s="146">
        <v>0</v>
      </c>
      <c r="R278" s="145">
        <v>0</v>
      </c>
      <c r="S278" s="145">
        <v>0</v>
      </c>
      <c r="T278" s="146">
        <v>0</v>
      </c>
      <c r="U278" s="145">
        <v>0</v>
      </c>
      <c r="V278" s="145">
        <v>0</v>
      </c>
      <c r="W278" s="146">
        <v>0</v>
      </c>
      <c r="X278" s="145">
        <v>0</v>
      </c>
      <c r="Y278" s="145">
        <v>0</v>
      </c>
      <c r="Z278" s="146">
        <v>0</v>
      </c>
      <c r="AA278" s="145">
        <v>0</v>
      </c>
      <c r="AB278" s="145">
        <v>0</v>
      </c>
      <c r="AC278" s="43">
        <f t="shared" si="36"/>
        <v>1</v>
      </c>
      <c r="AD278" s="43">
        <f t="shared" si="36"/>
        <v>3</v>
      </c>
      <c r="AE278" s="43">
        <f t="shared" si="36"/>
        <v>10</v>
      </c>
      <c r="AG278" s="32">
        <v>-1.39133333333333</v>
      </c>
      <c r="AH278" s="32">
        <v>-1.4265</v>
      </c>
      <c r="AI278" s="32">
        <v>-1.2425</v>
      </c>
      <c r="AJ278" s="32">
        <v>-0.6295</v>
      </c>
      <c r="AK278" s="32">
        <v>-0.038</v>
      </c>
      <c r="AL278" s="32">
        <v>-0.291</v>
      </c>
      <c r="AM278" s="127">
        <v>-0.3455</v>
      </c>
      <c r="AN278">
        <f t="shared" si="37"/>
        <v>-1.35344444444444</v>
      </c>
      <c r="AO278">
        <f t="shared" si="38"/>
        <v>-0.33375</v>
      </c>
      <c r="AP278">
        <f t="shared" si="39"/>
        <v>-0.31825</v>
      </c>
      <c r="AR278" s="32">
        <v>22.6156666666667</v>
      </c>
      <c r="AS278" s="32">
        <v>27.0455</v>
      </c>
      <c r="AT278" s="32">
        <v>27.2685</v>
      </c>
      <c r="AU278" s="32">
        <v>27.9095</v>
      </c>
      <c r="AV278" s="32">
        <v>28.3035</v>
      </c>
      <c r="AW278" s="32">
        <v>28.581</v>
      </c>
      <c r="AX278" s="127">
        <v>28.5725</v>
      </c>
      <c r="AY278">
        <f t="shared" si="40"/>
        <v>25.6432222222222</v>
      </c>
      <c r="AZ278">
        <f t="shared" si="41"/>
        <v>28.1065</v>
      </c>
      <c r="BA278">
        <f t="shared" si="42"/>
        <v>28.57675</v>
      </c>
      <c r="BB278" s="32"/>
      <c r="BC278" s="32"/>
      <c r="BD278" s="141">
        <v>0.401095530721333</v>
      </c>
      <c r="BE278" s="141">
        <v>0.0593279477848001</v>
      </c>
      <c r="BF278" s="141">
        <v>0.0584327505393999</v>
      </c>
      <c r="BG278" s="141">
        <v>0.05096066326932</v>
      </c>
      <c r="BH278" s="141">
        <v>0.04056148167208</v>
      </c>
      <c r="BI278" s="141">
        <v>0.049748716391264</v>
      </c>
      <c r="BJ278" s="142">
        <v>0.0563375508</v>
      </c>
      <c r="BK278">
        <f t="shared" si="43"/>
        <v>0.172952076348511</v>
      </c>
      <c r="BL278">
        <f t="shared" si="44"/>
        <v>0.0457610724707</v>
      </c>
      <c r="BM278">
        <f t="shared" si="45"/>
        <v>0.053043133595632</v>
      </c>
    </row>
    <row r="279" spans="1:65">
      <c r="A279" s="107">
        <v>7</v>
      </c>
      <c r="B279" s="147">
        <v>4</v>
      </c>
      <c r="C279" s="147">
        <v>2011</v>
      </c>
      <c r="D279" s="143">
        <v>40640</v>
      </c>
      <c r="E279" s="145">
        <v>0</v>
      </c>
      <c r="F279" s="145">
        <v>0</v>
      </c>
      <c r="G279" s="145">
        <v>5</v>
      </c>
      <c r="H279" s="146">
        <v>0</v>
      </c>
      <c r="I279" s="145">
        <v>0</v>
      </c>
      <c r="J279" s="145">
        <v>0</v>
      </c>
      <c r="K279" s="146">
        <v>1</v>
      </c>
      <c r="L279" s="145">
        <v>1</v>
      </c>
      <c r="M279" s="145">
        <v>1</v>
      </c>
      <c r="N279" s="146">
        <v>2</v>
      </c>
      <c r="O279" s="145">
        <v>1</v>
      </c>
      <c r="P279" s="145">
        <v>1</v>
      </c>
      <c r="Q279" s="146">
        <v>0</v>
      </c>
      <c r="R279" s="145">
        <v>0</v>
      </c>
      <c r="S279" s="145">
        <v>0</v>
      </c>
      <c r="T279" s="146">
        <v>0</v>
      </c>
      <c r="U279" s="145">
        <v>0</v>
      </c>
      <c r="V279" s="145">
        <v>2</v>
      </c>
      <c r="W279" s="146">
        <v>0</v>
      </c>
      <c r="X279" s="145">
        <v>0</v>
      </c>
      <c r="Y279" s="145">
        <v>2</v>
      </c>
      <c r="Z279" s="146">
        <v>0</v>
      </c>
      <c r="AA279" s="145">
        <v>0</v>
      </c>
      <c r="AB279" s="145">
        <v>0</v>
      </c>
      <c r="AC279" s="43">
        <f t="shared" si="36"/>
        <v>3</v>
      </c>
      <c r="AD279" s="43">
        <f t="shared" si="36"/>
        <v>2</v>
      </c>
      <c r="AE279" s="43">
        <f t="shared" si="36"/>
        <v>11</v>
      </c>
      <c r="AG279" s="32">
        <v>-0.90425</v>
      </c>
      <c r="AH279" s="32">
        <v>-1.046</v>
      </c>
      <c r="AI279" s="32">
        <v>-0.964</v>
      </c>
      <c r="AJ279" s="32">
        <v>-0.8415</v>
      </c>
      <c r="AK279" s="32">
        <v>-0.682</v>
      </c>
      <c r="AL279" s="32">
        <v>-0.9725</v>
      </c>
      <c r="AM279" s="127">
        <v>-1.012</v>
      </c>
      <c r="AN279">
        <f t="shared" si="37"/>
        <v>-0.971416666666667</v>
      </c>
      <c r="AO279">
        <f t="shared" si="38"/>
        <v>-0.76175</v>
      </c>
      <c r="AP279">
        <f t="shared" si="39"/>
        <v>-0.99225</v>
      </c>
      <c r="AR279" s="32">
        <v>14.79025</v>
      </c>
      <c r="AS279" s="32">
        <v>27.257</v>
      </c>
      <c r="AT279" s="32">
        <v>27.475</v>
      </c>
      <c r="AU279" s="32">
        <v>27.665</v>
      </c>
      <c r="AV279" s="32">
        <v>28.5895</v>
      </c>
      <c r="AW279" s="32">
        <v>28.868</v>
      </c>
      <c r="AX279" s="127">
        <v>28.9265</v>
      </c>
      <c r="AY279">
        <f t="shared" si="40"/>
        <v>23.1740833333333</v>
      </c>
      <c r="AZ279">
        <f t="shared" si="41"/>
        <v>28.12725</v>
      </c>
      <c r="BA279">
        <f t="shared" si="42"/>
        <v>28.89725</v>
      </c>
      <c r="BB279" s="32"/>
      <c r="BC279" s="32"/>
      <c r="BD279" s="141">
        <v>0.82900369016142</v>
      </c>
      <c r="BE279" s="141">
        <v>0.04542447143536</v>
      </c>
      <c r="BF279" s="141">
        <v>0.03552381885856</v>
      </c>
      <c r="BG279" s="141">
        <v>0.03068655131788</v>
      </c>
      <c r="BH279" s="141">
        <v>0.04965619926416</v>
      </c>
      <c r="BI279" s="141">
        <v>0.04795187638</v>
      </c>
      <c r="BJ279" s="142">
        <v>0.05298297002688</v>
      </c>
      <c r="BK279">
        <f t="shared" si="43"/>
        <v>0.303317326818447</v>
      </c>
      <c r="BL279">
        <f t="shared" si="44"/>
        <v>0.04017137529102</v>
      </c>
      <c r="BM279">
        <f t="shared" si="45"/>
        <v>0.05046742320344</v>
      </c>
    </row>
    <row r="280" spans="1:65">
      <c r="A280" s="107">
        <v>21</v>
      </c>
      <c r="B280" s="147">
        <v>5</v>
      </c>
      <c r="C280" s="147">
        <v>2011</v>
      </c>
      <c r="D280" s="143">
        <v>40684</v>
      </c>
      <c r="E280" s="145">
        <v>14</v>
      </c>
      <c r="F280" s="145">
        <v>0</v>
      </c>
      <c r="G280" s="145">
        <v>1</v>
      </c>
      <c r="H280" s="146">
        <v>0</v>
      </c>
      <c r="I280" s="145">
        <v>0</v>
      </c>
      <c r="J280" s="145">
        <v>0</v>
      </c>
      <c r="K280" s="146">
        <v>30</v>
      </c>
      <c r="L280" s="145">
        <v>1</v>
      </c>
      <c r="M280" s="145">
        <v>6</v>
      </c>
      <c r="N280" s="146">
        <v>0</v>
      </c>
      <c r="O280" s="145">
        <v>0</v>
      </c>
      <c r="P280" s="145">
        <v>1</v>
      </c>
      <c r="Q280" s="146">
        <v>0</v>
      </c>
      <c r="R280" s="145">
        <v>0</v>
      </c>
      <c r="S280" s="145">
        <v>0</v>
      </c>
      <c r="T280" s="146">
        <v>0</v>
      </c>
      <c r="U280" s="145">
        <v>0</v>
      </c>
      <c r="V280" s="145">
        <v>0</v>
      </c>
      <c r="W280" s="146">
        <v>100</v>
      </c>
      <c r="X280" s="145">
        <v>0</v>
      </c>
      <c r="Y280" s="145">
        <v>0</v>
      </c>
      <c r="Z280" s="146">
        <v>4500</v>
      </c>
      <c r="AA280" s="145">
        <v>14</v>
      </c>
      <c r="AB280" s="145">
        <v>0</v>
      </c>
      <c r="AC280" s="43">
        <f t="shared" si="36"/>
        <v>4644</v>
      </c>
      <c r="AD280" s="43">
        <f t="shared" si="36"/>
        <v>15</v>
      </c>
      <c r="AE280" s="43">
        <f t="shared" si="36"/>
        <v>8</v>
      </c>
      <c r="AG280" s="32">
        <v>4.76266666666667</v>
      </c>
      <c r="AH280" s="32">
        <v>3.542</v>
      </c>
      <c r="AI280" s="32">
        <v>0.3765</v>
      </c>
      <c r="AJ280" s="32">
        <v>0.023</v>
      </c>
      <c r="AK280" s="32">
        <v>-0.6735</v>
      </c>
      <c r="AL280" s="32">
        <v>-0.8395</v>
      </c>
      <c r="AM280" s="127">
        <v>-0.90525</v>
      </c>
      <c r="AN280">
        <f t="shared" si="37"/>
        <v>2.89372222222222</v>
      </c>
      <c r="AO280">
        <f t="shared" si="38"/>
        <v>-0.32525</v>
      </c>
      <c r="AP280">
        <f t="shared" si="39"/>
        <v>-0.872375</v>
      </c>
      <c r="AR280" s="32">
        <v>24.6476666666667</v>
      </c>
      <c r="AS280" s="32">
        <v>25.2795</v>
      </c>
      <c r="AT280" s="32">
        <v>27.395</v>
      </c>
      <c r="AU280" s="32">
        <v>27.8355</v>
      </c>
      <c r="AV280" s="32">
        <v>28.416</v>
      </c>
      <c r="AW280" s="32">
        <v>28.591</v>
      </c>
      <c r="AX280" s="127">
        <v>28.6805</v>
      </c>
      <c r="AY280">
        <f t="shared" si="40"/>
        <v>25.7740555555556</v>
      </c>
      <c r="AZ280">
        <f t="shared" si="41"/>
        <v>28.12575</v>
      </c>
      <c r="BA280">
        <f t="shared" si="42"/>
        <v>28.63575</v>
      </c>
      <c r="BB280" s="32"/>
      <c r="BC280" s="32"/>
      <c r="BD280" s="141">
        <v>0.280598965927253</v>
      </c>
      <c r="BE280" s="141">
        <v>1.42220134159312</v>
      </c>
      <c r="BF280" s="141">
        <v>2.85545310159912</v>
      </c>
      <c r="BG280" s="141">
        <v>7.116144907008</v>
      </c>
      <c r="BH280" s="141">
        <v>2.268810325182</v>
      </c>
      <c r="BI280" s="141">
        <v>0.9162384533012</v>
      </c>
      <c r="BJ280" s="142">
        <v>0.73853718492016</v>
      </c>
      <c r="BK280">
        <f t="shared" si="43"/>
        <v>1.51941780303983</v>
      </c>
      <c r="BL280">
        <f t="shared" si="44"/>
        <v>4.692477616095</v>
      </c>
      <c r="BM280">
        <f t="shared" si="45"/>
        <v>0.82738781911068</v>
      </c>
    </row>
    <row r="281" spans="1:65">
      <c r="A281" s="107">
        <v>31</v>
      </c>
      <c r="B281" s="147">
        <v>5</v>
      </c>
      <c r="C281" s="147">
        <v>2011</v>
      </c>
      <c r="D281" s="143">
        <v>40694</v>
      </c>
      <c r="E281" s="145">
        <v>0</v>
      </c>
      <c r="F281" s="145">
        <v>0</v>
      </c>
      <c r="G281" s="145">
        <v>2</v>
      </c>
      <c r="H281" s="146">
        <v>0</v>
      </c>
      <c r="I281" s="145">
        <v>0</v>
      </c>
      <c r="J281" s="145">
        <v>0</v>
      </c>
      <c r="K281" s="146">
        <v>1</v>
      </c>
      <c r="L281" s="145">
        <v>0</v>
      </c>
      <c r="M281" s="145">
        <v>4</v>
      </c>
      <c r="N281" s="146">
        <v>0</v>
      </c>
      <c r="O281" s="145">
        <v>0</v>
      </c>
      <c r="P281" s="145">
        <v>0</v>
      </c>
      <c r="Q281" s="146">
        <v>20</v>
      </c>
      <c r="R281" s="145">
        <v>0</v>
      </c>
      <c r="S281" s="145">
        <v>0</v>
      </c>
      <c r="T281" s="146">
        <v>200</v>
      </c>
      <c r="U281" s="145">
        <v>2</v>
      </c>
      <c r="V281" s="145">
        <v>0</v>
      </c>
      <c r="W281" s="146">
        <v>100</v>
      </c>
      <c r="X281" s="145">
        <v>0</v>
      </c>
      <c r="Y281" s="145">
        <v>0</v>
      </c>
      <c r="Z281" s="146">
        <v>1000</v>
      </c>
      <c r="AA281" s="145">
        <v>14</v>
      </c>
      <c r="AB281" s="145">
        <v>2</v>
      </c>
      <c r="AC281" s="43">
        <f t="shared" si="36"/>
        <v>1321</v>
      </c>
      <c r="AD281" s="43">
        <f t="shared" si="36"/>
        <v>16</v>
      </c>
      <c r="AE281" s="43">
        <f t="shared" si="36"/>
        <v>8</v>
      </c>
      <c r="AG281" s="32">
        <v>6.269</v>
      </c>
      <c r="AH281" s="32">
        <v>6.1075</v>
      </c>
      <c r="AI281" s="32">
        <v>4.487</v>
      </c>
      <c r="AJ281" s="32">
        <v>2.7565</v>
      </c>
      <c r="AK281" s="32">
        <v>0.9925</v>
      </c>
      <c r="AL281" s="32">
        <v>-0.516</v>
      </c>
      <c r="AM281" s="127">
        <v>-0.5565</v>
      </c>
      <c r="AN281">
        <f t="shared" si="37"/>
        <v>5.62116666666667</v>
      </c>
      <c r="AO281">
        <f t="shared" si="38"/>
        <v>1.8745</v>
      </c>
      <c r="AP281">
        <f t="shared" si="39"/>
        <v>-0.53625</v>
      </c>
      <c r="AR281" s="32">
        <v>26.1365</v>
      </c>
      <c r="AS281" s="32">
        <v>26.1755</v>
      </c>
      <c r="AT281" s="32">
        <v>26.5535</v>
      </c>
      <c r="AU281" s="32">
        <v>27.0975</v>
      </c>
      <c r="AV281" s="32">
        <v>27.502</v>
      </c>
      <c r="AW281" s="32">
        <v>28.3195</v>
      </c>
      <c r="AX281" s="127">
        <v>28.3605</v>
      </c>
      <c r="AY281">
        <f t="shared" si="40"/>
        <v>26.2885</v>
      </c>
      <c r="AZ281">
        <f t="shared" si="41"/>
        <v>27.29975</v>
      </c>
      <c r="BA281">
        <f t="shared" si="42"/>
        <v>28.34</v>
      </c>
      <c r="BB281" s="32"/>
      <c r="BC281" s="32"/>
      <c r="BD281" s="141">
        <v>0.21886289646224</v>
      </c>
      <c r="BE281" s="141">
        <v>0.389540363613733</v>
      </c>
      <c r="BF281" s="141">
        <v>1.25005030557288</v>
      </c>
      <c r="BG281" s="141">
        <v>2.79947743372296</v>
      </c>
      <c r="BH281" s="141">
        <v>11.171102663774</v>
      </c>
      <c r="BI281" s="141">
        <v>4.6222451512896</v>
      </c>
      <c r="BJ281" s="142">
        <v>4.5446714728536</v>
      </c>
      <c r="BK281">
        <f t="shared" si="43"/>
        <v>0.619484521882951</v>
      </c>
      <c r="BL281">
        <f t="shared" si="44"/>
        <v>6.98529004874848</v>
      </c>
      <c r="BM281">
        <f t="shared" si="45"/>
        <v>4.5834583120716</v>
      </c>
    </row>
    <row r="282" spans="1:65">
      <c r="A282" s="15">
        <v>11</v>
      </c>
      <c r="B282" s="15">
        <v>6</v>
      </c>
      <c r="C282" s="107">
        <v>2011</v>
      </c>
      <c r="D282" s="150">
        <v>40705</v>
      </c>
      <c r="E282" s="145">
        <v>0</v>
      </c>
      <c r="F282" s="145">
        <v>0</v>
      </c>
      <c r="G282" s="145">
        <v>0</v>
      </c>
      <c r="H282" s="146">
        <v>0</v>
      </c>
      <c r="I282" s="145">
        <v>0</v>
      </c>
      <c r="J282" s="145">
        <v>0</v>
      </c>
      <c r="K282" s="146">
        <v>0</v>
      </c>
      <c r="L282" s="145">
        <v>2</v>
      </c>
      <c r="M282" s="145">
        <v>1</v>
      </c>
      <c r="N282" s="146">
        <v>0</v>
      </c>
      <c r="O282" s="145">
        <v>1</v>
      </c>
      <c r="P282" s="145">
        <v>0</v>
      </c>
      <c r="Q282" s="146">
        <v>10</v>
      </c>
      <c r="R282" s="145">
        <v>30</v>
      </c>
      <c r="S282" s="145">
        <v>0</v>
      </c>
      <c r="T282" s="146">
        <v>5</v>
      </c>
      <c r="U282" s="145">
        <v>31</v>
      </c>
      <c r="V282" s="145">
        <v>0</v>
      </c>
      <c r="W282" s="146">
        <v>20</v>
      </c>
      <c r="X282" s="145">
        <v>7</v>
      </c>
      <c r="Y282" s="145">
        <v>0</v>
      </c>
      <c r="Z282" s="146">
        <v>1200</v>
      </c>
      <c r="AA282" s="145">
        <v>0</v>
      </c>
      <c r="AB282" s="145">
        <v>0</v>
      </c>
      <c r="AC282" s="43">
        <f t="shared" si="36"/>
        <v>1235</v>
      </c>
      <c r="AD282" s="43">
        <f t="shared" si="36"/>
        <v>71</v>
      </c>
      <c r="AE282" s="43">
        <f t="shared" si="36"/>
        <v>1</v>
      </c>
      <c r="AG282" s="32">
        <v>9.952</v>
      </c>
      <c r="AH282" s="32">
        <v>9.076</v>
      </c>
      <c r="AI282" s="32">
        <v>7.729</v>
      </c>
      <c r="AJ282" s="32">
        <v>5.7495</v>
      </c>
      <c r="AK282" s="32">
        <v>1.8795</v>
      </c>
      <c r="AL282" s="32">
        <v>-0.181</v>
      </c>
      <c r="AM282" s="127">
        <v>-0.2445</v>
      </c>
      <c r="AN282">
        <f t="shared" si="37"/>
        <v>8.919</v>
      </c>
      <c r="AO282">
        <f t="shared" si="38"/>
        <v>3.8145</v>
      </c>
      <c r="AP282">
        <f t="shared" si="39"/>
        <v>-0.21275</v>
      </c>
      <c r="AR282" s="32">
        <v>26.488</v>
      </c>
      <c r="AS282" s="32">
        <v>26.1995</v>
      </c>
      <c r="AT282" s="32">
        <v>26.4236666666667</v>
      </c>
      <c r="AU282" s="32">
        <v>26.553</v>
      </c>
      <c r="AV282" s="32">
        <v>27.3625</v>
      </c>
      <c r="AW282" s="32">
        <v>28.2315</v>
      </c>
      <c r="AX282" s="127">
        <v>28.255</v>
      </c>
      <c r="AY282">
        <f t="shared" si="40"/>
        <v>26.3703888888889</v>
      </c>
      <c r="AZ282">
        <f t="shared" si="41"/>
        <v>26.95775</v>
      </c>
      <c r="BA282">
        <f t="shared" si="42"/>
        <v>28.24325</v>
      </c>
      <c r="BB282" s="32"/>
      <c r="BC282" s="32"/>
      <c r="BD282" s="141">
        <v>0.31752243659008</v>
      </c>
      <c r="BE282" s="141">
        <v>0.46141639444736</v>
      </c>
      <c r="BF282" s="141">
        <v>0.63400757009048</v>
      </c>
      <c r="BG282" s="141">
        <v>0.83036754422388</v>
      </c>
      <c r="BH282" s="141">
        <v>1.09236374780476</v>
      </c>
      <c r="BI282" s="141">
        <v>5.7217635743752</v>
      </c>
      <c r="BJ282" s="142">
        <v>5.8289025575208</v>
      </c>
      <c r="BK282">
        <f t="shared" si="43"/>
        <v>0.470982133709307</v>
      </c>
      <c r="BL282">
        <f t="shared" si="44"/>
        <v>0.96136564601432</v>
      </c>
      <c r="BM282">
        <f t="shared" si="45"/>
        <v>5.775333065948</v>
      </c>
    </row>
    <row r="283" spans="1:65">
      <c r="A283" s="22">
        <v>20</v>
      </c>
      <c r="B283" s="22">
        <v>6</v>
      </c>
      <c r="C283" s="107">
        <v>2011</v>
      </c>
      <c r="D283" s="150">
        <v>40714</v>
      </c>
      <c r="E283" s="145">
        <v>0</v>
      </c>
      <c r="F283" s="145">
        <v>0</v>
      </c>
      <c r="G283" s="145">
        <v>0</v>
      </c>
      <c r="H283" s="146">
        <v>0</v>
      </c>
      <c r="I283" s="145">
        <v>0</v>
      </c>
      <c r="J283" s="145">
        <v>0</v>
      </c>
      <c r="K283" s="146">
        <v>0</v>
      </c>
      <c r="L283" s="145">
        <v>1</v>
      </c>
      <c r="M283" s="145">
        <v>2</v>
      </c>
      <c r="N283" s="146">
        <v>0</v>
      </c>
      <c r="O283" s="145">
        <v>80</v>
      </c>
      <c r="P283" s="145">
        <v>1</v>
      </c>
      <c r="Q283" s="146">
        <v>7</v>
      </c>
      <c r="R283" s="145">
        <v>130</v>
      </c>
      <c r="S283" s="145">
        <v>3</v>
      </c>
      <c r="T283" s="146">
        <v>10</v>
      </c>
      <c r="U283" s="145">
        <v>13</v>
      </c>
      <c r="V283" s="145">
        <v>0</v>
      </c>
      <c r="W283" s="146">
        <v>0</v>
      </c>
      <c r="X283" s="145">
        <v>1</v>
      </c>
      <c r="Y283" s="145">
        <v>0</v>
      </c>
      <c r="Z283" s="146">
        <v>0</v>
      </c>
      <c r="AA283" s="145">
        <v>70</v>
      </c>
      <c r="AB283" s="145">
        <v>0</v>
      </c>
      <c r="AC283" s="43">
        <f t="shared" si="36"/>
        <v>17</v>
      </c>
      <c r="AD283" s="43">
        <f t="shared" si="36"/>
        <v>295</v>
      </c>
      <c r="AE283" s="43">
        <f t="shared" si="36"/>
        <v>6</v>
      </c>
      <c r="AG283" s="32">
        <v>11.56</v>
      </c>
      <c r="AH283" s="32">
        <v>11.5425</v>
      </c>
      <c r="AI283" s="32">
        <v>6.08033333333333</v>
      </c>
      <c r="AJ283" s="32">
        <v>4.434</v>
      </c>
      <c r="AK283" s="32">
        <v>2.58</v>
      </c>
      <c r="AL283" s="32">
        <v>0.525</v>
      </c>
      <c r="AM283" s="127">
        <v>0.4385</v>
      </c>
      <c r="AN283">
        <f t="shared" si="37"/>
        <v>9.72761111111111</v>
      </c>
      <c r="AO283">
        <f t="shared" si="38"/>
        <v>3.507</v>
      </c>
      <c r="AP283">
        <f t="shared" si="39"/>
        <v>0.48175</v>
      </c>
      <c r="AR283" s="32">
        <v>26.14</v>
      </c>
      <c r="AS283" s="32">
        <v>26.1415</v>
      </c>
      <c r="AT283" s="32">
        <v>26.6853333333333</v>
      </c>
      <c r="AU283" s="32">
        <v>26.946</v>
      </c>
      <c r="AV283" s="32">
        <v>27.3305</v>
      </c>
      <c r="AW283" s="32">
        <v>27.9265</v>
      </c>
      <c r="AX283" s="127">
        <v>27.957</v>
      </c>
      <c r="AY283">
        <f t="shared" si="40"/>
        <v>26.3222777777778</v>
      </c>
      <c r="AZ283">
        <f t="shared" si="41"/>
        <v>27.13825</v>
      </c>
      <c r="BA283">
        <f t="shared" si="42"/>
        <v>27.94175</v>
      </c>
      <c r="BB283" s="32"/>
      <c r="BC283" s="32"/>
      <c r="BD283" s="141">
        <v>0.6298384326272</v>
      </c>
      <c r="BE283" s="141">
        <v>0.645834899796933</v>
      </c>
      <c r="BF283" s="141">
        <v>0.488755439084249</v>
      </c>
      <c r="BG283" s="141">
        <v>0.38312961556928</v>
      </c>
      <c r="BH283" s="141">
        <v>0.235367061313067</v>
      </c>
      <c r="BI283" s="141">
        <v>1.275123886314</v>
      </c>
      <c r="BJ283" s="142">
        <v>0.94398473820892</v>
      </c>
      <c r="BK283">
        <f t="shared" si="43"/>
        <v>0.588142923836127</v>
      </c>
      <c r="BL283">
        <f t="shared" si="44"/>
        <v>0.309248338441173</v>
      </c>
      <c r="BM283">
        <f t="shared" si="45"/>
        <v>1.10955431226146</v>
      </c>
    </row>
    <row r="284" spans="1:65">
      <c r="A284" s="22">
        <v>30</v>
      </c>
      <c r="B284" s="22">
        <v>6</v>
      </c>
      <c r="C284" s="107">
        <v>2011</v>
      </c>
      <c r="D284" s="150">
        <v>40724</v>
      </c>
      <c r="E284" s="145">
        <v>0</v>
      </c>
      <c r="F284" s="145">
        <v>0</v>
      </c>
      <c r="G284" s="145">
        <v>0</v>
      </c>
      <c r="H284" s="146">
        <v>0</v>
      </c>
      <c r="I284" s="145">
        <v>0</v>
      </c>
      <c r="J284" s="145">
        <v>0</v>
      </c>
      <c r="K284" s="146">
        <v>0</v>
      </c>
      <c r="L284" s="145">
        <v>0</v>
      </c>
      <c r="M284" s="145">
        <v>1</v>
      </c>
      <c r="N284" s="146">
        <v>0</v>
      </c>
      <c r="O284" s="145">
        <v>1</v>
      </c>
      <c r="P284" s="145">
        <v>114</v>
      </c>
      <c r="Q284" s="146">
        <v>0</v>
      </c>
      <c r="R284" s="145">
        <v>13</v>
      </c>
      <c r="S284" s="145">
        <v>3</v>
      </c>
      <c r="T284" s="146">
        <v>1</v>
      </c>
      <c r="U284" s="145">
        <v>0</v>
      </c>
      <c r="V284" s="145">
        <v>0</v>
      </c>
      <c r="W284" s="146">
        <v>0</v>
      </c>
      <c r="X284" s="145">
        <v>0</v>
      </c>
      <c r="Y284" s="145">
        <v>0</v>
      </c>
      <c r="Z284" s="146">
        <v>0</v>
      </c>
      <c r="AA284" s="145">
        <v>0</v>
      </c>
      <c r="AB284" s="145">
        <v>0</v>
      </c>
      <c r="AC284" s="43">
        <f t="shared" si="36"/>
        <v>1</v>
      </c>
      <c r="AD284" s="43">
        <f t="shared" si="36"/>
        <v>14</v>
      </c>
      <c r="AE284" s="43">
        <f t="shared" si="36"/>
        <v>118</v>
      </c>
      <c r="AG284" s="32">
        <v>15.042</v>
      </c>
      <c r="AH284" s="32">
        <v>11.0285</v>
      </c>
      <c r="AI284" s="32">
        <v>9.787</v>
      </c>
      <c r="AJ284" s="32">
        <v>9.164</v>
      </c>
      <c r="AK284" s="32">
        <v>7.4945</v>
      </c>
      <c r="AL284" s="32">
        <v>1.42</v>
      </c>
      <c r="AM284" s="127">
        <v>1.3075</v>
      </c>
      <c r="AN284">
        <f t="shared" si="37"/>
        <v>11.9525</v>
      </c>
      <c r="AO284">
        <f t="shared" si="38"/>
        <v>8.32925</v>
      </c>
      <c r="AP284">
        <f t="shared" si="39"/>
        <v>1.36375</v>
      </c>
      <c r="AR284" s="32">
        <v>24.708</v>
      </c>
      <c r="AS284" s="32">
        <v>26.392</v>
      </c>
      <c r="AT284" s="32">
        <v>26.628</v>
      </c>
      <c r="AU284" s="32">
        <v>26.7635</v>
      </c>
      <c r="AV284" s="32">
        <v>26.826</v>
      </c>
      <c r="AW284" s="32">
        <v>27.647</v>
      </c>
      <c r="AX284" s="127">
        <v>27.7735</v>
      </c>
      <c r="AY284">
        <f t="shared" si="40"/>
        <v>25.9093333333333</v>
      </c>
      <c r="AZ284">
        <f t="shared" si="41"/>
        <v>26.79475</v>
      </c>
      <c r="BA284">
        <f t="shared" si="42"/>
        <v>27.71025</v>
      </c>
      <c r="BB284" s="32"/>
      <c r="BC284" s="32"/>
      <c r="BD284" s="141">
        <v>0.47070458526272</v>
      </c>
      <c r="BE284" s="141">
        <v>0.930414016811</v>
      </c>
      <c r="BF284" s="141">
        <v>0.79474758624168</v>
      </c>
      <c r="BG284" s="141">
        <v>0.3641870546928</v>
      </c>
      <c r="BH284" s="141">
        <v>0.1921502356354</v>
      </c>
      <c r="BI284" s="141">
        <v>0.2356783642576</v>
      </c>
      <c r="BJ284" s="142">
        <v>0.1831594679032</v>
      </c>
      <c r="BK284">
        <f t="shared" si="43"/>
        <v>0.731955396105133</v>
      </c>
      <c r="BL284">
        <f t="shared" si="44"/>
        <v>0.2781686451641</v>
      </c>
      <c r="BM284">
        <f t="shared" si="45"/>
        <v>0.2094189160804</v>
      </c>
    </row>
    <row r="285" spans="1:65">
      <c r="A285" s="22">
        <v>11</v>
      </c>
      <c r="B285" s="22">
        <v>7</v>
      </c>
      <c r="C285" s="107">
        <v>2011</v>
      </c>
      <c r="D285" s="150">
        <v>40735</v>
      </c>
      <c r="E285" s="145">
        <v>0</v>
      </c>
      <c r="F285" s="145">
        <v>0</v>
      </c>
      <c r="G285" s="145">
        <v>1</v>
      </c>
      <c r="H285" s="146">
        <v>0</v>
      </c>
      <c r="I285" s="145">
        <v>0</v>
      </c>
      <c r="J285" s="145">
        <v>0</v>
      </c>
      <c r="K285" s="146">
        <v>0</v>
      </c>
      <c r="L285" s="145">
        <v>0</v>
      </c>
      <c r="M285" s="145">
        <v>2</v>
      </c>
      <c r="N285" s="146">
        <v>0</v>
      </c>
      <c r="O285" s="145">
        <v>3</v>
      </c>
      <c r="P285" s="145">
        <v>290</v>
      </c>
      <c r="Q285" s="146">
        <v>0</v>
      </c>
      <c r="R285" s="145">
        <v>2</v>
      </c>
      <c r="S285" s="145">
        <v>270</v>
      </c>
      <c r="T285" s="146">
        <v>0</v>
      </c>
      <c r="U285" s="145">
        <v>0</v>
      </c>
      <c r="V285" s="145">
        <v>0</v>
      </c>
      <c r="W285" s="146">
        <v>0</v>
      </c>
      <c r="X285" s="145">
        <v>0</v>
      </c>
      <c r="Y285" s="145">
        <v>0</v>
      </c>
      <c r="Z285" s="146">
        <v>0</v>
      </c>
      <c r="AA285" s="145">
        <v>0</v>
      </c>
      <c r="AB285" s="145">
        <v>0</v>
      </c>
      <c r="AC285" s="43">
        <f t="shared" si="36"/>
        <v>0</v>
      </c>
      <c r="AD285" s="43">
        <f t="shared" si="36"/>
        <v>5</v>
      </c>
      <c r="AE285" s="43">
        <f t="shared" si="36"/>
        <v>563</v>
      </c>
      <c r="AG285" s="32">
        <v>17.792</v>
      </c>
      <c r="AH285" s="32">
        <v>15.4505</v>
      </c>
      <c r="AI285" s="32">
        <v>11.2743333333333</v>
      </c>
      <c r="AJ285" s="32">
        <v>8.44966666666667</v>
      </c>
      <c r="AK285" s="32">
        <v>6.70966666666667</v>
      </c>
      <c r="AL285" s="32">
        <v>1.54333333333333</v>
      </c>
      <c r="AM285" s="127">
        <v>1.45033333333333</v>
      </c>
      <c r="AN285">
        <f t="shared" si="37"/>
        <v>14.8389444444444</v>
      </c>
      <c r="AO285">
        <f t="shared" si="38"/>
        <v>7.57966666666667</v>
      </c>
      <c r="AP285">
        <f t="shared" si="39"/>
        <v>1.49683333333333</v>
      </c>
      <c r="AR285" s="32">
        <v>22.361</v>
      </c>
      <c r="AS285" s="32">
        <v>25.649</v>
      </c>
      <c r="AT285" s="32">
        <v>25.6003333333333</v>
      </c>
      <c r="AU285" s="32">
        <v>26.4993333333333</v>
      </c>
      <c r="AV285" s="32">
        <v>27.0196666666667</v>
      </c>
      <c r="AW285" s="32">
        <v>27.849</v>
      </c>
      <c r="AX285" s="127">
        <v>27.8956666666667</v>
      </c>
      <c r="AY285">
        <f t="shared" si="40"/>
        <v>24.5367777777778</v>
      </c>
      <c r="AZ285">
        <f t="shared" si="41"/>
        <v>26.7595</v>
      </c>
      <c r="BA285">
        <f t="shared" si="42"/>
        <v>27.8723333333333</v>
      </c>
      <c r="BB285" s="32"/>
      <c r="BC285" s="32"/>
      <c r="BD285" s="141">
        <v>0.6868375923904</v>
      </c>
      <c r="BE285" s="141">
        <v>1.54001815977292</v>
      </c>
      <c r="BF285" s="141">
        <v>1.75215925207416</v>
      </c>
      <c r="BG285" s="141">
        <v>0.268970302918738</v>
      </c>
      <c r="BH285" s="141">
        <v>0.0703978720396534</v>
      </c>
      <c r="BI285" s="141">
        <v>0.1561022411648</v>
      </c>
      <c r="BJ285" s="142">
        <v>0.157511970111004</v>
      </c>
      <c r="BK285">
        <f t="shared" si="43"/>
        <v>1.32633833474583</v>
      </c>
      <c r="BL285">
        <f t="shared" si="44"/>
        <v>0.169684087479196</v>
      </c>
      <c r="BM285">
        <f t="shared" si="45"/>
        <v>0.156807105637902</v>
      </c>
    </row>
    <row r="286" spans="1:65">
      <c r="A286" s="22">
        <v>20</v>
      </c>
      <c r="B286" s="22">
        <v>7</v>
      </c>
      <c r="C286" s="107">
        <v>2011</v>
      </c>
      <c r="D286" s="150">
        <v>40744</v>
      </c>
      <c r="E286" s="145">
        <v>0</v>
      </c>
      <c r="F286" s="145">
        <v>0</v>
      </c>
      <c r="G286" s="145">
        <v>1</v>
      </c>
      <c r="H286" s="146">
        <v>0</v>
      </c>
      <c r="I286" s="145">
        <v>0</v>
      </c>
      <c r="J286" s="145">
        <v>0</v>
      </c>
      <c r="K286" s="146">
        <v>0</v>
      </c>
      <c r="L286" s="145">
        <v>0</v>
      </c>
      <c r="M286" s="145">
        <v>2</v>
      </c>
      <c r="N286" s="146">
        <v>0</v>
      </c>
      <c r="O286" s="145">
        <v>3</v>
      </c>
      <c r="P286" s="145">
        <v>60</v>
      </c>
      <c r="Q286" s="146">
        <v>0</v>
      </c>
      <c r="R286" s="145">
        <v>0</v>
      </c>
      <c r="S286" s="145">
        <v>0</v>
      </c>
      <c r="T286" s="146">
        <v>0</v>
      </c>
      <c r="U286" s="145">
        <v>0</v>
      </c>
      <c r="V286" s="145">
        <v>0</v>
      </c>
      <c r="W286" s="146">
        <v>0</v>
      </c>
      <c r="X286" s="145">
        <v>0</v>
      </c>
      <c r="Y286" s="145">
        <v>0</v>
      </c>
      <c r="Z286" s="146">
        <v>0</v>
      </c>
      <c r="AA286" s="145">
        <v>0</v>
      </c>
      <c r="AB286" s="145">
        <v>0</v>
      </c>
      <c r="AC286" s="43">
        <f t="shared" si="36"/>
        <v>0</v>
      </c>
      <c r="AD286" s="43">
        <f t="shared" si="36"/>
        <v>3</v>
      </c>
      <c r="AE286" s="43">
        <f t="shared" si="36"/>
        <v>63</v>
      </c>
      <c r="AG286" s="32">
        <v>16.6296666666667</v>
      </c>
      <c r="AH286" s="32">
        <v>14.214</v>
      </c>
      <c r="AI286" s="32">
        <v>13.3765</v>
      </c>
      <c r="AJ286" s="32">
        <v>9.8055</v>
      </c>
      <c r="AK286" s="32">
        <v>3.922</v>
      </c>
      <c r="AL286" s="32">
        <v>0.986</v>
      </c>
      <c r="AM286" s="127">
        <v>0.969666666666667</v>
      </c>
      <c r="AN286">
        <f t="shared" si="37"/>
        <v>14.7400555555556</v>
      </c>
      <c r="AO286">
        <f t="shared" si="38"/>
        <v>6.86375</v>
      </c>
      <c r="AP286">
        <f t="shared" si="39"/>
        <v>0.977833333333333</v>
      </c>
      <c r="AR286" s="32">
        <v>21.0493333333333</v>
      </c>
      <c r="AS286" s="32">
        <v>25.9466666666667</v>
      </c>
      <c r="AT286" s="32">
        <v>26.1095</v>
      </c>
      <c r="AU286" s="32">
        <v>26.374</v>
      </c>
      <c r="AV286" s="32">
        <v>27.5845</v>
      </c>
      <c r="AW286" s="32">
        <v>28.2263333333333</v>
      </c>
      <c r="AX286" s="127">
        <v>28.2436666666667</v>
      </c>
      <c r="AY286">
        <f t="shared" si="40"/>
        <v>24.3685</v>
      </c>
      <c r="AZ286">
        <f t="shared" si="41"/>
        <v>26.97925</v>
      </c>
      <c r="BA286">
        <f t="shared" si="42"/>
        <v>28.235</v>
      </c>
      <c r="BB286" s="32"/>
      <c r="BC286" s="32"/>
      <c r="BD286" t="s">
        <v>29</v>
      </c>
      <c r="BE286" t="s">
        <v>29</v>
      </c>
      <c r="BF286" t="s">
        <v>29</v>
      </c>
      <c r="BG286" t="s">
        <v>29</v>
      </c>
      <c r="BH286" t="s">
        <v>29</v>
      </c>
      <c r="BI286" t="s">
        <v>29</v>
      </c>
      <c r="BJ286" t="s">
        <v>29</v>
      </c>
      <c r="BK286" s="96">
        <f>(BK285+BK287)/2</f>
        <v>1.11287077222285</v>
      </c>
      <c r="BL286" s="96">
        <f>(BL285+BL287)/2</f>
        <v>0.293399129623322</v>
      </c>
      <c r="BM286" s="96">
        <f>(BM285+BM287)/2</f>
        <v>0.148727769066244</v>
      </c>
    </row>
    <row r="287" spans="1:65">
      <c r="A287" s="22">
        <v>30</v>
      </c>
      <c r="B287" s="22">
        <v>7</v>
      </c>
      <c r="C287" s="107">
        <v>2011</v>
      </c>
      <c r="D287" s="150">
        <v>40754</v>
      </c>
      <c r="E287" s="145">
        <v>0</v>
      </c>
      <c r="F287" s="145">
        <v>0</v>
      </c>
      <c r="G287" s="145">
        <v>0</v>
      </c>
      <c r="H287" s="146">
        <v>0</v>
      </c>
      <c r="I287" s="145">
        <v>0</v>
      </c>
      <c r="J287" s="145">
        <v>0</v>
      </c>
      <c r="K287" s="146">
        <v>0</v>
      </c>
      <c r="L287" s="145">
        <v>0</v>
      </c>
      <c r="M287" s="145">
        <v>1</v>
      </c>
      <c r="N287" s="146">
        <v>0</v>
      </c>
      <c r="O287" s="145">
        <v>0</v>
      </c>
      <c r="P287" s="145">
        <v>90</v>
      </c>
      <c r="Q287" s="146">
        <v>0</v>
      </c>
      <c r="R287" s="145">
        <v>0</v>
      </c>
      <c r="S287" s="145">
        <v>0</v>
      </c>
      <c r="T287" s="146">
        <v>0</v>
      </c>
      <c r="U287" s="145">
        <v>0</v>
      </c>
      <c r="V287" s="145">
        <v>0</v>
      </c>
      <c r="W287" s="146">
        <v>0</v>
      </c>
      <c r="X287" s="145">
        <v>0</v>
      </c>
      <c r="Y287" s="145">
        <v>0</v>
      </c>
      <c r="Z287" s="146">
        <v>0</v>
      </c>
      <c r="AA287" s="145">
        <v>0</v>
      </c>
      <c r="AB287" s="145">
        <v>0</v>
      </c>
      <c r="AC287" s="43">
        <f t="shared" si="36"/>
        <v>0</v>
      </c>
      <c r="AD287" s="43">
        <f t="shared" si="36"/>
        <v>0</v>
      </c>
      <c r="AE287" s="43">
        <f t="shared" si="36"/>
        <v>91</v>
      </c>
      <c r="AG287" s="32">
        <v>17.094</v>
      </c>
      <c r="AH287" s="32">
        <v>17.113</v>
      </c>
      <c r="AI287" s="32">
        <v>16.7555</v>
      </c>
      <c r="AJ287" s="32">
        <v>15.14</v>
      </c>
      <c r="AK287" s="32">
        <v>7.08533333333333</v>
      </c>
      <c r="AL287" s="32">
        <v>2.38766666666667</v>
      </c>
      <c r="AM287" s="127">
        <v>2.355</v>
      </c>
      <c r="AN287">
        <f t="shared" si="37"/>
        <v>16.9875</v>
      </c>
      <c r="AO287">
        <f t="shared" si="38"/>
        <v>11.1126666666667</v>
      </c>
      <c r="AP287">
        <f t="shared" si="39"/>
        <v>2.37133333333333</v>
      </c>
      <c r="AR287" s="32">
        <v>25.267</v>
      </c>
      <c r="AS287" s="32">
        <v>25.709</v>
      </c>
      <c r="AT287" s="32">
        <v>25.743</v>
      </c>
      <c r="AU287" s="32">
        <v>25.9025</v>
      </c>
      <c r="AV287" s="32">
        <v>27.0066666666667</v>
      </c>
      <c r="AW287" s="32">
        <v>27.906</v>
      </c>
      <c r="AX287" s="127">
        <v>27.892</v>
      </c>
      <c r="AY287">
        <f t="shared" si="40"/>
        <v>25.573</v>
      </c>
      <c r="AZ287">
        <f t="shared" si="41"/>
        <v>26.4545833333333</v>
      </c>
      <c r="BA287">
        <f t="shared" si="42"/>
        <v>27.899</v>
      </c>
      <c r="BB287" s="32"/>
      <c r="BC287" s="32"/>
      <c r="BD287" s="141">
        <v>0.7268051995744</v>
      </c>
      <c r="BE287" s="141">
        <v>0.82666606059752</v>
      </c>
      <c r="BF287" s="141">
        <v>1.14473836892768</v>
      </c>
      <c r="BG287" s="141">
        <v>0.71124359484</v>
      </c>
      <c r="BH287" s="141">
        <v>0.122984748694898</v>
      </c>
      <c r="BI287" s="141">
        <v>0.145355924870507</v>
      </c>
      <c r="BJ287" s="142">
        <v>0.135940940118667</v>
      </c>
      <c r="BK287">
        <f t="shared" si="43"/>
        <v>0.899403209699867</v>
      </c>
      <c r="BL287">
        <f t="shared" si="44"/>
        <v>0.417114171767449</v>
      </c>
      <c r="BM287">
        <f t="shared" si="45"/>
        <v>0.140648432494587</v>
      </c>
    </row>
    <row r="288" spans="1:65">
      <c r="A288" s="58">
        <v>10</v>
      </c>
      <c r="B288" s="114">
        <v>8</v>
      </c>
      <c r="C288" s="45">
        <v>2011</v>
      </c>
      <c r="D288" s="54">
        <v>40765</v>
      </c>
      <c r="E288" s="145">
        <v>0</v>
      </c>
      <c r="F288" s="145">
        <v>0</v>
      </c>
      <c r="G288" s="145">
        <v>0</v>
      </c>
      <c r="H288" s="146">
        <v>0</v>
      </c>
      <c r="I288" s="145">
        <v>0</v>
      </c>
      <c r="J288" s="145">
        <v>0</v>
      </c>
      <c r="K288" s="146">
        <v>0</v>
      </c>
      <c r="L288" s="145">
        <v>0</v>
      </c>
      <c r="M288" s="145">
        <v>1</v>
      </c>
      <c r="N288" s="146">
        <v>0</v>
      </c>
      <c r="O288" s="145">
        <v>0</v>
      </c>
      <c r="P288" s="145">
        <v>38</v>
      </c>
      <c r="Q288" s="146">
        <v>0</v>
      </c>
      <c r="R288" s="145">
        <v>0</v>
      </c>
      <c r="S288" s="145">
        <v>0</v>
      </c>
      <c r="T288" s="146">
        <v>0</v>
      </c>
      <c r="U288" s="145">
        <v>0</v>
      </c>
      <c r="V288" s="145">
        <v>0</v>
      </c>
      <c r="W288" s="146">
        <v>0</v>
      </c>
      <c r="X288" s="145">
        <v>0</v>
      </c>
      <c r="Y288" s="145">
        <v>0</v>
      </c>
      <c r="Z288" s="146">
        <v>0</v>
      </c>
      <c r="AA288" s="145">
        <v>0</v>
      </c>
      <c r="AB288" s="145">
        <v>0</v>
      </c>
      <c r="AC288" s="43">
        <f t="shared" si="36"/>
        <v>0</v>
      </c>
      <c r="AD288" s="43">
        <f t="shared" si="36"/>
        <v>0</v>
      </c>
      <c r="AE288" s="43">
        <f t="shared" si="36"/>
        <v>39</v>
      </c>
      <c r="AG288" s="32">
        <v>15.0855</v>
      </c>
      <c r="AH288" s="32">
        <v>15.282</v>
      </c>
      <c r="AI288" s="32">
        <v>15.1255</v>
      </c>
      <c r="AJ288" s="32">
        <v>14.8665</v>
      </c>
      <c r="AK288" s="32">
        <v>4.10166666666667</v>
      </c>
      <c r="AL288" s="32">
        <v>1.01466666666667</v>
      </c>
      <c r="AM288" s="127">
        <v>0.892</v>
      </c>
      <c r="AN288">
        <f t="shared" si="37"/>
        <v>15.1643333333333</v>
      </c>
      <c r="AO288">
        <f t="shared" si="38"/>
        <v>9.48408333333333</v>
      </c>
      <c r="AP288">
        <f t="shared" si="39"/>
        <v>0.953333333333333</v>
      </c>
      <c r="AR288" s="32">
        <v>25.397</v>
      </c>
      <c r="AS288" s="32">
        <v>25.633</v>
      </c>
      <c r="AT288" s="32">
        <v>25.671</v>
      </c>
      <c r="AU288" s="32">
        <v>25.6245</v>
      </c>
      <c r="AV288" s="32">
        <v>27.799</v>
      </c>
      <c r="AW288" s="32">
        <v>28.3096666666667</v>
      </c>
      <c r="AX288" s="127">
        <v>28.313</v>
      </c>
      <c r="AY288">
        <f t="shared" si="40"/>
        <v>25.567</v>
      </c>
      <c r="AZ288">
        <f t="shared" si="41"/>
        <v>26.71175</v>
      </c>
      <c r="BA288">
        <f t="shared" si="42"/>
        <v>28.3113333333333</v>
      </c>
      <c r="BB288" s="32"/>
      <c r="BC288" s="32"/>
      <c r="BD288" s="141">
        <v>2.03466970967267</v>
      </c>
      <c r="BE288" s="141">
        <v>0.737534256858027</v>
      </c>
      <c r="BF288" s="141">
        <v>0.585299061893413</v>
      </c>
      <c r="BG288" s="141">
        <v>0.412386248338347</v>
      </c>
      <c r="BH288" s="141">
        <v>0.0628815547048889</v>
      </c>
      <c r="BI288" s="141">
        <v>0.0937183288869688</v>
      </c>
      <c r="BJ288" s="142">
        <v>0.0838342374737067</v>
      </c>
      <c r="BK288">
        <f t="shared" si="43"/>
        <v>1.11916767614137</v>
      </c>
      <c r="BL288">
        <f t="shared" si="44"/>
        <v>0.237633901521618</v>
      </c>
      <c r="BM288">
        <f t="shared" si="45"/>
        <v>0.0887762831803378</v>
      </c>
    </row>
    <row r="289" spans="1:65">
      <c r="A289" s="58">
        <v>20</v>
      </c>
      <c r="B289" s="114">
        <v>8</v>
      </c>
      <c r="C289" s="45">
        <v>2011</v>
      </c>
      <c r="D289" s="54">
        <v>40775</v>
      </c>
      <c r="E289" s="145">
        <v>0</v>
      </c>
      <c r="F289" s="145">
        <v>0</v>
      </c>
      <c r="G289" s="145">
        <v>0</v>
      </c>
      <c r="H289" s="146">
        <v>0</v>
      </c>
      <c r="I289" s="145">
        <v>0</v>
      </c>
      <c r="J289" s="145">
        <v>0</v>
      </c>
      <c r="K289" s="146">
        <v>0</v>
      </c>
      <c r="L289" s="145">
        <v>0</v>
      </c>
      <c r="M289" s="145">
        <v>1</v>
      </c>
      <c r="N289" s="146">
        <v>0</v>
      </c>
      <c r="O289" s="145">
        <v>0</v>
      </c>
      <c r="P289" s="145">
        <v>7</v>
      </c>
      <c r="Q289" s="146">
        <v>0</v>
      </c>
      <c r="R289" s="145">
        <v>0</v>
      </c>
      <c r="S289" s="145">
        <v>0</v>
      </c>
      <c r="T289" s="146">
        <v>0</v>
      </c>
      <c r="U289" s="145">
        <v>0</v>
      </c>
      <c r="V289" s="145">
        <v>0</v>
      </c>
      <c r="W289" s="146">
        <v>0</v>
      </c>
      <c r="X289" s="145">
        <v>0</v>
      </c>
      <c r="Y289" s="145">
        <v>0</v>
      </c>
      <c r="Z289" s="146">
        <v>0</v>
      </c>
      <c r="AA289" s="145">
        <v>0</v>
      </c>
      <c r="AB289" s="145">
        <v>0</v>
      </c>
      <c r="AC289" s="43">
        <f t="shared" si="36"/>
        <v>0</v>
      </c>
      <c r="AD289" s="43">
        <f t="shared" si="36"/>
        <v>0</v>
      </c>
      <c r="AE289" s="43">
        <f t="shared" si="36"/>
        <v>8</v>
      </c>
      <c r="AG289" s="32">
        <v>14.085</v>
      </c>
      <c r="AH289" s="32">
        <v>14.123</v>
      </c>
      <c r="AI289" s="32">
        <v>14.1766666666667</v>
      </c>
      <c r="AJ289" s="32">
        <v>13.967</v>
      </c>
      <c r="AK289" s="32">
        <v>9.78166666666667</v>
      </c>
      <c r="AL289" s="32">
        <v>3.544</v>
      </c>
      <c r="AM289" s="127">
        <v>3.2725</v>
      </c>
      <c r="AN289">
        <f t="shared" si="37"/>
        <v>14.1282222222222</v>
      </c>
      <c r="AO289">
        <f t="shared" si="38"/>
        <v>11.8743333333333</v>
      </c>
      <c r="AP289">
        <f t="shared" si="39"/>
        <v>3.40825</v>
      </c>
      <c r="AR289" s="32">
        <v>25.185</v>
      </c>
      <c r="AS289" s="32">
        <v>25.3926666666667</v>
      </c>
      <c r="AT289" s="32">
        <v>25.529</v>
      </c>
      <c r="AU289" s="32">
        <v>25.704</v>
      </c>
      <c r="AV289" s="32">
        <v>26.641</v>
      </c>
      <c r="AW289" s="32">
        <v>27.711</v>
      </c>
      <c r="AX289" s="127">
        <v>27.744</v>
      </c>
      <c r="AY289">
        <f t="shared" si="40"/>
        <v>25.3688888888889</v>
      </c>
      <c r="AZ289">
        <f t="shared" si="41"/>
        <v>26.1725</v>
      </c>
      <c r="BA289">
        <f t="shared" si="42"/>
        <v>27.7275</v>
      </c>
      <c r="BB289" s="32"/>
      <c r="BC289" s="32"/>
      <c r="BD289" s="141">
        <v>1.77097760586</v>
      </c>
      <c r="BE289" s="141">
        <v>1.78570566301397</v>
      </c>
      <c r="BF289" s="141">
        <v>1.42361942810373</v>
      </c>
      <c r="BG289" s="141">
        <v>0.87959023345992</v>
      </c>
      <c r="BH289" s="141">
        <v>0.199278170187067</v>
      </c>
      <c r="BI289" s="141">
        <v>0.16202160849216</v>
      </c>
      <c r="BJ289" s="142">
        <v>0.2415649932382</v>
      </c>
      <c r="BK289">
        <f t="shared" si="43"/>
        <v>1.66010089899257</v>
      </c>
      <c r="BL289">
        <f t="shared" si="44"/>
        <v>0.539434201823493</v>
      </c>
      <c r="BM289">
        <f t="shared" si="45"/>
        <v>0.20179330086518</v>
      </c>
    </row>
    <row r="290" spans="1:65">
      <c r="A290" s="58">
        <v>30</v>
      </c>
      <c r="B290" s="114">
        <v>8</v>
      </c>
      <c r="C290" s="45">
        <v>2011</v>
      </c>
      <c r="D290" s="54">
        <v>40785</v>
      </c>
      <c r="E290" s="145">
        <v>0</v>
      </c>
      <c r="F290" s="96">
        <v>0</v>
      </c>
      <c r="G290" s="145">
        <v>0</v>
      </c>
      <c r="H290" s="146">
        <v>0</v>
      </c>
      <c r="I290" s="96">
        <v>0</v>
      </c>
      <c r="J290" s="145">
        <v>0</v>
      </c>
      <c r="K290" s="146">
        <v>0</v>
      </c>
      <c r="L290" s="96">
        <v>0</v>
      </c>
      <c r="M290" s="145">
        <v>1</v>
      </c>
      <c r="N290" s="146">
        <v>0</v>
      </c>
      <c r="O290" s="96">
        <v>0</v>
      </c>
      <c r="P290" s="145">
        <v>7</v>
      </c>
      <c r="Q290" s="146">
        <v>0</v>
      </c>
      <c r="R290" s="96">
        <v>0</v>
      </c>
      <c r="S290" s="145">
        <v>0</v>
      </c>
      <c r="T290" s="146">
        <v>0</v>
      </c>
      <c r="U290" s="96">
        <v>0</v>
      </c>
      <c r="V290" s="145">
        <v>0</v>
      </c>
      <c r="W290" s="146">
        <v>0</v>
      </c>
      <c r="X290" s="96">
        <v>0</v>
      </c>
      <c r="Y290" s="145">
        <v>0</v>
      </c>
      <c r="Z290" s="146">
        <v>0</v>
      </c>
      <c r="AA290" s="96">
        <v>0</v>
      </c>
      <c r="AB290" s="145">
        <v>0</v>
      </c>
      <c r="AC290" s="43">
        <f t="shared" si="36"/>
        <v>0</v>
      </c>
      <c r="AD290" s="96">
        <v>0</v>
      </c>
      <c r="AE290" s="43">
        <f t="shared" si="36"/>
        <v>8</v>
      </c>
      <c r="AG290" s="32">
        <v>14.3005</v>
      </c>
      <c r="AH290" s="32">
        <v>14.2375</v>
      </c>
      <c r="AI290" s="32">
        <v>14.153</v>
      </c>
      <c r="AJ290" s="32">
        <v>14.223</v>
      </c>
      <c r="AK290" s="32">
        <v>11.6223333333333</v>
      </c>
      <c r="AL290" s="32">
        <v>3.60433333333333</v>
      </c>
      <c r="AM290" s="127">
        <v>3.3555</v>
      </c>
      <c r="AN290">
        <f t="shared" si="37"/>
        <v>14.2303333333333</v>
      </c>
      <c r="AO290">
        <f t="shared" si="38"/>
        <v>12.9226666666667</v>
      </c>
      <c r="AP290">
        <f t="shared" si="39"/>
        <v>3.47991666666667</v>
      </c>
      <c r="AR290" s="32">
        <v>25.635</v>
      </c>
      <c r="AS290" s="32">
        <v>25.5955</v>
      </c>
      <c r="AT290" s="32">
        <v>25.6575</v>
      </c>
      <c r="AU290" s="32">
        <v>25.7563333333333</v>
      </c>
      <c r="AV290" s="32">
        <v>26.246</v>
      </c>
      <c r="AW290" s="32">
        <v>27.7516666666667</v>
      </c>
      <c r="AX290" s="127">
        <v>27.8095</v>
      </c>
      <c r="AY290">
        <f t="shared" si="40"/>
        <v>25.6293333333333</v>
      </c>
      <c r="AZ290">
        <f t="shared" si="41"/>
        <v>26.0011666666667</v>
      </c>
      <c r="BA290">
        <f t="shared" si="42"/>
        <v>27.7805833333333</v>
      </c>
      <c r="BB290" s="32"/>
      <c r="BC290" s="32"/>
      <c r="BD290" t="s">
        <v>29</v>
      </c>
      <c r="BE290" t="s">
        <v>29</v>
      </c>
      <c r="BF290" t="s">
        <v>29</v>
      </c>
      <c r="BG290" t="s">
        <v>29</v>
      </c>
      <c r="BH290" t="s">
        <v>29</v>
      </c>
      <c r="BI290" t="s">
        <v>29</v>
      </c>
      <c r="BJ290" t="s">
        <v>29</v>
      </c>
      <c r="BK290" t="s">
        <v>29</v>
      </c>
      <c r="BL290" t="s">
        <v>29</v>
      </c>
      <c r="BM290" t="s">
        <v>29</v>
      </c>
    </row>
    <row r="291" spans="1:65">
      <c r="A291" s="58">
        <v>10</v>
      </c>
      <c r="B291" s="114">
        <v>9</v>
      </c>
      <c r="C291" s="45">
        <v>2011</v>
      </c>
      <c r="D291" s="54">
        <v>40796</v>
      </c>
      <c r="E291" s="145">
        <v>0</v>
      </c>
      <c r="F291">
        <v>0</v>
      </c>
      <c r="G291" s="145">
        <v>0</v>
      </c>
      <c r="H291" s="146">
        <v>0</v>
      </c>
      <c r="I291" s="145">
        <v>0</v>
      </c>
      <c r="J291" s="145">
        <v>0</v>
      </c>
      <c r="K291" s="146">
        <v>0</v>
      </c>
      <c r="L291" s="145">
        <v>0</v>
      </c>
      <c r="M291" s="145">
        <v>0</v>
      </c>
      <c r="N291" s="146">
        <v>0</v>
      </c>
      <c r="O291" s="145">
        <v>0</v>
      </c>
      <c r="P291" s="145">
        <v>9</v>
      </c>
      <c r="Q291" s="146">
        <v>0</v>
      </c>
      <c r="R291" s="145">
        <v>0</v>
      </c>
      <c r="S291" s="145">
        <v>0</v>
      </c>
      <c r="T291" s="146">
        <v>0</v>
      </c>
      <c r="U291" s="145">
        <v>0</v>
      </c>
      <c r="V291" s="145">
        <v>0</v>
      </c>
      <c r="W291" s="146">
        <v>0</v>
      </c>
      <c r="X291" s="145">
        <v>0</v>
      </c>
      <c r="Y291" s="145">
        <v>0</v>
      </c>
      <c r="Z291" s="146">
        <v>0</v>
      </c>
      <c r="AA291" s="145">
        <v>0</v>
      </c>
      <c r="AB291" s="145">
        <v>0</v>
      </c>
      <c r="AC291" s="43">
        <f t="shared" si="36"/>
        <v>0</v>
      </c>
      <c r="AD291" s="43">
        <f t="shared" si="36"/>
        <v>0</v>
      </c>
      <c r="AE291" s="43">
        <f t="shared" si="36"/>
        <v>9</v>
      </c>
      <c r="AG291" s="32">
        <v>13.663</v>
      </c>
      <c r="AH291" s="32">
        <v>13.654</v>
      </c>
      <c r="AI291" s="32">
        <v>13.5035</v>
      </c>
      <c r="AJ291" s="32">
        <v>13.286</v>
      </c>
      <c r="AK291" s="32">
        <v>12.0605</v>
      </c>
      <c r="AL291" s="32">
        <v>4.08</v>
      </c>
      <c r="AM291" s="127">
        <v>3.8855</v>
      </c>
      <c r="AN291">
        <f t="shared" si="37"/>
        <v>13.6068333333333</v>
      </c>
      <c r="AO291">
        <f t="shared" si="38"/>
        <v>12.67325</v>
      </c>
      <c r="AP291">
        <f t="shared" si="39"/>
        <v>3.98275</v>
      </c>
      <c r="AR291" s="32">
        <v>25.7125</v>
      </c>
      <c r="AS291" s="32">
        <v>25.6886666666667</v>
      </c>
      <c r="AT291" s="32">
        <v>25.7285</v>
      </c>
      <c r="AU291" s="32">
        <v>25.7706666666667</v>
      </c>
      <c r="AV291" s="32">
        <v>26.4545</v>
      </c>
      <c r="AW291" s="32">
        <v>27.709</v>
      </c>
      <c r="AX291" s="127">
        <v>27.737</v>
      </c>
      <c r="AY291">
        <f t="shared" si="40"/>
        <v>25.7098888888889</v>
      </c>
      <c r="AZ291">
        <f t="shared" si="41"/>
        <v>26.1125833333333</v>
      </c>
      <c r="BA291">
        <f t="shared" si="42"/>
        <v>27.723</v>
      </c>
      <c r="BB291" s="32"/>
      <c r="BC291" s="32"/>
      <c r="BD291" t="s">
        <v>29</v>
      </c>
      <c r="BE291" t="s">
        <v>29</v>
      </c>
      <c r="BF291" t="s">
        <v>29</v>
      </c>
      <c r="BG291" t="s">
        <v>29</v>
      </c>
      <c r="BH291" t="s">
        <v>29</v>
      </c>
      <c r="BI291" t="s">
        <v>29</v>
      </c>
      <c r="BJ291" t="s">
        <v>29</v>
      </c>
      <c r="BK291" t="s">
        <v>29</v>
      </c>
      <c r="BL291" t="s">
        <v>29</v>
      </c>
      <c r="BM291" t="s">
        <v>29</v>
      </c>
    </row>
    <row r="292" spans="1:65">
      <c r="A292" s="58">
        <v>20</v>
      </c>
      <c r="B292" s="114">
        <v>9</v>
      </c>
      <c r="C292" s="45">
        <v>2011</v>
      </c>
      <c r="D292" s="54">
        <v>40806</v>
      </c>
      <c r="E292" s="145">
        <v>0</v>
      </c>
      <c r="F292">
        <v>0</v>
      </c>
      <c r="G292" s="145">
        <v>0</v>
      </c>
      <c r="H292" s="146">
        <v>0</v>
      </c>
      <c r="I292" s="145">
        <v>0</v>
      </c>
      <c r="J292" s="145">
        <v>0</v>
      </c>
      <c r="K292" s="146">
        <v>0</v>
      </c>
      <c r="L292" s="145">
        <v>0</v>
      </c>
      <c r="M292" s="145">
        <v>0</v>
      </c>
      <c r="N292" s="146">
        <v>0</v>
      </c>
      <c r="O292" s="145">
        <v>0</v>
      </c>
      <c r="P292" s="145">
        <v>2</v>
      </c>
      <c r="Q292" s="146">
        <v>0</v>
      </c>
      <c r="R292" s="145">
        <v>0</v>
      </c>
      <c r="S292" s="145">
        <v>0</v>
      </c>
      <c r="T292" s="146">
        <v>0</v>
      </c>
      <c r="U292" s="145">
        <v>0</v>
      </c>
      <c r="V292" s="145">
        <v>0</v>
      </c>
      <c r="W292" s="146">
        <v>0</v>
      </c>
      <c r="X292" s="145">
        <v>0</v>
      </c>
      <c r="Y292" s="145">
        <v>0</v>
      </c>
      <c r="Z292" s="146">
        <v>0</v>
      </c>
      <c r="AA292" s="145">
        <v>0</v>
      </c>
      <c r="AB292" s="145">
        <v>0</v>
      </c>
      <c r="AC292" s="43">
        <f t="shared" si="36"/>
        <v>0</v>
      </c>
      <c r="AD292" s="43">
        <f t="shared" si="36"/>
        <v>0</v>
      </c>
      <c r="AE292" s="43">
        <f t="shared" si="36"/>
        <v>2</v>
      </c>
      <c r="AG292" s="32">
        <v>12.472</v>
      </c>
      <c r="AH292" s="32">
        <v>12.516</v>
      </c>
      <c r="AI292" s="32">
        <v>12.543</v>
      </c>
      <c r="AJ292" s="32">
        <v>12.595</v>
      </c>
      <c r="AK292" s="32">
        <v>12.1243333333333</v>
      </c>
      <c r="AL292" s="32">
        <v>5.75366666666667</v>
      </c>
      <c r="AM292" s="127">
        <v>5.5605</v>
      </c>
      <c r="AN292">
        <f t="shared" si="37"/>
        <v>12.5103333333333</v>
      </c>
      <c r="AO292">
        <f t="shared" si="38"/>
        <v>12.3596666666667</v>
      </c>
      <c r="AP292">
        <f t="shared" si="39"/>
        <v>5.65708333333333</v>
      </c>
      <c r="AR292" s="32">
        <v>25.727</v>
      </c>
      <c r="AS292" s="32">
        <v>25.71</v>
      </c>
      <c r="AT292" s="32">
        <v>25.727</v>
      </c>
      <c r="AU292" s="32">
        <v>25.8363333333333</v>
      </c>
      <c r="AV292" s="32">
        <v>26.2156666666667</v>
      </c>
      <c r="AW292" s="32">
        <v>27.4393333333333</v>
      </c>
      <c r="AX292" s="127">
        <v>27.447</v>
      </c>
      <c r="AY292">
        <f t="shared" si="40"/>
        <v>25.7213333333333</v>
      </c>
      <c r="AZ292">
        <f t="shared" si="41"/>
        <v>26.026</v>
      </c>
      <c r="BA292">
        <f t="shared" si="42"/>
        <v>27.4431666666667</v>
      </c>
      <c r="BB292" s="32"/>
      <c r="BC292" s="32"/>
      <c r="BD292" t="s">
        <v>29</v>
      </c>
      <c r="BE292" t="s">
        <v>29</v>
      </c>
      <c r="BF292" t="s">
        <v>29</v>
      </c>
      <c r="BG292" t="s">
        <v>29</v>
      </c>
      <c r="BH292" t="s">
        <v>29</v>
      </c>
      <c r="BI292" t="s">
        <v>29</v>
      </c>
      <c r="BJ292" t="s">
        <v>29</v>
      </c>
      <c r="BK292" t="s">
        <v>29</v>
      </c>
      <c r="BL292" t="s">
        <v>29</v>
      </c>
      <c r="BM292" t="s">
        <v>29</v>
      </c>
    </row>
    <row r="293" spans="1:65">
      <c r="A293" s="58">
        <v>29</v>
      </c>
      <c r="B293" s="114">
        <v>9</v>
      </c>
      <c r="C293" s="45">
        <v>2011</v>
      </c>
      <c r="D293" s="54">
        <v>40815</v>
      </c>
      <c r="E293" s="145">
        <v>0</v>
      </c>
      <c r="F293">
        <v>0</v>
      </c>
      <c r="G293" s="145">
        <v>0</v>
      </c>
      <c r="H293" s="146">
        <v>0</v>
      </c>
      <c r="I293" s="145">
        <v>0</v>
      </c>
      <c r="J293" s="145">
        <v>0</v>
      </c>
      <c r="K293" s="146">
        <v>0</v>
      </c>
      <c r="L293" s="145">
        <v>0</v>
      </c>
      <c r="M293" s="145">
        <v>1</v>
      </c>
      <c r="N293" s="146">
        <v>0</v>
      </c>
      <c r="O293" s="145">
        <v>0</v>
      </c>
      <c r="P293" s="145">
        <v>2</v>
      </c>
      <c r="Q293" s="146">
        <v>0</v>
      </c>
      <c r="R293" s="145">
        <v>0</v>
      </c>
      <c r="S293" s="145">
        <v>0</v>
      </c>
      <c r="T293" s="146">
        <v>0</v>
      </c>
      <c r="U293" s="145">
        <v>0</v>
      </c>
      <c r="V293" s="145">
        <v>0</v>
      </c>
      <c r="W293" s="146">
        <v>0</v>
      </c>
      <c r="X293" s="145">
        <v>0</v>
      </c>
      <c r="Y293" s="145">
        <v>0</v>
      </c>
      <c r="Z293" s="146">
        <v>0</v>
      </c>
      <c r="AA293" s="145">
        <v>0</v>
      </c>
      <c r="AB293" s="145">
        <v>0</v>
      </c>
      <c r="AC293" s="43">
        <f t="shared" si="36"/>
        <v>0</v>
      </c>
      <c r="AD293" s="43">
        <f t="shared" si="36"/>
        <v>0</v>
      </c>
      <c r="AE293" s="43">
        <f t="shared" si="36"/>
        <v>3</v>
      </c>
      <c r="AG293" s="32">
        <v>10.778</v>
      </c>
      <c r="AH293" s="32">
        <v>10.924</v>
      </c>
      <c r="AI293" s="32">
        <v>10.997</v>
      </c>
      <c r="AJ293" s="32">
        <v>10.8665</v>
      </c>
      <c r="AK293" s="32">
        <v>10.3993333333333</v>
      </c>
      <c r="AL293" s="32">
        <v>4.873</v>
      </c>
      <c r="AM293" s="127">
        <v>4.5695</v>
      </c>
      <c r="AN293">
        <f t="shared" si="37"/>
        <v>10.8996666666667</v>
      </c>
      <c r="AO293">
        <f t="shared" si="38"/>
        <v>10.6329166666667</v>
      </c>
      <c r="AP293">
        <f t="shared" si="39"/>
        <v>4.72125</v>
      </c>
      <c r="AR293" s="32">
        <v>21.374</v>
      </c>
      <c r="AS293" s="32">
        <v>25.753</v>
      </c>
      <c r="AT293" s="32">
        <v>26.0423333333333</v>
      </c>
      <c r="AU293" s="32">
        <v>26.2715</v>
      </c>
      <c r="AV293" s="32">
        <v>26.482</v>
      </c>
      <c r="AW293" s="32">
        <v>27.579</v>
      </c>
      <c r="AX293" s="127">
        <v>27.636</v>
      </c>
      <c r="AY293">
        <f t="shared" si="40"/>
        <v>24.3897777777778</v>
      </c>
      <c r="AZ293">
        <f t="shared" si="41"/>
        <v>26.37675</v>
      </c>
      <c r="BA293">
        <f t="shared" si="42"/>
        <v>27.6075</v>
      </c>
      <c r="BB293" s="32"/>
      <c r="BC293" s="32"/>
      <c r="BD293" t="s">
        <v>29</v>
      </c>
      <c r="BE293" t="s">
        <v>29</v>
      </c>
      <c r="BF293" t="s">
        <v>29</v>
      </c>
      <c r="BG293" t="s">
        <v>29</v>
      </c>
      <c r="BH293" t="s">
        <v>29</v>
      </c>
      <c r="BI293" t="s">
        <v>29</v>
      </c>
      <c r="BJ293" t="s">
        <v>29</v>
      </c>
      <c r="BK293" t="s">
        <v>29</v>
      </c>
      <c r="BL293" t="s">
        <v>29</v>
      </c>
      <c r="BM293" t="s">
        <v>29</v>
      </c>
    </row>
    <row r="294" spans="1:65">
      <c r="A294" s="58">
        <v>10</v>
      </c>
      <c r="B294" s="114">
        <v>10</v>
      </c>
      <c r="C294" s="45">
        <v>2011</v>
      </c>
      <c r="D294" s="54">
        <v>40826</v>
      </c>
      <c r="E294">
        <v>0</v>
      </c>
      <c r="F294">
        <v>0</v>
      </c>
      <c r="G294" s="145">
        <v>0</v>
      </c>
      <c r="H294" s="146">
        <v>0</v>
      </c>
      <c r="I294" s="145">
        <v>0</v>
      </c>
      <c r="J294" s="145">
        <v>0</v>
      </c>
      <c r="K294" s="146">
        <v>0</v>
      </c>
      <c r="L294" s="145">
        <v>0</v>
      </c>
      <c r="M294" s="145">
        <v>0</v>
      </c>
      <c r="N294" s="146">
        <v>0</v>
      </c>
      <c r="O294" s="145">
        <v>0</v>
      </c>
      <c r="P294" s="145">
        <v>1</v>
      </c>
      <c r="Q294" s="146">
        <v>0</v>
      </c>
      <c r="R294" s="145">
        <v>0</v>
      </c>
      <c r="S294" s="145">
        <v>0</v>
      </c>
      <c r="T294" s="146">
        <v>0</v>
      </c>
      <c r="U294" s="145">
        <v>0</v>
      </c>
      <c r="V294" s="145">
        <v>0</v>
      </c>
      <c r="W294" s="146">
        <v>0</v>
      </c>
      <c r="X294" s="145">
        <v>0</v>
      </c>
      <c r="Y294" s="145">
        <v>0</v>
      </c>
      <c r="Z294" s="146">
        <v>0</v>
      </c>
      <c r="AA294" s="145">
        <v>0</v>
      </c>
      <c r="AB294" s="145">
        <v>0</v>
      </c>
      <c r="AC294" s="43">
        <f t="shared" si="36"/>
        <v>0</v>
      </c>
      <c r="AD294" s="43">
        <f t="shared" si="36"/>
        <v>0</v>
      </c>
      <c r="AE294" s="43">
        <f t="shared" si="36"/>
        <v>1</v>
      </c>
      <c r="AG294" s="32">
        <v>9.0945</v>
      </c>
      <c r="AH294" s="32">
        <v>9.107</v>
      </c>
      <c r="AI294" s="32">
        <v>9.10666666666667</v>
      </c>
      <c r="AJ294" s="32">
        <v>7.56366666666667</v>
      </c>
      <c r="AK294" s="32">
        <v>4.3265</v>
      </c>
      <c r="AL294" s="32">
        <v>1.97666666666667</v>
      </c>
      <c r="AM294" s="127">
        <v>1.8855</v>
      </c>
      <c r="AN294">
        <f t="shared" si="37"/>
        <v>9.10272222222222</v>
      </c>
      <c r="AO294">
        <f t="shared" si="38"/>
        <v>5.94508333333333</v>
      </c>
      <c r="AP294">
        <f t="shared" si="39"/>
        <v>1.93108333333333</v>
      </c>
      <c r="AR294" s="32">
        <v>25.9535</v>
      </c>
      <c r="AS294" s="32">
        <v>25.964</v>
      </c>
      <c r="AT294" s="32">
        <v>25.96</v>
      </c>
      <c r="AU294" s="32">
        <v>26.7993333333333</v>
      </c>
      <c r="AV294" s="32">
        <v>27.652</v>
      </c>
      <c r="AW294" s="32">
        <v>28.1573333333333</v>
      </c>
      <c r="AX294" s="127">
        <v>28.2005</v>
      </c>
      <c r="AY294">
        <f t="shared" si="40"/>
        <v>25.9591666666667</v>
      </c>
      <c r="AZ294">
        <f t="shared" si="41"/>
        <v>27.2256666666667</v>
      </c>
      <c r="BA294">
        <f t="shared" si="42"/>
        <v>28.1789166666667</v>
      </c>
      <c r="BB294" s="32"/>
      <c r="BC294" s="32"/>
      <c r="BD294" t="s">
        <v>29</v>
      </c>
      <c r="BE294" t="s">
        <v>29</v>
      </c>
      <c r="BF294" t="s">
        <v>29</v>
      </c>
      <c r="BG294" t="s">
        <v>29</v>
      </c>
      <c r="BH294" t="s">
        <v>29</v>
      </c>
      <c r="BI294" t="s">
        <v>29</v>
      </c>
      <c r="BJ294" t="s">
        <v>29</v>
      </c>
      <c r="BK294" t="s">
        <v>29</v>
      </c>
      <c r="BL294" t="s">
        <v>29</v>
      </c>
      <c r="BM294" t="s">
        <v>29</v>
      </c>
    </row>
    <row r="295" spans="1:65">
      <c r="A295" s="58">
        <v>22</v>
      </c>
      <c r="B295" s="114">
        <v>10</v>
      </c>
      <c r="C295" s="45">
        <v>2011</v>
      </c>
      <c r="D295" s="54">
        <v>40838</v>
      </c>
      <c r="E295">
        <v>0</v>
      </c>
      <c r="F295">
        <v>0</v>
      </c>
      <c r="G295" s="145">
        <v>0</v>
      </c>
      <c r="H295" s="146">
        <v>0</v>
      </c>
      <c r="I295" s="145">
        <v>0</v>
      </c>
      <c r="J295" s="145">
        <v>0</v>
      </c>
      <c r="K295" s="146">
        <v>0</v>
      </c>
      <c r="L295" s="145">
        <v>0</v>
      </c>
      <c r="M295" s="145">
        <v>0</v>
      </c>
      <c r="N295" s="146">
        <v>0</v>
      </c>
      <c r="O295" s="145">
        <v>1</v>
      </c>
      <c r="P295" s="145">
        <v>1</v>
      </c>
      <c r="Q295" s="146">
        <v>0</v>
      </c>
      <c r="R295" s="145">
        <v>0</v>
      </c>
      <c r="S295" s="145">
        <v>0</v>
      </c>
      <c r="T295" s="146">
        <v>0</v>
      </c>
      <c r="U295" s="145">
        <v>0</v>
      </c>
      <c r="V295" s="145">
        <v>0</v>
      </c>
      <c r="W295" s="146">
        <v>0</v>
      </c>
      <c r="X295" s="145">
        <v>0</v>
      </c>
      <c r="Y295" s="145">
        <v>0</v>
      </c>
      <c r="Z295" s="146">
        <v>0</v>
      </c>
      <c r="AA295" s="145">
        <v>0</v>
      </c>
      <c r="AB295" s="145">
        <v>0</v>
      </c>
      <c r="AC295" s="43">
        <f t="shared" si="36"/>
        <v>0</v>
      </c>
      <c r="AD295" s="43">
        <f t="shared" si="36"/>
        <v>1</v>
      </c>
      <c r="AE295" s="43">
        <f t="shared" si="36"/>
        <v>1</v>
      </c>
      <c r="AG295" s="32">
        <v>6.461</v>
      </c>
      <c r="AH295" s="32">
        <v>6.45733333333333</v>
      </c>
      <c r="AI295" s="32">
        <v>6.36966666666667</v>
      </c>
      <c r="AJ295" s="32">
        <v>6.0765</v>
      </c>
      <c r="AK295" s="32">
        <v>3.23133333333333</v>
      </c>
      <c r="AL295" s="32">
        <v>1.3375</v>
      </c>
      <c r="AM295" s="127">
        <v>1.2495</v>
      </c>
      <c r="AN295">
        <f t="shared" si="37"/>
        <v>6.42933333333333</v>
      </c>
      <c r="AO295">
        <f t="shared" si="38"/>
        <v>4.65391666666667</v>
      </c>
      <c r="AP295">
        <f t="shared" si="39"/>
        <v>1.2935</v>
      </c>
      <c r="AR295" s="32">
        <v>26.639</v>
      </c>
      <c r="AS295" s="32">
        <v>26.6286666666667</v>
      </c>
      <c r="AT295" s="32">
        <v>26.8053333333333</v>
      </c>
      <c r="AU295" s="32">
        <v>27.006</v>
      </c>
      <c r="AV295" s="32">
        <v>27.8583333333333</v>
      </c>
      <c r="AW295" s="32">
        <v>28.2455</v>
      </c>
      <c r="AX295" s="127">
        <v>28.276</v>
      </c>
      <c r="AY295">
        <f t="shared" si="40"/>
        <v>26.691</v>
      </c>
      <c r="AZ295">
        <f t="shared" si="41"/>
        <v>27.4321666666667</v>
      </c>
      <c r="BA295">
        <f t="shared" si="42"/>
        <v>28.26075</v>
      </c>
      <c r="BB295" s="32"/>
      <c r="BC295" s="32"/>
      <c r="BD295" s="141">
        <v>0.64565024978048</v>
      </c>
      <c r="BE295" s="141">
        <v>0.549594891463147</v>
      </c>
      <c r="BF295" s="141">
        <v>0.438391453775307</v>
      </c>
      <c r="BG295" s="141">
        <v>0.28570758152024</v>
      </c>
      <c r="BH295" s="141">
        <v>0.09045329995584</v>
      </c>
      <c r="BI295" s="141">
        <v>0.0879813411179999</v>
      </c>
      <c r="BJ295" s="142">
        <v>0.125653278785947</v>
      </c>
      <c r="BK295">
        <f t="shared" si="43"/>
        <v>0.544545531672978</v>
      </c>
      <c r="BL295">
        <f t="shared" si="44"/>
        <v>0.18808044073804</v>
      </c>
      <c r="BM295">
        <f t="shared" si="45"/>
        <v>0.106817309951973</v>
      </c>
    </row>
    <row r="296" spans="1:65">
      <c r="A296" s="58">
        <v>31</v>
      </c>
      <c r="B296" s="114">
        <v>10</v>
      </c>
      <c r="C296" s="45">
        <v>2011</v>
      </c>
      <c r="D296" s="54">
        <v>40847</v>
      </c>
      <c r="E296">
        <v>0</v>
      </c>
      <c r="F296">
        <v>0</v>
      </c>
      <c r="G296" s="145">
        <v>0</v>
      </c>
      <c r="H296" s="146">
        <v>0</v>
      </c>
      <c r="I296" s="145">
        <v>0</v>
      </c>
      <c r="J296" s="145">
        <v>0</v>
      </c>
      <c r="K296" s="146">
        <v>0</v>
      </c>
      <c r="L296" s="145">
        <v>0</v>
      </c>
      <c r="M296" s="145">
        <v>0</v>
      </c>
      <c r="N296" s="146">
        <v>0</v>
      </c>
      <c r="O296" s="145">
        <v>0</v>
      </c>
      <c r="P296" s="145">
        <v>1</v>
      </c>
      <c r="Q296" s="146">
        <v>0</v>
      </c>
      <c r="R296" s="145">
        <v>0</v>
      </c>
      <c r="S296" s="145">
        <v>0</v>
      </c>
      <c r="T296" s="146">
        <v>0</v>
      </c>
      <c r="U296" s="145">
        <v>0</v>
      </c>
      <c r="V296" s="145">
        <v>0</v>
      </c>
      <c r="W296" s="146">
        <v>0</v>
      </c>
      <c r="X296" s="145">
        <v>0</v>
      </c>
      <c r="Y296" s="145">
        <v>0</v>
      </c>
      <c r="Z296" s="146">
        <v>0</v>
      </c>
      <c r="AA296" s="145">
        <v>0</v>
      </c>
      <c r="AB296" s="145">
        <v>0</v>
      </c>
      <c r="AC296" s="43">
        <f t="shared" si="36"/>
        <v>0</v>
      </c>
      <c r="AD296" s="43">
        <f t="shared" si="36"/>
        <v>0</v>
      </c>
      <c r="AE296" s="43">
        <f t="shared" si="36"/>
        <v>1</v>
      </c>
      <c r="AG296" s="32">
        <v>5.518</v>
      </c>
      <c r="AH296" s="32">
        <v>5.532</v>
      </c>
      <c r="AI296" s="32">
        <v>5.5575</v>
      </c>
      <c r="AJ296" s="32">
        <v>5.60666666666667</v>
      </c>
      <c r="AK296" s="32">
        <v>3.65433333333333</v>
      </c>
      <c r="AL296" s="32">
        <v>1.87066666666667</v>
      </c>
      <c r="AM296" s="127">
        <v>1.7965</v>
      </c>
      <c r="AN296">
        <f t="shared" si="37"/>
        <v>5.53583333333333</v>
      </c>
      <c r="AO296">
        <f t="shared" si="38"/>
        <v>4.6305</v>
      </c>
      <c r="AP296">
        <f t="shared" si="39"/>
        <v>1.83358333333333</v>
      </c>
      <c r="AR296" s="32">
        <v>26.646</v>
      </c>
      <c r="AS296" s="32">
        <v>26.6296666666667</v>
      </c>
      <c r="AT296" s="32">
        <v>26.6495</v>
      </c>
      <c r="AU296" s="32">
        <v>26.701</v>
      </c>
      <c r="AV296" s="32">
        <v>27.6813333333333</v>
      </c>
      <c r="AW296" s="32">
        <v>28.127</v>
      </c>
      <c r="AX296" s="127">
        <v>28.127</v>
      </c>
      <c r="AY296">
        <f t="shared" si="40"/>
        <v>26.6417222222222</v>
      </c>
      <c r="AZ296">
        <f t="shared" si="41"/>
        <v>27.1911666666667</v>
      </c>
      <c r="BA296">
        <f t="shared" si="42"/>
        <v>28.127</v>
      </c>
      <c r="BB296" s="32"/>
      <c r="BC296" s="32"/>
      <c r="BD296" s="141">
        <v>0.64557615016344</v>
      </c>
      <c r="BE296" s="141">
        <v>0.37867214964704</v>
      </c>
      <c r="BF296" s="141">
        <v>0.323114907196733</v>
      </c>
      <c r="BG296" s="141">
        <v>0.325927123475378</v>
      </c>
      <c r="BH296" s="141">
        <v>0.145851863535662</v>
      </c>
      <c r="BI296" s="141">
        <v>0.120156006990827</v>
      </c>
      <c r="BJ296" s="142">
        <v>0.10098297609572</v>
      </c>
      <c r="BK296">
        <f t="shared" si="43"/>
        <v>0.449121069002405</v>
      </c>
      <c r="BL296">
        <f t="shared" si="44"/>
        <v>0.23588949350552</v>
      </c>
      <c r="BM296">
        <f t="shared" si="45"/>
        <v>0.110569491543273</v>
      </c>
    </row>
    <row r="297" spans="1:65">
      <c r="A297" s="58">
        <v>14</v>
      </c>
      <c r="B297" s="114">
        <v>11</v>
      </c>
      <c r="C297" s="45">
        <v>2011</v>
      </c>
      <c r="D297" s="54">
        <v>40861</v>
      </c>
      <c r="E297">
        <v>0</v>
      </c>
      <c r="F297">
        <v>0</v>
      </c>
      <c r="G297">
        <v>1</v>
      </c>
      <c r="H297" s="151">
        <v>0</v>
      </c>
      <c r="I297">
        <v>0</v>
      </c>
      <c r="J297">
        <v>0</v>
      </c>
      <c r="K297" s="151">
        <v>0</v>
      </c>
      <c r="L297">
        <v>0</v>
      </c>
      <c r="M297">
        <v>1</v>
      </c>
      <c r="N297" s="151">
        <v>0</v>
      </c>
      <c r="O297">
        <v>0</v>
      </c>
      <c r="P297">
        <v>1</v>
      </c>
      <c r="Q297" s="151">
        <v>0</v>
      </c>
      <c r="R297">
        <v>0</v>
      </c>
      <c r="S297">
        <v>0</v>
      </c>
      <c r="T297" s="151">
        <v>0</v>
      </c>
      <c r="U297">
        <v>0</v>
      </c>
      <c r="V297">
        <v>0</v>
      </c>
      <c r="W297" s="151">
        <v>0</v>
      </c>
      <c r="X297">
        <v>0</v>
      </c>
      <c r="Y297">
        <v>0</v>
      </c>
      <c r="Z297" s="151">
        <v>0</v>
      </c>
      <c r="AA297">
        <v>0</v>
      </c>
      <c r="AB297">
        <v>0</v>
      </c>
      <c r="AC297" s="43">
        <f t="shared" si="36"/>
        <v>0</v>
      </c>
      <c r="AD297" s="43">
        <f t="shared" si="36"/>
        <v>0</v>
      </c>
      <c r="AE297" s="43">
        <f t="shared" si="36"/>
        <v>3</v>
      </c>
      <c r="AG297" s="32">
        <v>3.133</v>
      </c>
      <c r="AH297" s="32">
        <v>3.2785</v>
      </c>
      <c r="AI297" s="32">
        <v>3.2995</v>
      </c>
      <c r="AJ297" s="32">
        <v>3.3295</v>
      </c>
      <c r="AK297" s="32">
        <v>3.12033333333333</v>
      </c>
      <c r="AL297" s="32">
        <v>1.66433333333333</v>
      </c>
      <c r="AM297" s="127">
        <v>1.5895</v>
      </c>
      <c r="AN297">
        <f t="shared" si="37"/>
        <v>3.237</v>
      </c>
      <c r="AO297">
        <f t="shared" si="38"/>
        <v>3.22491666666667</v>
      </c>
      <c r="AP297">
        <f t="shared" si="39"/>
        <v>1.62691666666667</v>
      </c>
      <c r="AR297" s="32">
        <v>27.1305</v>
      </c>
      <c r="AS297" s="32">
        <v>26.9065</v>
      </c>
      <c r="AT297" s="32">
        <v>26.902</v>
      </c>
      <c r="AU297" s="32">
        <v>26.984</v>
      </c>
      <c r="AV297" s="32">
        <v>27.4593333333333</v>
      </c>
      <c r="AW297" s="32">
        <v>28.164</v>
      </c>
      <c r="AX297" s="127">
        <v>28.175</v>
      </c>
      <c r="AY297">
        <f t="shared" si="40"/>
        <v>26.9796666666667</v>
      </c>
      <c r="AZ297">
        <f t="shared" si="41"/>
        <v>27.2216666666667</v>
      </c>
      <c r="BA297">
        <f t="shared" si="42"/>
        <v>28.1695</v>
      </c>
      <c r="BB297" s="32"/>
      <c r="BC297" s="32"/>
      <c r="BD297" t="s">
        <v>29</v>
      </c>
      <c r="BE297" t="s">
        <v>29</v>
      </c>
      <c r="BF297" t="s">
        <v>29</v>
      </c>
      <c r="BG297" t="s">
        <v>29</v>
      </c>
      <c r="BH297" t="s">
        <v>29</v>
      </c>
      <c r="BI297" t="s">
        <v>29</v>
      </c>
      <c r="BJ297" t="s">
        <v>29</v>
      </c>
      <c r="BK297" t="s">
        <v>29</v>
      </c>
      <c r="BL297" t="s">
        <v>29</v>
      </c>
      <c r="BM297" t="s">
        <v>29</v>
      </c>
    </row>
    <row r="298" spans="1:65">
      <c r="A298" s="58">
        <v>10</v>
      </c>
      <c r="B298" s="114">
        <v>12</v>
      </c>
      <c r="C298" s="45">
        <v>2011</v>
      </c>
      <c r="D298" s="54">
        <v>40887</v>
      </c>
      <c r="E298">
        <v>0</v>
      </c>
      <c r="F298">
        <v>0</v>
      </c>
      <c r="G298">
        <v>1</v>
      </c>
      <c r="H298" s="151">
        <v>0</v>
      </c>
      <c r="I298">
        <v>0</v>
      </c>
      <c r="J298">
        <v>2</v>
      </c>
      <c r="K298" s="151">
        <v>0</v>
      </c>
      <c r="L298">
        <v>1</v>
      </c>
      <c r="M298">
        <v>4</v>
      </c>
      <c r="N298" s="151">
        <v>1</v>
      </c>
      <c r="O298">
        <v>1</v>
      </c>
      <c r="P298">
        <v>1</v>
      </c>
      <c r="Q298" s="151">
        <v>0</v>
      </c>
      <c r="R298">
        <v>0</v>
      </c>
      <c r="S298">
        <v>0</v>
      </c>
      <c r="T298" s="151">
        <v>0</v>
      </c>
      <c r="U298">
        <v>0</v>
      </c>
      <c r="V298">
        <v>0</v>
      </c>
      <c r="W298" s="151">
        <v>0</v>
      </c>
      <c r="X298">
        <v>0</v>
      </c>
      <c r="Y298">
        <v>0</v>
      </c>
      <c r="Z298" s="151">
        <v>0</v>
      </c>
      <c r="AA298">
        <v>0</v>
      </c>
      <c r="AB298">
        <v>0</v>
      </c>
      <c r="AC298" s="43">
        <f t="shared" si="36"/>
        <v>1</v>
      </c>
      <c r="AD298" s="43">
        <f t="shared" si="36"/>
        <v>2</v>
      </c>
      <c r="AE298" s="43">
        <f t="shared" si="36"/>
        <v>8</v>
      </c>
      <c r="AG298" s="123"/>
      <c r="AH298" s="123"/>
      <c r="AI298" s="123"/>
      <c r="AJ298" s="123"/>
      <c r="AK298" s="123"/>
      <c r="AL298" s="123"/>
      <c r="AM298" s="124"/>
      <c r="AN298" s="96">
        <f t="shared" ref="AN298:AP298" si="51">(AN297+AN299)/2</f>
        <v>1.0185</v>
      </c>
      <c r="AO298" s="96">
        <f t="shared" si="51"/>
        <v>1.08745833333333</v>
      </c>
      <c r="AP298" s="96">
        <f t="shared" si="51"/>
        <v>0.913458333333333</v>
      </c>
      <c r="AR298" s="155">
        <v>26.854</v>
      </c>
      <c r="AS298" s="155">
        <v>27.505</v>
      </c>
      <c r="AT298" s="155">
        <v>27.92</v>
      </c>
      <c r="AU298" s="155">
        <v>28.002</v>
      </c>
      <c r="AV298" s="155">
        <v>28.074</v>
      </c>
      <c r="AW298" s="155">
        <v>28.164</v>
      </c>
      <c r="AX298" s="157">
        <v>28.164</v>
      </c>
      <c r="AY298">
        <f t="shared" si="40"/>
        <v>27.4263333333333</v>
      </c>
      <c r="AZ298">
        <f t="shared" si="41"/>
        <v>28.038</v>
      </c>
      <c r="BA298">
        <f t="shared" si="42"/>
        <v>28.164</v>
      </c>
      <c r="BB298" s="155"/>
      <c r="BC298" s="155"/>
      <c r="BD298" t="s">
        <v>29</v>
      </c>
      <c r="BE298" t="s">
        <v>29</v>
      </c>
      <c r="BF298" t="s">
        <v>29</v>
      </c>
      <c r="BG298" t="s">
        <v>29</v>
      </c>
      <c r="BH298" t="s">
        <v>29</v>
      </c>
      <c r="BI298" t="s">
        <v>29</v>
      </c>
      <c r="BJ298" t="s">
        <v>29</v>
      </c>
      <c r="BK298" t="s">
        <v>29</v>
      </c>
      <c r="BL298" t="s">
        <v>29</v>
      </c>
      <c r="BM298" t="s">
        <v>29</v>
      </c>
    </row>
    <row r="299" spans="1:65">
      <c r="A299" s="58">
        <v>27</v>
      </c>
      <c r="B299" s="114">
        <v>2</v>
      </c>
      <c r="C299" s="45">
        <v>2012</v>
      </c>
      <c r="D299" s="54">
        <v>40966</v>
      </c>
      <c r="E299">
        <v>0</v>
      </c>
      <c r="F299">
        <v>5</v>
      </c>
      <c r="G299">
        <v>1</v>
      </c>
      <c r="H299" s="151">
        <v>0</v>
      </c>
      <c r="I299">
        <v>0</v>
      </c>
      <c r="J299">
        <v>0</v>
      </c>
      <c r="K299" s="151">
        <v>0</v>
      </c>
      <c r="L299">
        <v>0</v>
      </c>
      <c r="M299">
        <v>0</v>
      </c>
      <c r="N299" s="151">
        <v>2</v>
      </c>
      <c r="O299">
        <v>0</v>
      </c>
      <c r="P299">
        <v>0</v>
      </c>
      <c r="Q299" s="151">
        <v>0</v>
      </c>
      <c r="R299">
        <v>0</v>
      </c>
      <c r="S299">
        <v>0</v>
      </c>
      <c r="T299" s="151">
        <v>0</v>
      </c>
      <c r="U299">
        <v>0</v>
      </c>
      <c r="V299">
        <v>0</v>
      </c>
      <c r="W299" s="151">
        <v>0</v>
      </c>
      <c r="X299">
        <v>0</v>
      </c>
      <c r="Y299">
        <v>0</v>
      </c>
      <c r="Z299" s="151">
        <v>0</v>
      </c>
      <c r="AA299">
        <v>0</v>
      </c>
      <c r="AB299">
        <v>0</v>
      </c>
      <c r="AC299" s="43">
        <f t="shared" si="36"/>
        <v>2</v>
      </c>
      <c r="AD299" s="43">
        <f t="shared" si="36"/>
        <v>5</v>
      </c>
      <c r="AE299" s="43">
        <f t="shared" si="36"/>
        <v>1</v>
      </c>
      <c r="AG299" s="125">
        <v>-1.2</v>
      </c>
      <c r="AH299" s="123"/>
      <c r="AI299" s="125">
        <v>-1.2</v>
      </c>
      <c r="AJ299" s="125">
        <v>-1.2</v>
      </c>
      <c r="AK299" s="125">
        <v>-0.9</v>
      </c>
      <c r="AL299" s="125">
        <v>0.2</v>
      </c>
      <c r="AM299" s="124"/>
      <c r="AN299">
        <f t="shared" si="37"/>
        <v>-1.2</v>
      </c>
      <c r="AO299">
        <f t="shared" si="38"/>
        <v>-1.05</v>
      </c>
      <c r="AP299">
        <f t="shared" si="39"/>
        <v>0.2</v>
      </c>
      <c r="AR299" s="155">
        <v>27.017</v>
      </c>
      <c r="AS299" s="155"/>
      <c r="AT299" s="155">
        <v>27.143</v>
      </c>
      <c r="AU299" s="155">
        <v>27.378</v>
      </c>
      <c r="AV299" s="155">
        <v>27.622</v>
      </c>
      <c r="AW299" s="155">
        <v>27.83</v>
      </c>
      <c r="AX299" s="157"/>
      <c r="AY299">
        <f t="shared" si="40"/>
        <v>27.08</v>
      </c>
      <c r="AZ299">
        <f t="shared" si="41"/>
        <v>27.5</v>
      </c>
      <c r="BA299">
        <f t="shared" si="42"/>
        <v>27.83</v>
      </c>
      <c r="BB299" s="155"/>
      <c r="BC299" s="155"/>
      <c r="BD299" t="s">
        <v>29</v>
      </c>
      <c r="BE299" t="s">
        <v>29</v>
      </c>
      <c r="BF299" t="s">
        <v>29</v>
      </c>
      <c r="BG299" t="s">
        <v>29</v>
      </c>
      <c r="BH299" t="s">
        <v>29</v>
      </c>
      <c r="BI299" t="s">
        <v>29</v>
      </c>
      <c r="BJ299" t="s">
        <v>29</v>
      </c>
      <c r="BK299" t="s">
        <v>29</v>
      </c>
      <c r="BL299" t="s">
        <v>29</v>
      </c>
      <c r="BM299" t="s">
        <v>29</v>
      </c>
    </row>
    <row r="300" spans="1:65">
      <c r="A300" s="58">
        <v>19</v>
      </c>
      <c r="B300" s="114">
        <v>3</v>
      </c>
      <c r="C300" s="45">
        <v>2012</v>
      </c>
      <c r="D300" s="54">
        <v>40987</v>
      </c>
      <c r="E300">
        <v>1</v>
      </c>
      <c r="F300">
        <v>1</v>
      </c>
      <c r="G300">
        <v>1</v>
      </c>
      <c r="H300" s="151">
        <v>0</v>
      </c>
      <c r="I300">
        <v>0</v>
      </c>
      <c r="J300">
        <v>0</v>
      </c>
      <c r="K300" s="151">
        <v>0</v>
      </c>
      <c r="L300">
        <v>0</v>
      </c>
      <c r="M300">
        <v>1</v>
      </c>
      <c r="N300" s="151">
        <v>0</v>
      </c>
      <c r="O300">
        <v>0</v>
      </c>
      <c r="P300">
        <v>1</v>
      </c>
      <c r="Q300" s="151">
        <v>0</v>
      </c>
      <c r="R300">
        <v>0</v>
      </c>
      <c r="S300">
        <v>0</v>
      </c>
      <c r="T300" s="151">
        <v>0</v>
      </c>
      <c r="U300">
        <v>0</v>
      </c>
      <c r="V300">
        <v>0</v>
      </c>
      <c r="W300" s="151">
        <v>0</v>
      </c>
      <c r="X300">
        <v>0</v>
      </c>
      <c r="Y300">
        <v>0</v>
      </c>
      <c r="Z300" s="151">
        <v>0</v>
      </c>
      <c r="AA300">
        <v>0</v>
      </c>
      <c r="AB300">
        <v>0</v>
      </c>
      <c r="AC300" s="43">
        <f t="shared" si="36"/>
        <v>1</v>
      </c>
      <c r="AD300" s="43">
        <f t="shared" si="36"/>
        <v>1</v>
      </c>
      <c r="AE300" s="43">
        <f t="shared" si="36"/>
        <v>3</v>
      </c>
      <c r="AG300" s="125">
        <v>-1.2</v>
      </c>
      <c r="AH300" s="123"/>
      <c r="AI300" s="125">
        <v>-1.2</v>
      </c>
      <c r="AJ300" s="125">
        <v>-1</v>
      </c>
      <c r="AK300" s="125">
        <v>-0.4</v>
      </c>
      <c r="AL300" s="125">
        <v>0.7</v>
      </c>
      <c r="AM300" s="126">
        <v>0.8</v>
      </c>
      <c r="AN300">
        <f t="shared" si="37"/>
        <v>-1.2</v>
      </c>
      <c r="AO300">
        <f t="shared" si="38"/>
        <v>-0.7</v>
      </c>
      <c r="AP300">
        <f t="shared" si="39"/>
        <v>0.75</v>
      </c>
      <c r="AR300" s="155">
        <v>23.422</v>
      </c>
      <c r="AS300" s="156"/>
      <c r="AT300" s="155"/>
      <c r="AU300" s="155"/>
      <c r="AV300" s="155">
        <v>27.261</v>
      </c>
      <c r="AW300" s="155">
        <v>27.46</v>
      </c>
      <c r="AX300" s="157">
        <v>27.405</v>
      </c>
      <c r="AY300">
        <f t="shared" si="40"/>
        <v>23.422</v>
      </c>
      <c r="AZ300">
        <f t="shared" si="41"/>
        <v>27.261</v>
      </c>
      <c r="BA300">
        <f t="shared" si="42"/>
        <v>27.4325</v>
      </c>
      <c r="BB300" s="155"/>
      <c r="BC300" s="155"/>
      <c r="BD300" t="s">
        <v>29</v>
      </c>
      <c r="BE300" t="s">
        <v>29</v>
      </c>
      <c r="BF300" t="s">
        <v>29</v>
      </c>
      <c r="BG300" t="s">
        <v>29</v>
      </c>
      <c r="BH300" t="s">
        <v>29</v>
      </c>
      <c r="BI300" t="s">
        <v>29</v>
      </c>
      <c r="BJ300" t="s">
        <v>29</v>
      </c>
      <c r="BK300" t="s">
        <v>29</v>
      </c>
      <c r="BL300" t="s">
        <v>29</v>
      </c>
      <c r="BM300" t="s">
        <v>29</v>
      </c>
    </row>
    <row r="301" spans="1:65">
      <c r="A301" s="58">
        <v>2</v>
      </c>
      <c r="B301" s="114">
        <v>4</v>
      </c>
      <c r="C301" s="45">
        <v>2012</v>
      </c>
      <c r="D301" s="54">
        <v>41001</v>
      </c>
      <c r="E301">
        <v>6</v>
      </c>
      <c r="F301">
        <v>1</v>
      </c>
      <c r="G301">
        <v>1</v>
      </c>
      <c r="H301" s="151">
        <v>0</v>
      </c>
      <c r="I301">
        <v>0</v>
      </c>
      <c r="J301">
        <v>1</v>
      </c>
      <c r="K301" s="151">
        <v>0</v>
      </c>
      <c r="L301">
        <v>0</v>
      </c>
      <c r="M301">
        <v>1</v>
      </c>
      <c r="N301" s="151">
        <v>2</v>
      </c>
      <c r="O301">
        <v>0</v>
      </c>
      <c r="P301">
        <v>2</v>
      </c>
      <c r="Q301" s="151">
        <v>0</v>
      </c>
      <c r="R301">
        <v>0</v>
      </c>
      <c r="S301">
        <v>0</v>
      </c>
      <c r="T301" s="151">
        <v>0</v>
      </c>
      <c r="U301">
        <v>0</v>
      </c>
      <c r="V301">
        <v>0</v>
      </c>
      <c r="W301" s="151">
        <v>0</v>
      </c>
      <c r="X301">
        <v>0</v>
      </c>
      <c r="Y301">
        <v>0</v>
      </c>
      <c r="Z301" s="151">
        <v>0</v>
      </c>
      <c r="AA301">
        <v>0</v>
      </c>
      <c r="AB301">
        <v>0</v>
      </c>
      <c r="AC301" s="43">
        <f t="shared" si="36"/>
        <v>8</v>
      </c>
      <c r="AD301" s="43">
        <f t="shared" si="36"/>
        <v>1</v>
      </c>
      <c r="AE301" s="43">
        <f t="shared" si="36"/>
        <v>5</v>
      </c>
      <c r="AG301" s="125">
        <v>-1.3</v>
      </c>
      <c r="AH301" s="154"/>
      <c r="AI301" s="125">
        <v>-1.3</v>
      </c>
      <c r="AJ301" s="125">
        <v>-1.3</v>
      </c>
      <c r="AK301" s="125">
        <v>-0.4</v>
      </c>
      <c r="AL301" s="125">
        <v>0.7</v>
      </c>
      <c r="AM301" s="126">
        <v>0.7</v>
      </c>
      <c r="AN301">
        <f t="shared" si="37"/>
        <v>-1.3</v>
      </c>
      <c r="AO301">
        <f t="shared" si="38"/>
        <v>-0.85</v>
      </c>
      <c r="AP301">
        <f t="shared" si="39"/>
        <v>0.7</v>
      </c>
      <c r="AR301" s="155">
        <v>24.054</v>
      </c>
      <c r="AS301" s="123"/>
      <c r="AT301" s="155">
        <v>26.565</v>
      </c>
      <c r="AU301" s="155">
        <v>27.161</v>
      </c>
      <c r="AV301" s="155">
        <v>27.351</v>
      </c>
      <c r="AW301" s="155">
        <v>28.372</v>
      </c>
      <c r="AX301" s="157">
        <v>28.489</v>
      </c>
      <c r="AY301">
        <f t="shared" si="40"/>
        <v>25.3095</v>
      </c>
      <c r="AZ301">
        <f t="shared" si="41"/>
        <v>27.256</v>
      </c>
      <c r="BA301">
        <f t="shared" si="42"/>
        <v>28.4305</v>
      </c>
      <c r="BB301" s="155"/>
      <c r="BC301" s="155"/>
      <c r="BD301" t="s">
        <v>29</v>
      </c>
      <c r="BE301" t="s">
        <v>29</v>
      </c>
      <c r="BF301" t="s">
        <v>29</v>
      </c>
      <c r="BG301" t="s">
        <v>29</v>
      </c>
      <c r="BH301" t="s">
        <v>29</v>
      </c>
      <c r="BI301" t="s">
        <v>29</v>
      </c>
      <c r="BJ301" t="s">
        <v>29</v>
      </c>
      <c r="BK301" t="s">
        <v>29</v>
      </c>
      <c r="BL301" t="s">
        <v>29</v>
      </c>
      <c r="BM301" t="s">
        <v>29</v>
      </c>
    </row>
    <row r="302" spans="1:65">
      <c r="A302" s="58">
        <v>14</v>
      </c>
      <c r="B302" s="114">
        <v>4</v>
      </c>
      <c r="C302" s="45">
        <v>2012</v>
      </c>
      <c r="D302" s="54">
        <v>41013</v>
      </c>
      <c r="E302">
        <v>2</v>
      </c>
      <c r="F302">
        <v>0</v>
      </c>
      <c r="G302">
        <v>1</v>
      </c>
      <c r="H302" s="151">
        <v>0</v>
      </c>
      <c r="I302">
        <v>0</v>
      </c>
      <c r="J302">
        <v>0</v>
      </c>
      <c r="K302" s="151">
        <v>0</v>
      </c>
      <c r="L302">
        <v>1</v>
      </c>
      <c r="M302">
        <v>0</v>
      </c>
      <c r="N302" s="151">
        <v>3</v>
      </c>
      <c r="O302">
        <v>0</v>
      </c>
      <c r="P302">
        <v>5</v>
      </c>
      <c r="Q302" s="151">
        <v>0</v>
      </c>
      <c r="R302">
        <v>0</v>
      </c>
      <c r="S302">
        <v>0</v>
      </c>
      <c r="T302" s="151">
        <v>0</v>
      </c>
      <c r="U302">
        <v>0</v>
      </c>
      <c r="V302">
        <v>0</v>
      </c>
      <c r="W302" s="151">
        <v>0</v>
      </c>
      <c r="X302">
        <v>0</v>
      </c>
      <c r="Y302">
        <v>0</v>
      </c>
      <c r="Z302" s="151">
        <v>0</v>
      </c>
      <c r="AA302">
        <v>0</v>
      </c>
      <c r="AB302">
        <v>0</v>
      </c>
      <c r="AC302" s="43">
        <f t="shared" si="36"/>
        <v>5</v>
      </c>
      <c r="AD302" s="43">
        <f t="shared" si="36"/>
        <v>1</v>
      </c>
      <c r="AE302" s="43">
        <f t="shared" si="36"/>
        <v>6</v>
      </c>
      <c r="AG302" s="32">
        <v>-1.215</v>
      </c>
      <c r="AH302" s="32">
        <v>-1.237</v>
      </c>
      <c r="AI302" s="32">
        <v>-1.21</v>
      </c>
      <c r="AJ302" s="32">
        <v>-0.706</v>
      </c>
      <c r="AK302" s="32">
        <v>0.207</v>
      </c>
      <c r="AL302" s="32">
        <v>0.33</v>
      </c>
      <c r="AM302" s="127">
        <v>0.305</v>
      </c>
      <c r="AN302">
        <f t="shared" si="37"/>
        <v>-1.22066666666667</v>
      </c>
      <c r="AO302">
        <f t="shared" si="38"/>
        <v>-0.2495</v>
      </c>
      <c r="AP302">
        <f t="shared" si="39"/>
        <v>0.3175</v>
      </c>
      <c r="AR302" s="32">
        <v>26.509</v>
      </c>
      <c r="AS302" s="32">
        <v>27.1425</v>
      </c>
      <c r="AT302" s="32">
        <v>27.414</v>
      </c>
      <c r="AU302" s="32">
        <v>27.954</v>
      </c>
      <c r="AV302" s="32">
        <v>28.654</v>
      </c>
      <c r="AW302" s="32">
        <v>29.0235</v>
      </c>
      <c r="AX302" s="127">
        <v>29.075</v>
      </c>
      <c r="AY302">
        <f t="shared" si="40"/>
        <v>27.0218333333333</v>
      </c>
      <c r="AZ302">
        <f t="shared" si="41"/>
        <v>28.304</v>
      </c>
      <c r="BA302">
        <f t="shared" si="42"/>
        <v>29.04925</v>
      </c>
      <c r="BB302" s="32"/>
      <c r="BC302" s="32"/>
      <c r="BD302" t="s">
        <v>29</v>
      </c>
      <c r="BE302" t="s">
        <v>29</v>
      </c>
      <c r="BF302" t="s">
        <v>29</v>
      </c>
      <c r="BG302" t="s">
        <v>29</v>
      </c>
      <c r="BH302" t="s">
        <v>29</v>
      </c>
      <c r="BI302" t="s">
        <v>29</v>
      </c>
      <c r="BJ302" t="s">
        <v>29</v>
      </c>
      <c r="BK302" t="s">
        <v>29</v>
      </c>
      <c r="BL302" t="s">
        <v>29</v>
      </c>
      <c r="BM302" t="s">
        <v>29</v>
      </c>
    </row>
    <row r="303" spans="1:65">
      <c r="A303" s="58">
        <v>23</v>
      </c>
      <c r="B303" s="114">
        <v>5</v>
      </c>
      <c r="C303" s="45">
        <v>2012</v>
      </c>
      <c r="D303" s="54">
        <v>41052</v>
      </c>
      <c r="E303">
        <v>14</v>
      </c>
      <c r="F303">
        <v>5</v>
      </c>
      <c r="G303">
        <v>6</v>
      </c>
      <c r="H303" s="151">
        <v>0</v>
      </c>
      <c r="I303">
        <v>0</v>
      </c>
      <c r="J303">
        <v>0</v>
      </c>
      <c r="K303" s="151">
        <v>105</v>
      </c>
      <c r="L303">
        <v>9</v>
      </c>
      <c r="M303">
        <v>3</v>
      </c>
      <c r="N303" s="151">
        <v>0</v>
      </c>
      <c r="O303">
        <v>0</v>
      </c>
      <c r="P303">
        <v>0</v>
      </c>
      <c r="Q303" s="151">
        <v>0</v>
      </c>
      <c r="R303">
        <v>0</v>
      </c>
      <c r="S303">
        <v>0</v>
      </c>
      <c r="T303" s="151">
        <v>0</v>
      </c>
      <c r="U303">
        <v>0</v>
      </c>
      <c r="V303">
        <v>0</v>
      </c>
      <c r="W303" s="151">
        <v>10</v>
      </c>
      <c r="X303">
        <v>3</v>
      </c>
      <c r="Y303">
        <v>0</v>
      </c>
      <c r="Z303" s="151">
        <v>7400</v>
      </c>
      <c r="AA303">
        <v>800</v>
      </c>
      <c r="AB303">
        <v>210</v>
      </c>
      <c r="AC303" s="43">
        <f t="shared" si="36"/>
        <v>7529</v>
      </c>
      <c r="AD303" s="43">
        <f t="shared" si="36"/>
        <v>817</v>
      </c>
      <c r="AE303" s="43">
        <f t="shared" si="36"/>
        <v>219</v>
      </c>
      <c r="AG303" s="32">
        <v>4.539</v>
      </c>
      <c r="AH303" s="32">
        <v>4.13933333333333</v>
      </c>
      <c r="AI303" s="32">
        <v>3.83366666666667</v>
      </c>
      <c r="AJ303" s="32">
        <v>3.6055</v>
      </c>
      <c r="AK303" s="32">
        <v>1.50466666666667</v>
      </c>
      <c r="AL303" s="32">
        <v>-0.01</v>
      </c>
      <c r="AM303" s="127">
        <v>-0.0125</v>
      </c>
      <c r="AN303">
        <f t="shared" si="37"/>
        <v>4.17066666666667</v>
      </c>
      <c r="AO303">
        <f t="shared" si="38"/>
        <v>2.55508333333333</v>
      </c>
      <c r="AP303">
        <f t="shared" si="39"/>
        <v>-0.01125</v>
      </c>
      <c r="AR303" s="32">
        <v>25.811</v>
      </c>
      <c r="AS303" s="32">
        <v>25.8823333333333</v>
      </c>
      <c r="AT303" s="32">
        <v>26.487</v>
      </c>
      <c r="AU303" s="32">
        <v>26.6065</v>
      </c>
      <c r="AV303" s="32">
        <v>27.192</v>
      </c>
      <c r="AW303" s="32">
        <v>28.6505</v>
      </c>
      <c r="AX303" s="127">
        <v>28.69025</v>
      </c>
      <c r="AY303">
        <f t="shared" si="40"/>
        <v>26.0601111111111</v>
      </c>
      <c r="AZ303">
        <f t="shared" si="41"/>
        <v>26.89925</v>
      </c>
      <c r="BA303">
        <f t="shared" si="42"/>
        <v>28.670375</v>
      </c>
      <c r="BB303" s="32"/>
      <c r="BC303" s="32"/>
      <c r="BD303" t="s">
        <v>29</v>
      </c>
      <c r="BE303" t="s">
        <v>29</v>
      </c>
      <c r="BF303" t="s">
        <v>29</v>
      </c>
      <c r="BG303" t="s">
        <v>29</v>
      </c>
      <c r="BH303" t="s">
        <v>29</v>
      </c>
      <c r="BI303" t="s">
        <v>29</v>
      </c>
      <c r="BJ303" t="s">
        <v>29</v>
      </c>
      <c r="BK303" t="s">
        <v>29</v>
      </c>
      <c r="BL303" t="s">
        <v>29</v>
      </c>
      <c r="BM303" t="s">
        <v>29</v>
      </c>
    </row>
    <row r="304" spans="1:65">
      <c r="A304" s="58">
        <v>31</v>
      </c>
      <c r="B304" s="114">
        <v>5</v>
      </c>
      <c r="C304" s="45">
        <v>2012</v>
      </c>
      <c r="D304" s="54">
        <v>41060</v>
      </c>
      <c r="E304">
        <v>2</v>
      </c>
      <c r="F304">
        <v>1</v>
      </c>
      <c r="G304">
        <v>1</v>
      </c>
      <c r="H304" s="151">
        <v>0</v>
      </c>
      <c r="I304">
        <v>0</v>
      </c>
      <c r="J304">
        <v>0</v>
      </c>
      <c r="K304" s="151">
        <v>7</v>
      </c>
      <c r="L304">
        <v>6</v>
      </c>
      <c r="M304">
        <v>2</v>
      </c>
      <c r="N304" s="151">
        <v>0</v>
      </c>
      <c r="O304">
        <v>0</v>
      </c>
      <c r="P304">
        <v>0</v>
      </c>
      <c r="Q304" s="151">
        <v>0</v>
      </c>
      <c r="R304">
        <v>0</v>
      </c>
      <c r="S304">
        <v>0</v>
      </c>
      <c r="T304" s="151">
        <v>100</v>
      </c>
      <c r="U304">
        <v>8</v>
      </c>
      <c r="V304">
        <v>0</v>
      </c>
      <c r="W304" s="151">
        <v>300</v>
      </c>
      <c r="X304">
        <v>7</v>
      </c>
      <c r="Y304">
        <v>2</v>
      </c>
      <c r="Z304" s="151">
        <v>5200</v>
      </c>
      <c r="AA304">
        <v>270</v>
      </c>
      <c r="AB304">
        <v>30</v>
      </c>
      <c r="AC304" s="43">
        <f t="shared" si="36"/>
        <v>5609</v>
      </c>
      <c r="AD304" s="43">
        <f t="shared" si="36"/>
        <v>292</v>
      </c>
      <c r="AE304" s="43">
        <f t="shared" si="36"/>
        <v>35</v>
      </c>
      <c r="AG304" s="32">
        <v>7.605</v>
      </c>
      <c r="AH304" s="32">
        <v>7.22566666666667</v>
      </c>
      <c r="AI304" s="32">
        <v>4.1145</v>
      </c>
      <c r="AJ304" s="32">
        <v>2.398</v>
      </c>
      <c r="AK304" s="32">
        <v>0.115666666666667</v>
      </c>
      <c r="AL304" s="32">
        <v>-0.0895</v>
      </c>
      <c r="AM304" s="127">
        <v>-0.0915</v>
      </c>
      <c r="AN304">
        <f t="shared" si="37"/>
        <v>6.31505555555556</v>
      </c>
      <c r="AO304">
        <f t="shared" si="38"/>
        <v>1.25683333333333</v>
      </c>
      <c r="AP304">
        <f t="shared" si="39"/>
        <v>-0.0905</v>
      </c>
      <c r="AR304" s="32">
        <v>24.555</v>
      </c>
      <c r="AS304" s="32">
        <v>25.488</v>
      </c>
      <c r="AT304" s="32">
        <v>26.329</v>
      </c>
      <c r="AU304" s="32">
        <v>26.675</v>
      </c>
      <c r="AV304" s="32">
        <v>28.3646666666667</v>
      </c>
      <c r="AW304" s="32">
        <v>28.755</v>
      </c>
      <c r="AX304" s="127">
        <v>28.7615</v>
      </c>
      <c r="AY304">
        <f t="shared" si="40"/>
        <v>25.4573333333333</v>
      </c>
      <c r="AZ304">
        <f t="shared" si="41"/>
        <v>27.5198333333333</v>
      </c>
      <c r="BA304">
        <f t="shared" si="42"/>
        <v>28.75825</v>
      </c>
      <c r="BB304" s="32"/>
      <c r="BC304" s="32"/>
      <c r="BD304" t="s">
        <v>29</v>
      </c>
      <c r="BE304" t="s">
        <v>29</v>
      </c>
      <c r="BF304" t="s">
        <v>29</v>
      </c>
      <c r="BG304" t="s">
        <v>29</v>
      </c>
      <c r="BH304" t="s">
        <v>29</v>
      </c>
      <c r="BI304" t="s">
        <v>29</v>
      </c>
      <c r="BJ304" t="s">
        <v>29</v>
      </c>
      <c r="BK304" t="s">
        <v>29</v>
      </c>
      <c r="BL304" t="s">
        <v>29</v>
      </c>
      <c r="BM304" t="s">
        <v>29</v>
      </c>
    </row>
    <row r="305" spans="1:65">
      <c r="A305" s="58">
        <v>10</v>
      </c>
      <c r="B305" s="114">
        <v>6</v>
      </c>
      <c r="C305" s="45">
        <v>2012</v>
      </c>
      <c r="D305" s="54">
        <v>41070</v>
      </c>
      <c r="E305">
        <v>0</v>
      </c>
      <c r="F305">
        <v>1</v>
      </c>
      <c r="G305">
        <v>1</v>
      </c>
      <c r="H305" s="151">
        <v>0</v>
      </c>
      <c r="I305">
        <v>0</v>
      </c>
      <c r="J305">
        <v>0</v>
      </c>
      <c r="K305" s="151">
        <v>0</v>
      </c>
      <c r="L305">
        <v>4</v>
      </c>
      <c r="M305">
        <v>4</v>
      </c>
      <c r="N305" s="151">
        <v>0</v>
      </c>
      <c r="O305">
        <v>14</v>
      </c>
      <c r="P305">
        <v>0</v>
      </c>
      <c r="Q305" s="151">
        <v>200</v>
      </c>
      <c r="R305">
        <v>140</v>
      </c>
      <c r="S305">
        <v>24</v>
      </c>
      <c r="T305" s="151">
        <v>300</v>
      </c>
      <c r="U305">
        <v>70</v>
      </c>
      <c r="V305">
        <v>15</v>
      </c>
      <c r="W305" s="151">
        <v>100</v>
      </c>
      <c r="X305">
        <v>14</v>
      </c>
      <c r="Y305">
        <v>0</v>
      </c>
      <c r="Z305" s="151">
        <v>1600</v>
      </c>
      <c r="AA305">
        <v>140</v>
      </c>
      <c r="AB305">
        <v>0</v>
      </c>
      <c r="AC305" s="43">
        <f t="shared" si="36"/>
        <v>2200</v>
      </c>
      <c r="AD305" s="43">
        <f t="shared" si="36"/>
        <v>383</v>
      </c>
      <c r="AE305" s="43">
        <f t="shared" si="36"/>
        <v>44</v>
      </c>
      <c r="AG305" s="152">
        <v>10.649</v>
      </c>
      <c r="AH305" s="152">
        <v>7.04166666666667</v>
      </c>
      <c r="AI305" s="152">
        <v>5.8255</v>
      </c>
      <c r="AJ305" s="152">
        <v>2.95366666666667</v>
      </c>
      <c r="AK305" s="152">
        <v>1.156</v>
      </c>
      <c r="AL305" s="152">
        <v>0.207666666666667</v>
      </c>
      <c r="AM305" s="153">
        <v>0.189333333333333</v>
      </c>
      <c r="AN305">
        <f t="shared" si="37"/>
        <v>7.83872222222222</v>
      </c>
      <c r="AO305">
        <f t="shared" si="38"/>
        <v>2.05483333333333</v>
      </c>
      <c r="AP305">
        <f t="shared" si="39"/>
        <v>0.1985</v>
      </c>
      <c r="AR305" s="152">
        <v>22.1655</v>
      </c>
      <c r="AS305" s="152">
        <v>25.8516666666667</v>
      </c>
      <c r="AT305" s="152">
        <v>26.344</v>
      </c>
      <c r="AU305" s="152">
        <v>27.2223333333333</v>
      </c>
      <c r="AV305" s="152">
        <v>27.8545</v>
      </c>
      <c r="AW305" s="152">
        <v>28.502</v>
      </c>
      <c r="AX305" s="153">
        <v>28.518</v>
      </c>
      <c r="AY305">
        <f t="shared" si="40"/>
        <v>24.7870555555556</v>
      </c>
      <c r="AZ305">
        <f t="shared" si="41"/>
        <v>27.5384166666667</v>
      </c>
      <c r="BA305">
        <f t="shared" si="42"/>
        <v>28.51</v>
      </c>
      <c r="BB305" s="152"/>
      <c r="BC305" s="152"/>
      <c r="BD305" s="141">
        <v>0.73075675816868</v>
      </c>
      <c r="BE305" s="141">
        <v>1.39345473477</v>
      </c>
      <c r="BF305" s="141">
        <v>0.917007657358107</v>
      </c>
      <c r="BG305" s="141">
        <v>0.44156093980488</v>
      </c>
      <c r="BH305" s="141">
        <v>0.36052452388832</v>
      </c>
      <c r="BI305" s="141">
        <v>0.65837610248384</v>
      </c>
      <c r="BJ305" s="142">
        <v>0.683533246574202</v>
      </c>
      <c r="BK305">
        <f t="shared" si="43"/>
        <v>1.0137397167656</v>
      </c>
      <c r="BL305">
        <f t="shared" si="44"/>
        <v>0.4010427318466</v>
      </c>
      <c r="BM305">
        <f t="shared" si="45"/>
        <v>0.670954674529021</v>
      </c>
    </row>
    <row r="306" spans="1:65">
      <c r="A306" s="58">
        <v>20</v>
      </c>
      <c r="B306" s="114">
        <v>6</v>
      </c>
      <c r="C306" s="45">
        <v>2012</v>
      </c>
      <c r="D306" s="54">
        <v>41080</v>
      </c>
      <c r="E306">
        <v>0</v>
      </c>
      <c r="F306">
        <v>0</v>
      </c>
      <c r="G306">
        <v>1</v>
      </c>
      <c r="H306" s="151">
        <v>0</v>
      </c>
      <c r="I306">
        <v>0</v>
      </c>
      <c r="J306">
        <v>0</v>
      </c>
      <c r="K306" s="151">
        <v>0</v>
      </c>
      <c r="L306">
        <v>0</v>
      </c>
      <c r="M306">
        <v>1</v>
      </c>
      <c r="N306" s="151">
        <v>0</v>
      </c>
      <c r="O306">
        <v>70</v>
      </c>
      <c r="P306">
        <v>20</v>
      </c>
      <c r="Q306" s="151">
        <v>0</v>
      </c>
      <c r="R306">
        <v>270</v>
      </c>
      <c r="S306">
        <v>48</v>
      </c>
      <c r="T306" s="151">
        <v>5</v>
      </c>
      <c r="U306">
        <v>42</v>
      </c>
      <c r="V306">
        <v>3</v>
      </c>
      <c r="W306" s="151">
        <v>10</v>
      </c>
      <c r="X306">
        <v>0</v>
      </c>
      <c r="Y306">
        <v>0</v>
      </c>
      <c r="Z306" s="151">
        <v>0</v>
      </c>
      <c r="AA306">
        <v>0</v>
      </c>
      <c r="AB306">
        <v>0</v>
      </c>
      <c r="AC306" s="43">
        <f t="shared" si="36"/>
        <v>15</v>
      </c>
      <c r="AD306" s="43">
        <f t="shared" si="36"/>
        <v>382</v>
      </c>
      <c r="AE306" s="43">
        <f t="shared" si="36"/>
        <v>73</v>
      </c>
      <c r="AG306" s="152">
        <v>13.919</v>
      </c>
      <c r="AH306" s="152">
        <v>12.8325</v>
      </c>
      <c r="AI306" s="152">
        <v>10.8133333333333</v>
      </c>
      <c r="AJ306" s="152">
        <v>6.703</v>
      </c>
      <c r="AK306" s="152">
        <v>4.20366666666667</v>
      </c>
      <c r="AL306" s="152">
        <v>0.677666666666667</v>
      </c>
      <c r="AM306" s="153">
        <v>0.6255</v>
      </c>
      <c r="AN306">
        <f t="shared" si="37"/>
        <v>12.5216111111111</v>
      </c>
      <c r="AO306">
        <f t="shared" si="38"/>
        <v>5.45333333333333</v>
      </c>
      <c r="AP306">
        <f t="shared" si="39"/>
        <v>0.651583333333333</v>
      </c>
      <c r="AR306" s="152">
        <v>23.1093333333333</v>
      </c>
      <c r="AS306" s="152">
        <v>24.789</v>
      </c>
      <c r="AT306" s="152">
        <v>25.4083333333333</v>
      </c>
      <c r="AU306" s="152">
        <v>26.538</v>
      </c>
      <c r="AV306" s="152">
        <v>27.0463333333333</v>
      </c>
      <c r="AW306" s="152">
        <v>28.2423333333333</v>
      </c>
      <c r="AX306" s="153">
        <v>28.2325</v>
      </c>
      <c r="AY306">
        <f t="shared" si="40"/>
        <v>24.4355555555556</v>
      </c>
      <c r="AZ306">
        <f t="shared" si="41"/>
        <v>26.7921666666667</v>
      </c>
      <c r="BA306">
        <f t="shared" si="42"/>
        <v>28.2374166666667</v>
      </c>
      <c r="BB306" s="152"/>
      <c r="BC306" s="152"/>
      <c r="BD306" s="141">
        <v>0.7210154973052</v>
      </c>
      <c r="BE306" s="141">
        <v>1.1557385873514</v>
      </c>
      <c r="BF306" s="141">
        <v>0.629359561732267</v>
      </c>
      <c r="BG306" s="141">
        <v>0.3362813393088</v>
      </c>
      <c r="BH306" s="141">
        <v>0.188833274619484</v>
      </c>
      <c r="BI306" s="141">
        <v>0.122505604407165</v>
      </c>
      <c r="BJ306" s="142">
        <v>0.160795486530773</v>
      </c>
      <c r="BK306">
        <f t="shared" si="43"/>
        <v>0.835371215462956</v>
      </c>
      <c r="BL306">
        <f t="shared" si="44"/>
        <v>0.262557306964142</v>
      </c>
      <c r="BM306">
        <f t="shared" si="45"/>
        <v>0.141650545468969</v>
      </c>
    </row>
    <row r="307" spans="1:65">
      <c r="A307" s="58">
        <v>30</v>
      </c>
      <c r="B307" s="114">
        <v>6</v>
      </c>
      <c r="C307" s="45">
        <v>2012</v>
      </c>
      <c r="D307" s="54">
        <v>41090</v>
      </c>
      <c r="E307">
        <v>0</v>
      </c>
      <c r="F307">
        <v>0</v>
      </c>
      <c r="G307">
        <v>1</v>
      </c>
      <c r="H307" s="151">
        <v>0</v>
      </c>
      <c r="I307">
        <v>0</v>
      </c>
      <c r="J307">
        <v>0</v>
      </c>
      <c r="K307" s="151">
        <v>0</v>
      </c>
      <c r="L307">
        <v>1</v>
      </c>
      <c r="M307">
        <v>4</v>
      </c>
      <c r="N307" s="151">
        <v>0</v>
      </c>
      <c r="O307">
        <v>12</v>
      </c>
      <c r="P307">
        <v>135</v>
      </c>
      <c r="Q307" s="151">
        <v>0</v>
      </c>
      <c r="R307">
        <v>42</v>
      </c>
      <c r="S307">
        <v>54</v>
      </c>
      <c r="T307" s="151">
        <v>0</v>
      </c>
      <c r="U307">
        <v>14</v>
      </c>
      <c r="V307">
        <v>7</v>
      </c>
      <c r="W307" s="151">
        <v>0</v>
      </c>
      <c r="X307">
        <v>0</v>
      </c>
      <c r="Y307">
        <v>0</v>
      </c>
      <c r="Z307" s="151">
        <v>0</v>
      </c>
      <c r="AA307">
        <v>0</v>
      </c>
      <c r="AB307">
        <v>2</v>
      </c>
      <c r="AC307" s="43">
        <f t="shared" si="36"/>
        <v>0</v>
      </c>
      <c r="AD307" s="43">
        <f t="shared" si="36"/>
        <v>69</v>
      </c>
      <c r="AE307" s="43">
        <f t="shared" si="36"/>
        <v>203</v>
      </c>
      <c r="AG307" s="152">
        <v>11.812</v>
      </c>
      <c r="AH307" s="152">
        <v>10.9896666666667</v>
      </c>
      <c r="AI307" s="152">
        <v>8.77233333333333</v>
      </c>
      <c r="AJ307" s="152">
        <v>7.2785</v>
      </c>
      <c r="AK307" s="152">
        <v>4.442</v>
      </c>
      <c r="AL307" s="152">
        <v>0.578</v>
      </c>
      <c r="AM307" s="153">
        <v>0.4435</v>
      </c>
      <c r="AN307">
        <f t="shared" si="37"/>
        <v>10.5246666666667</v>
      </c>
      <c r="AO307">
        <f t="shared" si="38"/>
        <v>5.86025</v>
      </c>
      <c r="AP307">
        <f t="shared" si="39"/>
        <v>0.51075</v>
      </c>
      <c r="AR307" s="152">
        <v>20.8045</v>
      </c>
      <c r="AS307" s="152">
        <v>25.0383333333333</v>
      </c>
      <c r="AT307" s="152">
        <v>25.885</v>
      </c>
      <c r="AU307" s="152">
        <v>26.4285</v>
      </c>
      <c r="AV307" s="152">
        <v>27.055</v>
      </c>
      <c r="AW307" s="152">
        <v>28.4843333333333</v>
      </c>
      <c r="AX307" s="153">
        <v>28.51</v>
      </c>
      <c r="AY307">
        <f t="shared" si="40"/>
        <v>23.9092777777778</v>
      </c>
      <c r="AZ307">
        <f t="shared" si="41"/>
        <v>26.74175</v>
      </c>
      <c r="BA307">
        <f t="shared" si="42"/>
        <v>28.4971666666667</v>
      </c>
      <c r="BB307" s="152"/>
      <c r="BC307" s="152"/>
      <c r="BD307" s="141">
        <v>0.9219450057632</v>
      </c>
      <c r="BE307" s="141">
        <v>2.10578474216619</v>
      </c>
      <c r="BF307" s="141">
        <v>0.749677973606453</v>
      </c>
      <c r="BG307" s="141">
        <v>0.541541038430667</v>
      </c>
      <c r="BH307" s="141">
        <v>0.1141530702472</v>
      </c>
      <c r="BI307" s="141">
        <v>0.14511168245376</v>
      </c>
      <c r="BJ307" s="142">
        <v>0.144237466040192</v>
      </c>
      <c r="BK307">
        <f t="shared" si="43"/>
        <v>1.25913590717861</v>
      </c>
      <c r="BL307">
        <f t="shared" si="44"/>
        <v>0.327847054338933</v>
      </c>
      <c r="BM307">
        <f t="shared" si="45"/>
        <v>0.144674574246976</v>
      </c>
    </row>
    <row r="308" spans="1:65">
      <c r="A308" s="58">
        <v>10</v>
      </c>
      <c r="B308" s="114">
        <v>7</v>
      </c>
      <c r="C308" s="45">
        <v>2012</v>
      </c>
      <c r="D308" s="54">
        <v>41100</v>
      </c>
      <c r="E308">
        <v>0</v>
      </c>
      <c r="F308" s="96">
        <v>0</v>
      </c>
      <c r="G308">
        <v>1</v>
      </c>
      <c r="H308" s="151">
        <v>0</v>
      </c>
      <c r="I308" s="96">
        <v>0</v>
      </c>
      <c r="J308">
        <v>0</v>
      </c>
      <c r="K308" s="151">
        <v>0</v>
      </c>
      <c r="L308" s="96">
        <v>0</v>
      </c>
      <c r="M308">
        <v>1</v>
      </c>
      <c r="N308" s="151">
        <v>0</v>
      </c>
      <c r="O308" s="96">
        <v>0</v>
      </c>
      <c r="P308">
        <v>130</v>
      </c>
      <c r="Q308" s="151">
        <v>0</v>
      </c>
      <c r="R308" s="96">
        <v>0</v>
      </c>
      <c r="S308">
        <v>21</v>
      </c>
      <c r="T308" s="151">
        <v>0</v>
      </c>
      <c r="U308" s="96">
        <v>0</v>
      </c>
      <c r="V308">
        <v>0</v>
      </c>
      <c r="W308" s="151">
        <v>0</v>
      </c>
      <c r="X308" s="96">
        <v>0</v>
      </c>
      <c r="Y308">
        <v>0</v>
      </c>
      <c r="Z308" s="151">
        <v>0</v>
      </c>
      <c r="AA308" s="96">
        <v>0</v>
      </c>
      <c r="AB308">
        <v>0</v>
      </c>
      <c r="AC308" s="43">
        <f t="shared" si="36"/>
        <v>0</v>
      </c>
      <c r="AD308" s="96">
        <v>0</v>
      </c>
      <c r="AE308" s="43">
        <f t="shared" si="36"/>
        <v>153</v>
      </c>
      <c r="AG308" s="152">
        <v>12.8835</v>
      </c>
      <c r="AH308" s="152">
        <v>12.6696666666667</v>
      </c>
      <c r="AI308" s="152">
        <v>12.3376666666667</v>
      </c>
      <c r="AJ308" s="152">
        <v>7.464</v>
      </c>
      <c r="AK308" s="152">
        <v>2.7605</v>
      </c>
      <c r="AL308" s="152">
        <v>1.16533333333333</v>
      </c>
      <c r="AM308" s="153">
        <v>1.135</v>
      </c>
      <c r="AN308">
        <f t="shared" si="37"/>
        <v>12.6302777777778</v>
      </c>
      <c r="AO308">
        <f t="shared" si="38"/>
        <v>5.11225</v>
      </c>
      <c r="AP308">
        <f t="shared" si="39"/>
        <v>1.15016666666667</v>
      </c>
      <c r="AR308" s="152">
        <v>25.3265</v>
      </c>
      <c r="AS308" s="152">
        <v>25.335</v>
      </c>
      <c r="AT308" s="152">
        <v>25.3683333333333</v>
      </c>
      <c r="AU308" s="152">
        <v>25.703</v>
      </c>
      <c r="AV308" s="152">
        <v>27.7335</v>
      </c>
      <c r="AW308" s="152">
        <v>28.2893333333333</v>
      </c>
      <c r="AX308" s="153">
        <v>28.2395</v>
      </c>
      <c r="AY308">
        <f t="shared" si="40"/>
        <v>25.3432777777778</v>
      </c>
      <c r="AZ308">
        <f t="shared" si="41"/>
        <v>26.71825</v>
      </c>
      <c r="BA308">
        <f t="shared" si="42"/>
        <v>28.2644166666667</v>
      </c>
      <c r="BB308" s="152"/>
      <c r="BC308" s="152"/>
      <c r="BD308" s="141">
        <v>2.10191780174517</v>
      </c>
      <c r="BE308" s="141">
        <v>2.98276233881796</v>
      </c>
      <c r="BF308" s="141">
        <v>0.616633035618667</v>
      </c>
      <c r="BG308" s="141">
        <v>1.21814585102293</v>
      </c>
      <c r="BH308" s="141">
        <v>0.09161838915048</v>
      </c>
      <c r="BI308" s="141">
        <v>0.102764850522311</v>
      </c>
      <c r="BJ308" s="142">
        <v>0.1486632913852</v>
      </c>
      <c r="BK308">
        <f t="shared" si="43"/>
        <v>1.90043772539393</v>
      </c>
      <c r="BL308">
        <f t="shared" si="44"/>
        <v>0.654882120086707</v>
      </c>
      <c r="BM308">
        <f t="shared" si="45"/>
        <v>0.125714070953756</v>
      </c>
    </row>
    <row r="309" spans="1:65">
      <c r="A309" s="58">
        <v>18</v>
      </c>
      <c r="B309" s="114">
        <v>7</v>
      </c>
      <c r="C309" s="45">
        <v>2012</v>
      </c>
      <c r="D309" s="54">
        <v>41108</v>
      </c>
      <c r="E309" s="96">
        <v>0</v>
      </c>
      <c r="F309" s="96">
        <v>0</v>
      </c>
      <c r="G309" s="96">
        <v>0</v>
      </c>
      <c r="H309" s="96">
        <v>0</v>
      </c>
      <c r="I309" s="96">
        <v>0</v>
      </c>
      <c r="J309" s="96">
        <v>0</v>
      </c>
      <c r="K309" s="96">
        <v>0</v>
      </c>
      <c r="L309" s="96">
        <v>0</v>
      </c>
      <c r="M309" s="96">
        <v>0</v>
      </c>
      <c r="N309" s="96">
        <v>0</v>
      </c>
      <c r="O309" s="96">
        <v>0</v>
      </c>
      <c r="P309" s="96">
        <v>0</v>
      </c>
      <c r="Q309" s="96">
        <v>0</v>
      </c>
      <c r="R309" s="96">
        <v>0</v>
      </c>
      <c r="S309" s="96">
        <v>0</v>
      </c>
      <c r="T309" s="96">
        <v>0</v>
      </c>
      <c r="U309" s="96">
        <v>0</v>
      </c>
      <c r="V309" s="96">
        <v>0</v>
      </c>
      <c r="W309" s="96">
        <v>0</v>
      </c>
      <c r="X309" s="96">
        <v>0</v>
      </c>
      <c r="Y309" s="96">
        <v>0</v>
      </c>
      <c r="Z309" s="96">
        <v>0</v>
      </c>
      <c r="AA309" s="96">
        <v>0</v>
      </c>
      <c r="AB309" s="96">
        <v>0</v>
      </c>
      <c r="AC309" s="96">
        <v>0</v>
      </c>
      <c r="AD309" s="96">
        <v>0</v>
      </c>
      <c r="AE309" s="96">
        <v>0</v>
      </c>
      <c r="AG309" s="152">
        <v>15.536</v>
      </c>
      <c r="AH309" s="152">
        <v>14.673</v>
      </c>
      <c r="AI309" s="152">
        <v>12.667</v>
      </c>
      <c r="AJ309" s="152">
        <v>11.2705</v>
      </c>
      <c r="AK309" s="152">
        <v>4.58733333333333</v>
      </c>
      <c r="AL309" s="152">
        <v>1.608</v>
      </c>
      <c r="AM309" s="153">
        <v>1.586</v>
      </c>
      <c r="AN309">
        <f t="shared" si="37"/>
        <v>14.292</v>
      </c>
      <c r="AO309">
        <f t="shared" si="38"/>
        <v>7.92891666666667</v>
      </c>
      <c r="AP309">
        <f t="shared" si="39"/>
        <v>1.597</v>
      </c>
      <c r="AR309" s="152">
        <v>24.8475</v>
      </c>
      <c r="AS309" s="152">
        <v>25.147</v>
      </c>
      <c r="AT309" s="152">
        <v>25.5615</v>
      </c>
      <c r="AU309" s="152">
        <v>25.5635</v>
      </c>
      <c r="AV309" s="152">
        <v>27.031</v>
      </c>
      <c r="AW309" s="152">
        <v>28.1085</v>
      </c>
      <c r="AX309" s="153">
        <v>28.1525</v>
      </c>
      <c r="AY309">
        <f t="shared" si="40"/>
        <v>25.1853333333333</v>
      </c>
      <c r="AZ309">
        <f t="shared" si="41"/>
        <v>26.29725</v>
      </c>
      <c r="BA309">
        <f t="shared" si="42"/>
        <v>28.1305</v>
      </c>
      <c r="BB309" s="152"/>
      <c r="BC309" s="152"/>
      <c r="BD309" s="141">
        <v>1.0185822490112</v>
      </c>
      <c r="BE309" s="141">
        <v>1.17913006713848</v>
      </c>
      <c r="BF309" s="141">
        <v>1.56572478240152</v>
      </c>
      <c r="BG309" s="141">
        <v>1.88193865259844</v>
      </c>
      <c r="BH309" s="141">
        <v>0.618162713936747</v>
      </c>
      <c r="BI309" s="141">
        <v>0.145565979557973</v>
      </c>
      <c r="BJ309" s="142">
        <v>0.16106244562192</v>
      </c>
      <c r="BK309">
        <f t="shared" si="43"/>
        <v>1.2544790328504</v>
      </c>
      <c r="BL309">
        <f t="shared" si="44"/>
        <v>1.25005068326759</v>
      </c>
      <c r="BM309">
        <f t="shared" si="45"/>
        <v>0.153314212589947</v>
      </c>
    </row>
    <row r="310" spans="1:65">
      <c r="A310" s="58">
        <v>30</v>
      </c>
      <c r="B310" s="114">
        <v>7</v>
      </c>
      <c r="C310" s="45">
        <v>2012</v>
      </c>
      <c r="D310" s="54">
        <v>41120</v>
      </c>
      <c r="E310" s="96">
        <v>0</v>
      </c>
      <c r="F310" s="96">
        <v>0</v>
      </c>
      <c r="G310" s="96">
        <v>0</v>
      </c>
      <c r="H310" s="96">
        <v>0</v>
      </c>
      <c r="I310" s="96">
        <v>0</v>
      </c>
      <c r="J310" s="96">
        <v>0</v>
      </c>
      <c r="K310" s="96">
        <v>0</v>
      </c>
      <c r="L310" s="96">
        <v>0</v>
      </c>
      <c r="M310" s="96">
        <v>0</v>
      </c>
      <c r="N310" s="96">
        <v>0</v>
      </c>
      <c r="O310" s="96">
        <v>0</v>
      </c>
      <c r="P310" s="96">
        <v>0</v>
      </c>
      <c r="Q310" s="96">
        <v>0</v>
      </c>
      <c r="R310" s="96">
        <v>0</v>
      </c>
      <c r="S310" s="96">
        <v>0</v>
      </c>
      <c r="T310" s="96">
        <v>0</v>
      </c>
      <c r="U310" s="96">
        <v>0</v>
      </c>
      <c r="V310" s="96">
        <v>0</v>
      </c>
      <c r="W310" s="96">
        <v>0</v>
      </c>
      <c r="X310" s="96">
        <v>0</v>
      </c>
      <c r="Y310" s="96">
        <v>0</v>
      </c>
      <c r="Z310" s="96">
        <v>0</v>
      </c>
      <c r="AA310" s="96">
        <v>0</v>
      </c>
      <c r="AB310" s="96">
        <v>0</v>
      </c>
      <c r="AC310" s="96">
        <v>0</v>
      </c>
      <c r="AD310" s="96">
        <v>0</v>
      </c>
      <c r="AE310" s="96">
        <v>0</v>
      </c>
      <c r="AG310" s="32">
        <v>16.269</v>
      </c>
      <c r="AH310" s="32">
        <v>12.837</v>
      </c>
      <c r="AI310" s="32">
        <v>9.978</v>
      </c>
      <c r="AJ310" s="32">
        <v>3.9865</v>
      </c>
      <c r="AK310" s="32">
        <v>1.85066666666667</v>
      </c>
      <c r="AL310" s="32">
        <v>1.06533333333333</v>
      </c>
      <c r="AM310" s="127">
        <v>1.02666666666667</v>
      </c>
      <c r="AN310">
        <f t="shared" si="37"/>
        <v>13.028</v>
      </c>
      <c r="AO310">
        <f t="shared" si="38"/>
        <v>2.91858333333333</v>
      </c>
      <c r="AP310">
        <f t="shared" si="39"/>
        <v>1.046</v>
      </c>
      <c r="AR310" s="32">
        <v>24.3675</v>
      </c>
      <c r="AS310" s="32">
        <v>25.318</v>
      </c>
      <c r="AT310" s="32">
        <v>25.64</v>
      </c>
      <c r="AU310" s="32">
        <v>27.4925</v>
      </c>
      <c r="AV310" s="32">
        <v>28.1313333333333</v>
      </c>
      <c r="AW310" s="32">
        <v>28.3273333333333</v>
      </c>
      <c r="AX310" s="127">
        <v>28.3396666666667</v>
      </c>
      <c r="AY310">
        <f t="shared" si="40"/>
        <v>25.1085</v>
      </c>
      <c r="AZ310">
        <f t="shared" si="41"/>
        <v>27.8119166666667</v>
      </c>
      <c r="BA310">
        <f t="shared" si="42"/>
        <v>28.3335</v>
      </c>
      <c r="BB310" s="32"/>
      <c r="BC310" s="32"/>
      <c r="BD310" s="141">
        <v>1.03946585458472</v>
      </c>
      <c r="BE310" s="141">
        <v>1.3666226610904</v>
      </c>
      <c r="BF310" s="141">
        <v>0.89679777768448</v>
      </c>
      <c r="BG310" s="141">
        <v>0.146098844807947</v>
      </c>
      <c r="BH310" s="141">
        <v>0.0404772951991467</v>
      </c>
      <c r="BI310" s="141">
        <v>0.127987550889813</v>
      </c>
      <c r="BJ310" s="142">
        <v>0.183792805051733</v>
      </c>
      <c r="BK310">
        <f t="shared" si="43"/>
        <v>1.10096209778653</v>
      </c>
      <c r="BL310">
        <f t="shared" si="44"/>
        <v>0.0932880700035467</v>
      </c>
      <c r="BM310">
        <f t="shared" si="45"/>
        <v>0.155890177970773</v>
      </c>
    </row>
    <row r="311" spans="1:65">
      <c r="A311" s="58">
        <v>9</v>
      </c>
      <c r="B311" s="114">
        <v>8</v>
      </c>
      <c r="C311" s="45">
        <v>2012</v>
      </c>
      <c r="D311" s="54">
        <v>41130</v>
      </c>
      <c r="E311">
        <v>0</v>
      </c>
      <c r="F311">
        <v>0</v>
      </c>
      <c r="G311">
        <v>0</v>
      </c>
      <c r="H311" s="151">
        <v>0</v>
      </c>
      <c r="I311">
        <v>0</v>
      </c>
      <c r="J311">
        <v>0</v>
      </c>
      <c r="K311" s="151">
        <v>0</v>
      </c>
      <c r="L311">
        <v>0</v>
      </c>
      <c r="M311">
        <v>1</v>
      </c>
      <c r="N311" s="151">
        <v>0</v>
      </c>
      <c r="O311">
        <v>1</v>
      </c>
      <c r="P311">
        <v>94</v>
      </c>
      <c r="Q311" s="151">
        <v>0</v>
      </c>
      <c r="R311">
        <v>0</v>
      </c>
      <c r="S311">
        <v>0</v>
      </c>
      <c r="T311" s="151">
        <v>0</v>
      </c>
      <c r="U311">
        <v>0</v>
      </c>
      <c r="V311">
        <v>0</v>
      </c>
      <c r="W311" s="151">
        <v>0</v>
      </c>
      <c r="X311">
        <v>0</v>
      </c>
      <c r="Y311">
        <v>0</v>
      </c>
      <c r="Z311" s="151">
        <v>0</v>
      </c>
      <c r="AA311">
        <v>0</v>
      </c>
      <c r="AB311">
        <v>0</v>
      </c>
      <c r="AC311" s="43">
        <f t="shared" si="36"/>
        <v>0</v>
      </c>
      <c r="AD311" s="43">
        <f t="shared" si="36"/>
        <v>1</v>
      </c>
      <c r="AE311" s="43">
        <f t="shared" si="36"/>
        <v>95</v>
      </c>
      <c r="AG311" s="32">
        <v>12.902</v>
      </c>
      <c r="AH311" s="32">
        <v>12.9435</v>
      </c>
      <c r="AI311" s="32">
        <v>12.95</v>
      </c>
      <c r="AJ311" s="32">
        <v>12.8395</v>
      </c>
      <c r="AK311" s="32">
        <v>4.414</v>
      </c>
      <c r="AL311" s="32">
        <v>2.37033333333333</v>
      </c>
      <c r="AM311" s="127">
        <v>2.341</v>
      </c>
      <c r="AN311">
        <f t="shared" si="37"/>
        <v>12.9318333333333</v>
      </c>
      <c r="AO311">
        <f t="shared" si="38"/>
        <v>8.62675</v>
      </c>
      <c r="AP311">
        <f t="shared" si="39"/>
        <v>2.35566666666667</v>
      </c>
      <c r="AR311" s="32">
        <v>19.6815</v>
      </c>
      <c r="AS311" s="32">
        <v>25.368</v>
      </c>
      <c r="AT311" s="32">
        <v>25.374</v>
      </c>
      <c r="AU311" s="32">
        <v>25.43</v>
      </c>
      <c r="AV311" s="32">
        <v>27.3956666666667</v>
      </c>
      <c r="AW311" s="32">
        <v>27.9726666666667</v>
      </c>
      <c r="AX311" s="127">
        <v>28.0053333333333</v>
      </c>
      <c r="AY311">
        <f t="shared" si="40"/>
        <v>23.4745</v>
      </c>
      <c r="AZ311">
        <f t="shared" si="41"/>
        <v>26.4128333333333</v>
      </c>
      <c r="BA311">
        <f t="shared" si="42"/>
        <v>27.989</v>
      </c>
      <c r="BB311" s="32"/>
      <c r="BC311" s="32"/>
      <c r="BD311" s="141"/>
      <c r="BE311" s="141">
        <v>1.08471823751388</v>
      </c>
      <c r="BF311" s="141">
        <v>1.12968765108</v>
      </c>
      <c r="BG311" s="141">
        <v>0.83986154173908</v>
      </c>
      <c r="BH311" s="141">
        <v>0.12677992565376</v>
      </c>
      <c r="BI311" s="141">
        <v>0.0771512259576</v>
      </c>
      <c r="BJ311" s="142">
        <v>0.10089644736496</v>
      </c>
      <c r="BK311">
        <f t="shared" si="43"/>
        <v>1.10720294429694</v>
      </c>
      <c r="BL311">
        <f t="shared" si="44"/>
        <v>0.48332073369642</v>
      </c>
      <c r="BM311">
        <f t="shared" si="45"/>
        <v>0.08902383666128</v>
      </c>
    </row>
    <row r="312" spans="1:65">
      <c r="A312" s="58">
        <v>20</v>
      </c>
      <c r="B312" s="114">
        <v>8</v>
      </c>
      <c r="C312" s="45">
        <v>2012</v>
      </c>
      <c r="D312" s="54">
        <v>41141</v>
      </c>
      <c r="E312">
        <v>0</v>
      </c>
      <c r="F312">
        <v>0</v>
      </c>
      <c r="G312">
        <v>0</v>
      </c>
      <c r="H312" s="151">
        <v>0</v>
      </c>
      <c r="I312">
        <v>0</v>
      </c>
      <c r="J312">
        <v>0</v>
      </c>
      <c r="K312" s="151">
        <v>0</v>
      </c>
      <c r="L312">
        <v>0</v>
      </c>
      <c r="M312">
        <v>1</v>
      </c>
      <c r="N312" s="151">
        <v>0</v>
      </c>
      <c r="O312">
        <v>0</v>
      </c>
      <c r="P312">
        <v>22</v>
      </c>
      <c r="Q312" s="151">
        <v>0</v>
      </c>
      <c r="R312">
        <v>0</v>
      </c>
      <c r="S312">
        <v>0</v>
      </c>
      <c r="T312" s="151">
        <v>0</v>
      </c>
      <c r="U312">
        <v>0</v>
      </c>
      <c r="V312">
        <v>0</v>
      </c>
      <c r="W312" s="151">
        <v>0</v>
      </c>
      <c r="X312">
        <v>0</v>
      </c>
      <c r="Y312">
        <v>0</v>
      </c>
      <c r="Z312" s="151">
        <v>0</v>
      </c>
      <c r="AA312">
        <v>0</v>
      </c>
      <c r="AB312">
        <v>0</v>
      </c>
      <c r="AC312" s="43">
        <f t="shared" si="36"/>
        <v>0</v>
      </c>
      <c r="AD312" s="43">
        <f t="shared" si="36"/>
        <v>0</v>
      </c>
      <c r="AE312" s="43">
        <f t="shared" si="36"/>
        <v>23</v>
      </c>
      <c r="AG312" s="32">
        <v>13.6535</v>
      </c>
      <c r="AH312" s="32">
        <v>13.4785</v>
      </c>
      <c r="AI312" s="32">
        <v>13.3996666666667</v>
      </c>
      <c r="AJ312" s="32">
        <v>12.7283333333333</v>
      </c>
      <c r="AK312" s="32">
        <v>6.9135</v>
      </c>
      <c r="AL312" s="32">
        <v>2.873</v>
      </c>
      <c r="AM312" s="127">
        <v>2.738</v>
      </c>
      <c r="AN312">
        <f t="shared" si="37"/>
        <v>13.5105555555556</v>
      </c>
      <c r="AO312">
        <f t="shared" si="38"/>
        <v>9.82091666666667</v>
      </c>
      <c r="AP312">
        <f t="shared" si="39"/>
        <v>2.8055</v>
      </c>
      <c r="AR312" s="32">
        <v>22.872</v>
      </c>
      <c r="AS312" s="32">
        <v>25.2255</v>
      </c>
      <c r="AT312" s="32">
        <v>25.2023333333333</v>
      </c>
      <c r="AU312" s="32">
        <v>25.3743333333333</v>
      </c>
      <c r="AV312" s="32">
        <v>26.89</v>
      </c>
      <c r="AW312" s="32">
        <v>27.8766666666667</v>
      </c>
      <c r="AX312" s="127">
        <v>27.8896666666667</v>
      </c>
      <c r="AY312">
        <f t="shared" si="40"/>
        <v>24.4332777777778</v>
      </c>
      <c r="AZ312">
        <f t="shared" si="41"/>
        <v>26.1321666666667</v>
      </c>
      <c r="BA312">
        <f t="shared" si="42"/>
        <v>27.8831666666667</v>
      </c>
      <c r="BB312" s="32"/>
      <c r="BC312" s="32"/>
      <c r="BD312" s="141">
        <v>1.08945126315712</v>
      </c>
      <c r="BE312" s="141">
        <v>1.4255609724768</v>
      </c>
      <c r="BF312" s="141">
        <v>1.32308007609394</v>
      </c>
      <c r="BG312" s="141">
        <v>0.856892711285067</v>
      </c>
      <c r="BH312" s="141">
        <v>0.13686157371032</v>
      </c>
      <c r="BI312" s="141">
        <v>0.0935747270322134</v>
      </c>
      <c r="BJ312" s="142">
        <v>0.10116046237104</v>
      </c>
      <c r="BK312">
        <f t="shared" si="43"/>
        <v>1.27936410390929</v>
      </c>
      <c r="BL312">
        <f t="shared" si="44"/>
        <v>0.496877142497693</v>
      </c>
      <c r="BM312">
        <f t="shared" si="45"/>
        <v>0.0973675947016267</v>
      </c>
    </row>
    <row r="313" spans="1:65">
      <c r="A313" s="58">
        <v>30</v>
      </c>
      <c r="B313" s="114">
        <v>8</v>
      </c>
      <c r="C313" s="45">
        <v>2012</v>
      </c>
      <c r="D313" s="54">
        <v>41151</v>
      </c>
      <c r="E313">
        <v>0</v>
      </c>
      <c r="F313">
        <v>0</v>
      </c>
      <c r="G313">
        <v>0</v>
      </c>
      <c r="H313" s="151">
        <v>0</v>
      </c>
      <c r="I313">
        <v>0</v>
      </c>
      <c r="J313">
        <v>0</v>
      </c>
      <c r="K313" s="151">
        <v>0</v>
      </c>
      <c r="L313">
        <v>0</v>
      </c>
      <c r="M313">
        <v>0</v>
      </c>
      <c r="N313" s="151">
        <v>0</v>
      </c>
      <c r="O313">
        <v>0</v>
      </c>
      <c r="P313">
        <v>36</v>
      </c>
      <c r="Q313" s="151">
        <v>0</v>
      </c>
      <c r="R313">
        <v>0</v>
      </c>
      <c r="S313">
        <v>1</v>
      </c>
      <c r="T313" s="151">
        <v>0</v>
      </c>
      <c r="U313">
        <v>0</v>
      </c>
      <c r="V313">
        <v>0</v>
      </c>
      <c r="W313" s="151">
        <v>0</v>
      </c>
      <c r="X313">
        <v>0</v>
      </c>
      <c r="Y313">
        <v>0</v>
      </c>
      <c r="Z313" s="151">
        <v>0</v>
      </c>
      <c r="AA313">
        <v>0</v>
      </c>
      <c r="AB313">
        <v>0</v>
      </c>
      <c r="AC313" s="43">
        <f t="shared" si="36"/>
        <v>0</v>
      </c>
      <c r="AD313" s="43">
        <f t="shared" si="36"/>
        <v>0</v>
      </c>
      <c r="AE313" s="43">
        <f t="shared" si="36"/>
        <v>37</v>
      </c>
      <c r="AG313" s="32">
        <v>12.591</v>
      </c>
      <c r="AH313" s="32">
        <v>12.5755</v>
      </c>
      <c r="AI313" s="32">
        <v>11.3636666666667</v>
      </c>
      <c r="AJ313" s="32">
        <v>6.99</v>
      </c>
      <c r="AK313" s="32">
        <v>4.584</v>
      </c>
      <c r="AL313" s="32">
        <v>2.779</v>
      </c>
      <c r="AM313" s="127">
        <v>2.72333333333333</v>
      </c>
      <c r="AN313">
        <f t="shared" si="37"/>
        <v>12.1767222222222</v>
      </c>
      <c r="AO313">
        <f t="shared" si="38"/>
        <v>5.787</v>
      </c>
      <c r="AP313">
        <f t="shared" si="39"/>
        <v>2.75116666666667</v>
      </c>
      <c r="AR313" s="32">
        <v>24.89175</v>
      </c>
      <c r="AS313" s="32">
        <v>24.8955</v>
      </c>
      <c r="AT313" s="32">
        <v>25.0553333333333</v>
      </c>
      <c r="AU313" s="32">
        <v>27.021</v>
      </c>
      <c r="AV313" s="32">
        <v>27.529</v>
      </c>
      <c r="AW313" s="32">
        <v>27.9546666666667</v>
      </c>
      <c r="AX313" s="127">
        <v>27.9633333333333</v>
      </c>
      <c r="AY313">
        <f t="shared" si="40"/>
        <v>24.9475277777778</v>
      </c>
      <c r="AZ313">
        <f t="shared" si="41"/>
        <v>27.275</v>
      </c>
      <c r="BA313">
        <f t="shared" si="42"/>
        <v>27.959</v>
      </c>
      <c r="BB313" s="32"/>
      <c r="BC313" s="32"/>
      <c r="BD313" s="141">
        <v>1.08312624979197</v>
      </c>
      <c r="BE313" s="141">
        <v>1.06364383253568</v>
      </c>
      <c r="BF313" s="141">
        <v>0.743625041652133</v>
      </c>
      <c r="BG313" s="141">
        <v>0.1266943736</v>
      </c>
      <c r="BH313" s="141">
        <v>0.0642957064354133</v>
      </c>
      <c r="BI313" s="141">
        <v>0.09239512738112</v>
      </c>
      <c r="BJ313" s="142">
        <v>0.133510924821867</v>
      </c>
      <c r="BK313">
        <f t="shared" si="43"/>
        <v>0.963465041326596</v>
      </c>
      <c r="BL313">
        <f t="shared" si="44"/>
        <v>0.0954950400177067</v>
      </c>
      <c r="BM313">
        <f t="shared" si="45"/>
        <v>0.112953026101493</v>
      </c>
    </row>
    <row r="314" spans="1:65">
      <c r="A314" s="58">
        <v>10</v>
      </c>
      <c r="B314" s="114">
        <v>9</v>
      </c>
      <c r="C314" s="45">
        <v>2012</v>
      </c>
      <c r="D314" s="54">
        <v>41162</v>
      </c>
      <c r="E314">
        <v>0</v>
      </c>
      <c r="F314">
        <v>0</v>
      </c>
      <c r="G314">
        <v>0</v>
      </c>
      <c r="H314" s="151">
        <v>0</v>
      </c>
      <c r="I314">
        <v>0</v>
      </c>
      <c r="J314">
        <v>0</v>
      </c>
      <c r="K314" s="151">
        <v>0</v>
      </c>
      <c r="L314">
        <v>0</v>
      </c>
      <c r="M314">
        <v>0</v>
      </c>
      <c r="N314" s="151">
        <v>0</v>
      </c>
      <c r="O314">
        <v>0</v>
      </c>
      <c r="P314">
        <v>10</v>
      </c>
      <c r="Q314" s="151">
        <v>0</v>
      </c>
      <c r="R314">
        <v>0</v>
      </c>
      <c r="S314">
        <v>0</v>
      </c>
      <c r="T314" s="151">
        <v>0</v>
      </c>
      <c r="U314">
        <v>0</v>
      </c>
      <c r="V314">
        <v>0</v>
      </c>
      <c r="W314" s="151">
        <v>0</v>
      </c>
      <c r="X314">
        <v>0</v>
      </c>
      <c r="Y314">
        <v>0</v>
      </c>
      <c r="Z314" s="151">
        <v>0</v>
      </c>
      <c r="AA314">
        <v>0</v>
      </c>
      <c r="AB314">
        <v>0</v>
      </c>
      <c r="AC314" s="43">
        <f t="shared" si="36"/>
        <v>0</v>
      </c>
      <c r="AD314" s="43">
        <f t="shared" si="36"/>
        <v>0</v>
      </c>
      <c r="AE314" s="43">
        <f t="shared" si="36"/>
        <v>10</v>
      </c>
      <c r="AG314" s="32">
        <v>10.6515</v>
      </c>
      <c r="AH314" s="32">
        <v>10.664</v>
      </c>
      <c r="AI314" s="32">
        <v>11.064</v>
      </c>
      <c r="AJ314" s="32">
        <v>10.7933333333333</v>
      </c>
      <c r="AK314" s="32">
        <v>9.6225</v>
      </c>
      <c r="AL314" s="32">
        <v>4.029</v>
      </c>
      <c r="AM314" s="127">
        <v>3.94266666666667</v>
      </c>
      <c r="AN314">
        <f t="shared" si="37"/>
        <v>10.7931666666667</v>
      </c>
      <c r="AO314">
        <f t="shared" si="38"/>
        <v>10.2079166666667</v>
      </c>
      <c r="AP314">
        <f t="shared" si="39"/>
        <v>3.98583333333333</v>
      </c>
      <c r="AR314" s="32">
        <v>22.358</v>
      </c>
      <c r="AS314" s="32">
        <v>24.8205</v>
      </c>
      <c r="AT314" s="32">
        <v>25.1775</v>
      </c>
      <c r="AU314" s="32">
        <v>25.6746666666667</v>
      </c>
      <c r="AV314" s="32">
        <v>26.4355</v>
      </c>
      <c r="AW314" s="32">
        <v>27.679</v>
      </c>
      <c r="AX314" s="127">
        <v>27.691</v>
      </c>
      <c r="AY314">
        <f t="shared" si="40"/>
        <v>24.1186666666667</v>
      </c>
      <c r="AZ314">
        <f t="shared" si="41"/>
        <v>26.0550833333333</v>
      </c>
      <c r="BA314">
        <f t="shared" si="42"/>
        <v>27.685</v>
      </c>
      <c r="BB314" s="32"/>
      <c r="BC314" s="32"/>
      <c r="BD314" s="141">
        <v>1.15767172286868</v>
      </c>
      <c r="BE314" s="141">
        <v>1.17782175020331</v>
      </c>
      <c r="BF314" s="141">
        <v>1.22761603606357</v>
      </c>
      <c r="BG314" s="141">
        <v>0.879910788958933</v>
      </c>
      <c r="BH314" s="141">
        <v>0.3583668744126</v>
      </c>
      <c r="BI314" s="141">
        <v>0.10981938536512</v>
      </c>
      <c r="BJ314" s="142">
        <v>0.129747947747307</v>
      </c>
      <c r="BK314">
        <f t="shared" si="43"/>
        <v>1.18770316971185</v>
      </c>
      <c r="BL314">
        <f t="shared" si="44"/>
        <v>0.619138831685767</v>
      </c>
      <c r="BM314">
        <f t="shared" si="45"/>
        <v>0.119783666556213</v>
      </c>
    </row>
    <row r="315" spans="1:65">
      <c r="A315" s="58">
        <v>19</v>
      </c>
      <c r="B315" s="114">
        <v>9</v>
      </c>
      <c r="C315" s="45">
        <v>2012</v>
      </c>
      <c r="D315" s="54">
        <v>41171</v>
      </c>
      <c r="E315">
        <v>0</v>
      </c>
      <c r="F315">
        <v>0</v>
      </c>
      <c r="G315">
        <v>0</v>
      </c>
      <c r="H315" s="151">
        <v>0</v>
      </c>
      <c r="I315">
        <v>0</v>
      </c>
      <c r="J315">
        <v>0</v>
      </c>
      <c r="K315" s="151">
        <v>0</v>
      </c>
      <c r="L315">
        <v>0</v>
      </c>
      <c r="M315">
        <v>0</v>
      </c>
      <c r="N315" s="151">
        <v>0</v>
      </c>
      <c r="O315">
        <v>0</v>
      </c>
      <c r="P315">
        <v>6</v>
      </c>
      <c r="Q315" s="151">
        <v>0</v>
      </c>
      <c r="R315">
        <v>0</v>
      </c>
      <c r="S315">
        <v>0</v>
      </c>
      <c r="T315" s="151">
        <v>0</v>
      </c>
      <c r="U315">
        <v>0</v>
      </c>
      <c r="V315">
        <v>0</v>
      </c>
      <c r="W315" s="151">
        <v>0</v>
      </c>
      <c r="X315">
        <v>0</v>
      </c>
      <c r="Y315">
        <v>0</v>
      </c>
      <c r="Z315" s="151">
        <v>0</v>
      </c>
      <c r="AA315">
        <v>0</v>
      </c>
      <c r="AB315">
        <v>0</v>
      </c>
      <c r="AC315" s="43">
        <f t="shared" si="36"/>
        <v>0</v>
      </c>
      <c r="AD315" s="43">
        <f t="shared" si="36"/>
        <v>0</v>
      </c>
      <c r="AE315" s="43">
        <f t="shared" si="36"/>
        <v>6</v>
      </c>
      <c r="AG315" s="32">
        <v>10.219</v>
      </c>
      <c r="AH315" s="32">
        <v>9.84433333333333</v>
      </c>
      <c r="AI315" s="32">
        <v>9.64766666666667</v>
      </c>
      <c r="AJ315" s="32">
        <v>9.417</v>
      </c>
      <c r="AK315" s="32">
        <v>8.43433333333333</v>
      </c>
      <c r="AL315" s="32">
        <v>4.22833333333333</v>
      </c>
      <c r="AM315" s="127">
        <v>4.09</v>
      </c>
      <c r="AN315">
        <f t="shared" si="37"/>
        <v>9.90366666666667</v>
      </c>
      <c r="AO315">
        <f t="shared" si="38"/>
        <v>8.92566666666667</v>
      </c>
      <c r="AP315">
        <f t="shared" si="39"/>
        <v>4.15916666666667</v>
      </c>
      <c r="AR315" s="32">
        <v>25.3955</v>
      </c>
      <c r="AS315" s="32">
        <v>25.5746666666667</v>
      </c>
      <c r="AT315" s="32">
        <v>25.7506666666667</v>
      </c>
      <c r="AU315" s="32">
        <v>26.1533333333333</v>
      </c>
      <c r="AV315" s="32">
        <v>26.59</v>
      </c>
      <c r="AW315" s="32">
        <v>27.675</v>
      </c>
      <c r="AX315" s="127">
        <v>27.699</v>
      </c>
      <c r="AY315">
        <f t="shared" si="40"/>
        <v>25.5736111111111</v>
      </c>
      <c r="AZ315">
        <f t="shared" si="41"/>
        <v>26.3716666666667</v>
      </c>
      <c r="BA315">
        <f t="shared" si="42"/>
        <v>27.687</v>
      </c>
      <c r="BB315" s="32"/>
      <c r="BC315" s="32"/>
      <c r="BD315" s="141">
        <v>1.79336916285048</v>
      </c>
      <c r="BE315" s="141">
        <v>1.83351913919291</v>
      </c>
      <c r="BF315" s="141">
        <v>1.23460351906848</v>
      </c>
      <c r="BG315" s="141">
        <v>0.4459774752548</v>
      </c>
      <c r="BH315" s="141">
        <v>0.207825711130471</v>
      </c>
      <c r="BI315" s="141">
        <v>0.150488569124711</v>
      </c>
      <c r="BJ315" s="142">
        <v>0.1723286825608</v>
      </c>
      <c r="BK315">
        <f t="shared" si="43"/>
        <v>1.62049727370396</v>
      </c>
      <c r="BL315">
        <f t="shared" si="44"/>
        <v>0.326901593192636</v>
      </c>
      <c r="BM315">
        <f t="shared" si="45"/>
        <v>0.161408625842756</v>
      </c>
    </row>
    <row r="316" spans="1:65">
      <c r="A316" s="58">
        <v>1</v>
      </c>
      <c r="B316" s="114">
        <v>10</v>
      </c>
      <c r="C316" s="45">
        <v>2012</v>
      </c>
      <c r="D316" s="54">
        <v>41183</v>
      </c>
      <c r="E316">
        <v>0</v>
      </c>
      <c r="F316">
        <v>0</v>
      </c>
      <c r="G316">
        <v>0</v>
      </c>
      <c r="H316" s="151">
        <v>0</v>
      </c>
      <c r="I316">
        <v>0</v>
      </c>
      <c r="J316">
        <v>0</v>
      </c>
      <c r="K316" s="151">
        <v>0</v>
      </c>
      <c r="L316">
        <v>0</v>
      </c>
      <c r="M316">
        <v>1</v>
      </c>
      <c r="N316" s="151">
        <v>0</v>
      </c>
      <c r="O316">
        <v>0</v>
      </c>
      <c r="P316">
        <v>4</v>
      </c>
      <c r="Q316" s="151">
        <v>0</v>
      </c>
      <c r="R316">
        <v>0</v>
      </c>
      <c r="S316">
        <v>0</v>
      </c>
      <c r="T316" s="151">
        <v>0</v>
      </c>
      <c r="U316">
        <v>0</v>
      </c>
      <c r="V316">
        <v>0</v>
      </c>
      <c r="W316" s="151">
        <v>0</v>
      </c>
      <c r="X316">
        <v>0</v>
      </c>
      <c r="Y316">
        <v>0</v>
      </c>
      <c r="Z316" s="151">
        <v>0</v>
      </c>
      <c r="AA316">
        <v>0</v>
      </c>
      <c r="AB316">
        <v>0</v>
      </c>
      <c r="AC316" s="43">
        <f t="shared" si="36"/>
        <v>0</v>
      </c>
      <c r="AD316" s="43">
        <f t="shared" si="36"/>
        <v>0</v>
      </c>
      <c r="AE316" s="43">
        <f t="shared" si="36"/>
        <v>5</v>
      </c>
      <c r="AG316" s="32">
        <v>8.84966666666667</v>
      </c>
      <c r="AH316" s="32">
        <v>8.8965</v>
      </c>
      <c r="AI316" s="32">
        <v>8.95033333333333</v>
      </c>
      <c r="AJ316" s="32">
        <v>8.28733333333333</v>
      </c>
      <c r="AK316" s="32">
        <v>6.077</v>
      </c>
      <c r="AL316" s="32">
        <v>3.077</v>
      </c>
      <c r="AM316" s="127">
        <v>3.0415</v>
      </c>
      <c r="AN316">
        <f t="shared" si="37"/>
        <v>8.89883333333333</v>
      </c>
      <c r="AO316">
        <f t="shared" si="38"/>
        <v>7.18216666666667</v>
      </c>
      <c r="AP316">
        <f t="shared" si="39"/>
        <v>3.05925</v>
      </c>
      <c r="AR316" s="32">
        <v>25.1643333333333</v>
      </c>
      <c r="AS316" s="32">
        <v>25.7505</v>
      </c>
      <c r="AT316" s="32">
        <v>25.8216666666667</v>
      </c>
      <c r="AU316" s="32">
        <v>26.103</v>
      </c>
      <c r="AV316" s="32">
        <v>27.1265</v>
      </c>
      <c r="AW316" s="32">
        <v>28.0246666666667</v>
      </c>
      <c r="AX316" s="127">
        <v>28.0305</v>
      </c>
      <c r="AY316">
        <f t="shared" si="40"/>
        <v>25.5788333333333</v>
      </c>
      <c r="AZ316">
        <f t="shared" si="41"/>
        <v>26.61475</v>
      </c>
      <c r="BA316">
        <f t="shared" si="42"/>
        <v>28.0275833333333</v>
      </c>
      <c r="BB316" s="32"/>
      <c r="BC316" s="32"/>
      <c r="BD316" t="s">
        <v>29</v>
      </c>
      <c r="BE316" t="s">
        <v>29</v>
      </c>
      <c r="BF316" t="s">
        <v>29</v>
      </c>
      <c r="BG316" t="s">
        <v>29</v>
      </c>
      <c r="BH316" t="s">
        <v>29</v>
      </c>
      <c r="BI316" t="s">
        <v>29</v>
      </c>
      <c r="BJ316" t="s">
        <v>29</v>
      </c>
      <c r="BK316" s="96">
        <f>(BK315+BK317)/2</f>
        <v>1.04365244971745</v>
      </c>
      <c r="BL316" s="96">
        <f>(BL315+BL317)/2</f>
        <v>0.281875798942451</v>
      </c>
      <c r="BM316" s="96">
        <f>(BM315+BM317)/2</f>
        <v>0.167119316119711</v>
      </c>
    </row>
    <row r="317" spans="1:65">
      <c r="A317" s="58">
        <v>10</v>
      </c>
      <c r="B317" s="114">
        <v>10</v>
      </c>
      <c r="C317" s="45">
        <v>2012</v>
      </c>
      <c r="D317" s="54">
        <v>41192</v>
      </c>
      <c r="E317">
        <v>0</v>
      </c>
      <c r="F317" s="96">
        <v>0</v>
      </c>
      <c r="G317">
        <v>0</v>
      </c>
      <c r="H317" s="151">
        <v>0</v>
      </c>
      <c r="I317" s="96">
        <v>0</v>
      </c>
      <c r="J317">
        <v>0</v>
      </c>
      <c r="K317" s="151">
        <v>0</v>
      </c>
      <c r="L317" s="96">
        <v>0</v>
      </c>
      <c r="M317">
        <v>1</v>
      </c>
      <c r="N317" s="151">
        <v>0</v>
      </c>
      <c r="O317" s="96">
        <v>0</v>
      </c>
      <c r="P317">
        <v>1</v>
      </c>
      <c r="Q317" s="151">
        <v>0</v>
      </c>
      <c r="R317" s="96">
        <v>0</v>
      </c>
      <c r="S317">
        <v>0</v>
      </c>
      <c r="T317" s="151">
        <v>0</v>
      </c>
      <c r="U317" s="96">
        <v>0</v>
      </c>
      <c r="V317">
        <v>0</v>
      </c>
      <c r="W317" s="151">
        <v>0</v>
      </c>
      <c r="X317" s="96">
        <v>0</v>
      </c>
      <c r="Y317">
        <v>0</v>
      </c>
      <c r="Z317" s="151">
        <v>0</v>
      </c>
      <c r="AA317" s="96">
        <v>0</v>
      </c>
      <c r="AB317">
        <v>0</v>
      </c>
      <c r="AC317" s="43">
        <f t="shared" si="36"/>
        <v>0</v>
      </c>
      <c r="AD317" s="96">
        <v>0</v>
      </c>
      <c r="AE317" s="43">
        <f t="shared" si="36"/>
        <v>2</v>
      </c>
      <c r="AG317" s="32">
        <v>8.349</v>
      </c>
      <c r="AH317" s="32">
        <v>8.775</v>
      </c>
      <c r="AI317" s="32">
        <v>8.8365</v>
      </c>
      <c r="AJ317" s="32">
        <v>8.83733333333333</v>
      </c>
      <c r="AK317" s="32">
        <v>8.29</v>
      </c>
      <c r="AL317" s="32">
        <v>4.63966666666667</v>
      </c>
      <c r="AM317" s="127">
        <v>4.603</v>
      </c>
      <c r="AN317">
        <f t="shared" si="37"/>
        <v>8.6535</v>
      </c>
      <c r="AO317">
        <f t="shared" si="38"/>
        <v>8.56366666666667</v>
      </c>
      <c r="AP317">
        <f t="shared" si="39"/>
        <v>4.62133333333333</v>
      </c>
      <c r="AR317" s="32">
        <v>24.8985</v>
      </c>
      <c r="AS317" s="32">
        <v>25.736</v>
      </c>
      <c r="AT317" s="32">
        <v>25.7925</v>
      </c>
      <c r="AU317" s="32">
        <v>25.82</v>
      </c>
      <c r="AV317" s="32">
        <v>26.325</v>
      </c>
      <c r="AW317" s="32">
        <v>27.586</v>
      </c>
      <c r="AX317" s="127">
        <v>27.584</v>
      </c>
      <c r="AY317">
        <f t="shared" si="40"/>
        <v>25.4756666666667</v>
      </c>
      <c r="AZ317">
        <f t="shared" si="41"/>
        <v>26.0725</v>
      </c>
      <c r="BA317">
        <f t="shared" si="42"/>
        <v>27.585</v>
      </c>
      <c r="BB317" s="32"/>
      <c r="BC317" s="32"/>
      <c r="BD317" s="89"/>
      <c r="BE317" s="141">
        <v>0.599038097118667</v>
      </c>
      <c r="BF317" s="141">
        <v>0.334577154343227</v>
      </c>
      <c r="BG317" s="141">
        <v>0.3046028326784</v>
      </c>
      <c r="BH317" s="141">
        <v>0.169097176706133</v>
      </c>
      <c r="BI317" s="141">
        <v>0.149600575913253</v>
      </c>
      <c r="BJ317" s="142">
        <v>0.19605943688008</v>
      </c>
      <c r="BK317">
        <f t="shared" si="43"/>
        <v>0.466807625730947</v>
      </c>
      <c r="BL317">
        <f t="shared" si="44"/>
        <v>0.236850004692267</v>
      </c>
      <c r="BM317">
        <f t="shared" si="45"/>
        <v>0.172830006396667</v>
      </c>
    </row>
    <row r="318" spans="1:65">
      <c r="A318" s="58">
        <v>22</v>
      </c>
      <c r="B318" s="114">
        <v>10</v>
      </c>
      <c r="C318" s="45">
        <v>2012</v>
      </c>
      <c r="D318" s="54">
        <v>41204</v>
      </c>
      <c r="E318">
        <v>0</v>
      </c>
      <c r="F318">
        <v>0</v>
      </c>
      <c r="G318">
        <v>0</v>
      </c>
      <c r="H318" s="151">
        <v>0</v>
      </c>
      <c r="I318">
        <v>0</v>
      </c>
      <c r="J318">
        <v>0</v>
      </c>
      <c r="K318" s="151">
        <v>0</v>
      </c>
      <c r="L318">
        <v>0</v>
      </c>
      <c r="M318">
        <v>0</v>
      </c>
      <c r="N318" s="151">
        <v>0</v>
      </c>
      <c r="O318">
        <v>0</v>
      </c>
      <c r="P318">
        <v>1</v>
      </c>
      <c r="Q318" s="151">
        <v>0</v>
      </c>
      <c r="R318">
        <v>0</v>
      </c>
      <c r="S318">
        <v>0</v>
      </c>
      <c r="T318" s="151">
        <v>0</v>
      </c>
      <c r="U318">
        <v>0</v>
      </c>
      <c r="V318">
        <v>0</v>
      </c>
      <c r="W318" s="151">
        <v>0</v>
      </c>
      <c r="X318">
        <v>0</v>
      </c>
      <c r="Y318">
        <v>0</v>
      </c>
      <c r="Z318" s="151">
        <v>0</v>
      </c>
      <c r="AA318">
        <v>0</v>
      </c>
      <c r="AB318">
        <v>0</v>
      </c>
      <c r="AC318" s="43">
        <f t="shared" si="36"/>
        <v>0</v>
      </c>
      <c r="AD318" s="43">
        <f t="shared" si="36"/>
        <v>0</v>
      </c>
      <c r="AE318" s="43">
        <f t="shared" si="36"/>
        <v>1</v>
      </c>
      <c r="AG318" s="32">
        <v>6.51</v>
      </c>
      <c r="AH318" s="32">
        <v>6.52333333333333</v>
      </c>
      <c r="AI318" s="32">
        <v>6.528</v>
      </c>
      <c r="AJ318" s="32">
        <v>6.7595</v>
      </c>
      <c r="AK318" s="32">
        <v>6.723</v>
      </c>
      <c r="AL318" s="32">
        <v>4.138</v>
      </c>
      <c r="AM318" s="127">
        <v>4.0335</v>
      </c>
      <c r="AN318">
        <f t="shared" si="37"/>
        <v>6.52044444444444</v>
      </c>
      <c r="AO318">
        <f t="shared" si="38"/>
        <v>6.74125</v>
      </c>
      <c r="AP318">
        <f t="shared" si="39"/>
        <v>4.08575</v>
      </c>
      <c r="AR318" s="32">
        <v>25.035</v>
      </c>
      <c r="AS318" s="32">
        <v>25.081</v>
      </c>
      <c r="AT318" s="32">
        <v>25.1043333333333</v>
      </c>
      <c r="AU318" s="32">
        <v>25.2465</v>
      </c>
      <c r="AV318" s="32">
        <v>26.5075</v>
      </c>
      <c r="AW318" s="32">
        <v>27.712</v>
      </c>
      <c r="AX318" s="127">
        <v>27.7425</v>
      </c>
      <c r="AY318">
        <f t="shared" si="40"/>
        <v>25.0734444444444</v>
      </c>
      <c r="AZ318">
        <f t="shared" si="41"/>
        <v>25.877</v>
      </c>
      <c r="BA318">
        <f t="shared" si="42"/>
        <v>27.72725</v>
      </c>
      <c r="BB318" s="32"/>
      <c r="BC318" s="32"/>
      <c r="BD318" s="141">
        <v>0.509456560576</v>
      </c>
      <c r="BE318" s="141">
        <v>0.3915506743528</v>
      </c>
      <c r="BF318" s="141">
        <v>0.39851298925056</v>
      </c>
      <c r="BG318" s="141">
        <v>0.332357651262</v>
      </c>
      <c r="BH318" s="141">
        <v>0.12437002456192</v>
      </c>
      <c r="BI318" s="141">
        <v>0.0960779421963199</v>
      </c>
      <c r="BJ318" s="142">
        <v>0.105148139544864</v>
      </c>
      <c r="BK318">
        <f t="shared" si="43"/>
        <v>0.433173408059787</v>
      </c>
      <c r="BL318">
        <f t="shared" si="44"/>
        <v>0.22836383791196</v>
      </c>
      <c r="BM318">
        <f t="shared" si="45"/>
        <v>0.100613040870592</v>
      </c>
    </row>
    <row r="319" spans="1:65">
      <c r="A319" s="58">
        <v>30</v>
      </c>
      <c r="B319" s="114">
        <v>10</v>
      </c>
      <c r="C319" s="45">
        <v>2012</v>
      </c>
      <c r="D319" s="54">
        <v>41212</v>
      </c>
      <c r="E319">
        <v>0</v>
      </c>
      <c r="F319">
        <v>0</v>
      </c>
      <c r="G319">
        <v>1</v>
      </c>
      <c r="H319" s="151">
        <v>0</v>
      </c>
      <c r="I319">
        <v>0</v>
      </c>
      <c r="J319">
        <v>0</v>
      </c>
      <c r="K319" s="151">
        <v>1</v>
      </c>
      <c r="L319">
        <v>0</v>
      </c>
      <c r="M319">
        <v>1</v>
      </c>
      <c r="N319" s="151">
        <v>0</v>
      </c>
      <c r="O319">
        <v>0</v>
      </c>
      <c r="P319">
        <v>3</v>
      </c>
      <c r="Q319" s="151">
        <v>0</v>
      </c>
      <c r="R319">
        <v>0</v>
      </c>
      <c r="S319">
        <v>0</v>
      </c>
      <c r="T319" s="151">
        <v>0</v>
      </c>
      <c r="U319">
        <v>0</v>
      </c>
      <c r="V319">
        <v>0</v>
      </c>
      <c r="W319" s="151">
        <v>0</v>
      </c>
      <c r="X319">
        <v>0</v>
      </c>
      <c r="Y319">
        <v>0</v>
      </c>
      <c r="Z319" s="151">
        <v>0</v>
      </c>
      <c r="AA319">
        <v>0</v>
      </c>
      <c r="AB319">
        <v>0</v>
      </c>
      <c r="AC319" s="43">
        <f t="shared" si="36"/>
        <v>1</v>
      </c>
      <c r="AD319" s="43">
        <f t="shared" si="36"/>
        <v>0</v>
      </c>
      <c r="AE319" s="43">
        <f t="shared" si="36"/>
        <v>5</v>
      </c>
      <c r="AG319" s="32">
        <v>4.0735</v>
      </c>
      <c r="AH319" s="32">
        <v>4.24866666666667</v>
      </c>
      <c r="AI319" s="32">
        <v>4.4885</v>
      </c>
      <c r="AJ319" s="32">
        <v>4.6965</v>
      </c>
      <c r="AK319" s="32">
        <v>4.056</v>
      </c>
      <c r="AL319" s="32">
        <v>2.6215</v>
      </c>
      <c r="AM319" s="127">
        <v>2.5635</v>
      </c>
      <c r="AN319">
        <f t="shared" si="37"/>
        <v>4.27022222222222</v>
      </c>
      <c r="AO319">
        <f t="shared" si="38"/>
        <v>4.37625</v>
      </c>
      <c r="AP319">
        <f t="shared" si="39"/>
        <v>2.5925</v>
      </c>
      <c r="AR319" s="32">
        <v>24.9125</v>
      </c>
      <c r="AS319" s="32">
        <v>25.0723333333333</v>
      </c>
      <c r="AT319" s="32">
        <v>25.089</v>
      </c>
      <c r="AU319" s="32">
        <v>25.2565</v>
      </c>
      <c r="AV319" s="32">
        <v>27.6415</v>
      </c>
      <c r="AW319" s="32">
        <v>28.156</v>
      </c>
      <c r="AX319" s="127">
        <v>28.185</v>
      </c>
      <c r="AY319">
        <f t="shared" si="40"/>
        <v>25.0246111111111</v>
      </c>
      <c r="AZ319">
        <f t="shared" si="41"/>
        <v>26.449</v>
      </c>
      <c r="BA319">
        <f t="shared" si="42"/>
        <v>28.1705</v>
      </c>
      <c r="BB319" s="32"/>
      <c r="BC319" s="32"/>
      <c r="BD319" s="141">
        <v>0.46274692703528</v>
      </c>
      <c r="BE319" s="141">
        <v>0.343767946023787</v>
      </c>
      <c r="BF319" s="141">
        <v>0.28322025888812</v>
      </c>
      <c r="BG319" s="141">
        <v>0.25687903639988</v>
      </c>
      <c r="BH319" s="141">
        <v>0.0880916373011199</v>
      </c>
      <c r="BI319" s="141">
        <v>0.08483564224164</v>
      </c>
      <c r="BJ319" s="142">
        <v>0.0765350013552</v>
      </c>
      <c r="BK319">
        <f t="shared" si="43"/>
        <v>0.363245043982396</v>
      </c>
      <c r="BL319">
        <f t="shared" si="44"/>
        <v>0.1724853368505</v>
      </c>
      <c r="BM319">
        <f t="shared" si="45"/>
        <v>0.08068532179842</v>
      </c>
    </row>
    <row r="320" spans="1:65">
      <c r="A320" s="58">
        <v>12</v>
      </c>
      <c r="B320" s="114">
        <v>11</v>
      </c>
      <c r="C320" s="45">
        <v>2012</v>
      </c>
      <c r="D320" s="54">
        <v>41225</v>
      </c>
      <c r="E320">
        <v>0</v>
      </c>
      <c r="F320">
        <v>0</v>
      </c>
      <c r="G320">
        <v>0</v>
      </c>
      <c r="H320" s="151">
        <v>0</v>
      </c>
      <c r="I320">
        <v>0</v>
      </c>
      <c r="J320">
        <v>0</v>
      </c>
      <c r="K320" s="151">
        <v>0</v>
      </c>
      <c r="L320">
        <v>0</v>
      </c>
      <c r="M320">
        <v>0</v>
      </c>
      <c r="N320" s="151">
        <v>0</v>
      </c>
      <c r="O320">
        <v>0</v>
      </c>
      <c r="P320">
        <v>1</v>
      </c>
      <c r="Q320" s="151">
        <v>0</v>
      </c>
      <c r="R320">
        <v>0</v>
      </c>
      <c r="S320">
        <v>0</v>
      </c>
      <c r="T320" s="151">
        <v>0</v>
      </c>
      <c r="U320">
        <v>0</v>
      </c>
      <c r="V320">
        <v>0</v>
      </c>
      <c r="W320" s="151">
        <v>0</v>
      </c>
      <c r="X320">
        <v>0</v>
      </c>
      <c r="Y320">
        <v>0</v>
      </c>
      <c r="Z320" s="151">
        <v>0</v>
      </c>
      <c r="AA320">
        <v>0</v>
      </c>
      <c r="AB320">
        <v>0</v>
      </c>
      <c r="AC320" s="43">
        <f t="shared" si="36"/>
        <v>0</v>
      </c>
      <c r="AD320" s="43">
        <f t="shared" si="36"/>
        <v>0</v>
      </c>
      <c r="AE320" s="43">
        <f t="shared" si="36"/>
        <v>1</v>
      </c>
      <c r="AG320" s="32">
        <v>3.042</v>
      </c>
      <c r="AH320" s="32">
        <v>3.2895</v>
      </c>
      <c r="AI320" s="32">
        <v>3.6485</v>
      </c>
      <c r="AJ320" s="32">
        <v>3.849</v>
      </c>
      <c r="AK320" s="32">
        <v>4.208</v>
      </c>
      <c r="AL320" s="32">
        <v>3.301</v>
      </c>
      <c r="AM320" s="124"/>
      <c r="AN320">
        <f t="shared" si="37"/>
        <v>3.32666666666667</v>
      </c>
      <c r="AO320">
        <f t="shared" si="38"/>
        <v>4.0285</v>
      </c>
      <c r="AP320">
        <f t="shared" si="39"/>
        <v>3.301</v>
      </c>
      <c r="AR320" s="32">
        <v>25.414</v>
      </c>
      <c r="AS320" s="32">
        <v>26.353</v>
      </c>
      <c r="AT320" s="32">
        <v>26.6345</v>
      </c>
      <c r="AU320" s="32">
        <v>26.91</v>
      </c>
      <c r="AV320" s="32">
        <v>27.204</v>
      </c>
      <c r="AW320" s="32">
        <v>27.88</v>
      </c>
      <c r="AX320" s="124"/>
      <c r="AY320">
        <f t="shared" si="40"/>
        <v>26.1338333333333</v>
      </c>
      <c r="AZ320">
        <f t="shared" si="41"/>
        <v>27.057</v>
      </c>
      <c r="BA320">
        <f t="shared" si="42"/>
        <v>27.88</v>
      </c>
      <c r="BB320" s="123"/>
      <c r="BC320" s="123"/>
      <c r="BD320" t="s">
        <v>29</v>
      </c>
      <c r="BE320" t="s">
        <v>29</v>
      </c>
      <c r="BF320" t="s">
        <v>29</v>
      </c>
      <c r="BG320" t="s">
        <v>29</v>
      </c>
      <c r="BH320" t="s">
        <v>29</v>
      </c>
      <c r="BI320" t="s">
        <v>29</v>
      </c>
      <c r="BJ320" t="s">
        <v>29</v>
      </c>
      <c r="BK320" t="s">
        <v>29</v>
      </c>
      <c r="BL320" t="s">
        <v>29</v>
      </c>
      <c r="BM320" t="s">
        <v>29</v>
      </c>
    </row>
    <row r="321" spans="1:65">
      <c r="A321" s="58">
        <v>12</v>
      </c>
      <c r="B321" s="114">
        <v>2</v>
      </c>
      <c r="C321" s="45">
        <v>2013</v>
      </c>
      <c r="D321" s="54">
        <v>41317</v>
      </c>
      <c r="E321">
        <v>2</v>
      </c>
      <c r="F321">
        <v>3</v>
      </c>
      <c r="G321">
        <v>2</v>
      </c>
      <c r="H321" s="151">
        <v>0</v>
      </c>
      <c r="I321">
        <v>0</v>
      </c>
      <c r="J321">
        <v>0</v>
      </c>
      <c r="K321" s="151">
        <v>0</v>
      </c>
      <c r="L321">
        <v>0</v>
      </c>
      <c r="M321">
        <v>0</v>
      </c>
      <c r="N321" s="151">
        <v>0</v>
      </c>
      <c r="O321">
        <v>1</v>
      </c>
      <c r="P321">
        <v>1</v>
      </c>
      <c r="Q321" s="151">
        <v>0</v>
      </c>
      <c r="R321">
        <v>0</v>
      </c>
      <c r="S321">
        <v>0</v>
      </c>
      <c r="T321" s="151">
        <v>0</v>
      </c>
      <c r="U321">
        <v>0</v>
      </c>
      <c r="V321">
        <v>0</v>
      </c>
      <c r="W321" s="151">
        <v>0</v>
      </c>
      <c r="X321">
        <v>0</v>
      </c>
      <c r="Y321">
        <v>0</v>
      </c>
      <c r="Z321" s="151">
        <v>0</v>
      </c>
      <c r="AA321">
        <v>0</v>
      </c>
      <c r="AB321">
        <v>0</v>
      </c>
      <c r="AC321" s="43">
        <f t="shared" si="36"/>
        <v>2</v>
      </c>
      <c r="AD321" s="43">
        <f t="shared" si="36"/>
        <v>4</v>
      </c>
      <c r="AE321" s="43">
        <f t="shared" si="36"/>
        <v>3</v>
      </c>
      <c r="AG321" s="32">
        <v>-0.858</v>
      </c>
      <c r="AH321" s="32">
        <v>-0.544</v>
      </c>
      <c r="AI321" s="32">
        <v>-0.834</v>
      </c>
      <c r="AJ321" s="32">
        <v>-0.913</v>
      </c>
      <c r="AK321" s="32">
        <v>-0.6055</v>
      </c>
      <c r="AL321" s="32">
        <v>0.3675</v>
      </c>
      <c r="AM321" s="127">
        <v>0.3955</v>
      </c>
      <c r="AN321">
        <f t="shared" si="37"/>
        <v>-0.745333333333333</v>
      </c>
      <c r="AO321">
        <f t="shared" si="38"/>
        <v>-0.75925</v>
      </c>
      <c r="AP321">
        <f t="shared" si="39"/>
        <v>0.3815</v>
      </c>
      <c r="AR321" s="32">
        <v>11.225</v>
      </c>
      <c r="AS321" s="32">
        <v>26.8625</v>
      </c>
      <c r="AT321" s="32">
        <v>27.1505</v>
      </c>
      <c r="AU321" s="32">
        <v>27.3015</v>
      </c>
      <c r="AV321" s="32">
        <v>27.6565</v>
      </c>
      <c r="AW321" s="32">
        <v>28.1685</v>
      </c>
      <c r="AX321" s="127">
        <v>28.189</v>
      </c>
      <c r="AY321">
        <f t="shared" si="40"/>
        <v>21.746</v>
      </c>
      <c r="AZ321">
        <f t="shared" si="41"/>
        <v>27.479</v>
      </c>
      <c r="BA321">
        <f t="shared" si="42"/>
        <v>28.17875</v>
      </c>
      <c r="BB321" s="32"/>
      <c r="BC321" s="32"/>
      <c r="BD321" t="s">
        <v>29</v>
      </c>
      <c r="BE321" t="s">
        <v>29</v>
      </c>
      <c r="BF321" t="s">
        <v>29</v>
      </c>
      <c r="BG321" t="s">
        <v>29</v>
      </c>
      <c r="BH321" t="s">
        <v>29</v>
      </c>
      <c r="BI321" t="s">
        <v>29</v>
      </c>
      <c r="BJ321" t="s">
        <v>29</v>
      </c>
      <c r="BK321" t="s">
        <v>29</v>
      </c>
      <c r="BL321" t="s">
        <v>29</v>
      </c>
      <c r="BM321" t="s">
        <v>29</v>
      </c>
    </row>
    <row r="322" spans="1:65">
      <c r="A322" s="58">
        <v>9</v>
      </c>
      <c r="B322" s="114">
        <v>3</v>
      </c>
      <c r="C322" s="45">
        <v>2013</v>
      </c>
      <c r="D322" s="54">
        <v>41342</v>
      </c>
      <c r="E322">
        <v>2</v>
      </c>
      <c r="F322">
        <v>8</v>
      </c>
      <c r="G322">
        <v>1</v>
      </c>
      <c r="H322" s="151">
        <v>0</v>
      </c>
      <c r="I322">
        <v>0</v>
      </c>
      <c r="J322">
        <v>0</v>
      </c>
      <c r="K322" s="151">
        <v>0</v>
      </c>
      <c r="L322">
        <v>0</v>
      </c>
      <c r="M322">
        <v>0</v>
      </c>
      <c r="N322" s="151">
        <v>0</v>
      </c>
      <c r="O322">
        <v>1</v>
      </c>
      <c r="P322">
        <v>1</v>
      </c>
      <c r="Q322" s="151">
        <v>0</v>
      </c>
      <c r="R322">
        <v>0</v>
      </c>
      <c r="S322">
        <v>0</v>
      </c>
      <c r="T322" s="151">
        <v>0</v>
      </c>
      <c r="U322">
        <v>0</v>
      </c>
      <c r="V322">
        <v>0</v>
      </c>
      <c r="W322" s="151">
        <v>0</v>
      </c>
      <c r="X322">
        <v>0</v>
      </c>
      <c r="Y322">
        <v>0</v>
      </c>
      <c r="Z322" s="151">
        <v>0</v>
      </c>
      <c r="AA322">
        <v>0</v>
      </c>
      <c r="AB322">
        <v>0</v>
      </c>
      <c r="AC322" s="43">
        <f t="shared" si="36"/>
        <v>2</v>
      </c>
      <c r="AD322" s="43">
        <f t="shared" si="36"/>
        <v>9</v>
      </c>
      <c r="AE322" s="43">
        <f t="shared" si="36"/>
        <v>2</v>
      </c>
      <c r="AG322" s="32">
        <v>-0.659</v>
      </c>
      <c r="AH322" s="32">
        <v>-1.0315</v>
      </c>
      <c r="AI322" s="32">
        <v>-1.1855</v>
      </c>
      <c r="AJ322" s="32">
        <v>-1.1025</v>
      </c>
      <c r="AK322" s="32">
        <v>-0.6715</v>
      </c>
      <c r="AL322" s="32">
        <v>0.217</v>
      </c>
      <c r="AM322" s="127">
        <v>0.1998</v>
      </c>
      <c r="AN322">
        <f t="shared" si="37"/>
        <v>-0.958666666666666</v>
      </c>
      <c r="AO322">
        <f t="shared" si="38"/>
        <v>-0.887</v>
      </c>
      <c r="AP322">
        <f t="shared" si="39"/>
        <v>0.2084</v>
      </c>
      <c r="AR322" s="32">
        <v>10.552</v>
      </c>
      <c r="AS322" s="32">
        <v>24.3895</v>
      </c>
      <c r="AT322" s="32">
        <v>24.2375</v>
      </c>
      <c r="AU322" s="32">
        <v>24.0045</v>
      </c>
      <c r="AV322" s="32">
        <v>24.2075</v>
      </c>
      <c r="AW322" s="32">
        <v>27.912</v>
      </c>
      <c r="AX322" s="127">
        <v>28.35</v>
      </c>
      <c r="AY322">
        <f t="shared" si="40"/>
        <v>19.7263333333333</v>
      </c>
      <c r="AZ322">
        <f t="shared" si="41"/>
        <v>24.106</v>
      </c>
      <c r="BA322">
        <f t="shared" si="42"/>
        <v>28.131</v>
      </c>
      <c r="BB322" s="32"/>
      <c r="BC322" s="32"/>
      <c r="BD322" t="s">
        <v>29</v>
      </c>
      <c r="BE322" t="s">
        <v>29</v>
      </c>
      <c r="BF322" t="s">
        <v>29</v>
      </c>
      <c r="BG322" t="s">
        <v>29</v>
      </c>
      <c r="BH322" t="s">
        <v>29</v>
      </c>
      <c r="BI322" t="s">
        <v>29</v>
      </c>
      <c r="BJ322" t="s">
        <v>29</v>
      </c>
      <c r="BK322" t="s">
        <v>29</v>
      </c>
      <c r="BL322" t="s">
        <v>29</v>
      </c>
      <c r="BM322" t="s">
        <v>29</v>
      </c>
    </row>
    <row r="323" spans="1:65">
      <c r="A323" s="58">
        <v>12</v>
      </c>
      <c r="B323" s="114">
        <v>4</v>
      </c>
      <c r="C323" s="45">
        <v>2013</v>
      </c>
      <c r="D323" s="150">
        <v>41376</v>
      </c>
      <c r="E323">
        <v>0</v>
      </c>
      <c r="F323">
        <v>0</v>
      </c>
      <c r="G323">
        <v>1</v>
      </c>
      <c r="H323" s="151">
        <v>0</v>
      </c>
      <c r="I323">
        <v>0</v>
      </c>
      <c r="J323">
        <v>0</v>
      </c>
      <c r="K323" s="151">
        <v>0</v>
      </c>
      <c r="L323">
        <v>0</v>
      </c>
      <c r="M323">
        <v>0</v>
      </c>
      <c r="N323" s="151">
        <v>0</v>
      </c>
      <c r="O323">
        <v>0</v>
      </c>
      <c r="P323">
        <v>1</v>
      </c>
      <c r="Q323" s="151">
        <v>0</v>
      </c>
      <c r="R323">
        <v>0</v>
      </c>
      <c r="S323">
        <v>0</v>
      </c>
      <c r="T323" s="151">
        <v>0</v>
      </c>
      <c r="U323">
        <v>0</v>
      </c>
      <c r="V323">
        <v>0</v>
      </c>
      <c r="W323" s="151">
        <v>0</v>
      </c>
      <c r="X323">
        <v>0</v>
      </c>
      <c r="Y323">
        <v>0</v>
      </c>
      <c r="Z323" s="151">
        <v>0</v>
      </c>
      <c r="AA323">
        <v>0</v>
      </c>
      <c r="AB323">
        <v>0</v>
      </c>
      <c r="AC323" s="43">
        <f t="shared" si="36"/>
        <v>0</v>
      </c>
      <c r="AD323" s="43">
        <f t="shared" si="36"/>
        <v>0</v>
      </c>
      <c r="AE323" s="43">
        <f t="shared" si="36"/>
        <v>2</v>
      </c>
      <c r="AG323" s="32">
        <v>-0.628666666666667</v>
      </c>
      <c r="AH323" s="32">
        <v>-0.5525</v>
      </c>
      <c r="AI323" s="32">
        <v>-0.7485</v>
      </c>
      <c r="AJ323" s="32">
        <v>-0.698</v>
      </c>
      <c r="AK323" s="32">
        <v>-0.366</v>
      </c>
      <c r="AL323" s="32">
        <v>-0.0673333333333333</v>
      </c>
      <c r="AM323" s="127">
        <v>-0.067</v>
      </c>
      <c r="AN323">
        <f t="shared" si="37"/>
        <v>-0.643222222222222</v>
      </c>
      <c r="AO323">
        <f t="shared" si="38"/>
        <v>-0.532</v>
      </c>
      <c r="AP323">
        <f t="shared" si="39"/>
        <v>-0.0671666666666667</v>
      </c>
      <c r="AR323" s="32">
        <v>10.359</v>
      </c>
      <c r="AS323" s="32">
        <v>27.216</v>
      </c>
      <c r="AT323" s="32">
        <v>27.4795</v>
      </c>
      <c r="AU323" s="32">
        <v>27.679</v>
      </c>
      <c r="AV323" s="32">
        <v>28.2455</v>
      </c>
      <c r="AW323" s="32">
        <v>28.6223333333333</v>
      </c>
      <c r="AX323" s="127">
        <v>28.6433333333333</v>
      </c>
      <c r="AY323">
        <f t="shared" si="40"/>
        <v>21.6848333333333</v>
      </c>
      <c r="AZ323">
        <f t="shared" si="41"/>
        <v>27.96225</v>
      </c>
      <c r="BA323">
        <f t="shared" si="42"/>
        <v>28.6328333333333</v>
      </c>
      <c r="BB323" s="32"/>
      <c r="BC323" s="32"/>
      <c r="BD323" s="141">
        <v>0.501948472150656</v>
      </c>
      <c r="BE323" s="141">
        <v>0.0464888256292</v>
      </c>
      <c r="BF323" s="141">
        <v>0.0462753076089201</v>
      </c>
      <c r="BG323" s="141">
        <v>0.0441727858263466</v>
      </c>
      <c r="BH323" s="141">
        <v>0.0548385315558401</v>
      </c>
      <c r="BI323" s="141">
        <v>0.0691808723735111</v>
      </c>
      <c r="BJ323" s="142">
        <v>0.0772284753837333</v>
      </c>
      <c r="BK323">
        <f t="shared" si="43"/>
        <v>0.198237535129592</v>
      </c>
      <c r="BL323">
        <f t="shared" si="44"/>
        <v>0.0495056586910934</v>
      </c>
      <c r="BM323">
        <f t="shared" si="45"/>
        <v>0.0732046738786222</v>
      </c>
    </row>
    <row r="324" spans="1:65">
      <c r="A324" s="58">
        <v>20</v>
      </c>
      <c r="B324" s="114">
        <v>5</v>
      </c>
      <c r="C324" s="45">
        <v>2013</v>
      </c>
      <c r="D324" s="150">
        <v>41414</v>
      </c>
      <c r="E324">
        <v>3</v>
      </c>
      <c r="F324">
        <v>2</v>
      </c>
      <c r="G324">
        <v>1</v>
      </c>
      <c r="H324" s="151">
        <v>0</v>
      </c>
      <c r="I324">
        <v>0</v>
      </c>
      <c r="J324">
        <v>0</v>
      </c>
      <c r="K324" s="151">
        <v>20</v>
      </c>
      <c r="L324">
        <v>1</v>
      </c>
      <c r="M324">
        <v>2</v>
      </c>
      <c r="N324" s="151">
        <v>0</v>
      </c>
      <c r="O324">
        <v>0</v>
      </c>
      <c r="P324">
        <v>0</v>
      </c>
      <c r="Q324" s="151">
        <v>0</v>
      </c>
      <c r="R324">
        <v>0</v>
      </c>
      <c r="S324">
        <v>0</v>
      </c>
      <c r="T324" s="151">
        <v>0</v>
      </c>
      <c r="U324">
        <v>0</v>
      </c>
      <c r="V324">
        <v>0</v>
      </c>
      <c r="W324" s="151">
        <v>5</v>
      </c>
      <c r="X324">
        <v>1</v>
      </c>
      <c r="Y324">
        <v>0</v>
      </c>
      <c r="Z324" s="151">
        <v>1800</v>
      </c>
      <c r="AA324">
        <v>3000</v>
      </c>
      <c r="AB324">
        <v>90</v>
      </c>
      <c r="AC324" s="43">
        <f t="shared" si="36"/>
        <v>1828</v>
      </c>
      <c r="AD324" s="43">
        <f t="shared" si="36"/>
        <v>3004</v>
      </c>
      <c r="AE324" s="43">
        <f t="shared" si="36"/>
        <v>93</v>
      </c>
      <c r="AG324" s="32">
        <v>6.456</v>
      </c>
      <c r="AH324" s="32">
        <v>5.959</v>
      </c>
      <c r="AI324" s="32">
        <v>2.978</v>
      </c>
      <c r="AJ324" s="32">
        <v>1.52466666666667</v>
      </c>
      <c r="AK324" s="32">
        <v>-0.0153333333333333</v>
      </c>
      <c r="AL324" s="32">
        <v>-0.507</v>
      </c>
      <c r="AM324" s="127">
        <v>-0.527</v>
      </c>
      <c r="AN324">
        <f t="shared" si="37"/>
        <v>5.131</v>
      </c>
      <c r="AO324">
        <f t="shared" si="38"/>
        <v>0.754666666666667</v>
      </c>
      <c r="AP324">
        <f t="shared" si="39"/>
        <v>-0.517</v>
      </c>
      <c r="AR324" s="32">
        <v>24.261</v>
      </c>
      <c r="AS324" s="32">
        <v>24.498</v>
      </c>
      <c r="AT324" s="32">
        <v>26.1693333333333</v>
      </c>
      <c r="AU324" s="32">
        <v>26.779</v>
      </c>
      <c r="AV324" s="32">
        <v>27.688</v>
      </c>
      <c r="AW324" s="32">
        <v>28.7286666666667</v>
      </c>
      <c r="AX324" s="127">
        <v>28.773</v>
      </c>
      <c r="AY324">
        <f t="shared" si="40"/>
        <v>24.9761111111111</v>
      </c>
      <c r="AZ324">
        <f t="shared" si="41"/>
        <v>27.2335</v>
      </c>
      <c r="BA324">
        <f t="shared" si="42"/>
        <v>28.7508333333333</v>
      </c>
      <c r="BB324" s="32"/>
      <c r="BC324" s="32"/>
      <c r="BD324" s="89"/>
      <c r="BE324" s="141">
        <v>1.08749463542427</v>
      </c>
      <c r="BF324" s="141">
        <v>0.399753693781974</v>
      </c>
      <c r="BG324" s="141">
        <v>0.365501614899698</v>
      </c>
      <c r="BH324" s="141">
        <v>0.164983160802596</v>
      </c>
      <c r="BI324" s="141">
        <v>0.121681128406293</v>
      </c>
      <c r="BJ324" s="142">
        <v>0.117577871920533</v>
      </c>
      <c r="BK324">
        <f t="shared" si="43"/>
        <v>0.74362416460312</v>
      </c>
      <c r="BL324">
        <f t="shared" si="44"/>
        <v>0.265242387851147</v>
      </c>
      <c r="BM324">
        <f t="shared" si="45"/>
        <v>0.119629500163413</v>
      </c>
    </row>
    <row r="325" spans="1:65">
      <c r="A325" s="58">
        <v>30</v>
      </c>
      <c r="B325" s="114">
        <v>5</v>
      </c>
      <c r="C325" s="45">
        <v>2013</v>
      </c>
      <c r="D325" s="150">
        <v>41424</v>
      </c>
      <c r="E325">
        <v>0</v>
      </c>
      <c r="F325">
        <v>0</v>
      </c>
      <c r="G325">
        <v>2</v>
      </c>
      <c r="H325" s="151">
        <v>0</v>
      </c>
      <c r="I325">
        <v>0</v>
      </c>
      <c r="J325">
        <v>0</v>
      </c>
      <c r="K325" s="151">
        <v>6</v>
      </c>
      <c r="L325">
        <v>4</v>
      </c>
      <c r="M325">
        <v>7</v>
      </c>
      <c r="N325" s="151">
        <v>0</v>
      </c>
      <c r="O325">
        <v>0</v>
      </c>
      <c r="P325">
        <v>0</v>
      </c>
      <c r="Q325" s="151">
        <v>100</v>
      </c>
      <c r="R325">
        <v>0</v>
      </c>
      <c r="S325">
        <v>0</v>
      </c>
      <c r="T325" s="151">
        <v>300</v>
      </c>
      <c r="U325">
        <v>0</v>
      </c>
      <c r="V325">
        <v>0</v>
      </c>
      <c r="W325" s="151">
        <v>800</v>
      </c>
      <c r="X325">
        <v>21</v>
      </c>
      <c r="Y325">
        <v>6</v>
      </c>
      <c r="Z325" s="151">
        <v>5200</v>
      </c>
      <c r="AA325">
        <v>1400</v>
      </c>
      <c r="AB325">
        <v>30</v>
      </c>
      <c r="AC325" s="43">
        <f t="shared" ref="AC325:AE388" si="52">SUM(E325,H325,K325,N325,Q325,T325,W325,Z325)</f>
        <v>6406</v>
      </c>
      <c r="AD325" s="43">
        <f t="shared" si="52"/>
        <v>1425</v>
      </c>
      <c r="AE325" s="43">
        <f t="shared" si="52"/>
        <v>45</v>
      </c>
      <c r="AG325" s="32">
        <v>8.091</v>
      </c>
      <c r="AH325" s="32">
        <v>6.56566666666667</v>
      </c>
      <c r="AI325" s="32">
        <v>3.84866666666667</v>
      </c>
      <c r="AJ325" s="32">
        <v>2.663</v>
      </c>
      <c r="AK325" s="32">
        <v>0.608333333333333</v>
      </c>
      <c r="AL325" s="32">
        <v>-0.330333333333333</v>
      </c>
      <c r="AM325" s="127">
        <v>-0.346</v>
      </c>
      <c r="AN325">
        <f t="shared" ref="AN325:AN388" si="53">AVERAGE(AG325:AI325)</f>
        <v>6.16844444444444</v>
      </c>
      <c r="AO325">
        <f t="shared" ref="AO325:AO388" si="54">AVERAGE(AJ325:AK325)</f>
        <v>1.63566666666667</v>
      </c>
      <c r="AP325">
        <f t="shared" ref="AP325:AP388" si="55">AVERAGE(AL325:AM325)</f>
        <v>-0.338166666666667</v>
      </c>
      <c r="AR325" s="32">
        <v>23.656</v>
      </c>
      <c r="AS325" s="32">
        <v>25.3506666666667</v>
      </c>
      <c r="AT325" s="32">
        <v>26.0756666666667</v>
      </c>
      <c r="AU325" s="32">
        <v>26.5316666666667</v>
      </c>
      <c r="AV325" s="32">
        <v>27.6263333333333</v>
      </c>
      <c r="AW325" s="32">
        <v>28.4133333333333</v>
      </c>
      <c r="AX325" s="127">
        <v>28.376</v>
      </c>
      <c r="AY325">
        <f t="shared" ref="AY325:AY388" si="56">AVERAGE(AR325:AT325)</f>
        <v>25.0274444444444</v>
      </c>
      <c r="AZ325">
        <f t="shared" ref="AZ325:AZ388" si="57">AVERAGE(AU325:AV325)</f>
        <v>27.079</v>
      </c>
      <c r="BA325">
        <f t="shared" ref="BA325:BA388" si="58">AVERAGE(AW325:AX325)</f>
        <v>28.3946666666667</v>
      </c>
      <c r="BB325" s="32"/>
      <c r="BC325" s="32"/>
      <c r="BD325" s="141">
        <v>1.99000271930629</v>
      </c>
      <c r="BE325" s="141">
        <v>1.38696379095671</v>
      </c>
      <c r="BF325" s="141">
        <v>0.620083364067235</v>
      </c>
      <c r="BG325" s="141">
        <v>0.270956370875253</v>
      </c>
      <c r="BH325" s="141">
        <v>0.118748140078222</v>
      </c>
      <c r="BI325" s="141">
        <v>0.11540657040944</v>
      </c>
      <c r="BJ325" s="142">
        <v>0.15439040527872</v>
      </c>
      <c r="BK325">
        <f t="shared" ref="BK325:BK388" si="59">AVERAGE(BD325:BF325)</f>
        <v>1.33234995811008</v>
      </c>
      <c r="BL325">
        <f t="shared" ref="BL325:BL388" si="60">AVERAGE(BG325:BH325)</f>
        <v>0.194852255476738</v>
      </c>
      <c r="BM325">
        <f t="shared" ref="BM325:BM388" si="61">AVERAGE(BI325:BJ325)</f>
        <v>0.13489848784408</v>
      </c>
    </row>
    <row r="326" spans="1:65">
      <c r="A326" s="58">
        <v>10</v>
      </c>
      <c r="B326" s="114">
        <v>6</v>
      </c>
      <c r="C326" s="45">
        <v>2013</v>
      </c>
      <c r="D326" s="150">
        <v>41435</v>
      </c>
      <c r="E326">
        <v>0</v>
      </c>
      <c r="F326">
        <v>0</v>
      </c>
      <c r="G326">
        <v>2</v>
      </c>
      <c r="H326" s="151">
        <v>0</v>
      </c>
      <c r="I326">
        <v>0</v>
      </c>
      <c r="J326">
        <v>0</v>
      </c>
      <c r="K326" s="151">
        <v>0</v>
      </c>
      <c r="L326">
        <v>1</v>
      </c>
      <c r="M326">
        <v>4</v>
      </c>
      <c r="N326" s="151">
        <v>0</v>
      </c>
      <c r="O326">
        <v>22</v>
      </c>
      <c r="P326">
        <v>14</v>
      </c>
      <c r="Q326" s="151">
        <v>100</v>
      </c>
      <c r="R326">
        <v>350</v>
      </c>
      <c r="S326">
        <v>90</v>
      </c>
      <c r="T326" s="151">
        <v>100</v>
      </c>
      <c r="U326">
        <v>350</v>
      </c>
      <c r="V326">
        <v>1</v>
      </c>
      <c r="W326" s="151">
        <v>200</v>
      </c>
      <c r="X326">
        <v>700</v>
      </c>
      <c r="Y326">
        <v>1</v>
      </c>
      <c r="Z326" s="151">
        <v>100</v>
      </c>
      <c r="AA326">
        <v>210</v>
      </c>
      <c r="AB326">
        <v>0</v>
      </c>
      <c r="AC326" s="43">
        <f t="shared" si="52"/>
        <v>500</v>
      </c>
      <c r="AD326" s="43">
        <f t="shared" si="52"/>
        <v>1633</v>
      </c>
      <c r="AE326" s="43">
        <f t="shared" si="52"/>
        <v>112</v>
      </c>
      <c r="AG326" s="32">
        <v>13.647</v>
      </c>
      <c r="AH326" s="32">
        <v>11.822</v>
      </c>
      <c r="AI326" s="32">
        <v>9.99033333333333</v>
      </c>
      <c r="AJ326" s="32">
        <v>7.31466666666667</v>
      </c>
      <c r="AK326" s="32">
        <v>2.90966666666667</v>
      </c>
      <c r="AL326" s="32">
        <v>0.241666666666667</v>
      </c>
      <c r="AM326" s="127">
        <v>0.173333333333333</v>
      </c>
      <c r="AN326">
        <f t="shared" si="53"/>
        <v>11.8197777777778</v>
      </c>
      <c r="AO326">
        <f t="shared" si="54"/>
        <v>5.11216666666667</v>
      </c>
      <c r="AP326">
        <f t="shared" si="55"/>
        <v>0.2075</v>
      </c>
      <c r="AR326" s="32">
        <v>21.254</v>
      </c>
      <c r="AS326" s="32">
        <v>24.943</v>
      </c>
      <c r="AT326" s="32">
        <v>25.265</v>
      </c>
      <c r="AU326" s="32">
        <v>25.9483333333333</v>
      </c>
      <c r="AV326" s="32">
        <v>26.4366666666667</v>
      </c>
      <c r="AW326" s="32">
        <v>27.868</v>
      </c>
      <c r="AX326" s="127">
        <v>27.9206666666667</v>
      </c>
      <c r="AY326">
        <f t="shared" si="56"/>
        <v>23.8206666666667</v>
      </c>
      <c r="AZ326">
        <f t="shared" si="57"/>
        <v>26.1925</v>
      </c>
      <c r="BA326">
        <f t="shared" si="58"/>
        <v>27.8943333333333</v>
      </c>
      <c r="BB326" s="32"/>
      <c r="BC326" s="32"/>
      <c r="BD326" s="141">
        <v>0.90056254437984</v>
      </c>
      <c r="BE326" s="141">
        <v>0.866593792780267</v>
      </c>
      <c r="BF326" s="141">
        <v>0.938583941791627</v>
      </c>
      <c r="BG326" s="141">
        <v>0.464565017048178</v>
      </c>
      <c r="BH326" s="141">
        <v>0.161550770997138</v>
      </c>
      <c r="BI326" s="141">
        <v>0.191851140118667</v>
      </c>
      <c r="BJ326" s="142">
        <v>0.282127736474667</v>
      </c>
      <c r="BK326">
        <f t="shared" si="59"/>
        <v>0.901913426317245</v>
      </c>
      <c r="BL326">
        <f t="shared" si="60"/>
        <v>0.313057894022658</v>
      </c>
      <c r="BM326">
        <f t="shared" si="61"/>
        <v>0.236989438296667</v>
      </c>
    </row>
    <row r="327" spans="1:65">
      <c r="A327" s="58">
        <v>19</v>
      </c>
      <c r="B327" s="114">
        <v>6</v>
      </c>
      <c r="C327" s="45">
        <v>2013</v>
      </c>
      <c r="D327" s="150">
        <v>41444</v>
      </c>
      <c r="E327">
        <v>0</v>
      </c>
      <c r="F327">
        <v>0</v>
      </c>
      <c r="G327">
        <v>1</v>
      </c>
      <c r="H327" s="151">
        <v>0</v>
      </c>
      <c r="I327">
        <v>0</v>
      </c>
      <c r="J327">
        <v>0</v>
      </c>
      <c r="K327" s="151">
        <v>0</v>
      </c>
      <c r="L327">
        <v>0</v>
      </c>
      <c r="M327">
        <v>3</v>
      </c>
      <c r="N327" s="151">
        <v>0</v>
      </c>
      <c r="O327">
        <v>63</v>
      </c>
      <c r="P327">
        <v>63</v>
      </c>
      <c r="Q327" s="151">
        <v>20</v>
      </c>
      <c r="R327">
        <v>490</v>
      </c>
      <c r="S327">
        <v>390</v>
      </c>
      <c r="T327" s="151">
        <v>100</v>
      </c>
      <c r="U327">
        <v>350</v>
      </c>
      <c r="V327">
        <v>120</v>
      </c>
      <c r="W327" s="151">
        <v>0</v>
      </c>
      <c r="X327">
        <v>0</v>
      </c>
      <c r="Y327">
        <v>0</v>
      </c>
      <c r="Z327" s="151">
        <v>0</v>
      </c>
      <c r="AA327">
        <v>0</v>
      </c>
      <c r="AB327">
        <v>0</v>
      </c>
      <c r="AC327" s="43">
        <f t="shared" si="52"/>
        <v>120</v>
      </c>
      <c r="AD327" s="43">
        <f t="shared" si="52"/>
        <v>903</v>
      </c>
      <c r="AE327" s="43">
        <f t="shared" si="52"/>
        <v>577</v>
      </c>
      <c r="AG327" s="32">
        <v>12.1066666666667</v>
      </c>
      <c r="AH327" s="32">
        <v>12.0826666666667</v>
      </c>
      <c r="AI327" s="32">
        <v>11.666</v>
      </c>
      <c r="AJ327" s="32">
        <v>7.07266666666667</v>
      </c>
      <c r="AK327" s="32">
        <v>3.80466666666667</v>
      </c>
      <c r="AL327" s="32">
        <v>0.0886666666666667</v>
      </c>
      <c r="AM327" s="127">
        <v>0.0383333333333333</v>
      </c>
      <c r="AN327">
        <f t="shared" si="53"/>
        <v>11.9517777777778</v>
      </c>
      <c r="AO327">
        <f t="shared" si="54"/>
        <v>5.43866666666667</v>
      </c>
      <c r="AP327">
        <f t="shared" si="55"/>
        <v>0.0635</v>
      </c>
      <c r="AR327" s="32">
        <v>23.9833333333333</v>
      </c>
      <c r="AS327" s="32">
        <v>24.0036666666667</v>
      </c>
      <c r="AT327" s="32">
        <v>24.121</v>
      </c>
      <c r="AU327" s="32">
        <v>25.15</v>
      </c>
      <c r="AV327" s="32">
        <v>26.662</v>
      </c>
      <c r="AW327" s="32">
        <v>28.1316666666667</v>
      </c>
      <c r="AX327" s="127">
        <v>28.176</v>
      </c>
      <c r="AY327">
        <f t="shared" si="56"/>
        <v>24.036</v>
      </c>
      <c r="AZ327">
        <f t="shared" si="57"/>
        <v>25.906</v>
      </c>
      <c r="BA327">
        <f t="shared" si="58"/>
        <v>28.1538333333333</v>
      </c>
      <c r="BB327" s="32"/>
      <c r="BC327" s="32"/>
      <c r="BD327" s="141">
        <v>1.43274448017067</v>
      </c>
      <c r="BE327" s="141">
        <v>1.80473296517973</v>
      </c>
      <c r="BF327" s="141">
        <v>1.33855804417152</v>
      </c>
      <c r="BG327" s="141">
        <v>0.258476874778987</v>
      </c>
      <c r="BH327" s="141">
        <v>0.12183925574432</v>
      </c>
      <c r="BI327" s="141">
        <v>0.151746588521671</v>
      </c>
      <c r="BJ327" s="142">
        <v>0.165885484047555</v>
      </c>
      <c r="BK327">
        <f t="shared" si="59"/>
        <v>1.52534516317397</v>
      </c>
      <c r="BL327">
        <f t="shared" si="60"/>
        <v>0.190158065261653</v>
      </c>
      <c r="BM327">
        <f t="shared" si="61"/>
        <v>0.158816036284613</v>
      </c>
    </row>
    <row r="328" spans="1:65">
      <c r="A328" s="58">
        <v>30</v>
      </c>
      <c r="B328" s="114">
        <v>6</v>
      </c>
      <c r="C328" s="45">
        <v>2013</v>
      </c>
      <c r="D328" s="150">
        <v>41455</v>
      </c>
      <c r="E328">
        <v>0</v>
      </c>
      <c r="F328">
        <v>0</v>
      </c>
      <c r="G328">
        <v>1</v>
      </c>
      <c r="H328" s="151">
        <v>0</v>
      </c>
      <c r="I328">
        <v>0</v>
      </c>
      <c r="J328">
        <v>0</v>
      </c>
      <c r="K328" s="151">
        <v>0</v>
      </c>
      <c r="L328">
        <v>0</v>
      </c>
      <c r="M328">
        <v>2</v>
      </c>
      <c r="N328" s="151">
        <v>0</v>
      </c>
      <c r="O328">
        <v>10</v>
      </c>
      <c r="P328">
        <v>1920</v>
      </c>
      <c r="Q328" s="151">
        <v>10</v>
      </c>
      <c r="R328">
        <v>38</v>
      </c>
      <c r="S328">
        <v>1620</v>
      </c>
      <c r="T328" s="151">
        <v>0</v>
      </c>
      <c r="U328">
        <v>0</v>
      </c>
      <c r="V328">
        <v>0</v>
      </c>
      <c r="W328" s="151">
        <v>0</v>
      </c>
      <c r="X328">
        <v>0</v>
      </c>
      <c r="Y328">
        <v>0</v>
      </c>
      <c r="Z328" s="151">
        <v>0</v>
      </c>
      <c r="AA328">
        <v>0</v>
      </c>
      <c r="AB328">
        <v>0</v>
      </c>
      <c r="AC328" s="43">
        <f t="shared" si="52"/>
        <v>10</v>
      </c>
      <c r="AD328" s="43">
        <f t="shared" si="52"/>
        <v>48</v>
      </c>
      <c r="AE328" s="43">
        <f t="shared" si="52"/>
        <v>3543</v>
      </c>
      <c r="AG328" s="32">
        <v>14.549</v>
      </c>
      <c r="AH328" s="32">
        <v>13.858</v>
      </c>
      <c r="AI328" s="32">
        <v>11.8405</v>
      </c>
      <c r="AJ328" s="32">
        <v>8.417</v>
      </c>
      <c r="AK328" s="32">
        <v>4.56666666666667</v>
      </c>
      <c r="AL328" s="32">
        <v>0.75</v>
      </c>
      <c r="AM328" s="127">
        <v>0.631666666666667</v>
      </c>
      <c r="AN328">
        <f t="shared" si="53"/>
        <v>13.4158333333333</v>
      </c>
      <c r="AO328">
        <f t="shared" si="54"/>
        <v>6.49183333333333</v>
      </c>
      <c r="AP328">
        <f t="shared" si="55"/>
        <v>0.690833333333333</v>
      </c>
      <c r="AR328" s="32">
        <v>23.375</v>
      </c>
      <c r="AS328" s="32">
        <v>24.174</v>
      </c>
      <c r="AT328" s="32">
        <v>24.5035</v>
      </c>
      <c r="AU328" s="32">
        <v>25.198</v>
      </c>
      <c r="AV328" s="32">
        <v>26.473</v>
      </c>
      <c r="AW328" s="32">
        <v>28.002</v>
      </c>
      <c r="AX328" s="127">
        <v>28.1003333333333</v>
      </c>
      <c r="AY328">
        <f t="shared" si="56"/>
        <v>24.0175</v>
      </c>
      <c r="AZ328">
        <f t="shared" si="57"/>
        <v>25.8355</v>
      </c>
      <c r="BA328">
        <f t="shared" si="58"/>
        <v>28.0511666666667</v>
      </c>
      <c r="BB328" s="32"/>
      <c r="BC328" s="32"/>
      <c r="BD328" s="141">
        <v>1.15664138599216</v>
      </c>
      <c r="BE328" s="141">
        <v>1.68033427243957</v>
      </c>
      <c r="BF328" s="141">
        <v>0.87284022133312</v>
      </c>
      <c r="BG328" s="141">
        <v>0.3722811975512</v>
      </c>
      <c r="BH328" s="141">
        <v>0.050252349712</v>
      </c>
      <c r="BI328" s="141">
        <v>0.00441326211999998</v>
      </c>
      <c r="BJ328" s="142">
        <v>0.00713025345244445</v>
      </c>
      <c r="BK328">
        <f t="shared" si="59"/>
        <v>1.23660529325495</v>
      </c>
      <c r="BL328">
        <f t="shared" si="60"/>
        <v>0.2112667736316</v>
      </c>
      <c r="BM328">
        <f t="shared" si="61"/>
        <v>0.00577175778622221</v>
      </c>
    </row>
    <row r="329" spans="1:65">
      <c r="A329" s="58">
        <v>11</v>
      </c>
      <c r="B329" s="114">
        <v>7</v>
      </c>
      <c r="C329" s="45">
        <v>2013</v>
      </c>
      <c r="D329" s="150">
        <v>41466</v>
      </c>
      <c r="E329" s="96">
        <v>0</v>
      </c>
      <c r="F329">
        <v>0</v>
      </c>
      <c r="G329">
        <v>1</v>
      </c>
      <c r="H329" s="96">
        <v>0</v>
      </c>
      <c r="I329">
        <v>0</v>
      </c>
      <c r="J329">
        <v>0</v>
      </c>
      <c r="K329" s="96">
        <v>0</v>
      </c>
      <c r="L329">
        <v>0</v>
      </c>
      <c r="M329">
        <v>3</v>
      </c>
      <c r="N329" s="96">
        <v>0</v>
      </c>
      <c r="O329">
        <v>10</v>
      </c>
      <c r="P329">
        <v>135</v>
      </c>
      <c r="Q329" s="96">
        <v>0</v>
      </c>
      <c r="R329">
        <v>3</v>
      </c>
      <c r="S329">
        <v>12</v>
      </c>
      <c r="T329" s="96">
        <v>0</v>
      </c>
      <c r="U329">
        <v>0</v>
      </c>
      <c r="V329">
        <v>0</v>
      </c>
      <c r="W329" s="96">
        <v>0</v>
      </c>
      <c r="X329">
        <v>0</v>
      </c>
      <c r="Y329">
        <v>0</v>
      </c>
      <c r="Z329" s="96">
        <v>0</v>
      </c>
      <c r="AA329">
        <v>0</v>
      </c>
      <c r="AB329">
        <v>0</v>
      </c>
      <c r="AC329" s="96">
        <v>0</v>
      </c>
      <c r="AD329" s="43">
        <f t="shared" si="52"/>
        <v>13</v>
      </c>
      <c r="AE329" s="43">
        <f t="shared" si="52"/>
        <v>151</v>
      </c>
      <c r="AG329" s="32">
        <v>16.8</v>
      </c>
      <c r="AH329" s="32">
        <v>16.84</v>
      </c>
      <c r="AI329" s="32">
        <v>15.3755</v>
      </c>
      <c r="AJ329" s="32">
        <v>12.887</v>
      </c>
      <c r="AK329" s="32">
        <v>2.133</v>
      </c>
      <c r="AL329" s="32">
        <v>0.093</v>
      </c>
      <c r="AM329" s="127">
        <v>0.0146666666666667</v>
      </c>
      <c r="AN329">
        <f t="shared" si="53"/>
        <v>16.3385</v>
      </c>
      <c r="AO329">
        <f t="shared" si="54"/>
        <v>7.51</v>
      </c>
      <c r="AP329">
        <f t="shared" si="55"/>
        <v>0.0538333333333333</v>
      </c>
      <c r="AR329" s="32">
        <v>23.607</v>
      </c>
      <c r="AS329" s="32">
        <v>23.773</v>
      </c>
      <c r="AT329" s="32">
        <v>24.104</v>
      </c>
      <c r="AU329" s="32">
        <v>24.389</v>
      </c>
      <c r="AV329" s="32">
        <v>27.465</v>
      </c>
      <c r="AW329" s="32">
        <v>28.4065</v>
      </c>
      <c r="AX329" s="127">
        <v>28.5263333333333</v>
      </c>
      <c r="AY329">
        <f t="shared" si="56"/>
        <v>23.828</v>
      </c>
      <c r="AZ329">
        <f t="shared" si="57"/>
        <v>25.927</v>
      </c>
      <c r="BA329">
        <f t="shared" si="58"/>
        <v>28.4664166666667</v>
      </c>
      <c r="BB329" s="32"/>
      <c r="BC329" s="32"/>
      <c r="BD329" t="s">
        <v>29</v>
      </c>
      <c r="BE329" t="s">
        <v>29</v>
      </c>
      <c r="BF329" t="s">
        <v>29</v>
      </c>
      <c r="BG329" t="s">
        <v>29</v>
      </c>
      <c r="BH329" t="s">
        <v>29</v>
      </c>
      <c r="BI329" t="s">
        <v>29</v>
      </c>
      <c r="BJ329" t="s">
        <v>29</v>
      </c>
      <c r="BK329" s="96">
        <f t="shared" ref="BK329:BM329" si="62">(BK328+BK331)/2</f>
        <v>1.27854932057735</v>
      </c>
      <c r="BL329" s="96">
        <f t="shared" si="62"/>
        <v>0.187690813287637</v>
      </c>
      <c r="BM329" s="96">
        <f t="shared" si="62"/>
        <v>0.0789519832832326</v>
      </c>
    </row>
    <row r="330" spans="1:65">
      <c r="A330" s="58">
        <v>20</v>
      </c>
      <c r="B330" s="114">
        <v>7</v>
      </c>
      <c r="C330" s="45">
        <v>2013</v>
      </c>
      <c r="D330" s="150">
        <v>41475</v>
      </c>
      <c r="E330">
        <v>0</v>
      </c>
      <c r="F330">
        <v>0</v>
      </c>
      <c r="G330">
        <v>0</v>
      </c>
      <c r="H330" s="151">
        <v>0</v>
      </c>
      <c r="I330" s="14">
        <v>0</v>
      </c>
      <c r="J330">
        <v>0</v>
      </c>
      <c r="K330" s="151">
        <v>0</v>
      </c>
      <c r="L330" s="14">
        <v>1</v>
      </c>
      <c r="M330">
        <v>1</v>
      </c>
      <c r="N330" s="151">
        <v>0</v>
      </c>
      <c r="O330" s="14">
        <v>66</v>
      </c>
      <c r="P330">
        <v>39</v>
      </c>
      <c r="Q330" s="151">
        <v>0</v>
      </c>
      <c r="R330" s="14">
        <v>1</v>
      </c>
      <c r="S330">
        <v>0</v>
      </c>
      <c r="T330" s="151">
        <v>0</v>
      </c>
      <c r="U330" s="14">
        <v>0</v>
      </c>
      <c r="V330">
        <v>0</v>
      </c>
      <c r="W330" s="151">
        <v>0</v>
      </c>
      <c r="X330" s="14">
        <v>0</v>
      </c>
      <c r="Y330">
        <v>0</v>
      </c>
      <c r="Z330" s="151">
        <v>0</v>
      </c>
      <c r="AA330" s="14">
        <v>0</v>
      </c>
      <c r="AB330">
        <v>0</v>
      </c>
      <c r="AC330" s="43">
        <f t="shared" si="52"/>
        <v>0</v>
      </c>
      <c r="AD330" s="43">
        <f t="shared" si="52"/>
        <v>68</v>
      </c>
      <c r="AE330" s="43">
        <f t="shared" si="52"/>
        <v>40</v>
      </c>
      <c r="AG330" s="129">
        <v>15.1892</v>
      </c>
      <c r="AH330" s="129">
        <v>15.3445</v>
      </c>
      <c r="AI330" s="129">
        <v>15.082</v>
      </c>
      <c r="AJ330" s="129">
        <v>5.0695</v>
      </c>
      <c r="AK330" s="129">
        <v>2.325</v>
      </c>
      <c r="AL330" s="129">
        <v>0.654</v>
      </c>
      <c r="AM330" s="134">
        <v>0.54</v>
      </c>
      <c r="AN330">
        <f t="shared" si="53"/>
        <v>15.2052333333333</v>
      </c>
      <c r="AO330">
        <f t="shared" si="54"/>
        <v>3.69725</v>
      </c>
      <c r="AP330">
        <f t="shared" si="55"/>
        <v>0.597</v>
      </c>
      <c r="AR330" s="129">
        <v>21.9228</v>
      </c>
      <c r="AS330" s="129">
        <v>23.778</v>
      </c>
      <c r="AT330" s="129">
        <v>23.8015</v>
      </c>
      <c r="AU330" s="129">
        <v>26.438</v>
      </c>
      <c r="AV330" s="129">
        <v>27.567</v>
      </c>
      <c r="AW330" s="129">
        <v>28.1445</v>
      </c>
      <c r="AX330" s="134">
        <v>28.1616666666667</v>
      </c>
      <c r="AY330">
        <f t="shared" si="56"/>
        <v>23.1674333333333</v>
      </c>
      <c r="AZ330">
        <f t="shared" si="57"/>
        <v>27.0025</v>
      </c>
      <c r="BA330">
        <f t="shared" si="58"/>
        <v>28.1530833333333</v>
      </c>
      <c r="BB330" s="129"/>
      <c r="BC330" s="129"/>
      <c r="BD330" t="s">
        <v>29</v>
      </c>
      <c r="BE330" t="s">
        <v>29</v>
      </c>
      <c r="BF330" t="s">
        <v>29</v>
      </c>
      <c r="BG330" t="s">
        <v>29</v>
      </c>
      <c r="BH330" t="s">
        <v>29</v>
      </c>
      <c r="BI330" t="s">
        <v>29</v>
      </c>
      <c r="BJ330" t="s">
        <v>29</v>
      </c>
      <c r="BK330" s="96">
        <f t="shared" ref="BK330:BM330" si="63">(BK328+BK331)/2</f>
        <v>1.27854932057735</v>
      </c>
      <c r="BL330" s="96">
        <f t="shared" si="63"/>
        <v>0.187690813287637</v>
      </c>
      <c r="BM330" s="96">
        <f t="shared" si="63"/>
        <v>0.0789519832832326</v>
      </c>
    </row>
    <row r="331" spans="1:65">
      <c r="A331" s="58">
        <v>31</v>
      </c>
      <c r="B331" s="114">
        <v>7</v>
      </c>
      <c r="C331" s="45">
        <v>2013</v>
      </c>
      <c r="D331" s="150">
        <v>41486</v>
      </c>
      <c r="E331">
        <v>0</v>
      </c>
      <c r="F331">
        <v>0</v>
      </c>
      <c r="G331">
        <v>0</v>
      </c>
      <c r="H331" s="151">
        <v>0</v>
      </c>
      <c r="I331" s="14">
        <v>0</v>
      </c>
      <c r="J331" s="14">
        <v>0</v>
      </c>
      <c r="K331" s="151">
        <v>0</v>
      </c>
      <c r="L331" s="14">
        <v>0</v>
      </c>
      <c r="M331" s="14">
        <v>1</v>
      </c>
      <c r="N331" s="151">
        <v>0</v>
      </c>
      <c r="O331" s="14">
        <v>7</v>
      </c>
      <c r="P331" s="14">
        <v>232</v>
      </c>
      <c r="Q331" s="151">
        <v>0</v>
      </c>
      <c r="R331" s="14">
        <v>0</v>
      </c>
      <c r="S331" s="14">
        <v>0</v>
      </c>
      <c r="T331" s="151">
        <v>0</v>
      </c>
      <c r="U331" s="14">
        <v>0</v>
      </c>
      <c r="V331" s="14">
        <v>0</v>
      </c>
      <c r="W331" s="151">
        <v>0</v>
      </c>
      <c r="X331" s="14">
        <v>0</v>
      </c>
      <c r="Y331" s="14">
        <v>0</v>
      </c>
      <c r="Z331" s="151">
        <v>0</v>
      </c>
      <c r="AA331" s="14">
        <v>0</v>
      </c>
      <c r="AB331" s="14">
        <v>0</v>
      </c>
      <c r="AC331" s="43">
        <f t="shared" si="52"/>
        <v>0</v>
      </c>
      <c r="AD331" s="43">
        <f t="shared" si="52"/>
        <v>7</v>
      </c>
      <c r="AE331" s="43">
        <f t="shared" si="52"/>
        <v>233</v>
      </c>
      <c r="AG331" s="32">
        <v>18.9338636363636</v>
      </c>
      <c r="AH331" s="32">
        <v>15.0123529411765</v>
      </c>
      <c r="AI331" s="32">
        <v>8.62616216216217</v>
      </c>
      <c r="AJ331" s="32">
        <v>5.13870466321244</v>
      </c>
      <c r="AK331" s="32">
        <v>2.94115789473684</v>
      </c>
      <c r="AL331" s="32">
        <v>1.79398268398268</v>
      </c>
      <c r="AM331" s="153"/>
      <c r="AN331">
        <f t="shared" si="53"/>
        <v>14.1907929132341</v>
      </c>
      <c r="AO331">
        <f t="shared" si="54"/>
        <v>4.03993127897464</v>
      </c>
      <c r="AP331">
        <f t="shared" si="55"/>
        <v>1.79398268398268</v>
      </c>
      <c r="AR331" s="141">
        <v>23.57</v>
      </c>
      <c r="AS331" s="141">
        <v>23.97</v>
      </c>
      <c r="AT331" s="141">
        <v>26.23</v>
      </c>
      <c r="AU331" s="141">
        <v>27.02</v>
      </c>
      <c r="AV331" s="141">
        <v>27.65</v>
      </c>
      <c r="AW331" s="141">
        <v>28.05</v>
      </c>
      <c r="AX331" s="124"/>
      <c r="AY331">
        <f t="shared" si="56"/>
        <v>24.59</v>
      </c>
      <c r="AZ331">
        <f t="shared" si="57"/>
        <v>27.335</v>
      </c>
      <c r="BA331">
        <f t="shared" si="58"/>
        <v>28.05</v>
      </c>
      <c r="BB331" s="123"/>
      <c r="BC331" s="123"/>
      <c r="BD331" s="141">
        <v>0.901866544019127</v>
      </c>
      <c r="BE331" s="141">
        <v>2.53994290957813</v>
      </c>
      <c r="BF331" s="141">
        <v>0.519670590102002</v>
      </c>
      <c r="BG331" s="141">
        <v>0.180313959090852</v>
      </c>
      <c r="BH331" s="141">
        <v>0.147915746796497</v>
      </c>
      <c r="BI331" s="141">
        <v>0.152132208780243</v>
      </c>
      <c r="BJ331" s="142"/>
      <c r="BK331">
        <f t="shared" si="59"/>
        <v>1.32049334789975</v>
      </c>
      <c r="BL331">
        <f t="shared" si="60"/>
        <v>0.164114852943674</v>
      </c>
      <c r="BM331">
        <f t="shared" si="61"/>
        <v>0.152132208780243</v>
      </c>
    </row>
    <row r="332" spans="1:65">
      <c r="A332" s="58">
        <v>10</v>
      </c>
      <c r="B332" s="114">
        <v>8</v>
      </c>
      <c r="C332" s="45">
        <v>2013</v>
      </c>
      <c r="D332" s="150">
        <v>41496</v>
      </c>
      <c r="E332">
        <v>0</v>
      </c>
      <c r="F332">
        <v>0</v>
      </c>
      <c r="G332">
        <v>0</v>
      </c>
      <c r="H332" s="151">
        <v>0</v>
      </c>
      <c r="I332">
        <v>0</v>
      </c>
      <c r="J332">
        <v>0</v>
      </c>
      <c r="K332" s="151">
        <v>0</v>
      </c>
      <c r="L332">
        <v>0</v>
      </c>
      <c r="M332">
        <v>0</v>
      </c>
      <c r="N332" s="151">
        <v>0</v>
      </c>
      <c r="O332">
        <v>0</v>
      </c>
      <c r="P332">
        <v>34</v>
      </c>
      <c r="Q332" s="151">
        <v>0</v>
      </c>
      <c r="R332">
        <v>0</v>
      </c>
      <c r="S332">
        <v>0</v>
      </c>
      <c r="T332" s="151">
        <v>0</v>
      </c>
      <c r="U332">
        <v>0</v>
      </c>
      <c r="V332">
        <v>0</v>
      </c>
      <c r="W332" s="151">
        <v>0</v>
      </c>
      <c r="X332">
        <v>0</v>
      </c>
      <c r="Y332">
        <v>0</v>
      </c>
      <c r="Z332" s="151">
        <v>0</v>
      </c>
      <c r="AA332">
        <v>0</v>
      </c>
      <c r="AB332">
        <v>0</v>
      </c>
      <c r="AC332" s="43">
        <f t="shared" si="52"/>
        <v>0</v>
      </c>
      <c r="AD332" s="43">
        <f t="shared" si="52"/>
        <v>0</v>
      </c>
      <c r="AE332" s="43">
        <f t="shared" si="52"/>
        <v>34</v>
      </c>
      <c r="AG332" s="32">
        <v>18.0215625</v>
      </c>
      <c r="AH332" s="32">
        <v>17.8233513513513</v>
      </c>
      <c r="AI332" s="32">
        <v>14.6676063829787</v>
      </c>
      <c r="AJ332" s="32">
        <v>11.7372727272728</v>
      </c>
      <c r="AK332" s="32">
        <v>4.85372972972973</v>
      </c>
      <c r="AL332" s="32">
        <v>1.99377358490566</v>
      </c>
      <c r="AM332" s="153"/>
      <c r="AN332">
        <f t="shared" si="53"/>
        <v>16.8375067447767</v>
      </c>
      <c r="AO332">
        <f t="shared" si="54"/>
        <v>8.29550122850124</v>
      </c>
      <c r="AP332">
        <f t="shared" si="55"/>
        <v>1.99377358490566</v>
      </c>
      <c r="AR332" s="141">
        <v>24.1</v>
      </c>
      <c r="AS332" s="141">
        <v>24.1</v>
      </c>
      <c r="AT332" s="141">
        <v>24.6</v>
      </c>
      <c r="AU332" s="141">
        <v>25.3</v>
      </c>
      <c r="AV332" s="141">
        <v>27.2</v>
      </c>
      <c r="AW332" s="141">
        <v>28</v>
      </c>
      <c r="AX332" s="124"/>
      <c r="AY332">
        <f t="shared" si="56"/>
        <v>24.2666666666667</v>
      </c>
      <c r="AZ332">
        <f t="shared" si="57"/>
        <v>26.25</v>
      </c>
      <c r="BA332">
        <f t="shared" si="58"/>
        <v>28</v>
      </c>
      <c r="BB332" s="123"/>
      <c r="BC332" s="123"/>
      <c r="BD332" s="141">
        <v>1.65860240761282</v>
      </c>
      <c r="BE332" s="141">
        <v>3.05807061854556</v>
      </c>
      <c r="BF332" s="141">
        <v>1.35404136932563</v>
      </c>
      <c r="BG332" s="141">
        <v>0.774371370120346</v>
      </c>
      <c r="BH332" s="141">
        <v>0.159916779116037</v>
      </c>
      <c r="BI332" s="141">
        <v>0.157491011794582</v>
      </c>
      <c r="BJ332" s="142"/>
      <c r="BK332">
        <f t="shared" si="59"/>
        <v>2.02357146516133</v>
      </c>
      <c r="BL332">
        <f t="shared" si="60"/>
        <v>0.467144074618192</v>
      </c>
      <c r="BM332">
        <f t="shared" si="61"/>
        <v>0.157491011794582</v>
      </c>
    </row>
    <row r="333" spans="1:65">
      <c r="A333" s="58">
        <v>20</v>
      </c>
      <c r="B333" s="114">
        <v>8</v>
      </c>
      <c r="C333" s="45">
        <v>2013</v>
      </c>
      <c r="D333" s="150">
        <v>41506</v>
      </c>
      <c r="E333" s="27">
        <v>0</v>
      </c>
      <c r="F333" s="27">
        <v>0</v>
      </c>
      <c r="G333">
        <v>0</v>
      </c>
      <c r="H333" s="151">
        <v>0</v>
      </c>
      <c r="I333" s="14">
        <v>0</v>
      </c>
      <c r="J333">
        <v>0</v>
      </c>
      <c r="K333" s="151">
        <v>0</v>
      </c>
      <c r="L333" s="14">
        <v>0</v>
      </c>
      <c r="M333">
        <v>1</v>
      </c>
      <c r="N333" s="151">
        <v>0</v>
      </c>
      <c r="O333" s="14">
        <v>0</v>
      </c>
      <c r="P333">
        <v>50</v>
      </c>
      <c r="Q333" s="151">
        <v>0</v>
      </c>
      <c r="R333" s="14">
        <v>0</v>
      </c>
      <c r="S333">
        <v>0</v>
      </c>
      <c r="T333" s="151">
        <v>0</v>
      </c>
      <c r="U333" s="14">
        <v>0</v>
      </c>
      <c r="V333">
        <v>0</v>
      </c>
      <c r="W333" s="151">
        <v>0</v>
      </c>
      <c r="X333" s="14">
        <v>0</v>
      </c>
      <c r="Y333">
        <v>0</v>
      </c>
      <c r="Z333" s="151">
        <v>0</v>
      </c>
      <c r="AA333" s="14">
        <v>0</v>
      </c>
      <c r="AB333">
        <v>0</v>
      </c>
      <c r="AC333" s="43">
        <f t="shared" si="52"/>
        <v>0</v>
      </c>
      <c r="AD333" s="43">
        <f t="shared" si="52"/>
        <v>0</v>
      </c>
      <c r="AE333" s="43">
        <f t="shared" si="52"/>
        <v>51</v>
      </c>
      <c r="AG333" s="32">
        <v>16.3981818181819</v>
      </c>
      <c r="AH333" s="32">
        <v>16.1604032258065</v>
      </c>
      <c r="AI333" s="32">
        <v>15.4474418604651</v>
      </c>
      <c r="AJ333" s="32">
        <v>13.3373076923077</v>
      </c>
      <c r="AK333" s="32">
        <v>6.70436507936508</v>
      </c>
      <c r="AL333" s="32">
        <v>2.48492307692308</v>
      </c>
      <c r="AM333" s="127">
        <v>2.39657657657658</v>
      </c>
      <c r="AN333">
        <f t="shared" si="53"/>
        <v>16.0020089681512</v>
      </c>
      <c r="AO333">
        <f t="shared" si="54"/>
        <v>10.0208363858364</v>
      </c>
      <c r="AP333">
        <f t="shared" si="55"/>
        <v>2.44074982674983</v>
      </c>
      <c r="AR333">
        <v>24.3</v>
      </c>
      <c r="AS333">
        <v>24.4</v>
      </c>
      <c r="AT333">
        <v>25.1</v>
      </c>
      <c r="AU333">
        <v>25.4</v>
      </c>
      <c r="AV333">
        <v>26.7</v>
      </c>
      <c r="AW333">
        <v>27.9</v>
      </c>
      <c r="AX333" s="124"/>
      <c r="AY333">
        <f t="shared" si="56"/>
        <v>24.6</v>
      </c>
      <c r="AZ333">
        <f t="shared" si="57"/>
        <v>26.05</v>
      </c>
      <c r="BA333">
        <f t="shared" si="58"/>
        <v>27.9</v>
      </c>
      <c r="BB333" s="123"/>
      <c r="BC333" s="123"/>
      <c r="BD333" s="141">
        <v>1.51058094960938</v>
      </c>
      <c r="BE333" s="141">
        <v>2.21587757184737</v>
      </c>
      <c r="BF333" s="141">
        <v>1.08382602601408</v>
      </c>
      <c r="BG333" s="141">
        <v>0.701495997975808</v>
      </c>
      <c r="BH333" s="141">
        <v>0.200106477188695</v>
      </c>
      <c r="BI333" s="141">
        <v>0.169350529267108</v>
      </c>
      <c r="BJ333" s="142">
        <v>0.193263889407751</v>
      </c>
      <c r="BK333">
        <f t="shared" si="59"/>
        <v>1.60342818249028</v>
      </c>
      <c r="BL333">
        <f t="shared" si="60"/>
        <v>0.450801237582251</v>
      </c>
      <c r="BM333">
        <f t="shared" si="61"/>
        <v>0.18130720933743</v>
      </c>
    </row>
    <row r="334" spans="1:65">
      <c r="A334" s="58">
        <v>31</v>
      </c>
      <c r="B334" s="114">
        <v>8</v>
      </c>
      <c r="C334" s="45">
        <v>2013</v>
      </c>
      <c r="D334" s="150">
        <v>41517</v>
      </c>
      <c r="E334">
        <v>0</v>
      </c>
      <c r="F334">
        <v>0</v>
      </c>
      <c r="G334">
        <v>0</v>
      </c>
      <c r="H334" s="151">
        <v>0</v>
      </c>
      <c r="I334">
        <v>0</v>
      </c>
      <c r="J334">
        <v>0</v>
      </c>
      <c r="K334" s="151">
        <v>0</v>
      </c>
      <c r="L334">
        <v>0</v>
      </c>
      <c r="M334">
        <v>0</v>
      </c>
      <c r="N334" s="151">
        <v>0</v>
      </c>
      <c r="O334">
        <v>1</v>
      </c>
      <c r="P334">
        <v>30</v>
      </c>
      <c r="Q334" s="151">
        <v>0</v>
      </c>
      <c r="R334">
        <v>0</v>
      </c>
      <c r="S334">
        <v>0</v>
      </c>
      <c r="T334" s="151">
        <v>0</v>
      </c>
      <c r="U334">
        <v>0</v>
      </c>
      <c r="V334">
        <v>0</v>
      </c>
      <c r="W334" s="151">
        <v>0</v>
      </c>
      <c r="X334">
        <v>0</v>
      </c>
      <c r="Y334">
        <v>0</v>
      </c>
      <c r="Z334" s="151">
        <v>0</v>
      </c>
      <c r="AA334">
        <v>0</v>
      </c>
      <c r="AB334">
        <v>0</v>
      </c>
      <c r="AC334" s="43">
        <f t="shared" si="52"/>
        <v>0</v>
      </c>
      <c r="AD334" s="43">
        <f t="shared" si="52"/>
        <v>1</v>
      </c>
      <c r="AE334" s="43">
        <f t="shared" si="52"/>
        <v>30</v>
      </c>
      <c r="AG334" s="159">
        <v>14.03</v>
      </c>
      <c r="AH334" s="159">
        <v>14.53</v>
      </c>
      <c r="AI334" s="159">
        <v>11.96</v>
      </c>
      <c r="AJ334" s="159">
        <v>6.24</v>
      </c>
      <c r="AK334" s="159">
        <v>2.97</v>
      </c>
      <c r="AL334" s="159">
        <v>1.15</v>
      </c>
      <c r="AM334" s="153"/>
      <c r="AN334">
        <f t="shared" si="53"/>
        <v>13.5066666666667</v>
      </c>
      <c r="AO334">
        <f t="shared" si="54"/>
        <v>4.605</v>
      </c>
      <c r="AP334">
        <f t="shared" si="55"/>
        <v>1.15</v>
      </c>
      <c r="AR334" s="164">
        <v>25</v>
      </c>
      <c r="AS334" s="164">
        <v>24.9</v>
      </c>
      <c r="AT334" s="164">
        <v>26</v>
      </c>
      <c r="AU334" s="164">
        <v>27.3</v>
      </c>
      <c r="AV334" s="164">
        <v>27.9</v>
      </c>
      <c r="AW334" s="164">
        <v>28.4</v>
      </c>
      <c r="AX334" s="124"/>
      <c r="AY334">
        <f t="shared" si="56"/>
        <v>25.3</v>
      </c>
      <c r="AZ334">
        <f t="shared" si="57"/>
        <v>27.6</v>
      </c>
      <c r="BA334">
        <f t="shared" si="58"/>
        <v>28.4</v>
      </c>
      <c r="BB334" s="123"/>
      <c r="BC334" s="123"/>
      <c r="BD334" s="141">
        <v>1.20241919700248</v>
      </c>
      <c r="BE334" s="141">
        <v>1.32102805251598</v>
      </c>
      <c r="BF334" s="141">
        <v>0.471502596473875</v>
      </c>
      <c r="BG334" s="141">
        <v>0.227352711614753</v>
      </c>
      <c r="BH334" s="141">
        <v>0.146890115321857</v>
      </c>
      <c r="BI334" s="141">
        <v>0.136355527729421</v>
      </c>
      <c r="BJ334" s="142"/>
      <c r="BK334">
        <f t="shared" si="59"/>
        <v>0.998316615330778</v>
      </c>
      <c r="BL334">
        <f t="shared" si="60"/>
        <v>0.187121413468305</v>
      </c>
      <c r="BM334">
        <f t="shared" si="61"/>
        <v>0.136355527729421</v>
      </c>
    </row>
    <row r="335" spans="1:65">
      <c r="A335" s="58">
        <v>10</v>
      </c>
      <c r="B335" s="114">
        <v>9</v>
      </c>
      <c r="C335" s="45">
        <v>2013</v>
      </c>
      <c r="D335" s="150">
        <v>41527</v>
      </c>
      <c r="E335">
        <v>0</v>
      </c>
      <c r="F335">
        <v>0</v>
      </c>
      <c r="G335">
        <v>0</v>
      </c>
      <c r="H335" s="151">
        <v>0</v>
      </c>
      <c r="I335">
        <v>0</v>
      </c>
      <c r="J335">
        <v>0</v>
      </c>
      <c r="K335" s="151">
        <v>0</v>
      </c>
      <c r="L335">
        <v>0</v>
      </c>
      <c r="M335">
        <v>0</v>
      </c>
      <c r="N335" s="151">
        <v>0</v>
      </c>
      <c r="O335">
        <v>26</v>
      </c>
      <c r="P335">
        <v>44</v>
      </c>
      <c r="Q335" s="151">
        <v>0</v>
      </c>
      <c r="R335">
        <v>0</v>
      </c>
      <c r="S335">
        <v>0</v>
      </c>
      <c r="T335" s="151">
        <v>0</v>
      </c>
      <c r="U335">
        <v>0</v>
      </c>
      <c r="V335">
        <v>0</v>
      </c>
      <c r="W335" s="151">
        <v>0</v>
      </c>
      <c r="X335">
        <v>0</v>
      </c>
      <c r="Y335">
        <v>0</v>
      </c>
      <c r="Z335" s="151">
        <v>0</v>
      </c>
      <c r="AA335">
        <v>0</v>
      </c>
      <c r="AB335">
        <v>0</v>
      </c>
      <c r="AC335" s="43">
        <f t="shared" si="52"/>
        <v>0</v>
      </c>
      <c r="AD335" s="43">
        <f t="shared" si="52"/>
        <v>26</v>
      </c>
      <c r="AE335" s="43">
        <f t="shared" si="52"/>
        <v>44</v>
      </c>
      <c r="AG335" s="129">
        <v>11.9796666666667</v>
      </c>
      <c r="AH335" s="129">
        <v>11.0095</v>
      </c>
      <c r="AI335" s="129">
        <v>8.5465</v>
      </c>
      <c r="AJ335" s="129">
        <v>5.022</v>
      </c>
      <c r="AK335" s="129">
        <v>2.583</v>
      </c>
      <c r="AL335" s="129">
        <v>1.663</v>
      </c>
      <c r="AM335" s="153"/>
      <c r="AN335">
        <f t="shared" si="53"/>
        <v>10.5118888888889</v>
      </c>
      <c r="AO335">
        <f t="shared" si="54"/>
        <v>3.8025</v>
      </c>
      <c r="AP335">
        <f t="shared" si="55"/>
        <v>1.663</v>
      </c>
      <c r="AR335" s="129">
        <v>25.2876666666667</v>
      </c>
      <c r="AS335" s="129">
        <v>25.6585</v>
      </c>
      <c r="AT335" s="129">
        <v>26.22175</v>
      </c>
      <c r="AU335" s="129">
        <v>27.00375</v>
      </c>
      <c r="AV335" s="129">
        <v>27.6445</v>
      </c>
      <c r="AW335" s="129">
        <v>27.888</v>
      </c>
      <c r="AX335" s="124"/>
      <c r="AY335">
        <f t="shared" si="56"/>
        <v>25.7226388888889</v>
      </c>
      <c r="AZ335">
        <f t="shared" si="57"/>
        <v>27.324125</v>
      </c>
      <c r="BA335">
        <f t="shared" si="58"/>
        <v>27.888</v>
      </c>
      <c r="BB335" s="123"/>
      <c r="BC335" s="123"/>
      <c r="BD335" s="141">
        <v>1.37556828572046</v>
      </c>
      <c r="BE335" s="141">
        <v>2.47207886344925</v>
      </c>
      <c r="BF335" s="141">
        <v>0.85282456214608</v>
      </c>
      <c r="BG335" s="141">
        <v>0.23983060926832</v>
      </c>
      <c r="BH335" s="141">
        <v>0.12986534792688</v>
      </c>
      <c r="BI335" s="141">
        <v>0.17562603865096</v>
      </c>
      <c r="BJ335" s="142"/>
      <c r="BK335">
        <f t="shared" si="59"/>
        <v>1.56682390377193</v>
      </c>
      <c r="BL335">
        <f t="shared" si="60"/>
        <v>0.1848479785976</v>
      </c>
      <c r="BM335">
        <f t="shared" si="61"/>
        <v>0.17562603865096</v>
      </c>
    </row>
    <row r="336" spans="1:65">
      <c r="A336" s="58">
        <v>19</v>
      </c>
      <c r="B336" s="114">
        <v>9</v>
      </c>
      <c r="C336" s="45">
        <v>2013</v>
      </c>
      <c r="D336" s="150">
        <v>41536</v>
      </c>
      <c r="E336">
        <v>0</v>
      </c>
      <c r="F336">
        <v>0</v>
      </c>
      <c r="G336">
        <v>0</v>
      </c>
      <c r="H336" s="151">
        <v>0</v>
      </c>
      <c r="I336">
        <v>0</v>
      </c>
      <c r="J336">
        <v>0</v>
      </c>
      <c r="K336" s="151">
        <v>0</v>
      </c>
      <c r="L336">
        <v>0</v>
      </c>
      <c r="M336">
        <v>0</v>
      </c>
      <c r="N336" s="151">
        <v>1</v>
      </c>
      <c r="O336">
        <v>14</v>
      </c>
      <c r="P336">
        <v>10</v>
      </c>
      <c r="Q336" s="151">
        <v>0</v>
      </c>
      <c r="R336">
        <v>0</v>
      </c>
      <c r="S336">
        <v>0</v>
      </c>
      <c r="T336" s="151">
        <v>0</v>
      </c>
      <c r="U336">
        <v>0</v>
      </c>
      <c r="V336">
        <v>0</v>
      </c>
      <c r="W336" s="151">
        <v>0</v>
      </c>
      <c r="X336">
        <v>0</v>
      </c>
      <c r="Y336">
        <v>0</v>
      </c>
      <c r="Z336" s="151">
        <v>0</v>
      </c>
      <c r="AA336">
        <v>0</v>
      </c>
      <c r="AB336">
        <v>0</v>
      </c>
      <c r="AC336" s="43">
        <f t="shared" si="52"/>
        <v>1</v>
      </c>
      <c r="AD336" s="43">
        <f t="shared" si="52"/>
        <v>14</v>
      </c>
      <c r="AE336" s="43">
        <f t="shared" si="52"/>
        <v>10</v>
      </c>
      <c r="AG336" s="129">
        <v>9.4615</v>
      </c>
      <c r="AH336" s="129">
        <v>9.3735</v>
      </c>
      <c r="AI336" s="129">
        <v>7.4495</v>
      </c>
      <c r="AJ336" s="129">
        <v>4.726</v>
      </c>
      <c r="AK336" s="129">
        <v>2.44</v>
      </c>
      <c r="AL336" s="129">
        <v>1.5295</v>
      </c>
      <c r="AM336" s="134">
        <v>1.529</v>
      </c>
      <c r="AN336">
        <f t="shared" si="53"/>
        <v>8.7615</v>
      </c>
      <c r="AO336">
        <f t="shared" si="54"/>
        <v>3.583</v>
      </c>
      <c r="AP336">
        <f t="shared" si="55"/>
        <v>1.52925</v>
      </c>
      <c r="AR336" s="129">
        <v>25.829</v>
      </c>
      <c r="AS336" s="129">
        <v>26.0655</v>
      </c>
      <c r="AT336" s="129">
        <v>26.296</v>
      </c>
      <c r="AU336" s="129">
        <v>27.0705</v>
      </c>
      <c r="AV336" s="129">
        <v>27.732</v>
      </c>
      <c r="AW336" s="129">
        <v>27.977</v>
      </c>
      <c r="AX336" s="134">
        <v>27.9845</v>
      </c>
      <c r="AY336">
        <f t="shared" si="56"/>
        <v>26.0635</v>
      </c>
      <c r="AZ336">
        <f t="shared" si="57"/>
        <v>27.40125</v>
      </c>
      <c r="BA336">
        <f t="shared" si="58"/>
        <v>27.98075</v>
      </c>
      <c r="BB336" s="129"/>
      <c r="BC336" s="129"/>
      <c r="BD336" s="141">
        <v>2.01716547390872</v>
      </c>
      <c r="BE336" s="141">
        <v>1.88018604631332</v>
      </c>
      <c r="BF336" s="141">
        <v>1.08472209824656</v>
      </c>
      <c r="BG336" s="141">
        <v>0.3558345648136</v>
      </c>
      <c r="BH336" s="141">
        <v>0.160071328848</v>
      </c>
      <c r="BI336" s="141">
        <v>0.20834217695356</v>
      </c>
      <c r="BJ336" s="142">
        <v>0.18148734238108</v>
      </c>
      <c r="BK336">
        <f t="shared" si="59"/>
        <v>1.6606912061562</v>
      </c>
      <c r="BL336">
        <f t="shared" si="60"/>
        <v>0.2579529468308</v>
      </c>
      <c r="BM336">
        <f t="shared" si="61"/>
        <v>0.19491475966732</v>
      </c>
    </row>
    <row r="337" spans="1:65">
      <c r="A337" s="58">
        <v>1</v>
      </c>
      <c r="B337" s="114">
        <v>10</v>
      </c>
      <c r="C337" s="45">
        <v>2013</v>
      </c>
      <c r="D337" s="150">
        <v>41548</v>
      </c>
      <c r="E337">
        <v>0</v>
      </c>
      <c r="F337">
        <v>0</v>
      </c>
      <c r="G337">
        <v>0</v>
      </c>
      <c r="H337" s="151">
        <v>0</v>
      </c>
      <c r="I337">
        <v>0</v>
      </c>
      <c r="J337">
        <v>0</v>
      </c>
      <c r="K337" s="151">
        <v>0</v>
      </c>
      <c r="L337">
        <v>0</v>
      </c>
      <c r="M337">
        <v>0</v>
      </c>
      <c r="N337" s="151">
        <v>0</v>
      </c>
      <c r="O337">
        <v>0</v>
      </c>
      <c r="P337">
        <v>0</v>
      </c>
      <c r="Q337" s="151">
        <v>0</v>
      </c>
      <c r="R337">
        <v>0</v>
      </c>
      <c r="S337">
        <v>0</v>
      </c>
      <c r="T337" s="151">
        <v>0</v>
      </c>
      <c r="U337">
        <v>0</v>
      </c>
      <c r="V337">
        <v>0</v>
      </c>
      <c r="W337" s="151">
        <v>0</v>
      </c>
      <c r="X337">
        <v>0</v>
      </c>
      <c r="Y337">
        <v>0</v>
      </c>
      <c r="Z337" s="151">
        <v>0</v>
      </c>
      <c r="AA337">
        <v>0</v>
      </c>
      <c r="AB337">
        <v>0</v>
      </c>
      <c r="AC337" s="43">
        <f t="shared" si="52"/>
        <v>0</v>
      </c>
      <c r="AD337" s="43">
        <f t="shared" si="52"/>
        <v>0</v>
      </c>
      <c r="AE337" s="43">
        <f t="shared" si="52"/>
        <v>0</v>
      </c>
      <c r="AG337" s="129">
        <v>8.8855</v>
      </c>
      <c r="AH337" s="129">
        <v>8.86</v>
      </c>
      <c r="AI337" s="129">
        <v>8.8335</v>
      </c>
      <c r="AJ337" s="129">
        <v>8.7665</v>
      </c>
      <c r="AK337" s="129">
        <v>8.739</v>
      </c>
      <c r="AL337" s="129">
        <v>4.093</v>
      </c>
      <c r="AM337" s="124"/>
      <c r="AN337">
        <f t="shared" si="53"/>
        <v>8.85966666666667</v>
      </c>
      <c r="AO337">
        <f t="shared" si="54"/>
        <v>8.75275</v>
      </c>
      <c r="AP337">
        <f t="shared" si="55"/>
        <v>4.093</v>
      </c>
      <c r="AR337" s="129">
        <v>25.9545</v>
      </c>
      <c r="AS337" s="129">
        <v>26.004</v>
      </c>
      <c r="AT337" s="129">
        <v>26.0185</v>
      </c>
      <c r="AU337" s="129">
        <v>26.019</v>
      </c>
      <c r="AV337" s="129">
        <v>26.0295</v>
      </c>
      <c r="AW337" s="129">
        <v>27.353</v>
      </c>
      <c r="AX337" s="124"/>
      <c r="AY337">
        <f t="shared" si="56"/>
        <v>25.9923333333333</v>
      </c>
      <c r="AZ337">
        <f t="shared" si="57"/>
        <v>26.02425</v>
      </c>
      <c r="BA337">
        <f t="shared" si="58"/>
        <v>27.353</v>
      </c>
      <c r="BB337" s="123"/>
      <c r="BC337" s="123"/>
      <c r="BD337" s="141">
        <v>1.08261477489944</v>
      </c>
      <c r="BE337" s="141">
        <v>0.383249812128</v>
      </c>
      <c r="BF337" s="141">
        <v>0.361004519735573</v>
      </c>
      <c r="BG337" s="141">
        <v>0.351870098949013</v>
      </c>
      <c r="BH337" s="141">
        <v>0.36362017029104</v>
      </c>
      <c r="BI337" s="141">
        <v>0.254064390936</v>
      </c>
      <c r="BJ337" s="142"/>
      <c r="BK337">
        <f t="shared" si="59"/>
        <v>0.608956368921005</v>
      </c>
      <c r="BL337">
        <f t="shared" si="60"/>
        <v>0.357745134620027</v>
      </c>
      <c r="BM337">
        <f t="shared" si="61"/>
        <v>0.254064390936</v>
      </c>
    </row>
    <row r="338" spans="1:65">
      <c r="A338" s="58">
        <v>9</v>
      </c>
      <c r="B338" s="114">
        <v>10</v>
      </c>
      <c r="C338" s="45">
        <v>2013</v>
      </c>
      <c r="D338" s="150">
        <v>41556</v>
      </c>
      <c r="E338">
        <v>0</v>
      </c>
      <c r="F338">
        <v>0</v>
      </c>
      <c r="G338">
        <v>0</v>
      </c>
      <c r="H338" s="151">
        <v>0</v>
      </c>
      <c r="I338" s="14">
        <v>0</v>
      </c>
      <c r="J338" s="14">
        <v>0</v>
      </c>
      <c r="K338" s="151">
        <v>0</v>
      </c>
      <c r="L338" s="14">
        <v>0</v>
      </c>
      <c r="M338" s="14">
        <v>8</v>
      </c>
      <c r="N338" s="151">
        <v>0</v>
      </c>
      <c r="O338" s="14">
        <v>0</v>
      </c>
      <c r="P338" s="14">
        <v>0</v>
      </c>
      <c r="Q338" s="151">
        <v>0</v>
      </c>
      <c r="R338" s="14">
        <v>0</v>
      </c>
      <c r="S338" s="14">
        <v>0</v>
      </c>
      <c r="T338" s="151">
        <v>0</v>
      </c>
      <c r="U338" s="14">
        <v>0</v>
      </c>
      <c r="V338" s="14">
        <v>0</v>
      </c>
      <c r="W338" s="151">
        <v>0</v>
      </c>
      <c r="X338" s="14">
        <v>0</v>
      </c>
      <c r="Y338" s="14">
        <v>0</v>
      </c>
      <c r="Z338" s="151">
        <v>0</v>
      </c>
      <c r="AA338" s="14">
        <v>0</v>
      </c>
      <c r="AB338" s="14">
        <v>0</v>
      </c>
      <c r="AC338" s="43">
        <f t="shared" si="52"/>
        <v>0</v>
      </c>
      <c r="AD338" s="43">
        <f t="shared" si="52"/>
        <v>0</v>
      </c>
      <c r="AE338" s="43">
        <f t="shared" si="52"/>
        <v>8</v>
      </c>
      <c r="AG338" s="129">
        <v>7.9315</v>
      </c>
      <c r="AH338" s="129">
        <v>7.9675</v>
      </c>
      <c r="AI338" s="129">
        <v>8.105</v>
      </c>
      <c r="AJ338" s="129">
        <v>7.987</v>
      </c>
      <c r="AK338" s="129">
        <v>4.553</v>
      </c>
      <c r="AL338" s="129">
        <v>1.125</v>
      </c>
      <c r="AM338" s="134">
        <v>1.03033333333333</v>
      </c>
      <c r="AN338">
        <f t="shared" si="53"/>
        <v>8.00133333333333</v>
      </c>
      <c r="AO338">
        <f t="shared" si="54"/>
        <v>6.27</v>
      </c>
      <c r="AP338">
        <f t="shared" si="55"/>
        <v>1.07766666666667</v>
      </c>
      <c r="AR338" s="129">
        <v>25.1645</v>
      </c>
      <c r="AS338" s="129">
        <v>25.2595</v>
      </c>
      <c r="AT338" s="129">
        <v>25.799</v>
      </c>
      <c r="AU338" s="129">
        <v>25.8935</v>
      </c>
      <c r="AV338" s="129">
        <v>27.166</v>
      </c>
      <c r="AW338" s="129">
        <v>28.3436666666667</v>
      </c>
      <c r="AX338" s="134">
        <v>28.3716666666667</v>
      </c>
      <c r="AY338">
        <f t="shared" si="56"/>
        <v>25.4076666666667</v>
      </c>
      <c r="AZ338">
        <f t="shared" si="57"/>
        <v>26.52975</v>
      </c>
      <c r="BA338">
        <f t="shared" si="58"/>
        <v>28.3576666666667</v>
      </c>
      <c r="BB338" s="129"/>
      <c r="BC338" s="129"/>
      <c r="BD338" s="141">
        <v>0.57220460342984</v>
      </c>
      <c r="BE338" s="141">
        <v>0.5836361980598</v>
      </c>
      <c r="BF338" s="141">
        <v>0.3302790265516</v>
      </c>
      <c r="BG338" s="141">
        <v>0.27667922005744</v>
      </c>
      <c r="BH338" s="141">
        <v>0.20609159123904</v>
      </c>
      <c r="BI338" s="141">
        <v>0.19080304957</v>
      </c>
      <c r="BJ338" s="142">
        <v>0.19068387211584</v>
      </c>
      <c r="BK338">
        <f t="shared" si="59"/>
        <v>0.495373276013747</v>
      </c>
      <c r="BL338">
        <f t="shared" si="60"/>
        <v>0.24138540564824</v>
      </c>
      <c r="BM338">
        <f t="shared" si="61"/>
        <v>0.19074346084292</v>
      </c>
    </row>
    <row r="339" spans="1:65">
      <c r="A339" s="58">
        <v>21</v>
      </c>
      <c r="B339" s="114">
        <v>10</v>
      </c>
      <c r="C339" s="45">
        <v>2013</v>
      </c>
      <c r="D339" s="150">
        <v>41568</v>
      </c>
      <c r="E339">
        <v>0</v>
      </c>
      <c r="F339">
        <v>0</v>
      </c>
      <c r="G339">
        <v>1</v>
      </c>
      <c r="H339" s="151">
        <v>0</v>
      </c>
      <c r="I339" s="14">
        <v>0</v>
      </c>
      <c r="J339" s="14">
        <v>0</v>
      </c>
      <c r="K339" s="151">
        <v>0</v>
      </c>
      <c r="L339" s="14">
        <v>0</v>
      </c>
      <c r="M339" s="14">
        <v>0</v>
      </c>
      <c r="N339" s="151">
        <v>0</v>
      </c>
      <c r="O339" s="14">
        <v>0</v>
      </c>
      <c r="P339" s="14">
        <v>4</v>
      </c>
      <c r="Q339" s="151">
        <v>0</v>
      </c>
      <c r="R339" s="14">
        <v>0</v>
      </c>
      <c r="S339" s="14">
        <v>0</v>
      </c>
      <c r="T339" s="151">
        <v>0</v>
      </c>
      <c r="U339" s="14">
        <v>0</v>
      </c>
      <c r="V339" s="14">
        <v>0</v>
      </c>
      <c r="W339" s="151">
        <v>0</v>
      </c>
      <c r="X339" s="14">
        <v>0</v>
      </c>
      <c r="Y339" s="14">
        <v>0</v>
      </c>
      <c r="Z339" s="151">
        <v>0</v>
      </c>
      <c r="AA339" s="14">
        <v>0</v>
      </c>
      <c r="AB339" s="14">
        <v>0</v>
      </c>
      <c r="AC339" s="43">
        <f t="shared" si="52"/>
        <v>0</v>
      </c>
      <c r="AD339" s="43">
        <f t="shared" si="52"/>
        <v>0</v>
      </c>
      <c r="AE339" s="43">
        <f t="shared" si="52"/>
        <v>5</v>
      </c>
      <c r="AG339" s="32">
        <v>5.2585</v>
      </c>
      <c r="AH339" s="32">
        <v>5.27</v>
      </c>
      <c r="AI339" s="32">
        <v>5.282</v>
      </c>
      <c r="AJ339" s="32">
        <v>5.298</v>
      </c>
      <c r="AK339" s="32">
        <v>3.722</v>
      </c>
      <c r="AL339" s="32">
        <v>1.15125</v>
      </c>
      <c r="AM339" s="124"/>
      <c r="AN339">
        <f t="shared" si="53"/>
        <v>5.27016666666667</v>
      </c>
      <c r="AO339">
        <f t="shared" si="54"/>
        <v>4.51</v>
      </c>
      <c r="AP339">
        <f t="shared" si="55"/>
        <v>1.15125</v>
      </c>
      <c r="AR339" s="32">
        <v>25.953</v>
      </c>
      <c r="AS339" s="32">
        <v>25.96</v>
      </c>
      <c r="AT339" s="32">
        <v>25.964</v>
      </c>
      <c r="AU339" s="32">
        <v>25.9675</v>
      </c>
      <c r="AV339" s="32">
        <v>27.0205</v>
      </c>
      <c r="AW339" s="32">
        <v>28.38425</v>
      </c>
      <c r="AX339" s="124"/>
      <c r="AY339">
        <f t="shared" si="56"/>
        <v>25.959</v>
      </c>
      <c r="AZ339">
        <f t="shared" si="57"/>
        <v>26.494</v>
      </c>
      <c r="BA339">
        <f t="shared" si="58"/>
        <v>28.38425</v>
      </c>
      <c r="BB339" s="123"/>
      <c r="BC339" s="123"/>
      <c r="BD339" s="141">
        <v>0.32575436607996</v>
      </c>
      <c r="BE339" s="141">
        <v>0.3707732655264</v>
      </c>
      <c r="BF339" s="141">
        <v>0.34408528426128</v>
      </c>
      <c r="BG339" s="141">
        <v>0.358908652195627</v>
      </c>
      <c r="BH339" s="141">
        <v>0.23566126929056</v>
      </c>
      <c r="BI339" s="141">
        <v>0.178253658533267</v>
      </c>
      <c r="BJ339" s="142"/>
      <c r="BK339">
        <f t="shared" si="59"/>
        <v>0.34687097195588</v>
      </c>
      <c r="BL339">
        <f t="shared" si="60"/>
        <v>0.297284960743093</v>
      </c>
      <c r="BM339">
        <f t="shared" si="61"/>
        <v>0.178253658533267</v>
      </c>
    </row>
    <row r="340" spans="1:65">
      <c r="A340" s="58">
        <v>29</v>
      </c>
      <c r="B340" s="114">
        <v>10</v>
      </c>
      <c r="C340" s="45">
        <v>2013</v>
      </c>
      <c r="D340" s="150">
        <v>41576</v>
      </c>
      <c r="E340">
        <v>0</v>
      </c>
      <c r="F340">
        <v>0</v>
      </c>
      <c r="G340">
        <v>0</v>
      </c>
      <c r="H340" s="151">
        <v>0</v>
      </c>
      <c r="I340" s="14">
        <v>0</v>
      </c>
      <c r="J340" s="14">
        <v>0</v>
      </c>
      <c r="K340" s="151">
        <v>0</v>
      </c>
      <c r="L340" s="14">
        <v>0</v>
      </c>
      <c r="M340" s="14">
        <v>0</v>
      </c>
      <c r="N340" s="151">
        <v>0</v>
      </c>
      <c r="O340" s="14">
        <v>0</v>
      </c>
      <c r="P340" s="14">
        <v>1</v>
      </c>
      <c r="Q340" s="151">
        <v>0</v>
      </c>
      <c r="R340" s="14">
        <v>0</v>
      </c>
      <c r="S340" s="14">
        <v>0</v>
      </c>
      <c r="T340" s="151">
        <v>0</v>
      </c>
      <c r="U340" s="14">
        <v>0</v>
      </c>
      <c r="V340" s="14">
        <v>0</v>
      </c>
      <c r="W340" s="151">
        <v>0</v>
      </c>
      <c r="X340" s="14">
        <v>0</v>
      </c>
      <c r="Y340" s="14">
        <v>0</v>
      </c>
      <c r="Z340" s="151">
        <v>0</v>
      </c>
      <c r="AA340" s="14">
        <v>0</v>
      </c>
      <c r="AB340" s="14">
        <v>0</v>
      </c>
      <c r="AC340" s="43">
        <f t="shared" si="52"/>
        <v>0</v>
      </c>
      <c r="AD340" s="43">
        <f t="shared" si="52"/>
        <v>0</v>
      </c>
      <c r="AE340" s="43">
        <f t="shared" si="52"/>
        <v>1</v>
      </c>
      <c r="AG340" s="32">
        <v>3.3275</v>
      </c>
      <c r="AH340" s="32">
        <v>3.2915</v>
      </c>
      <c r="AI340" s="32">
        <v>3.166</v>
      </c>
      <c r="AJ340" s="32">
        <v>3.1</v>
      </c>
      <c r="AK340" s="32">
        <v>2.28</v>
      </c>
      <c r="AL340" s="32">
        <v>1.26775</v>
      </c>
      <c r="AM340" s="124"/>
      <c r="AN340">
        <f t="shared" si="53"/>
        <v>3.26166666666667</v>
      </c>
      <c r="AO340">
        <f t="shared" si="54"/>
        <v>2.69</v>
      </c>
      <c r="AP340">
        <f t="shared" si="55"/>
        <v>1.26775</v>
      </c>
      <c r="AR340" s="32">
        <v>25.013</v>
      </c>
      <c r="AS340" s="32">
        <v>26.667</v>
      </c>
      <c r="AT340" s="32">
        <v>26.945</v>
      </c>
      <c r="AU340" s="32">
        <v>27.314</v>
      </c>
      <c r="AV340" s="32">
        <v>27.9515</v>
      </c>
      <c r="AW340" s="32">
        <v>28.342625</v>
      </c>
      <c r="AX340" s="124"/>
      <c r="AY340">
        <f t="shared" si="56"/>
        <v>26.2083333333333</v>
      </c>
      <c r="AZ340">
        <f t="shared" si="57"/>
        <v>27.63275</v>
      </c>
      <c r="BA340">
        <f t="shared" si="58"/>
        <v>28.342625</v>
      </c>
      <c r="BB340" s="123"/>
      <c r="BC340" s="123"/>
      <c r="BD340" s="141">
        <v>0.3696629861118</v>
      </c>
      <c r="BE340" s="141">
        <v>0.2271638221374</v>
      </c>
      <c r="BF340" s="141">
        <v>0.18920337533296</v>
      </c>
      <c r="BG340" s="141">
        <v>0.159878556512</v>
      </c>
      <c r="BH340" s="141">
        <v>0.119493588848</v>
      </c>
      <c r="BI340" s="141">
        <v>0.136640567850173</v>
      </c>
      <c r="BJ340" s="142"/>
      <c r="BK340">
        <f t="shared" si="59"/>
        <v>0.262010061194053</v>
      </c>
      <c r="BL340">
        <f t="shared" si="60"/>
        <v>0.13968607268</v>
      </c>
      <c r="BM340">
        <f t="shared" si="61"/>
        <v>0.136640567850173</v>
      </c>
    </row>
    <row r="341" spans="1:65">
      <c r="A341" s="58">
        <v>9</v>
      </c>
      <c r="B341" s="114">
        <v>11</v>
      </c>
      <c r="C341" s="45">
        <v>2013</v>
      </c>
      <c r="D341" s="150">
        <v>41587</v>
      </c>
      <c r="E341">
        <v>0</v>
      </c>
      <c r="F341">
        <v>0</v>
      </c>
      <c r="G341">
        <v>0</v>
      </c>
      <c r="H341" s="151">
        <v>0</v>
      </c>
      <c r="I341" s="14">
        <v>0</v>
      </c>
      <c r="J341" s="14">
        <v>0</v>
      </c>
      <c r="K341" s="151">
        <v>0</v>
      </c>
      <c r="L341" s="14">
        <v>0</v>
      </c>
      <c r="M341" s="14">
        <v>0</v>
      </c>
      <c r="N341" s="151">
        <v>0</v>
      </c>
      <c r="O341" s="14">
        <v>0</v>
      </c>
      <c r="P341" s="14">
        <v>0</v>
      </c>
      <c r="Q341" s="151">
        <v>0</v>
      </c>
      <c r="R341" s="14">
        <v>0</v>
      </c>
      <c r="S341" s="14">
        <v>0</v>
      </c>
      <c r="T341" s="151">
        <v>0</v>
      </c>
      <c r="U341" s="14">
        <v>0</v>
      </c>
      <c r="V341" s="14">
        <v>0</v>
      </c>
      <c r="W341" s="151">
        <v>0</v>
      </c>
      <c r="X341" s="14">
        <v>0</v>
      </c>
      <c r="Y341" s="14">
        <v>0</v>
      </c>
      <c r="Z341" s="151">
        <v>0</v>
      </c>
      <c r="AA341" s="14">
        <v>0</v>
      </c>
      <c r="AB341" s="14">
        <v>0</v>
      </c>
      <c r="AC341" s="43">
        <f t="shared" si="52"/>
        <v>0</v>
      </c>
      <c r="AD341" s="43">
        <f t="shared" si="52"/>
        <v>0</v>
      </c>
      <c r="AE341" s="43">
        <f t="shared" si="52"/>
        <v>0</v>
      </c>
      <c r="AG341" s="32">
        <v>2.399</v>
      </c>
      <c r="AH341" s="32">
        <v>2.693</v>
      </c>
      <c r="AI341" s="32">
        <v>3.093</v>
      </c>
      <c r="AJ341" s="32">
        <v>3.5285</v>
      </c>
      <c r="AK341" s="32">
        <v>3.431</v>
      </c>
      <c r="AL341" s="32">
        <v>2.7335</v>
      </c>
      <c r="AM341" s="127">
        <v>2.66366666666667</v>
      </c>
      <c r="AN341">
        <f t="shared" si="53"/>
        <v>2.72833333333333</v>
      </c>
      <c r="AO341">
        <f t="shared" si="54"/>
        <v>3.47975</v>
      </c>
      <c r="AP341">
        <f t="shared" si="55"/>
        <v>2.69858333333333</v>
      </c>
      <c r="AR341" s="32">
        <v>26.964</v>
      </c>
      <c r="AS341" s="32">
        <v>26.8625</v>
      </c>
      <c r="AT341" s="32">
        <v>27.3385</v>
      </c>
      <c r="AU341" s="32">
        <v>27.6815</v>
      </c>
      <c r="AV341" s="32">
        <v>27.748</v>
      </c>
      <c r="AW341" s="32">
        <v>27.8675</v>
      </c>
      <c r="AX341" s="127">
        <v>27.8823333333333</v>
      </c>
      <c r="AY341">
        <f t="shared" si="56"/>
        <v>27.055</v>
      </c>
      <c r="AZ341">
        <f t="shared" si="57"/>
        <v>27.71475</v>
      </c>
      <c r="BA341">
        <f t="shared" si="58"/>
        <v>27.8749166666667</v>
      </c>
      <c r="BB341" s="32"/>
      <c r="BC341" s="32"/>
      <c r="BD341" t="s">
        <v>29</v>
      </c>
      <c r="BE341" t="s">
        <v>29</v>
      </c>
      <c r="BF341" t="s">
        <v>29</v>
      </c>
      <c r="BG341" t="s">
        <v>29</v>
      </c>
      <c r="BH341" t="s">
        <v>29</v>
      </c>
      <c r="BI341" t="s">
        <v>29</v>
      </c>
      <c r="BJ341" t="s">
        <v>29</v>
      </c>
      <c r="BK341" s="96">
        <f>(BK340+BK342)/2</f>
        <v>0.20025861966164</v>
      </c>
      <c r="BL341" s="96">
        <f>(BL340+BL342)/2</f>
        <v>0.115767492244738</v>
      </c>
      <c r="BM341" s="96">
        <f>(BM340+BM342)/2</f>
        <v>0.112813175268443</v>
      </c>
    </row>
    <row r="342" spans="1:65">
      <c r="A342" s="58">
        <v>8</v>
      </c>
      <c r="B342" s="114">
        <v>2</v>
      </c>
      <c r="C342" s="45">
        <v>2014</v>
      </c>
      <c r="D342" s="150">
        <v>41678</v>
      </c>
      <c r="E342">
        <v>0</v>
      </c>
      <c r="F342">
        <v>3</v>
      </c>
      <c r="G342">
        <v>4</v>
      </c>
      <c r="H342" s="151">
        <v>0</v>
      </c>
      <c r="I342" s="14">
        <v>0</v>
      </c>
      <c r="J342" s="14">
        <v>0</v>
      </c>
      <c r="K342" s="151">
        <v>0</v>
      </c>
      <c r="L342" s="14">
        <v>0</v>
      </c>
      <c r="M342" s="14">
        <v>1</v>
      </c>
      <c r="N342" s="151">
        <v>1</v>
      </c>
      <c r="O342" s="14">
        <v>1</v>
      </c>
      <c r="P342" s="14">
        <v>3</v>
      </c>
      <c r="Q342" s="151">
        <v>0</v>
      </c>
      <c r="R342" s="14">
        <v>0</v>
      </c>
      <c r="S342" s="14">
        <v>0</v>
      </c>
      <c r="T342" s="151">
        <v>0</v>
      </c>
      <c r="U342" s="14">
        <v>0</v>
      </c>
      <c r="V342" s="14">
        <v>0</v>
      </c>
      <c r="W342" s="151">
        <v>0</v>
      </c>
      <c r="X342" s="14">
        <v>0</v>
      </c>
      <c r="Y342" s="14">
        <v>0</v>
      </c>
      <c r="Z342" s="151">
        <v>0</v>
      </c>
      <c r="AA342" s="14">
        <v>0</v>
      </c>
      <c r="AB342" s="14">
        <v>0</v>
      </c>
      <c r="AC342" s="43">
        <f t="shared" si="52"/>
        <v>1</v>
      </c>
      <c r="AD342" s="43">
        <f t="shared" si="52"/>
        <v>4</v>
      </c>
      <c r="AE342" s="43">
        <f t="shared" si="52"/>
        <v>8</v>
      </c>
      <c r="AG342" s="32">
        <v>-1.15033333333333</v>
      </c>
      <c r="AH342" s="32">
        <v>-1.235</v>
      </c>
      <c r="AI342" s="32">
        <v>-1.26366666666667</v>
      </c>
      <c r="AJ342" s="32">
        <v>-1.28933333333333</v>
      </c>
      <c r="AK342" s="32">
        <v>-1.33466666666667</v>
      </c>
      <c r="AL342" s="32">
        <v>-1.38</v>
      </c>
      <c r="AM342" s="127">
        <v>-1.38014285714286</v>
      </c>
      <c r="AN342">
        <f t="shared" si="53"/>
        <v>-1.21633333333333</v>
      </c>
      <c r="AO342">
        <f t="shared" si="54"/>
        <v>-1.312</v>
      </c>
      <c r="AP342">
        <f t="shared" si="55"/>
        <v>-1.38007142857143</v>
      </c>
      <c r="AR342" s="32">
        <v>24.6503333333333</v>
      </c>
      <c r="AS342" s="32">
        <v>27.6285</v>
      </c>
      <c r="AT342" s="32">
        <v>27.783</v>
      </c>
      <c r="AU342" s="32">
        <v>27.845</v>
      </c>
      <c r="AV342" s="32">
        <v>27.8746666666667</v>
      </c>
      <c r="AW342" s="32">
        <v>27.9036666666667</v>
      </c>
      <c r="AX342" s="127">
        <v>27.9044285714286</v>
      </c>
      <c r="AY342">
        <f t="shared" si="56"/>
        <v>26.6872777777778</v>
      </c>
      <c r="AZ342">
        <f t="shared" si="57"/>
        <v>27.8598333333333</v>
      </c>
      <c r="BA342">
        <f t="shared" si="58"/>
        <v>27.9040476190476</v>
      </c>
      <c r="BB342" s="32"/>
      <c r="BC342" s="32"/>
      <c r="BD342" s="141">
        <v>0.201331733184187</v>
      </c>
      <c r="BE342" s="141">
        <v>0.1205860991808</v>
      </c>
      <c r="BF342" s="141">
        <v>0.0936037020226934</v>
      </c>
      <c r="BG342" s="141">
        <v>0.09147353227552</v>
      </c>
      <c r="BH342" s="141">
        <v>0.0922242913434311</v>
      </c>
      <c r="BI342" s="141">
        <v>0.087799207808</v>
      </c>
      <c r="BJ342" s="142">
        <v>0.0901723575654254</v>
      </c>
      <c r="BK342">
        <f t="shared" si="59"/>
        <v>0.138507178129227</v>
      </c>
      <c r="BL342">
        <f t="shared" si="60"/>
        <v>0.0918489118094755</v>
      </c>
      <c r="BM342">
        <f t="shared" si="61"/>
        <v>0.0889857826867127</v>
      </c>
    </row>
    <row r="343" spans="1:65">
      <c r="A343" s="58">
        <v>14</v>
      </c>
      <c r="B343" s="114">
        <v>3</v>
      </c>
      <c r="C343" s="45">
        <v>2014</v>
      </c>
      <c r="D343" s="150">
        <v>41712</v>
      </c>
      <c r="E343">
        <v>2</v>
      </c>
      <c r="F343">
        <v>0</v>
      </c>
      <c r="G343">
        <v>0</v>
      </c>
      <c r="H343" s="151">
        <v>0</v>
      </c>
      <c r="I343" s="14">
        <v>0</v>
      </c>
      <c r="J343" s="14">
        <v>0</v>
      </c>
      <c r="K343" s="151">
        <v>0</v>
      </c>
      <c r="L343" s="14">
        <v>0</v>
      </c>
      <c r="M343" s="14">
        <v>0</v>
      </c>
      <c r="N343" s="151">
        <v>0</v>
      </c>
      <c r="O343" s="14">
        <v>1</v>
      </c>
      <c r="P343" s="14">
        <v>1</v>
      </c>
      <c r="Q343" s="151">
        <v>0</v>
      </c>
      <c r="R343" s="14">
        <v>0</v>
      </c>
      <c r="S343" s="14">
        <v>0</v>
      </c>
      <c r="T343" s="151">
        <v>0</v>
      </c>
      <c r="U343" s="14">
        <v>0</v>
      </c>
      <c r="V343" s="14">
        <v>0</v>
      </c>
      <c r="W343" s="151">
        <v>0</v>
      </c>
      <c r="X343" s="14">
        <v>0</v>
      </c>
      <c r="Y343" s="14">
        <v>0</v>
      </c>
      <c r="Z343" s="151">
        <v>0</v>
      </c>
      <c r="AA343" s="14">
        <v>0</v>
      </c>
      <c r="AB343" s="14">
        <v>0</v>
      </c>
      <c r="AC343" s="43">
        <f t="shared" si="52"/>
        <v>2</v>
      </c>
      <c r="AD343" s="43">
        <f t="shared" si="52"/>
        <v>1</v>
      </c>
      <c r="AE343" s="43">
        <f t="shared" si="52"/>
        <v>1</v>
      </c>
      <c r="AG343" s="129">
        <v>-0.3144</v>
      </c>
      <c r="AH343" s="129">
        <v>-1.0845</v>
      </c>
      <c r="AI343" s="129">
        <v>-1.245</v>
      </c>
      <c r="AJ343" s="129">
        <v>-1.2915</v>
      </c>
      <c r="AK343" s="129">
        <v>-1.31</v>
      </c>
      <c r="AL343" s="129">
        <v>-1.18</v>
      </c>
      <c r="AM343" s="134">
        <v>-1.16333333333333</v>
      </c>
      <c r="AN343">
        <f t="shared" si="53"/>
        <v>-0.8813</v>
      </c>
      <c r="AO343">
        <f t="shared" si="54"/>
        <v>-1.30075</v>
      </c>
      <c r="AP343">
        <f t="shared" si="55"/>
        <v>-1.17166666666667</v>
      </c>
      <c r="AR343" s="129">
        <v>15.023</v>
      </c>
      <c r="AS343" s="129">
        <v>27.2355</v>
      </c>
      <c r="AT343" s="129">
        <v>27.449</v>
      </c>
      <c r="AU343" s="129">
        <v>27.5135</v>
      </c>
      <c r="AV343" s="129">
        <v>27.6465</v>
      </c>
      <c r="AW343" s="129">
        <v>27.8575</v>
      </c>
      <c r="AX343" s="134">
        <v>27.8783333333333</v>
      </c>
      <c r="AY343">
        <f t="shared" si="56"/>
        <v>23.2358333333333</v>
      </c>
      <c r="AZ343">
        <f t="shared" si="57"/>
        <v>27.58</v>
      </c>
      <c r="BA343">
        <f t="shared" si="58"/>
        <v>27.8679166666667</v>
      </c>
      <c r="BB343" s="129"/>
      <c r="BC343" s="129"/>
      <c r="BD343" t="s">
        <v>29</v>
      </c>
      <c r="BE343" t="s">
        <v>29</v>
      </c>
      <c r="BF343" t="s">
        <v>29</v>
      </c>
      <c r="BG343" t="s">
        <v>29</v>
      </c>
      <c r="BH343" t="s">
        <v>29</v>
      </c>
      <c r="BI343" t="s">
        <v>29</v>
      </c>
      <c r="BJ343" t="s">
        <v>29</v>
      </c>
      <c r="BK343" s="96">
        <f t="shared" ref="BK343:BM343" si="64">(BK342+BK344)/2</f>
        <v>0.317632255215576</v>
      </c>
      <c r="BL343" s="96">
        <f t="shared" si="64"/>
        <v>0.0849821084945578</v>
      </c>
      <c r="BM343" s="96">
        <f t="shared" si="64"/>
        <v>0.0944316239577813</v>
      </c>
    </row>
    <row r="344" spans="1:65">
      <c r="A344" s="58">
        <v>5</v>
      </c>
      <c r="B344" s="114">
        <v>4</v>
      </c>
      <c r="C344" s="45">
        <v>2014</v>
      </c>
      <c r="D344" s="150">
        <v>41734</v>
      </c>
      <c r="E344">
        <v>0</v>
      </c>
      <c r="F344">
        <v>0</v>
      </c>
      <c r="G344">
        <v>0</v>
      </c>
      <c r="H344" s="151">
        <v>0</v>
      </c>
      <c r="I344" s="14">
        <v>0</v>
      </c>
      <c r="J344" s="14">
        <v>0</v>
      </c>
      <c r="K344" s="151">
        <v>0</v>
      </c>
      <c r="L344" s="14">
        <v>0</v>
      </c>
      <c r="M344" s="14">
        <v>0</v>
      </c>
      <c r="N344" s="151">
        <v>0</v>
      </c>
      <c r="O344" s="14">
        <v>0</v>
      </c>
      <c r="P344" s="14">
        <v>1</v>
      </c>
      <c r="Q344" s="151">
        <v>0</v>
      </c>
      <c r="R344" s="14">
        <v>0</v>
      </c>
      <c r="S344" s="14">
        <v>0</v>
      </c>
      <c r="T344" s="151">
        <v>0</v>
      </c>
      <c r="U344" s="14">
        <v>0</v>
      </c>
      <c r="V344" s="14">
        <v>0</v>
      </c>
      <c r="W344" s="151">
        <v>0</v>
      </c>
      <c r="X344" s="14">
        <v>0</v>
      </c>
      <c r="Y344" s="14">
        <v>0</v>
      </c>
      <c r="Z344" s="151">
        <v>0</v>
      </c>
      <c r="AA344" s="14">
        <v>0</v>
      </c>
      <c r="AB344" s="14">
        <v>0</v>
      </c>
      <c r="AC344" s="43">
        <f t="shared" si="52"/>
        <v>0</v>
      </c>
      <c r="AD344" s="43">
        <f t="shared" si="52"/>
        <v>0</v>
      </c>
      <c r="AE344" s="43">
        <f t="shared" si="52"/>
        <v>1</v>
      </c>
      <c r="AG344" s="129">
        <v>-0.3566</v>
      </c>
      <c r="AH344" s="129">
        <v>-0.9945</v>
      </c>
      <c r="AI344" s="129">
        <v>-1.11</v>
      </c>
      <c r="AJ344" s="129">
        <v>-1.118</v>
      </c>
      <c r="AK344" s="129">
        <v>-0.817</v>
      </c>
      <c r="AL344" s="129">
        <v>-0.383</v>
      </c>
      <c r="AM344" s="134">
        <v>-0.36925</v>
      </c>
      <c r="AN344">
        <f t="shared" si="53"/>
        <v>-0.820366666666667</v>
      </c>
      <c r="AO344">
        <f t="shared" si="54"/>
        <v>-0.9675</v>
      </c>
      <c r="AP344">
        <f t="shared" si="55"/>
        <v>-0.376125</v>
      </c>
      <c r="AR344" s="129">
        <v>12.303</v>
      </c>
      <c r="AS344" s="129">
        <v>26.595</v>
      </c>
      <c r="AT344" s="129">
        <v>26.899</v>
      </c>
      <c r="AU344" s="129">
        <v>27.0775</v>
      </c>
      <c r="AV344" s="129">
        <v>27.7985</v>
      </c>
      <c r="AW344" s="129">
        <v>28.4925</v>
      </c>
      <c r="AX344" s="134">
        <v>28.53175</v>
      </c>
      <c r="AY344">
        <f t="shared" si="56"/>
        <v>21.9323333333333</v>
      </c>
      <c r="AZ344">
        <f t="shared" si="57"/>
        <v>27.438</v>
      </c>
      <c r="BA344">
        <f t="shared" si="58"/>
        <v>28.512125</v>
      </c>
      <c r="BB344" s="129"/>
      <c r="BC344" s="129"/>
      <c r="BD344" s="141">
        <v>1.28846954196626</v>
      </c>
      <c r="BE344" s="141">
        <v>0.11750931139232</v>
      </c>
      <c r="BF344" s="141">
        <v>0.0842931435472</v>
      </c>
      <c r="BG344" s="141">
        <v>0.0797403295903999</v>
      </c>
      <c r="BH344" s="141">
        <v>0.07649028076888</v>
      </c>
      <c r="BI344" s="141">
        <v>0.0984743781452</v>
      </c>
      <c r="BJ344" s="142">
        <v>0.1012805523125</v>
      </c>
      <c r="BK344">
        <f t="shared" si="59"/>
        <v>0.496757332301925</v>
      </c>
      <c r="BL344">
        <f t="shared" si="60"/>
        <v>0.07811530517964</v>
      </c>
      <c r="BM344">
        <f t="shared" si="61"/>
        <v>0.09987746522885</v>
      </c>
    </row>
    <row r="345" spans="1:65">
      <c r="A345" s="58">
        <v>28</v>
      </c>
      <c r="B345" s="114">
        <v>5</v>
      </c>
      <c r="C345" s="45">
        <v>2014</v>
      </c>
      <c r="D345" s="150">
        <v>41787</v>
      </c>
      <c r="E345">
        <v>1</v>
      </c>
      <c r="F345">
        <v>1</v>
      </c>
      <c r="G345">
        <v>1</v>
      </c>
      <c r="H345" s="151">
        <v>0</v>
      </c>
      <c r="I345" s="14">
        <v>0</v>
      </c>
      <c r="J345" s="14">
        <v>0</v>
      </c>
      <c r="K345" s="151">
        <v>17</v>
      </c>
      <c r="L345" s="14">
        <v>2</v>
      </c>
      <c r="M345" s="14">
        <v>5</v>
      </c>
      <c r="N345" s="151">
        <v>0</v>
      </c>
      <c r="O345" s="14">
        <v>0</v>
      </c>
      <c r="P345" s="14">
        <v>0</v>
      </c>
      <c r="Q345" s="151">
        <v>0</v>
      </c>
      <c r="R345" s="14">
        <v>0</v>
      </c>
      <c r="S345" s="14">
        <v>0</v>
      </c>
      <c r="T345" s="151">
        <v>4</v>
      </c>
      <c r="U345" s="14">
        <v>0</v>
      </c>
      <c r="V345" s="14">
        <v>0</v>
      </c>
      <c r="W345" s="151">
        <v>4</v>
      </c>
      <c r="X345" s="14">
        <v>4</v>
      </c>
      <c r="Y345" s="14">
        <v>0</v>
      </c>
      <c r="Z345" s="151">
        <v>7500</v>
      </c>
      <c r="AA345" s="14">
        <v>280</v>
      </c>
      <c r="AB345" s="14">
        <v>30</v>
      </c>
      <c r="AC345" s="43">
        <f t="shared" si="52"/>
        <v>7526</v>
      </c>
      <c r="AD345" s="43">
        <f t="shared" si="52"/>
        <v>287</v>
      </c>
      <c r="AE345" s="43">
        <f t="shared" si="52"/>
        <v>36</v>
      </c>
      <c r="AG345" s="129">
        <v>5.9335</v>
      </c>
      <c r="AH345" s="129">
        <v>5.924</v>
      </c>
      <c r="AI345" s="129">
        <v>5.63</v>
      </c>
      <c r="AJ345" s="129">
        <v>1.849</v>
      </c>
      <c r="AK345" s="129">
        <v>0.9045</v>
      </c>
      <c r="AL345" s="129">
        <v>-0.0755</v>
      </c>
      <c r="AM345" s="134">
        <v>-0.1035</v>
      </c>
      <c r="AN345">
        <f t="shared" si="53"/>
        <v>5.82916666666667</v>
      </c>
      <c r="AO345">
        <f t="shared" si="54"/>
        <v>1.37675</v>
      </c>
      <c r="AP345">
        <f t="shared" si="55"/>
        <v>-0.0895</v>
      </c>
      <c r="AR345" s="129">
        <v>26.4225</v>
      </c>
      <c r="AS345" s="129">
        <v>26.4005</v>
      </c>
      <c r="AT345" s="129">
        <v>26.4875</v>
      </c>
      <c r="AU345" s="129">
        <v>26.97</v>
      </c>
      <c r="AV345" s="129">
        <v>27.613</v>
      </c>
      <c r="AW345" s="129">
        <v>28.104</v>
      </c>
      <c r="AX345" s="134">
        <v>28.1445</v>
      </c>
      <c r="AY345">
        <f t="shared" si="56"/>
        <v>26.4368333333333</v>
      </c>
      <c r="AZ345">
        <f t="shared" si="57"/>
        <v>27.2915</v>
      </c>
      <c r="BA345">
        <f t="shared" si="58"/>
        <v>28.12425</v>
      </c>
      <c r="BB345" s="129"/>
      <c r="BC345" s="129"/>
      <c r="BD345" s="141"/>
      <c r="BE345" s="141"/>
      <c r="BF345" s="141"/>
      <c r="BG345" s="141"/>
      <c r="BH345" s="141">
        <v>0.748928266293493</v>
      </c>
      <c r="BI345" s="141">
        <v>1.27341828021235</v>
      </c>
      <c r="BJ345" s="142"/>
      <c r="BK345" s="96">
        <f>BK344</f>
        <v>0.496757332301925</v>
      </c>
      <c r="BL345">
        <f t="shared" si="60"/>
        <v>0.748928266293493</v>
      </c>
      <c r="BM345">
        <f t="shared" si="61"/>
        <v>1.27341828021235</v>
      </c>
    </row>
    <row r="346" spans="1:65">
      <c r="A346" s="58">
        <v>10</v>
      </c>
      <c r="B346" s="114">
        <v>6</v>
      </c>
      <c r="C346" s="45">
        <v>2014</v>
      </c>
      <c r="D346" s="150">
        <v>41800</v>
      </c>
      <c r="E346">
        <v>0</v>
      </c>
      <c r="F346">
        <v>0</v>
      </c>
      <c r="G346">
        <v>2</v>
      </c>
      <c r="H346" s="151">
        <v>0</v>
      </c>
      <c r="I346" s="14">
        <v>0</v>
      </c>
      <c r="J346" s="14">
        <v>0</v>
      </c>
      <c r="K346" s="151">
        <v>0</v>
      </c>
      <c r="L346" s="14">
        <v>0</v>
      </c>
      <c r="M346" s="14">
        <v>18</v>
      </c>
      <c r="N346" s="151">
        <v>0</v>
      </c>
      <c r="O346" s="14">
        <v>0</v>
      </c>
      <c r="P346" s="14">
        <v>0</v>
      </c>
      <c r="Q346" s="151">
        <v>0</v>
      </c>
      <c r="R346" s="14">
        <v>14</v>
      </c>
      <c r="S346" s="14">
        <v>3</v>
      </c>
      <c r="T346" s="151">
        <v>20</v>
      </c>
      <c r="U346" s="14">
        <v>140</v>
      </c>
      <c r="V346" s="14">
        <v>6</v>
      </c>
      <c r="W346" s="151">
        <v>100</v>
      </c>
      <c r="X346" s="14">
        <v>140</v>
      </c>
      <c r="Y346" s="14">
        <v>2</v>
      </c>
      <c r="Z346" s="151">
        <v>500</v>
      </c>
      <c r="AA346" s="14">
        <v>350</v>
      </c>
      <c r="AB346" s="14">
        <v>0</v>
      </c>
      <c r="AC346" s="43">
        <f t="shared" si="52"/>
        <v>620</v>
      </c>
      <c r="AD346" s="43">
        <f t="shared" si="52"/>
        <v>644</v>
      </c>
      <c r="AE346" s="43">
        <f t="shared" si="52"/>
        <v>31</v>
      </c>
      <c r="AG346" s="129">
        <v>10.14025</v>
      </c>
      <c r="AH346" s="129">
        <v>10.0175</v>
      </c>
      <c r="AI346" s="129">
        <v>9.5315</v>
      </c>
      <c r="AJ346" s="129">
        <v>8.133</v>
      </c>
      <c r="AK346" s="129">
        <v>4.4845</v>
      </c>
      <c r="AL346" s="129">
        <v>0.7865</v>
      </c>
      <c r="AM346" s="134">
        <v>0.709571428571429</v>
      </c>
      <c r="AN346">
        <f t="shared" si="53"/>
        <v>9.89641666666667</v>
      </c>
      <c r="AO346">
        <f t="shared" si="54"/>
        <v>6.30875</v>
      </c>
      <c r="AP346">
        <f t="shared" si="55"/>
        <v>0.748035714285714</v>
      </c>
      <c r="AR346" s="129">
        <v>25.0425</v>
      </c>
      <c r="AS346" s="129">
        <v>25.0415</v>
      </c>
      <c r="AT346" s="129">
        <v>25.138</v>
      </c>
      <c r="AU346" s="129">
        <v>25.386</v>
      </c>
      <c r="AV346" s="129">
        <v>26.4635</v>
      </c>
      <c r="AW346" s="129">
        <v>27.65</v>
      </c>
      <c r="AX346" s="134">
        <v>27.769</v>
      </c>
      <c r="AY346">
        <f t="shared" si="56"/>
        <v>25.074</v>
      </c>
      <c r="AZ346">
        <f t="shared" si="57"/>
        <v>25.92475</v>
      </c>
      <c r="BA346">
        <f t="shared" si="58"/>
        <v>27.7095</v>
      </c>
      <c r="BB346" s="129"/>
      <c r="BC346" s="129"/>
      <c r="BD346" t="s">
        <v>29</v>
      </c>
      <c r="BE346" t="s">
        <v>29</v>
      </c>
      <c r="BF346" t="s">
        <v>29</v>
      </c>
      <c r="BG346" t="s">
        <v>29</v>
      </c>
      <c r="BH346" t="s">
        <v>29</v>
      </c>
      <c r="BI346" t="s">
        <v>29</v>
      </c>
      <c r="BJ346" t="s">
        <v>29</v>
      </c>
      <c r="BK346" t="s">
        <v>29</v>
      </c>
      <c r="BL346" t="s">
        <v>29</v>
      </c>
      <c r="BM346" t="s">
        <v>29</v>
      </c>
    </row>
    <row r="347" spans="1:65">
      <c r="A347" s="58">
        <v>19</v>
      </c>
      <c r="B347" s="114">
        <v>6</v>
      </c>
      <c r="C347" s="45">
        <v>2014</v>
      </c>
      <c r="D347" s="150">
        <v>41809</v>
      </c>
      <c r="E347">
        <v>0</v>
      </c>
      <c r="F347">
        <v>0</v>
      </c>
      <c r="G347">
        <v>1</v>
      </c>
      <c r="H347" s="151">
        <v>0</v>
      </c>
      <c r="I347" s="14">
        <v>0</v>
      </c>
      <c r="J347" s="14">
        <v>0</v>
      </c>
      <c r="K347" s="151">
        <v>0</v>
      </c>
      <c r="L347" s="14">
        <v>0</v>
      </c>
      <c r="M347" s="14">
        <v>6</v>
      </c>
      <c r="N347" s="151">
        <v>0</v>
      </c>
      <c r="O347" s="14">
        <v>0</v>
      </c>
      <c r="P347" s="14">
        <v>3</v>
      </c>
      <c r="Q347" s="151">
        <v>0</v>
      </c>
      <c r="R347" s="14">
        <v>28</v>
      </c>
      <c r="S347" s="14">
        <v>50</v>
      </c>
      <c r="T347" s="151">
        <v>5</v>
      </c>
      <c r="U347" s="14">
        <v>14</v>
      </c>
      <c r="V347" s="14">
        <v>60</v>
      </c>
      <c r="W347" s="151">
        <v>10</v>
      </c>
      <c r="X347" s="14">
        <v>7</v>
      </c>
      <c r="Y347" s="14">
        <v>30</v>
      </c>
      <c r="Z347" s="151">
        <v>0</v>
      </c>
      <c r="AA347" s="14">
        <v>0</v>
      </c>
      <c r="AB347" s="14">
        <v>0</v>
      </c>
      <c r="AC347" s="43">
        <f t="shared" si="52"/>
        <v>15</v>
      </c>
      <c r="AD347" s="43">
        <f t="shared" si="52"/>
        <v>49</v>
      </c>
      <c r="AE347" s="43">
        <f t="shared" si="52"/>
        <v>150</v>
      </c>
      <c r="AG347" s="129">
        <v>9.85971428571429</v>
      </c>
      <c r="AH347" s="129">
        <v>10.022</v>
      </c>
      <c r="AI347" s="129">
        <v>9.741</v>
      </c>
      <c r="AJ347" s="129">
        <v>9.437</v>
      </c>
      <c r="AK347" s="129">
        <v>8.622</v>
      </c>
      <c r="AL347" s="129">
        <v>1.291</v>
      </c>
      <c r="AM347" s="134">
        <v>1.20333333333333</v>
      </c>
      <c r="AN347">
        <f t="shared" si="53"/>
        <v>9.87423809523809</v>
      </c>
      <c r="AO347">
        <f t="shared" si="54"/>
        <v>9.0295</v>
      </c>
      <c r="AP347">
        <f t="shared" si="55"/>
        <v>1.24716666666667</v>
      </c>
      <c r="AR347" s="129">
        <v>23.738</v>
      </c>
      <c r="AS347" s="129">
        <v>24.4055</v>
      </c>
      <c r="AT347" s="129">
        <v>24.701</v>
      </c>
      <c r="AU347" s="129">
        <v>24.834</v>
      </c>
      <c r="AV347" s="129">
        <v>25.0555</v>
      </c>
      <c r="AW347" s="129">
        <v>27.6405</v>
      </c>
      <c r="AX347" s="134">
        <v>27.692</v>
      </c>
      <c r="AY347">
        <f t="shared" si="56"/>
        <v>24.2815</v>
      </c>
      <c r="AZ347">
        <f t="shared" si="57"/>
        <v>24.94475</v>
      </c>
      <c r="BA347">
        <f t="shared" si="58"/>
        <v>27.66625</v>
      </c>
      <c r="BB347" s="129"/>
      <c r="BC347" s="129"/>
      <c r="BD347" t="s">
        <v>29</v>
      </c>
      <c r="BE347" t="s">
        <v>29</v>
      </c>
      <c r="BF347" t="s">
        <v>29</v>
      </c>
      <c r="BG347" t="s">
        <v>29</v>
      </c>
      <c r="BH347" t="s">
        <v>29</v>
      </c>
      <c r="BI347" t="s">
        <v>29</v>
      </c>
      <c r="BJ347" t="s">
        <v>29</v>
      </c>
      <c r="BK347" t="s">
        <v>29</v>
      </c>
      <c r="BL347" t="s">
        <v>29</v>
      </c>
      <c r="BM347" t="s">
        <v>29</v>
      </c>
    </row>
    <row r="348" spans="1:65">
      <c r="A348" s="58">
        <v>30</v>
      </c>
      <c r="B348" s="114">
        <v>6</v>
      </c>
      <c r="C348" s="45">
        <v>2014</v>
      </c>
      <c r="D348" s="150">
        <v>41820</v>
      </c>
      <c r="E348" s="27">
        <v>0</v>
      </c>
      <c r="F348">
        <v>5</v>
      </c>
      <c r="G348">
        <v>2</v>
      </c>
      <c r="H348" s="151">
        <v>0</v>
      </c>
      <c r="I348" s="14">
        <v>0</v>
      </c>
      <c r="J348" s="14">
        <v>0</v>
      </c>
      <c r="K348" s="151">
        <v>0</v>
      </c>
      <c r="L348" s="14">
        <v>0</v>
      </c>
      <c r="M348" s="14">
        <v>22</v>
      </c>
      <c r="N348" s="151">
        <v>0</v>
      </c>
      <c r="O348" s="14">
        <v>28</v>
      </c>
      <c r="P348" s="14">
        <v>9</v>
      </c>
      <c r="Q348" s="151">
        <v>0</v>
      </c>
      <c r="R348" s="14">
        <v>210</v>
      </c>
      <c r="S348" s="14">
        <v>8</v>
      </c>
      <c r="T348" s="151">
        <v>0</v>
      </c>
      <c r="U348" s="14">
        <v>14</v>
      </c>
      <c r="V348" s="14">
        <v>3</v>
      </c>
      <c r="W348" s="151">
        <v>0</v>
      </c>
      <c r="X348" s="14">
        <v>0</v>
      </c>
      <c r="Y348" s="14">
        <v>0</v>
      </c>
      <c r="Z348" s="151">
        <v>0</v>
      </c>
      <c r="AA348" s="14">
        <v>0</v>
      </c>
      <c r="AB348" s="14">
        <v>0</v>
      </c>
      <c r="AC348" s="43">
        <f t="shared" si="52"/>
        <v>0</v>
      </c>
      <c r="AD348" s="43">
        <f t="shared" si="52"/>
        <v>257</v>
      </c>
      <c r="AE348" s="43">
        <f t="shared" si="52"/>
        <v>44</v>
      </c>
      <c r="AG348" s="129">
        <v>11.476</v>
      </c>
      <c r="AH348" s="129">
        <v>9.959</v>
      </c>
      <c r="AI348" s="129">
        <v>9.41</v>
      </c>
      <c r="AJ348" s="129">
        <v>6.7845</v>
      </c>
      <c r="AK348" s="129">
        <v>1.472</v>
      </c>
      <c r="AL348" s="129">
        <v>0.259</v>
      </c>
      <c r="AM348" s="134">
        <v>0.1705</v>
      </c>
      <c r="AN348">
        <f t="shared" si="53"/>
        <v>10.2816666666667</v>
      </c>
      <c r="AO348">
        <f t="shared" si="54"/>
        <v>4.12825</v>
      </c>
      <c r="AP348">
        <f t="shared" si="55"/>
        <v>0.21475</v>
      </c>
      <c r="AR348" s="129">
        <v>23.1185</v>
      </c>
      <c r="AS348" s="129">
        <v>24.567</v>
      </c>
      <c r="AT348" s="129">
        <v>24.656</v>
      </c>
      <c r="AU348" s="129">
        <v>25.677</v>
      </c>
      <c r="AV348" s="129">
        <v>27.6795</v>
      </c>
      <c r="AW348" s="129">
        <v>28.2695</v>
      </c>
      <c r="AX348" s="134">
        <v>28.293</v>
      </c>
      <c r="AY348">
        <f t="shared" si="56"/>
        <v>24.1138333333333</v>
      </c>
      <c r="AZ348">
        <f t="shared" si="57"/>
        <v>26.67825</v>
      </c>
      <c r="BA348">
        <f t="shared" si="58"/>
        <v>28.28125</v>
      </c>
      <c r="BB348" s="129"/>
      <c r="BC348" s="129"/>
      <c r="BD348" t="s">
        <v>29</v>
      </c>
      <c r="BE348" t="s">
        <v>29</v>
      </c>
      <c r="BF348" t="s">
        <v>29</v>
      </c>
      <c r="BG348" t="s">
        <v>29</v>
      </c>
      <c r="BH348" t="s">
        <v>29</v>
      </c>
      <c r="BI348" t="s">
        <v>29</v>
      </c>
      <c r="BJ348" t="s">
        <v>29</v>
      </c>
      <c r="BK348" t="s">
        <v>29</v>
      </c>
      <c r="BL348" t="s">
        <v>29</v>
      </c>
      <c r="BM348" t="s">
        <v>29</v>
      </c>
    </row>
    <row r="349" spans="1:65">
      <c r="A349" s="58">
        <v>12</v>
      </c>
      <c r="B349" s="114">
        <v>7</v>
      </c>
      <c r="C349" s="45">
        <v>2014</v>
      </c>
      <c r="D349" s="150">
        <v>41832</v>
      </c>
      <c r="E349">
        <v>0</v>
      </c>
      <c r="F349">
        <v>0</v>
      </c>
      <c r="G349">
        <v>1</v>
      </c>
      <c r="H349" s="151">
        <v>0</v>
      </c>
      <c r="I349" s="14">
        <v>0</v>
      </c>
      <c r="J349" s="14">
        <v>0</v>
      </c>
      <c r="K349" s="151">
        <v>0</v>
      </c>
      <c r="L349" s="14">
        <v>1</v>
      </c>
      <c r="M349" s="14">
        <v>4</v>
      </c>
      <c r="N349" s="151">
        <v>0</v>
      </c>
      <c r="O349" s="14">
        <v>28</v>
      </c>
      <c r="P349" s="14">
        <v>205</v>
      </c>
      <c r="Q349" s="151">
        <v>0</v>
      </c>
      <c r="R349" s="14">
        <v>7</v>
      </c>
      <c r="S349" s="14">
        <v>60</v>
      </c>
      <c r="T349" s="151">
        <v>0</v>
      </c>
      <c r="U349" s="14">
        <v>0</v>
      </c>
      <c r="V349" s="14">
        <v>0</v>
      </c>
      <c r="W349" s="151">
        <v>0</v>
      </c>
      <c r="X349" s="14">
        <v>0</v>
      </c>
      <c r="Y349" s="14">
        <v>0</v>
      </c>
      <c r="Z349" s="151">
        <v>0</v>
      </c>
      <c r="AA349" s="14">
        <v>0</v>
      </c>
      <c r="AB349" s="14">
        <v>0</v>
      </c>
      <c r="AC349" s="43">
        <f t="shared" si="52"/>
        <v>0</v>
      </c>
      <c r="AD349" s="43">
        <f t="shared" si="52"/>
        <v>36</v>
      </c>
      <c r="AE349" s="43">
        <f t="shared" si="52"/>
        <v>270</v>
      </c>
      <c r="AG349" s="160">
        <v>15.5036666666667</v>
      </c>
      <c r="AH349" s="160">
        <v>11.3816666666667</v>
      </c>
      <c r="AI349" s="160">
        <v>8.564</v>
      </c>
      <c r="AJ349" s="160">
        <v>7.58266666666667</v>
      </c>
      <c r="AK349" s="160">
        <v>5.176</v>
      </c>
      <c r="AL349" s="160">
        <v>1.52633333333333</v>
      </c>
      <c r="AM349" s="161">
        <v>1.39</v>
      </c>
      <c r="AN349">
        <f t="shared" si="53"/>
        <v>11.8164444444444</v>
      </c>
      <c r="AO349">
        <f t="shared" si="54"/>
        <v>6.37933333333333</v>
      </c>
      <c r="AP349">
        <f t="shared" si="55"/>
        <v>1.45816666666667</v>
      </c>
      <c r="AR349" s="160">
        <v>23.8681050771663</v>
      </c>
      <c r="AS349" s="160">
        <v>25.7460105576201</v>
      </c>
      <c r="AT349" s="160">
        <v>26.3932047662241</v>
      </c>
      <c r="AU349" s="160">
        <v>26.5718196741538</v>
      </c>
      <c r="AV349" s="160">
        <v>26.8727513867527</v>
      </c>
      <c r="AW349" s="160">
        <v>26.8173723639926</v>
      </c>
      <c r="AX349" s="161">
        <v>26.5468351049184</v>
      </c>
      <c r="AY349">
        <f t="shared" si="56"/>
        <v>25.3357734670035</v>
      </c>
      <c r="AZ349">
        <f t="shared" si="57"/>
        <v>26.7222855304533</v>
      </c>
      <c r="BA349">
        <f t="shared" si="58"/>
        <v>26.6821037344555</v>
      </c>
      <c r="BB349" s="160"/>
      <c r="BC349" s="160"/>
      <c r="BD349" t="s">
        <v>29</v>
      </c>
      <c r="BE349" t="s">
        <v>29</v>
      </c>
      <c r="BF349" t="s">
        <v>29</v>
      </c>
      <c r="BG349" t="s">
        <v>29</v>
      </c>
      <c r="BH349" t="s">
        <v>29</v>
      </c>
      <c r="BI349" t="s">
        <v>29</v>
      </c>
      <c r="BJ349" t="s">
        <v>29</v>
      </c>
      <c r="BK349" t="s">
        <v>29</v>
      </c>
      <c r="BL349" t="s">
        <v>29</v>
      </c>
      <c r="BM349" t="s">
        <v>29</v>
      </c>
    </row>
    <row r="350" spans="1:65">
      <c r="A350" s="58">
        <v>21</v>
      </c>
      <c r="B350" s="114">
        <v>7</v>
      </c>
      <c r="C350" s="45">
        <v>2014</v>
      </c>
      <c r="D350" s="150">
        <v>41841</v>
      </c>
      <c r="E350">
        <v>0</v>
      </c>
      <c r="F350">
        <v>0</v>
      </c>
      <c r="G350">
        <v>0</v>
      </c>
      <c r="H350" s="151">
        <v>0</v>
      </c>
      <c r="I350" s="14">
        <v>0</v>
      </c>
      <c r="J350" s="14">
        <v>0</v>
      </c>
      <c r="K350" s="151">
        <v>0</v>
      </c>
      <c r="L350" s="14">
        <v>0</v>
      </c>
      <c r="M350" s="14">
        <v>1</v>
      </c>
      <c r="N350" s="151">
        <v>0</v>
      </c>
      <c r="O350" s="14">
        <v>4</v>
      </c>
      <c r="P350" s="14">
        <v>50</v>
      </c>
      <c r="Q350" s="151">
        <v>0</v>
      </c>
      <c r="R350" s="14">
        <v>1</v>
      </c>
      <c r="S350" s="14">
        <v>5</v>
      </c>
      <c r="T350" s="151">
        <v>0</v>
      </c>
      <c r="U350" s="14">
        <v>0</v>
      </c>
      <c r="V350" s="14">
        <v>0</v>
      </c>
      <c r="W350" s="151">
        <v>0</v>
      </c>
      <c r="X350" s="14">
        <v>0</v>
      </c>
      <c r="Y350" s="14">
        <v>0</v>
      </c>
      <c r="Z350" s="151">
        <v>0</v>
      </c>
      <c r="AA350" s="14">
        <v>0</v>
      </c>
      <c r="AB350" s="14">
        <v>0</v>
      </c>
      <c r="AC350" s="43">
        <f t="shared" si="52"/>
        <v>0</v>
      </c>
      <c r="AD350" s="43">
        <f t="shared" si="52"/>
        <v>5</v>
      </c>
      <c r="AE350" s="43">
        <f t="shared" si="52"/>
        <v>56</v>
      </c>
      <c r="AG350" s="160">
        <v>17.5505</v>
      </c>
      <c r="AH350" s="160">
        <v>15.975</v>
      </c>
      <c r="AI350" s="160">
        <v>11.37</v>
      </c>
      <c r="AJ350" s="160">
        <v>9.4765</v>
      </c>
      <c r="AK350" s="160">
        <v>7.1175</v>
      </c>
      <c r="AL350" s="160">
        <v>2.5105</v>
      </c>
      <c r="AM350" s="161">
        <v>2.3975</v>
      </c>
      <c r="AN350">
        <f t="shared" si="53"/>
        <v>14.9651666666667</v>
      </c>
      <c r="AO350">
        <f t="shared" si="54"/>
        <v>8.297</v>
      </c>
      <c r="AP350">
        <f t="shared" si="55"/>
        <v>2.454</v>
      </c>
      <c r="AR350" s="160">
        <v>25.0437027666946</v>
      </c>
      <c r="AS350" s="160">
        <v>26.3152592538491</v>
      </c>
      <c r="AT350" s="160">
        <v>27.1494268413206</v>
      </c>
      <c r="AU350" s="160">
        <v>27.3185484541828</v>
      </c>
      <c r="AV350" s="160">
        <v>27.5409169634511</v>
      </c>
      <c r="AW350" s="160">
        <v>28.0050795423154</v>
      </c>
      <c r="AX350" s="161">
        <v>27.7653112948051</v>
      </c>
      <c r="AY350">
        <f t="shared" si="56"/>
        <v>26.1694629539548</v>
      </c>
      <c r="AZ350">
        <f t="shared" si="57"/>
        <v>27.4297327088169</v>
      </c>
      <c r="BA350">
        <f t="shared" si="58"/>
        <v>27.8851954185602</v>
      </c>
      <c r="BB350" s="160"/>
      <c r="BC350" s="160"/>
      <c r="BD350" t="s">
        <v>29</v>
      </c>
      <c r="BE350" t="s">
        <v>29</v>
      </c>
      <c r="BF350" t="s">
        <v>29</v>
      </c>
      <c r="BG350" t="s">
        <v>29</v>
      </c>
      <c r="BH350" t="s">
        <v>29</v>
      </c>
      <c r="BI350" t="s">
        <v>29</v>
      </c>
      <c r="BJ350" t="s">
        <v>29</v>
      </c>
      <c r="BK350" t="s">
        <v>29</v>
      </c>
      <c r="BL350" t="s">
        <v>29</v>
      </c>
      <c r="BM350" t="s">
        <v>29</v>
      </c>
    </row>
    <row r="351" spans="1:65">
      <c r="A351" s="58">
        <v>30</v>
      </c>
      <c r="B351" s="114">
        <v>7</v>
      </c>
      <c r="C351" s="45">
        <v>2014</v>
      </c>
      <c r="D351" s="150">
        <v>41850</v>
      </c>
      <c r="E351">
        <v>0</v>
      </c>
      <c r="F351">
        <v>0</v>
      </c>
      <c r="G351">
        <v>0</v>
      </c>
      <c r="H351" s="151">
        <v>0</v>
      </c>
      <c r="I351" s="14">
        <v>0</v>
      </c>
      <c r="J351">
        <v>0</v>
      </c>
      <c r="K351" s="151">
        <v>0</v>
      </c>
      <c r="L351" s="14">
        <v>0</v>
      </c>
      <c r="M351">
        <v>2</v>
      </c>
      <c r="N351" s="151">
        <v>0</v>
      </c>
      <c r="O351" s="14">
        <v>0</v>
      </c>
      <c r="P351">
        <v>33</v>
      </c>
      <c r="Q351" s="151">
        <v>0</v>
      </c>
      <c r="R351" s="14">
        <v>0</v>
      </c>
      <c r="S351">
        <v>0</v>
      </c>
      <c r="T351" s="151">
        <v>0</v>
      </c>
      <c r="U351" s="14">
        <v>0</v>
      </c>
      <c r="V351">
        <v>0</v>
      </c>
      <c r="W351" s="151">
        <v>0</v>
      </c>
      <c r="X351" s="14">
        <v>0</v>
      </c>
      <c r="Y351">
        <v>0</v>
      </c>
      <c r="Z351" s="151">
        <v>0</v>
      </c>
      <c r="AA351" s="14">
        <v>0</v>
      </c>
      <c r="AB351">
        <v>0</v>
      </c>
      <c r="AC351" s="43">
        <f t="shared" si="52"/>
        <v>0</v>
      </c>
      <c r="AD351" s="43">
        <f t="shared" si="52"/>
        <v>0</v>
      </c>
      <c r="AE351" s="43">
        <f t="shared" si="52"/>
        <v>35</v>
      </c>
      <c r="AG351" s="160">
        <v>16.94725</v>
      </c>
      <c r="AH351" s="160">
        <v>16.9766666666667</v>
      </c>
      <c r="AI351" s="160">
        <v>16.6746666666667</v>
      </c>
      <c r="AJ351" s="160">
        <v>12.1596666666667</v>
      </c>
      <c r="AK351" s="160">
        <v>4.62566666666667</v>
      </c>
      <c r="AL351" s="160">
        <v>1.318</v>
      </c>
      <c r="AM351" s="161">
        <v>1.14633333333333</v>
      </c>
      <c r="AN351">
        <f t="shared" si="53"/>
        <v>16.8661944444444</v>
      </c>
      <c r="AO351">
        <f t="shared" si="54"/>
        <v>8.39266666666667</v>
      </c>
      <c r="AP351">
        <f t="shared" si="55"/>
        <v>1.23216666666667</v>
      </c>
      <c r="AR351" s="160">
        <v>26.4725411675731</v>
      </c>
      <c r="AS351" s="160">
        <v>27.1668552382413</v>
      </c>
      <c r="AT351" s="160">
        <v>27.1390019512945</v>
      </c>
      <c r="AU351" s="160">
        <v>27.1096661705641</v>
      </c>
      <c r="AV351" s="160">
        <v>28.7860821210211</v>
      </c>
      <c r="AW351" s="160">
        <v>28.5740350333116</v>
      </c>
      <c r="AX351" s="161">
        <v>28.6146415840335</v>
      </c>
      <c r="AY351">
        <f t="shared" si="56"/>
        <v>26.926132785703</v>
      </c>
      <c r="AZ351">
        <f t="shared" si="57"/>
        <v>27.9478741457926</v>
      </c>
      <c r="BA351">
        <f t="shared" si="58"/>
        <v>28.5943383086726</v>
      </c>
      <c r="BB351" s="160"/>
      <c r="BC351" s="160"/>
      <c r="BD351" s="141">
        <v>1.80736433378246</v>
      </c>
      <c r="BE351" s="141">
        <v>1.67847919170507</v>
      </c>
      <c r="BF351" s="141">
        <v>1.27950171224235</v>
      </c>
      <c r="BG351" s="141">
        <v>0.4505687657812</v>
      </c>
      <c r="BH351" s="141">
        <v>0.18244818282032</v>
      </c>
      <c r="BI351" s="141">
        <v>0.1937886482248</v>
      </c>
      <c r="BJ351" s="142">
        <v>0.23124436054128</v>
      </c>
      <c r="BK351">
        <f t="shared" si="59"/>
        <v>1.58844841257662</v>
      </c>
      <c r="BL351">
        <f t="shared" si="60"/>
        <v>0.31650847430076</v>
      </c>
      <c r="BM351">
        <f t="shared" si="61"/>
        <v>0.21251650438304</v>
      </c>
    </row>
    <row r="352" spans="1:65">
      <c r="A352" s="58">
        <v>12</v>
      </c>
      <c r="B352" s="114">
        <v>8</v>
      </c>
      <c r="C352" s="45">
        <v>2014</v>
      </c>
      <c r="D352" s="150">
        <v>41863</v>
      </c>
      <c r="E352">
        <v>0</v>
      </c>
      <c r="F352">
        <v>0</v>
      </c>
      <c r="G352">
        <v>1</v>
      </c>
      <c r="H352" s="151">
        <v>0</v>
      </c>
      <c r="I352" s="14">
        <v>0</v>
      </c>
      <c r="J352" s="14">
        <v>0</v>
      </c>
      <c r="K352" s="151">
        <v>0</v>
      </c>
      <c r="L352" s="14">
        <v>0</v>
      </c>
      <c r="M352" s="14">
        <v>1</v>
      </c>
      <c r="N352" s="151">
        <v>0</v>
      </c>
      <c r="O352" s="14">
        <v>0</v>
      </c>
      <c r="P352" s="14">
        <v>33</v>
      </c>
      <c r="Q352" s="151">
        <v>0</v>
      </c>
      <c r="R352" s="14">
        <v>0</v>
      </c>
      <c r="S352" s="14">
        <v>0</v>
      </c>
      <c r="T352" s="151">
        <v>0</v>
      </c>
      <c r="U352" s="14">
        <v>0</v>
      </c>
      <c r="V352" s="14">
        <v>0</v>
      </c>
      <c r="W352" s="151">
        <v>0</v>
      </c>
      <c r="X352" s="14">
        <v>0</v>
      </c>
      <c r="Y352" s="14">
        <v>0</v>
      </c>
      <c r="Z352" s="151">
        <v>0</v>
      </c>
      <c r="AA352" s="14">
        <v>0</v>
      </c>
      <c r="AB352" s="14">
        <v>0</v>
      </c>
      <c r="AC352" s="43">
        <f t="shared" si="52"/>
        <v>0</v>
      </c>
      <c r="AD352" s="43">
        <f t="shared" si="52"/>
        <v>0</v>
      </c>
      <c r="AE352" s="43">
        <f t="shared" si="52"/>
        <v>35</v>
      </c>
      <c r="AG352" s="129">
        <v>17.4615</v>
      </c>
      <c r="AH352" s="129">
        <v>17.4565</v>
      </c>
      <c r="AI352" s="129">
        <v>15.422</v>
      </c>
      <c r="AJ352" s="129">
        <v>7.443</v>
      </c>
      <c r="AK352" s="129">
        <v>3.7705</v>
      </c>
      <c r="AL352" s="129">
        <v>2.255</v>
      </c>
      <c r="AM352" s="134">
        <v>2.19133333333333</v>
      </c>
      <c r="AN352">
        <f t="shared" si="53"/>
        <v>16.78</v>
      </c>
      <c r="AO352">
        <f t="shared" si="54"/>
        <v>5.60675</v>
      </c>
      <c r="AP352">
        <f t="shared" si="55"/>
        <v>2.22316666666667</v>
      </c>
      <c r="AR352" s="32">
        <v>24.68</v>
      </c>
      <c r="AS352" s="32">
        <v>24.7225</v>
      </c>
      <c r="AT352" s="32">
        <v>24.7665</v>
      </c>
      <c r="AU352" s="32">
        <v>26.165</v>
      </c>
      <c r="AV352" s="32">
        <v>27.6935</v>
      </c>
      <c r="AW352" s="32">
        <v>28.1555</v>
      </c>
      <c r="AX352" s="127">
        <v>28.1855</v>
      </c>
      <c r="AY352">
        <f t="shared" si="56"/>
        <v>24.723</v>
      </c>
      <c r="AZ352">
        <f t="shared" si="57"/>
        <v>26.92925</v>
      </c>
      <c r="BA352">
        <f t="shared" si="58"/>
        <v>28.1705</v>
      </c>
      <c r="BB352" s="32"/>
      <c r="BC352" s="32"/>
      <c r="BD352" t="s">
        <v>29</v>
      </c>
      <c r="BE352" t="s">
        <v>29</v>
      </c>
      <c r="BF352" t="s">
        <v>29</v>
      </c>
      <c r="BG352" t="s">
        <v>29</v>
      </c>
      <c r="BH352" t="s">
        <v>29</v>
      </c>
      <c r="BI352" t="s">
        <v>29</v>
      </c>
      <c r="BJ352" t="s">
        <v>29</v>
      </c>
      <c r="BK352" s="96">
        <f t="shared" ref="BK352:BM352" si="65">(BK351+BK353)/2</f>
        <v>1.4409858537991</v>
      </c>
      <c r="BL352" s="96">
        <f t="shared" si="65"/>
        <v>0.30843151774642</v>
      </c>
      <c r="BM352" s="96">
        <f t="shared" si="65"/>
        <v>0.181643754659096</v>
      </c>
    </row>
    <row r="353" spans="1:65">
      <c r="A353" s="58">
        <v>20</v>
      </c>
      <c r="B353" s="114">
        <v>8</v>
      </c>
      <c r="C353" s="45">
        <v>2014</v>
      </c>
      <c r="D353" s="150">
        <v>41871</v>
      </c>
      <c r="E353" s="96">
        <v>0</v>
      </c>
      <c r="F353">
        <v>0</v>
      </c>
      <c r="G353">
        <v>0</v>
      </c>
      <c r="H353" s="96">
        <v>0</v>
      </c>
      <c r="I353">
        <v>0</v>
      </c>
      <c r="J353">
        <v>0</v>
      </c>
      <c r="K353" s="96">
        <v>0</v>
      </c>
      <c r="L353">
        <v>0</v>
      </c>
      <c r="M353">
        <v>1</v>
      </c>
      <c r="N353" s="96">
        <v>0</v>
      </c>
      <c r="O353">
        <v>1</v>
      </c>
      <c r="P353">
        <v>25</v>
      </c>
      <c r="Q353" s="96">
        <v>0</v>
      </c>
      <c r="R353">
        <v>0</v>
      </c>
      <c r="S353">
        <v>0</v>
      </c>
      <c r="T353" s="96">
        <v>0</v>
      </c>
      <c r="U353">
        <v>0</v>
      </c>
      <c r="V353">
        <v>0</v>
      </c>
      <c r="W353" s="96">
        <v>0</v>
      </c>
      <c r="X353">
        <v>0</v>
      </c>
      <c r="Y353">
        <v>0</v>
      </c>
      <c r="Z353" s="96">
        <v>0</v>
      </c>
      <c r="AA353">
        <v>0</v>
      </c>
      <c r="AB353">
        <v>0</v>
      </c>
      <c r="AC353" s="96">
        <v>0</v>
      </c>
      <c r="AD353" s="43">
        <f t="shared" si="52"/>
        <v>1</v>
      </c>
      <c r="AE353" s="43">
        <f t="shared" si="52"/>
        <v>26</v>
      </c>
      <c r="AG353" s="129">
        <v>14.9555</v>
      </c>
      <c r="AH353" s="129">
        <v>14.1285</v>
      </c>
      <c r="AI353" s="129">
        <v>12.978</v>
      </c>
      <c r="AJ353" s="129">
        <v>9.774</v>
      </c>
      <c r="AK353" s="129">
        <v>3.619</v>
      </c>
      <c r="AL353" s="129">
        <v>1.6565</v>
      </c>
      <c r="AM353" s="134">
        <v>1.3678</v>
      </c>
      <c r="AN353">
        <f t="shared" si="53"/>
        <v>14.0206666666667</v>
      </c>
      <c r="AO353">
        <f t="shared" si="54"/>
        <v>6.6965</v>
      </c>
      <c r="AP353">
        <f t="shared" si="55"/>
        <v>1.51215</v>
      </c>
      <c r="AR353" s="129">
        <v>23.4695</v>
      </c>
      <c r="AS353" s="129">
        <v>24.7945</v>
      </c>
      <c r="AT353" s="129">
        <v>25.076</v>
      </c>
      <c r="AU353" s="129">
        <v>25.5975</v>
      </c>
      <c r="AV353" s="129">
        <v>27.1715</v>
      </c>
      <c r="AW353" s="129">
        <v>27.8445</v>
      </c>
      <c r="AX353" s="134">
        <v>27.948</v>
      </c>
      <c r="AY353">
        <f t="shared" si="56"/>
        <v>24.4466666666667</v>
      </c>
      <c r="AZ353">
        <f t="shared" si="57"/>
        <v>26.3845</v>
      </c>
      <c r="BA353">
        <f t="shared" si="58"/>
        <v>27.89625</v>
      </c>
      <c r="BB353" s="129"/>
      <c r="BC353" s="129"/>
      <c r="BD353" s="141">
        <v>2.03749378735212</v>
      </c>
      <c r="BE353" s="141">
        <v>1.2080444858216</v>
      </c>
      <c r="BF353" s="141">
        <v>0.635031611890987</v>
      </c>
      <c r="BG353" s="141">
        <v>0.45274200933248</v>
      </c>
      <c r="BH353" s="141">
        <v>0.14796711305168</v>
      </c>
      <c r="BI353" s="141">
        <v>0.14086443806016</v>
      </c>
      <c r="BJ353" s="142">
        <v>0.160677571810144</v>
      </c>
      <c r="BK353">
        <f t="shared" si="59"/>
        <v>1.29352329502157</v>
      </c>
      <c r="BL353">
        <f t="shared" si="60"/>
        <v>0.30035456119208</v>
      </c>
      <c r="BM353">
        <f t="shared" si="61"/>
        <v>0.150771004935152</v>
      </c>
    </row>
    <row r="354" spans="1:65">
      <c r="A354" s="58">
        <v>31</v>
      </c>
      <c r="B354" s="114">
        <v>8</v>
      </c>
      <c r="C354" s="45">
        <v>2014</v>
      </c>
      <c r="D354" s="150">
        <v>41882</v>
      </c>
      <c r="E354">
        <v>0</v>
      </c>
      <c r="F354">
        <v>0</v>
      </c>
      <c r="G354">
        <v>0</v>
      </c>
      <c r="H354" s="151">
        <v>0</v>
      </c>
      <c r="I354" s="14">
        <v>0</v>
      </c>
      <c r="J354" s="14">
        <v>0</v>
      </c>
      <c r="K354" s="151">
        <v>0</v>
      </c>
      <c r="L354" s="14">
        <v>0</v>
      </c>
      <c r="M354" s="14">
        <v>0</v>
      </c>
      <c r="N354" s="151">
        <v>0</v>
      </c>
      <c r="O354" s="14">
        <v>0</v>
      </c>
      <c r="P354" s="14">
        <v>3</v>
      </c>
      <c r="Q354" s="151">
        <v>0</v>
      </c>
      <c r="R354" s="14">
        <v>0</v>
      </c>
      <c r="S354" s="14">
        <v>0</v>
      </c>
      <c r="T354" s="151">
        <v>0</v>
      </c>
      <c r="U354" s="14">
        <v>0</v>
      </c>
      <c r="V354" s="14">
        <v>0</v>
      </c>
      <c r="W354" s="151">
        <v>0</v>
      </c>
      <c r="X354" s="14">
        <v>0</v>
      </c>
      <c r="Y354" s="14">
        <v>0</v>
      </c>
      <c r="Z354" s="151">
        <v>0</v>
      </c>
      <c r="AA354" s="14">
        <v>0</v>
      </c>
      <c r="AB354" s="14">
        <v>0</v>
      </c>
      <c r="AC354" s="43">
        <f t="shared" si="52"/>
        <v>0</v>
      </c>
      <c r="AD354" s="43">
        <f t="shared" si="52"/>
        <v>0</v>
      </c>
      <c r="AE354" s="43">
        <f t="shared" si="52"/>
        <v>3</v>
      </c>
      <c r="AG354" s="32">
        <v>12.557</v>
      </c>
      <c r="AH354" s="32">
        <v>13.021</v>
      </c>
      <c r="AI354" s="32">
        <v>13.2465</v>
      </c>
      <c r="AJ354" s="32">
        <v>13.052</v>
      </c>
      <c r="AK354" s="32">
        <v>11.85</v>
      </c>
      <c r="AL354" s="32">
        <v>3.79733333333333</v>
      </c>
      <c r="AM354" s="127">
        <v>3.6485</v>
      </c>
      <c r="AN354">
        <f t="shared" si="53"/>
        <v>12.9415</v>
      </c>
      <c r="AO354">
        <f t="shared" si="54"/>
        <v>12.451</v>
      </c>
      <c r="AP354">
        <f t="shared" si="55"/>
        <v>3.72291666666667</v>
      </c>
      <c r="AR354" s="32">
        <v>24.4225</v>
      </c>
      <c r="AS354" s="32">
        <v>24.6285</v>
      </c>
      <c r="AT354" s="32">
        <v>24.8725</v>
      </c>
      <c r="AU354" s="32">
        <v>24.9845</v>
      </c>
      <c r="AV354" s="32">
        <v>25.5855</v>
      </c>
      <c r="AW354" s="32">
        <v>27.3443333333333</v>
      </c>
      <c r="AX354" s="127">
        <v>27.3585</v>
      </c>
      <c r="AY354">
        <f t="shared" si="56"/>
        <v>24.6411666666667</v>
      </c>
      <c r="AZ354">
        <f t="shared" si="57"/>
        <v>25.285</v>
      </c>
      <c r="BA354">
        <f t="shared" si="58"/>
        <v>27.3514166666667</v>
      </c>
      <c r="BB354" s="32"/>
      <c r="BC354" s="32"/>
      <c r="BD354" s="141">
        <v>2.35150102533782</v>
      </c>
      <c r="BE354" s="141">
        <v>1.66510186703176</v>
      </c>
      <c r="BF354" s="141">
        <v>1.2360934457756</v>
      </c>
      <c r="BG354" s="141">
        <v>1.06334455939168</v>
      </c>
      <c r="BH354" s="141">
        <v>0.508554532413333</v>
      </c>
      <c r="BI354" s="141">
        <v>0.221673678422755</v>
      </c>
      <c r="BJ354" s="142">
        <v>0.21849022484108</v>
      </c>
      <c r="BK354">
        <f t="shared" si="59"/>
        <v>1.75089877938173</v>
      </c>
      <c r="BL354">
        <f t="shared" si="60"/>
        <v>0.785949545902507</v>
      </c>
      <c r="BM354">
        <f t="shared" si="61"/>
        <v>0.220081951631918</v>
      </c>
    </row>
    <row r="355" spans="1:65">
      <c r="A355" s="58">
        <v>10</v>
      </c>
      <c r="B355" s="114">
        <v>9</v>
      </c>
      <c r="C355" s="45">
        <v>2014</v>
      </c>
      <c r="D355" s="150">
        <v>41892</v>
      </c>
      <c r="E355">
        <v>0</v>
      </c>
      <c r="F355">
        <v>0</v>
      </c>
      <c r="G355">
        <v>0</v>
      </c>
      <c r="H355" s="151">
        <v>0</v>
      </c>
      <c r="I355" s="14">
        <v>0</v>
      </c>
      <c r="J355" s="14">
        <v>0</v>
      </c>
      <c r="K355" s="151">
        <v>0</v>
      </c>
      <c r="L355" s="14">
        <v>0</v>
      </c>
      <c r="M355" s="14">
        <v>0</v>
      </c>
      <c r="N355" s="151">
        <v>0</v>
      </c>
      <c r="O355" s="14">
        <v>0</v>
      </c>
      <c r="P355" s="14">
        <v>4</v>
      </c>
      <c r="Q355" s="151">
        <v>0</v>
      </c>
      <c r="R355" s="14">
        <v>0</v>
      </c>
      <c r="S355" s="14">
        <v>0</v>
      </c>
      <c r="T355" s="151">
        <v>0</v>
      </c>
      <c r="U355" s="14">
        <v>0</v>
      </c>
      <c r="V355" s="14">
        <v>0</v>
      </c>
      <c r="W355" s="151">
        <v>0</v>
      </c>
      <c r="X355" s="14">
        <v>0</v>
      </c>
      <c r="Y355" s="14">
        <v>0</v>
      </c>
      <c r="Z355" s="151">
        <v>0</v>
      </c>
      <c r="AA355" s="14">
        <v>0</v>
      </c>
      <c r="AB355" s="14">
        <v>0</v>
      </c>
      <c r="AC355" s="43">
        <f t="shared" si="52"/>
        <v>0</v>
      </c>
      <c r="AD355" s="43">
        <f t="shared" si="52"/>
        <v>0</v>
      </c>
      <c r="AE355" s="43">
        <f t="shared" si="52"/>
        <v>4</v>
      </c>
      <c r="AG355" s="32">
        <v>13.322</v>
      </c>
      <c r="AH355" s="32">
        <v>13.1415</v>
      </c>
      <c r="AI355" s="32">
        <v>12.5105</v>
      </c>
      <c r="AJ355" s="32">
        <v>11.258</v>
      </c>
      <c r="AK355" s="32">
        <v>3.5405</v>
      </c>
      <c r="AL355" s="32">
        <v>1.952</v>
      </c>
      <c r="AM355" s="127">
        <v>1.9255</v>
      </c>
      <c r="AN355">
        <f t="shared" si="53"/>
        <v>12.9913333333333</v>
      </c>
      <c r="AO355">
        <f t="shared" si="54"/>
        <v>7.39925</v>
      </c>
      <c r="AP355">
        <f t="shared" si="55"/>
        <v>1.93875</v>
      </c>
      <c r="AR355" s="32">
        <v>23.699</v>
      </c>
      <c r="AS355" s="32">
        <v>24.2385</v>
      </c>
      <c r="AT355" s="32">
        <v>25.261</v>
      </c>
      <c r="AU355" s="32">
        <v>25.558</v>
      </c>
      <c r="AV355" s="32">
        <v>27.8315</v>
      </c>
      <c r="AW355" s="32">
        <v>28.311</v>
      </c>
      <c r="AX355" s="127">
        <v>28.3345</v>
      </c>
      <c r="AY355">
        <f t="shared" si="56"/>
        <v>24.3995</v>
      </c>
      <c r="AZ355">
        <f t="shared" si="57"/>
        <v>26.69475</v>
      </c>
      <c r="BA355">
        <f t="shared" si="58"/>
        <v>28.32275</v>
      </c>
      <c r="BB355" s="32"/>
      <c r="BC355" s="32"/>
      <c r="BD355" s="141">
        <v>1.3454724618996</v>
      </c>
      <c r="BE355" s="141">
        <v>1.93220586942464</v>
      </c>
      <c r="BF355" s="141">
        <v>0.63071509487232</v>
      </c>
      <c r="BG355" s="141">
        <v>0.323874882818773</v>
      </c>
      <c r="BH355" s="141">
        <v>0.16008454171372</v>
      </c>
      <c r="BI355" s="141">
        <v>0.1724198425984</v>
      </c>
      <c r="BJ355" s="142">
        <v>0.18547863554752</v>
      </c>
      <c r="BK355">
        <f t="shared" si="59"/>
        <v>1.30279780873219</v>
      </c>
      <c r="BL355">
        <f t="shared" si="60"/>
        <v>0.241979712266247</v>
      </c>
      <c r="BM355">
        <f t="shared" si="61"/>
        <v>0.17894923907296</v>
      </c>
    </row>
    <row r="356" spans="1:65">
      <c r="A356" s="58">
        <v>20</v>
      </c>
      <c r="B356" s="114">
        <v>9</v>
      </c>
      <c r="C356" s="45">
        <v>2014</v>
      </c>
      <c r="D356" s="150">
        <v>41902</v>
      </c>
      <c r="E356">
        <v>0</v>
      </c>
      <c r="F356">
        <v>0</v>
      </c>
      <c r="G356">
        <v>0</v>
      </c>
      <c r="H356" s="151">
        <v>0</v>
      </c>
      <c r="I356">
        <v>0</v>
      </c>
      <c r="J356">
        <v>0</v>
      </c>
      <c r="K356" s="151">
        <v>0</v>
      </c>
      <c r="L356" s="14">
        <v>0</v>
      </c>
      <c r="M356" s="14">
        <v>1</v>
      </c>
      <c r="N356" s="151">
        <v>0</v>
      </c>
      <c r="O356" s="14">
        <v>0</v>
      </c>
      <c r="P356" s="14">
        <v>6</v>
      </c>
      <c r="Q356" s="151">
        <v>0</v>
      </c>
      <c r="R356" s="14">
        <v>0</v>
      </c>
      <c r="S356" s="14">
        <v>0</v>
      </c>
      <c r="T356" s="151">
        <v>0</v>
      </c>
      <c r="U356" s="14">
        <v>0</v>
      </c>
      <c r="V356" s="14">
        <v>0</v>
      </c>
      <c r="W356" s="151">
        <v>0</v>
      </c>
      <c r="X356" s="14">
        <v>0</v>
      </c>
      <c r="Y356" s="14">
        <v>0</v>
      </c>
      <c r="Z356" s="151">
        <v>0</v>
      </c>
      <c r="AA356" s="14">
        <v>0</v>
      </c>
      <c r="AB356" s="14">
        <v>0</v>
      </c>
      <c r="AC356" s="43">
        <f t="shared" si="52"/>
        <v>0</v>
      </c>
      <c r="AD356" s="43">
        <f t="shared" si="52"/>
        <v>0</v>
      </c>
      <c r="AE356" s="43">
        <f t="shared" si="52"/>
        <v>7</v>
      </c>
      <c r="AG356" s="32">
        <v>10.96</v>
      </c>
      <c r="AH356" s="32">
        <v>10.982</v>
      </c>
      <c r="AI356" s="32">
        <v>9.384</v>
      </c>
      <c r="AJ356" s="32">
        <v>7.736</v>
      </c>
      <c r="AK356" s="32">
        <v>3.783</v>
      </c>
      <c r="AL356" s="32">
        <v>2.1725</v>
      </c>
      <c r="AM356" s="127">
        <v>2.1395</v>
      </c>
      <c r="AN356">
        <f t="shared" si="53"/>
        <v>10.442</v>
      </c>
      <c r="AO356">
        <f t="shared" si="54"/>
        <v>5.7595</v>
      </c>
      <c r="AP356">
        <f t="shared" si="55"/>
        <v>2.156</v>
      </c>
      <c r="AR356" s="32">
        <v>24.546</v>
      </c>
      <c r="AS356" s="32">
        <v>24.607</v>
      </c>
      <c r="AT356" s="32">
        <v>26.191</v>
      </c>
      <c r="AU356" s="32">
        <v>26.7185</v>
      </c>
      <c r="AV356" s="32">
        <v>27.774</v>
      </c>
      <c r="AW356" s="32">
        <v>28.2695</v>
      </c>
      <c r="AX356" s="127">
        <v>28.268</v>
      </c>
      <c r="AY356">
        <f t="shared" si="56"/>
        <v>25.1146666666667</v>
      </c>
      <c r="AZ356">
        <f t="shared" si="57"/>
        <v>27.24625</v>
      </c>
      <c r="BA356">
        <f t="shared" si="58"/>
        <v>28.26875</v>
      </c>
      <c r="BB356" s="32"/>
      <c r="BC356" s="32"/>
      <c r="BD356" s="141"/>
      <c r="BE356" s="141">
        <v>2.4815237793936</v>
      </c>
      <c r="BF356" s="141">
        <v>0.44257274892864</v>
      </c>
      <c r="BG356" s="141">
        <v>0.2553196284</v>
      </c>
      <c r="BH356" s="141">
        <v>0.16469676901216</v>
      </c>
      <c r="BI356" s="141">
        <v>0.1839505304884</v>
      </c>
      <c r="BJ356" s="142">
        <v>0.16987896055832</v>
      </c>
      <c r="BK356">
        <f t="shared" si="59"/>
        <v>1.46204826416112</v>
      </c>
      <c r="BL356">
        <f t="shared" si="60"/>
        <v>0.21000819870608</v>
      </c>
      <c r="BM356">
        <f t="shared" si="61"/>
        <v>0.17691474552336</v>
      </c>
    </row>
    <row r="357" spans="1:65">
      <c r="A357" s="58">
        <v>29</v>
      </c>
      <c r="B357" s="114">
        <v>9</v>
      </c>
      <c r="C357" s="45">
        <v>2014</v>
      </c>
      <c r="D357" s="150">
        <v>41911</v>
      </c>
      <c r="E357">
        <v>0</v>
      </c>
      <c r="F357">
        <v>0</v>
      </c>
      <c r="G357">
        <v>0</v>
      </c>
      <c r="H357" s="151">
        <v>0</v>
      </c>
      <c r="I357" s="14">
        <v>0</v>
      </c>
      <c r="J357" s="14">
        <v>0</v>
      </c>
      <c r="K357" s="151">
        <v>0</v>
      </c>
      <c r="L357" s="14">
        <v>0</v>
      </c>
      <c r="M357" s="14">
        <v>0</v>
      </c>
      <c r="N357" s="151">
        <v>0</v>
      </c>
      <c r="O357" s="14">
        <v>0</v>
      </c>
      <c r="P357" s="14">
        <v>3</v>
      </c>
      <c r="Q357" s="151">
        <v>0</v>
      </c>
      <c r="R357" s="14">
        <v>0</v>
      </c>
      <c r="S357" s="14">
        <v>0</v>
      </c>
      <c r="T357" s="151">
        <v>0</v>
      </c>
      <c r="U357" s="14">
        <v>0</v>
      </c>
      <c r="V357" s="14">
        <v>0</v>
      </c>
      <c r="W357" s="151">
        <v>0</v>
      </c>
      <c r="X357" s="14">
        <v>0</v>
      </c>
      <c r="Y357" s="14">
        <v>0</v>
      </c>
      <c r="Z357" s="151">
        <v>0</v>
      </c>
      <c r="AA357" s="14">
        <v>0</v>
      </c>
      <c r="AB357" s="14">
        <v>0</v>
      </c>
      <c r="AC357" s="43">
        <f t="shared" si="52"/>
        <v>0</v>
      </c>
      <c r="AD357" s="43">
        <f t="shared" si="52"/>
        <v>0</v>
      </c>
      <c r="AE357" s="43">
        <f t="shared" si="52"/>
        <v>3</v>
      </c>
      <c r="AG357" s="32">
        <v>8.29233333333333</v>
      </c>
      <c r="AH357" s="32">
        <v>8.253</v>
      </c>
      <c r="AI357" s="32">
        <v>8.2825</v>
      </c>
      <c r="AJ357" s="32">
        <v>8.436</v>
      </c>
      <c r="AK357" s="32">
        <v>6.3595</v>
      </c>
      <c r="AL357" s="32">
        <v>2.5775</v>
      </c>
      <c r="AM357" s="127">
        <v>2.5145</v>
      </c>
      <c r="AN357">
        <f t="shared" si="53"/>
        <v>8.27594444444444</v>
      </c>
      <c r="AO357">
        <f t="shared" si="54"/>
        <v>7.39775</v>
      </c>
      <c r="AP357">
        <f t="shared" si="55"/>
        <v>2.546</v>
      </c>
      <c r="AR357" s="32">
        <v>25.2556666666667</v>
      </c>
      <c r="AS357" s="32">
        <v>25.261</v>
      </c>
      <c r="AT357" s="32">
        <v>25.4695</v>
      </c>
      <c r="AU357" s="32">
        <v>25.9775</v>
      </c>
      <c r="AV357" s="32">
        <v>26.5765</v>
      </c>
      <c r="AW357" s="32">
        <v>27.893</v>
      </c>
      <c r="AX357" s="127">
        <v>27.8605</v>
      </c>
      <c r="AY357">
        <f t="shared" si="56"/>
        <v>25.3287222222222</v>
      </c>
      <c r="AZ357">
        <f t="shared" si="57"/>
        <v>26.277</v>
      </c>
      <c r="BA357">
        <f t="shared" si="58"/>
        <v>27.87675</v>
      </c>
      <c r="BB357" s="32"/>
      <c r="BC357" s="32"/>
      <c r="BD357" s="141">
        <v>1.55765833372206</v>
      </c>
      <c r="BE357" s="141">
        <v>1.41017061571968</v>
      </c>
      <c r="BF357" s="141">
        <v>0.9558204019216</v>
      </c>
      <c r="BG357" s="141">
        <v>0.809538815568</v>
      </c>
      <c r="BH357" s="141"/>
      <c r="BI357" s="141"/>
      <c r="BJ357" s="142"/>
      <c r="BK357">
        <f t="shared" si="59"/>
        <v>1.30788311712111</v>
      </c>
      <c r="BL357">
        <f t="shared" si="60"/>
        <v>0.809538815568</v>
      </c>
      <c r="BM357" s="96">
        <f>(BM356+BM358)/2</f>
        <v>0.2015518662252</v>
      </c>
    </row>
    <row r="358" spans="1:65">
      <c r="A358" s="58">
        <v>9</v>
      </c>
      <c r="B358" s="114">
        <v>10</v>
      </c>
      <c r="C358" s="45">
        <v>2014</v>
      </c>
      <c r="D358" s="150">
        <v>41921</v>
      </c>
      <c r="E358">
        <v>0</v>
      </c>
      <c r="F358">
        <v>0</v>
      </c>
      <c r="G358">
        <v>0</v>
      </c>
      <c r="H358" s="151">
        <v>0</v>
      </c>
      <c r="I358" s="14">
        <v>0</v>
      </c>
      <c r="J358" s="14">
        <v>0</v>
      </c>
      <c r="K358" s="151">
        <v>0</v>
      </c>
      <c r="L358" s="14">
        <v>0</v>
      </c>
      <c r="M358" s="14">
        <v>0</v>
      </c>
      <c r="N358" s="151">
        <v>0</v>
      </c>
      <c r="O358" s="14">
        <v>0</v>
      </c>
      <c r="P358" s="14">
        <v>0</v>
      </c>
      <c r="Q358" s="151">
        <v>0</v>
      </c>
      <c r="R358" s="14">
        <v>0</v>
      </c>
      <c r="S358" s="14">
        <v>2</v>
      </c>
      <c r="T358" s="151">
        <v>0</v>
      </c>
      <c r="U358" s="14">
        <v>0</v>
      </c>
      <c r="V358" s="14">
        <v>0</v>
      </c>
      <c r="W358" s="151">
        <v>0</v>
      </c>
      <c r="X358" s="14">
        <v>0</v>
      </c>
      <c r="Y358" s="14">
        <v>0</v>
      </c>
      <c r="Z358" s="151">
        <v>0</v>
      </c>
      <c r="AA358" s="14">
        <v>0</v>
      </c>
      <c r="AB358" s="14">
        <v>0</v>
      </c>
      <c r="AC358" s="43">
        <f t="shared" si="52"/>
        <v>0</v>
      </c>
      <c r="AD358" s="43">
        <f t="shared" si="52"/>
        <v>0</v>
      </c>
      <c r="AE358" s="43">
        <f t="shared" si="52"/>
        <v>2</v>
      </c>
      <c r="AG358" s="32">
        <v>7.16566666666667</v>
      </c>
      <c r="AH358" s="32">
        <v>7.166</v>
      </c>
      <c r="AI358" s="32">
        <v>7.1685</v>
      </c>
      <c r="AJ358" s="32">
        <v>7.175</v>
      </c>
      <c r="AK358" s="32">
        <v>6.2725</v>
      </c>
      <c r="AL358" s="32">
        <v>3.068</v>
      </c>
      <c r="AM358" s="127">
        <v>2.862</v>
      </c>
      <c r="AN358">
        <f t="shared" si="53"/>
        <v>7.16672222222222</v>
      </c>
      <c r="AO358">
        <f t="shared" si="54"/>
        <v>6.72375</v>
      </c>
      <c r="AP358">
        <f t="shared" si="55"/>
        <v>2.965</v>
      </c>
      <c r="AR358" s="32">
        <v>25.504</v>
      </c>
      <c r="AS358" s="32">
        <v>25.533</v>
      </c>
      <c r="AT358" s="32">
        <v>25.542</v>
      </c>
      <c r="AU358" s="32">
        <v>25.5615</v>
      </c>
      <c r="AV358" s="32">
        <v>26.6245</v>
      </c>
      <c r="AW358" s="32">
        <v>27.7525</v>
      </c>
      <c r="AX358" s="127">
        <v>27.846</v>
      </c>
      <c r="AY358">
        <f t="shared" si="56"/>
        <v>25.5263333333333</v>
      </c>
      <c r="AZ358">
        <f t="shared" si="57"/>
        <v>26.093</v>
      </c>
      <c r="BA358">
        <f t="shared" si="58"/>
        <v>27.79925</v>
      </c>
      <c r="BB358" s="32"/>
      <c r="BC358" s="32"/>
      <c r="BD358" s="141">
        <v>0.924302029108302</v>
      </c>
      <c r="BE358" s="141">
        <v>0.75479054695984</v>
      </c>
      <c r="BF358" s="141">
        <v>0.732454818084</v>
      </c>
      <c r="BG358" s="141">
        <v>0.774256186282</v>
      </c>
      <c r="BH358" s="141">
        <v>0.2590012220754</v>
      </c>
      <c r="BI358" s="141">
        <v>0.20014709160896</v>
      </c>
      <c r="BJ358" s="142">
        <v>0.25223088224512</v>
      </c>
      <c r="BK358">
        <f t="shared" si="59"/>
        <v>0.803849131384047</v>
      </c>
      <c r="BL358">
        <f t="shared" si="60"/>
        <v>0.5166287041787</v>
      </c>
      <c r="BM358">
        <f t="shared" si="61"/>
        <v>0.22618898692704</v>
      </c>
    </row>
    <row r="359" spans="1:65">
      <c r="A359" s="58">
        <v>20</v>
      </c>
      <c r="B359" s="114">
        <v>10</v>
      </c>
      <c r="C359" s="45">
        <v>2014</v>
      </c>
      <c r="D359" s="150">
        <v>41932</v>
      </c>
      <c r="E359">
        <v>0</v>
      </c>
      <c r="F359">
        <v>0</v>
      </c>
      <c r="G359">
        <v>0</v>
      </c>
      <c r="H359" s="151">
        <v>0</v>
      </c>
      <c r="I359" s="14">
        <v>0</v>
      </c>
      <c r="J359" s="14">
        <v>1</v>
      </c>
      <c r="K359" s="151">
        <v>0</v>
      </c>
      <c r="L359" s="14">
        <v>0</v>
      </c>
      <c r="M359" s="14">
        <v>0</v>
      </c>
      <c r="N359" s="151">
        <v>0</v>
      </c>
      <c r="O359" s="14">
        <v>0</v>
      </c>
      <c r="P359" s="14">
        <v>1</v>
      </c>
      <c r="Q359" s="151">
        <v>0</v>
      </c>
      <c r="R359" s="14">
        <v>0</v>
      </c>
      <c r="S359" s="14">
        <v>0</v>
      </c>
      <c r="T359" s="151">
        <v>0</v>
      </c>
      <c r="U359" s="14">
        <v>0</v>
      </c>
      <c r="V359" s="14">
        <v>0</v>
      </c>
      <c r="W359" s="151">
        <v>0</v>
      </c>
      <c r="X359" s="14">
        <v>0</v>
      </c>
      <c r="Y359" s="14">
        <v>0</v>
      </c>
      <c r="Z359" s="151">
        <v>0</v>
      </c>
      <c r="AA359" s="14">
        <v>0</v>
      </c>
      <c r="AB359" s="14">
        <v>0</v>
      </c>
      <c r="AC359" s="43">
        <f t="shared" si="52"/>
        <v>0</v>
      </c>
      <c r="AD359" s="43">
        <f t="shared" si="52"/>
        <v>0</v>
      </c>
      <c r="AE359" s="43">
        <f t="shared" si="52"/>
        <v>2</v>
      </c>
      <c r="AG359" s="32">
        <v>4.541</v>
      </c>
      <c r="AH359" s="32">
        <v>4.5625</v>
      </c>
      <c r="AI359" s="32">
        <v>4.6665</v>
      </c>
      <c r="AJ359" s="32">
        <v>5.7185</v>
      </c>
      <c r="AK359" s="32">
        <v>5.3215</v>
      </c>
      <c r="AL359" s="32">
        <v>2.781</v>
      </c>
      <c r="AM359" s="127">
        <v>2.72333333333333</v>
      </c>
      <c r="AN359">
        <f t="shared" si="53"/>
        <v>4.59</v>
      </c>
      <c r="AO359">
        <f t="shared" si="54"/>
        <v>5.52</v>
      </c>
      <c r="AP359">
        <f t="shared" si="55"/>
        <v>2.75216666666667</v>
      </c>
      <c r="AR359" s="32">
        <v>25.7603333333333</v>
      </c>
      <c r="AS359" s="32">
        <v>25.7785</v>
      </c>
      <c r="AT359" s="32">
        <v>25.844</v>
      </c>
      <c r="AU359" s="32">
        <v>26.407</v>
      </c>
      <c r="AV359" s="32">
        <v>26.962</v>
      </c>
      <c r="AW359" s="32">
        <v>27.854</v>
      </c>
      <c r="AX359" s="127">
        <v>27.8816666666667</v>
      </c>
      <c r="AY359">
        <f t="shared" si="56"/>
        <v>25.7942777777778</v>
      </c>
      <c r="AZ359">
        <f t="shared" si="57"/>
        <v>26.6845</v>
      </c>
      <c r="BA359">
        <f t="shared" si="58"/>
        <v>27.8678333333333</v>
      </c>
      <c r="BB359" s="32"/>
      <c r="BC359" s="32"/>
      <c r="BD359" s="141">
        <v>0.628463427608053</v>
      </c>
      <c r="BE359" s="141">
        <v>0.651961568573333</v>
      </c>
      <c r="BF359" s="141">
        <v>0.63528888875688</v>
      </c>
      <c r="BG359" s="141">
        <v>0.39813468560408</v>
      </c>
      <c r="BH359" s="141">
        <v>0.246820611312</v>
      </c>
      <c r="BI359" s="141"/>
      <c r="BJ359" s="142"/>
      <c r="BK359">
        <f t="shared" si="59"/>
        <v>0.638571294979422</v>
      </c>
      <c r="BL359">
        <f t="shared" si="60"/>
        <v>0.32247764845804</v>
      </c>
      <c r="BM359" s="96">
        <f>(BM358+BM360)/2</f>
        <v>0.209368912599593</v>
      </c>
    </row>
    <row r="360" spans="1:65">
      <c r="A360" s="58">
        <v>29</v>
      </c>
      <c r="B360" s="114">
        <v>10</v>
      </c>
      <c r="C360" s="45">
        <v>2014</v>
      </c>
      <c r="D360" s="150">
        <v>41941</v>
      </c>
      <c r="E360">
        <v>0</v>
      </c>
      <c r="F360">
        <v>0</v>
      </c>
      <c r="G360">
        <v>0</v>
      </c>
      <c r="H360" s="151">
        <v>0</v>
      </c>
      <c r="I360" s="14">
        <v>0</v>
      </c>
      <c r="J360" s="14">
        <v>0</v>
      </c>
      <c r="K360" s="151">
        <v>0</v>
      </c>
      <c r="L360" s="14">
        <v>0</v>
      </c>
      <c r="M360" s="14">
        <v>0</v>
      </c>
      <c r="N360" s="151">
        <v>0</v>
      </c>
      <c r="O360" s="14">
        <v>0</v>
      </c>
      <c r="P360" s="14">
        <v>0</v>
      </c>
      <c r="Q360" s="151">
        <v>0</v>
      </c>
      <c r="R360" s="14">
        <v>0</v>
      </c>
      <c r="S360" s="14">
        <v>0</v>
      </c>
      <c r="T360" s="151">
        <v>0</v>
      </c>
      <c r="U360" s="14">
        <v>0</v>
      </c>
      <c r="V360" s="14">
        <v>0</v>
      </c>
      <c r="W360" s="151">
        <v>0</v>
      </c>
      <c r="X360" s="14">
        <v>0</v>
      </c>
      <c r="Y360" s="14">
        <v>0</v>
      </c>
      <c r="Z360" s="151">
        <v>0</v>
      </c>
      <c r="AA360" s="14">
        <v>0</v>
      </c>
      <c r="AB360" s="14">
        <v>0</v>
      </c>
      <c r="AC360" s="43">
        <f t="shared" si="52"/>
        <v>0</v>
      </c>
      <c r="AD360" s="43">
        <f t="shared" si="52"/>
        <v>0</v>
      </c>
      <c r="AE360" s="43">
        <f t="shared" si="52"/>
        <v>0</v>
      </c>
      <c r="AG360" s="32">
        <v>4.138</v>
      </c>
      <c r="AH360" s="32">
        <v>4.116</v>
      </c>
      <c r="AI360" s="32">
        <v>4.2935</v>
      </c>
      <c r="AJ360" s="32">
        <v>4.4485</v>
      </c>
      <c r="AK360" s="32">
        <v>4.3925</v>
      </c>
      <c r="AL360" s="32">
        <v>2.8655</v>
      </c>
      <c r="AM360" s="127">
        <v>2.82266666666667</v>
      </c>
      <c r="AN360">
        <f t="shared" si="53"/>
        <v>4.1825</v>
      </c>
      <c r="AO360">
        <f t="shared" si="54"/>
        <v>4.4205</v>
      </c>
      <c r="AP360">
        <f t="shared" si="55"/>
        <v>2.84408333333333</v>
      </c>
      <c r="AR360" s="32">
        <v>26.734</v>
      </c>
      <c r="AS360" s="32">
        <v>26.768</v>
      </c>
      <c r="AT360" s="32">
        <v>27.18</v>
      </c>
      <c r="AU360" s="32">
        <v>27.2225</v>
      </c>
      <c r="AV360" s="32">
        <v>27.3825</v>
      </c>
      <c r="AW360" s="32">
        <v>27.9115</v>
      </c>
      <c r="AX360" s="127">
        <v>27.939</v>
      </c>
      <c r="AY360">
        <f t="shared" si="56"/>
        <v>26.894</v>
      </c>
      <c r="AZ360">
        <f t="shared" si="57"/>
        <v>27.3025</v>
      </c>
      <c r="BA360">
        <f t="shared" si="58"/>
        <v>27.92525</v>
      </c>
      <c r="BB360" s="32"/>
      <c r="BC360" s="32"/>
      <c r="BD360" s="141">
        <v>0.298849957992594</v>
      </c>
      <c r="BE360" s="141">
        <v>0.28189579963872</v>
      </c>
      <c r="BF360" s="141">
        <v>0.23144050229848</v>
      </c>
      <c r="BG360" s="141">
        <v>0.21554176173116</v>
      </c>
      <c r="BH360" s="141">
        <v>0.1996700745132</v>
      </c>
      <c r="BI360" s="141">
        <v>0.20103480930856</v>
      </c>
      <c r="BJ360" s="142">
        <v>0.184062867235733</v>
      </c>
      <c r="BK360">
        <f t="shared" si="59"/>
        <v>0.270728753309931</v>
      </c>
      <c r="BL360">
        <f t="shared" si="60"/>
        <v>0.20760591812218</v>
      </c>
      <c r="BM360">
        <f t="shared" si="61"/>
        <v>0.192548838272147</v>
      </c>
    </row>
    <row r="361" spans="1:65">
      <c r="A361" s="58">
        <v>16</v>
      </c>
      <c r="B361" s="114">
        <v>11</v>
      </c>
      <c r="C361" s="45">
        <v>2014</v>
      </c>
      <c r="D361" s="150">
        <v>41959</v>
      </c>
      <c r="E361">
        <v>0</v>
      </c>
      <c r="F361">
        <v>0</v>
      </c>
      <c r="G361">
        <v>1</v>
      </c>
      <c r="H361" s="151">
        <v>0</v>
      </c>
      <c r="I361" s="14">
        <v>1</v>
      </c>
      <c r="J361" s="14">
        <v>1</v>
      </c>
      <c r="K361" s="151">
        <v>0</v>
      </c>
      <c r="L361" s="14">
        <v>0</v>
      </c>
      <c r="M361" s="14">
        <v>2</v>
      </c>
      <c r="N361" s="151">
        <v>0</v>
      </c>
      <c r="O361" s="14">
        <v>1</v>
      </c>
      <c r="P361" s="14">
        <v>1</v>
      </c>
      <c r="Q361" s="151">
        <v>0</v>
      </c>
      <c r="R361" s="14">
        <v>0</v>
      </c>
      <c r="S361" s="14">
        <v>0</v>
      </c>
      <c r="T361" s="151">
        <v>0</v>
      </c>
      <c r="U361" s="14">
        <v>0</v>
      </c>
      <c r="V361" s="14">
        <v>0</v>
      </c>
      <c r="W361" s="151">
        <v>0</v>
      </c>
      <c r="X361" s="14">
        <v>0</v>
      </c>
      <c r="Y361" s="14">
        <v>0</v>
      </c>
      <c r="Z361" s="151">
        <v>0</v>
      </c>
      <c r="AA361" s="14">
        <v>0</v>
      </c>
      <c r="AB361" s="14">
        <v>0</v>
      </c>
      <c r="AC361" s="43">
        <f t="shared" si="52"/>
        <v>0</v>
      </c>
      <c r="AD361" s="43">
        <f t="shared" si="52"/>
        <v>2</v>
      </c>
      <c r="AE361" s="43">
        <f t="shared" si="52"/>
        <v>5</v>
      </c>
      <c r="AG361" s="32">
        <v>1.389875</v>
      </c>
      <c r="AH361" s="32">
        <v>1.43</v>
      </c>
      <c r="AI361" s="32">
        <v>1.454</v>
      </c>
      <c r="AJ361" s="32">
        <v>1.5735</v>
      </c>
      <c r="AK361" s="32">
        <v>2.936</v>
      </c>
      <c r="AL361" s="32">
        <v>1.98</v>
      </c>
      <c r="AM361" s="127">
        <v>1.9058</v>
      </c>
      <c r="AN361">
        <f t="shared" si="53"/>
        <v>1.424625</v>
      </c>
      <c r="AO361">
        <f t="shared" si="54"/>
        <v>2.25475</v>
      </c>
      <c r="AP361">
        <f t="shared" si="55"/>
        <v>1.9429</v>
      </c>
      <c r="AR361" s="32">
        <v>26.40725</v>
      </c>
      <c r="AS361" s="32">
        <v>26.4675</v>
      </c>
      <c r="AT361" s="32">
        <v>26.534</v>
      </c>
      <c r="AU361" s="32">
        <v>26.605</v>
      </c>
      <c r="AV361" s="32">
        <v>27.6565</v>
      </c>
      <c r="AW361" s="32">
        <v>28.1155</v>
      </c>
      <c r="AX361" s="127">
        <v>28.145</v>
      </c>
      <c r="AY361">
        <f t="shared" si="56"/>
        <v>26.4695833333333</v>
      </c>
      <c r="AZ361">
        <f t="shared" si="57"/>
        <v>27.13075</v>
      </c>
      <c r="BA361">
        <f t="shared" si="58"/>
        <v>28.13025</v>
      </c>
      <c r="BB361" s="32"/>
      <c r="BC361" s="32"/>
      <c r="BD361" s="141">
        <v>0.293666620554411</v>
      </c>
      <c r="BE361" s="141">
        <v>0.239546163852</v>
      </c>
      <c r="BF361" s="141">
        <v>0.23237816680336</v>
      </c>
      <c r="BG361" s="141">
        <v>0.22841081568676</v>
      </c>
      <c r="BH361" s="141">
        <v>0.15761819288512</v>
      </c>
      <c r="BI361" s="141">
        <v>0.1452799592272</v>
      </c>
      <c r="BJ361" s="142">
        <v>0.165914990033387</v>
      </c>
      <c r="BK361">
        <f t="shared" si="59"/>
        <v>0.25519698373659</v>
      </c>
      <c r="BL361">
        <f t="shared" si="60"/>
        <v>0.19301450428594</v>
      </c>
      <c r="BM361">
        <f t="shared" si="61"/>
        <v>0.155597474630293</v>
      </c>
    </row>
    <row r="362" spans="1:65">
      <c r="A362" s="58">
        <v>2</v>
      </c>
      <c r="B362" s="114">
        <v>12</v>
      </c>
      <c r="C362" s="45">
        <v>2014</v>
      </c>
      <c r="D362" s="150">
        <v>41975</v>
      </c>
      <c r="E362">
        <v>0</v>
      </c>
      <c r="F362">
        <v>0</v>
      </c>
      <c r="G362">
        <v>0</v>
      </c>
      <c r="H362" s="151">
        <v>0</v>
      </c>
      <c r="I362" s="14">
        <v>0</v>
      </c>
      <c r="J362" s="14">
        <v>1</v>
      </c>
      <c r="K362" s="151">
        <v>1</v>
      </c>
      <c r="L362" s="14">
        <v>0</v>
      </c>
      <c r="M362" s="14">
        <v>1</v>
      </c>
      <c r="N362" s="151">
        <v>0</v>
      </c>
      <c r="O362" s="14">
        <v>0</v>
      </c>
      <c r="P362" s="14">
        <v>1</v>
      </c>
      <c r="Q362" s="151">
        <v>0</v>
      </c>
      <c r="R362" s="14">
        <v>0</v>
      </c>
      <c r="S362" s="14">
        <v>0</v>
      </c>
      <c r="T362" s="151">
        <v>0</v>
      </c>
      <c r="U362" s="14">
        <v>0</v>
      </c>
      <c r="V362" s="14">
        <v>0</v>
      </c>
      <c r="W362" s="151">
        <v>0</v>
      </c>
      <c r="X362" s="14">
        <v>0</v>
      </c>
      <c r="Y362" s="14">
        <v>0</v>
      </c>
      <c r="Z362" s="151">
        <v>0</v>
      </c>
      <c r="AA362" s="14">
        <v>0</v>
      </c>
      <c r="AB362" s="14">
        <v>0</v>
      </c>
      <c r="AC362" s="43">
        <f t="shared" si="52"/>
        <v>1</v>
      </c>
      <c r="AD362" s="43">
        <f t="shared" si="52"/>
        <v>0</v>
      </c>
      <c r="AE362" s="43">
        <f t="shared" si="52"/>
        <v>3</v>
      </c>
      <c r="AG362" s="32">
        <v>0.31375</v>
      </c>
      <c r="AH362" s="32">
        <v>0.45</v>
      </c>
      <c r="AI362" s="32">
        <v>0.649</v>
      </c>
      <c r="AJ362" s="32">
        <v>0.7065</v>
      </c>
      <c r="AK362" s="32">
        <v>2.122</v>
      </c>
      <c r="AL362" s="32">
        <v>1.485</v>
      </c>
      <c r="AM362" s="127">
        <v>1.421</v>
      </c>
      <c r="AN362">
        <f t="shared" si="53"/>
        <v>0.470916666666667</v>
      </c>
      <c r="AO362">
        <f t="shared" si="54"/>
        <v>1.41425</v>
      </c>
      <c r="AP362">
        <f t="shared" si="55"/>
        <v>1.453</v>
      </c>
      <c r="AR362" s="32">
        <v>26.3165</v>
      </c>
      <c r="AS362" s="32">
        <v>26.606</v>
      </c>
      <c r="AT362" s="32">
        <v>26.683</v>
      </c>
      <c r="AU362" s="32">
        <v>26.695</v>
      </c>
      <c r="AV362" s="32">
        <v>27.5185</v>
      </c>
      <c r="AW362" s="32">
        <v>28.2525</v>
      </c>
      <c r="AX362" s="127">
        <v>28.2835</v>
      </c>
      <c r="AY362">
        <f t="shared" si="56"/>
        <v>26.5351666666667</v>
      </c>
      <c r="AZ362">
        <f t="shared" si="57"/>
        <v>27.10675</v>
      </c>
      <c r="BA362">
        <f t="shared" si="58"/>
        <v>28.268</v>
      </c>
      <c r="BB362" s="32"/>
      <c r="BC362" s="32"/>
      <c r="BD362" t="s">
        <v>29</v>
      </c>
      <c r="BE362" t="s">
        <v>29</v>
      </c>
      <c r="BF362" t="s">
        <v>29</v>
      </c>
      <c r="BG362" t="s">
        <v>29</v>
      </c>
      <c r="BH362" t="s">
        <v>29</v>
      </c>
      <c r="BI362" t="s">
        <v>29</v>
      </c>
      <c r="BJ362" t="s">
        <v>29</v>
      </c>
      <c r="BK362" s="96">
        <f t="shared" ref="BK362:BM362" si="66">(BK361+BK363)/2</f>
        <v>0.227055279976599</v>
      </c>
      <c r="BL362" s="96">
        <f t="shared" si="66"/>
        <v>0.15278735355841</v>
      </c>
      <c r="BM362" s="96">
        <f t="shared" si="66"/>
        <v>0.145656396452319</v>
      </c>
    </row>
    <row r="363" spans="1:65">
      <c r="A363" s="58">
        <v>10</v>
      </c>
      <c r="B363" s="114">
        <v>2</v>
      </c>
      <c r="C363" s="45">
        <v>2015</v>
      </c>
      <c r="D363" s="150">
        <v>42045</v>
      </c>
      <c r="E363">
        <v>1</v>
      </c>
      <c r="F363">
        <v>8</v>
      </c>
      <c r="G363">
        <v>4</v>
      </c>
      <c r="H363" s="151">
        <v>0</v>
      </c>
      <c r="I363" s="14">
        <v>1</v>
      </c>
      <c r="J363" s="14">
        <v>1</v>
      </c>
      <c r="K363" s="151">
        <v>0</v>
      </c>
      <c r="L363" s="14">
        <v>1</v>
      </c>
      <c r="M363" s="14">
        <v>0</v>
      </c>
      <c r="N363" s="151">
        <v>1</v>
      </c>
      <c r="O363" s="14">
        <v>1</v>
      </c>
      <c r="P363" s="14">
        <v>1</v>
      </c>
      <c r="Q363" s="151">
        <v>0</v>
      </c>
      <c r="R363" s="14">
        <v>0</v>
      </c>
      <c r="S363" s="14">
        <v>0</v>
      </c>
      <c r="T363" s="151">
        <v>0</v>
      </c>
      <c r="U363" s="14">
        <v>0</v>
      </c>
      <c r="V363" s="14">
        <v>0</v>
      </c>
      <c r="W363" s="151">
        <v>0</v>
      </c>
      <c r="X363" s="14">
        <v>0</v>
      </c>
      <c r="Y363" s="14">
        <v>0</v>
      </c>
      <c r="Z363" s="151">
        <v>0</v>
      </c>
      <c r="AA363" s="14">
        <v>0</v>
      </c>
      <c r="AB363" s="14">
        <v>0</v>
      </c>
      <c r="AC363" s="43">
        <f t="shared" si="52"/>
        <v>2</v>
      </c>
      <c r="AD363" s="43">
        <f t="shared" si="52"/>
        <v>11</v>
      </c>
      <c r="AE363" s="43">
        <f t="shared" si="52"/>
        <v>6</v>
      </c>
      <c r="AG363" s="32">
        <v>-0.588333333333333</v>
      </c>
      <c r="AH363" s="32">
        <v>-0.859</v>
      </c>
      <c r="AI363" s="32">
        <v>-1.023</v>
      </c>
      <c r="AJ363" s="32">
        <v>-1.037</v>
      </c>
      <c r="AK363" s="32">
        <v>-1.03033333333333</v>
      </c>
      <c r="AL363" s="32">
        <v>-0.74125</v>
      </c>
      <c r="AM363" s="127">
        <v>-0.72525</v>
      </c>
      <c r="AN363">
        <f t="shared" si="53"/>
        <v>-0.823444444444444</v>
      </c>
      <c r="AO363">
        <f t="shared" si="54"/>
        <v>-1.03366666666667</v>
      </c>
      <c r="AP363">
        <f t="shared" si="55"/>
        <v>-0.73325</v>
      </c>
      <c r="AR363" s="32">
        <v>11.4833333333333</v>
      </c>
      <c r="AS363" s="32">
        <v>27.4103333333333</v>
      </c>
      <c r="AT363" s="32">
        <v>27.5853333333333</v>
      </c>
      <c r="AU363" s="32">
        <v>27.6285</v>
      </c>
      <c r="AV363" s="32">
        <v>27.723</v>
      </c>
      <c r="AW363" s="32">
        <v>27.76925</v>
      </c>
      <c r="AX363" s="127">
        <v>27.76425</v>
      </c>
      <c r="AY363">
        <f t="shared" si="56"/>
        <v>22.1596666666667</v>
      </c>
      <c r="AZ363">
        <f t="shared" si="57"/>
        <v>27.67575</v>
      </c>
      <c r="BA363">
        <f t="shared" si="58"/>
        <v>27.76675</v>
      </c>
      <c r="BB363" s="32"/>
      <c r="BC363" s="32"/>
      <c r="BD363" s="141">
        <v>0.354937143276967</v>
      </c>
      <c r="BE363" s="141">
        <v>0.124466695783467</v>
      </c>
      <c r="BF363" s="141">
        <v>0.117336889589387</v>
      </c>
      <c r="BG363" s="141">
        <v>0.119757211951947</v>
      </c>
      <c r="BH363" s="141">
        <v>0.105363193709813</v>
      </c>
      <c r="BI363" s="141">
        <v>0.13208382494885</v>
      </c>
      <c r="BJ363" s="142">
        <v>0.13934681159984</v>
      </c>
      <c r="BK363">
        <f t="shared" si="59"/>
        <v>0.198913576216607</v>
      </c>
      <c r="BL363">
        <f t="shared" si="60"/>
        <v>0.11256020283088</v>
      </c>
      <c r="BM363">
        <f t="shared" si="61"/>
        <v>0.135715318274345</v>
      </c>
    </row>
    <row r="364" spans="1:65">
      <c r="A364" s="58">
        <v>21</v>
      </c>
      <c r="B364" s="114">
        <v>2</v>
      </c>
      <c r="C364" s="45">
        <v>2015</v>
      </c>
      <c r="D364" s="150">
        <v>42056</v>
      </c>
      <c r="E364">
        <v>1</v>
      </c>
      <c r="F364">
        <v>7</v>
      </c>
      <c r="G364">
        <v>2</v>
      </c>
      <c r="H364" s="151">
        <v>0</v>
      </c>
      <c r="I364" s="14">
        <v>0</v>
      </c>
      <c r="J364" s="14">
        <v>0</v>
      </c>
      <c r="K364" s="151">
        <v>0</v>
      </c>
      <c r="L364" s="14">
        <v>0</v>
      </c>
      <c r="M364" s="14">
        <v>1</v>
      </c>
      <c r="N364" s="151">
        <v>1</v>
      </c>
      <c r="O364" s="14">
        <v>0</v>
      </c>
      <c r="P364" s="14">
        <v>1</v>
      </c>
      <c r="Q364" s="151">
        <v>0</v>
      </c>
      <c r="R364" s="14">
        <v>0</v>
      </c>
      <c r="S364" s="14">
        <v>0</v>
      </c>
      <c r="T364" s="151">
        <v>0</v>
      </c>
      <c r="U364" s="14">
        <v>0</v>
      </c>
      <c r="V364" s="14">
        <v>0</v>
      </c>
      <c r="W364" s="151">
        <v>0</v>
      </c>
      <c r="X364" s="14">
        <v>0</v>
      </c>
      <c r="Y364" s="14">
        <v>0</v>
      </c>
      <c r="Z364" s="151">
        <v>0</v>
      </c>
      <c r="AA364" s="14">
        <v>0</v>
      </c>
      <c r="AB364" s="14">
        <v>0</v>
      </c>
      <c r="AC364" s="43">
        <f t="shared" si="52"/>
        <v>2</v>
      </c>
      <c r="AD364" s="43">
        <f t="shared" si="52"/>
        <v>7</v>
      </c>
      <c r="AE364" s="43">
        <f t="shared" si="52"/>
        <v>4</v>
      </c>
      <c r="AG364" s="32">
        <v>-0.559333333333333</v>
      </c>
      <c r="AH364" s="32">
        <v>-1.00566666666667</v>
      </c>
      <c r="AI364" s="32">
        <v>-1.07</v>
      </c>
      <c r="AJ364" s="32">
        <v>-1.076</v>
      </c>
      <c r="AK364" s="32">
        <v>-0.61</v>
      </c>
      <c r="AL364" s="32">
        <v>0.197</v>
      </c>
      <c r="AM364" s="127">
        <v>0.315666666666667</v>
      </c>
      <c r="AN364">
        <f t="shared" si="53"/>
        <v>-0.878333333333333</v>
      </c>
      <c r="AO364">
        <f t="shared" si="54"/>
        <v>-0.843</v>
      </c>
      <c r="AP364">
        <f t="shared" si="55"/>
        <v>0.256333333333333</v>
      </c>
      <c r="AR364" s="32">
        <v>7.81966666666667</v>
      </c>
      <c r="AS364" s="32">
        <v>27.225</v>
      </c>
      <c r="AT364" s="32">
        <v>27.4335</v>
      </c>
      <c r="AU364" s="32">
        <v>27.4993333333333</v>
      </c>
      <c r="AV364" s="32">
        <v>27.7555</v>
      </c>
      <c r="AW364" s="32">
        <v>28.1465</v>
      </c>
      <c r="AX364" s="127">
        <v>28.2133333333333</v>
      </c>
      <c r="AY364">
        <f t="shared" si="56"/>
        <v>20.8260555555556</v>
      </c>
      <c r="AZ364">
        <f t="shared" si="57"/>
        <v>27.6274166666667</v>
      </c>
      <c r="BA364">
        <f t="shared" si="58"/>
        <v>28.1799166666667</v>
      </c>
      <c r="BB364" s="32"/>
      <c r="BC364" s="32"/>
      <c r="BD364" s="141">
        <v>0.488823870418331</v>
      </c>
      <c r="BE364" s="141">
        <v>0.127049409654155</v>
      </c>
      <c r="BF364" s="141">
        <v>0.115270368178667</v>
      </c>
      <c r="BG364" s="141">
        <v>0.113837925427627</v>
      </c>
      <c r="BH364" s="141">
        <v>0.1171237287152</v>
      </c>
      <c r="BI364" s="141">
        <v>0.119904823900853</v>
      </c>
      <c r="BJ364" s="142">
        <v>0.122564430697867</v>
      </c>
      <c r="BK364">
        <f t="shared" si="59"/>
        <v>0.243714549417051</v>
      </c>
      <c r="BL364">
        <f t="shared" si="60"/>
        <v>0.115480827071413</v>
      </c>
      <c r="BM364">
        <f t="shared" si="61"/>
        <v>0.12123462729936</v>
      </c>
    </row>
    <row r="365" spans="1:65">
      <c r="A365" s="58">
        <v>3</v>
      </c>
      <c r="B365" s="114">
        <v>3</v>
      </c>
      <c r="C365" s="45">
        <v>2015</v>
      </c>
      <c r="D365" s="150">
        <v>42066</v>
      </c>
      <c r="E365">
        <v>0</v>
      </c>
      <c r="F365">
        <v>4</v>
      </c>
      <c r="G365">
        <v>1</v>
      </c>
      <c r="H365" s="151">
        <v>0</v>
      </c>
      <c r="I365" s="14">
        <v>0</v>
      </c>
      <c r="J365" s="14">
        <v>0</v>
      </c>
      <c r="K365" s="151">
        <v>0</v>
      </c>
      <c r="L365" s="14">
        <v>0</v>
      </c>
      <c r="M365" s="14">
        <v>1</v>
      </c>
      <c r="N365" s="151">
        <v>1</v>
      </c>
      <c r="O365" s="14">
        <v>2</v>
      </c>
      <c r="P365" s="14">
        <v>1</v>
      </c>
      <c r="Q365" s="151">
        <v>0</v>
      </c>
      <c r="R365" s="14">
        <v>0</v>
      </c>
      <c r="S365" s="14">
        <v>0</v>
      </c>
      <c r="T365" s="151">
        <v>0</v>
      </c>
      <c r="U365" s="14">
        <v>0</v>
      </c>
      <c r="V365" s="14">
        <v>0</v>
      </c>
      <c r="W365" s="151">
        <v>0</v>
      </c>
      <c r="X365" s="14">
        <v>0</v>
      </c>
      <c r="Y365" s="14">
        <v>0</v>
      </c>
      <c r="Z365" s="151">
        <v>0</v>
      </c>
      <c r="AA365" s="14">
        <v>0</v>
      </c>
      <c r="AB365" s="14">
        <v>0</v>
      </c>
      <c r="AC365" s="43">
        <f t="shared" si="52"/>
        <v>1</v>
      </c>
      <c r="AD365" s="43">
        <f t="shared" si="52"/>
        <v>6</v>
      </c>
      <c r="AE365" s="43">
        <f t="shared" si="52"/>
        <v>3</v>
      </c>
      <c r="AG365" s="159">
        <v>-0.07</v>
      </c>
      <c r="AH365" s="159">
        <v>-0.77</v>
      </c>
      <c r="AI365" s="159">
        <v>-0.77</v>
      </c>
      <c r="AJ365" s="159">
        <v>-0.81</v>
      </c>
      <c r="AK365" s="159">
        <v>-0.25</v>
      </c>
      <c r="AL365" s="129">
        <v>0.204</v>
      </c>
      <c r="AM365" s="134">
        <v>0.3205</v>
      </c>
      <c r="AN365">
        <f t="shared" si="53"/>
        <v>-0.536666666666667</v>
      </c>
      <c r="AO365">
        <f t="shared" si="54"/>
        <v>-0.53</v>
      </c>
      <c r="AP365">
        <f t="shared" si="55"/>
        <v>0.26225</v>
      </c>
      <c r="AR365" s="152">
        <v>11.506</v>
      </c>
      <c r="AS365" s="152">
        <v>26.736</v>
      </c>
      <c r="AT365" s="152">
        <v>27.213</v>
      </c>
      <c r="AU365" s="152">
        <v>27.456</v>
      </c>
      <c r="AV365" s="152">
        <v>27.7263333333333</v>
      </c>
      <c r="AW365" s="152">
        <v>28.136</v>
      </c>
      <c r="AX365" s="153">
        <v>28.22025</v>
      </c>
      <c r="AY365">
        <f t="shared" si="56"/>
        <v>21.8183333333333</v>
      </c>
      <c r="AZ365">
        <f t="shared" si="57"/>
        <v>27.5911666666667</v>
      </c>
      <c r="BA365">
        <f t="shared" si="58"/>
        <v>28.178125</v>
      </c>
      <c r="BB365" s="152"/>
      <c r="BC365" s="152"/>
      <c r="BD365" s="141">
        <v>0.40458661281056</v>
      </c>
      <c r="BE365" s="141">
        <v>0.106574237858133</v>
      </c>
      <c r="BF365" s="141">
        <v>0.0928926456741333</v>
      </c>
      <c r="BG365" s="141">
        <v>0.0884494200570667</v>
      </c>
      <c r="BH365" s="141">
        <v>0.0889562755333334</v>
      </c>
      <c r="BI365" s="141">
        <v>0.100843142567467</v>
      </c>
      <c r="BJ365" s="142">
        <v>0.87472400747628</v>
      </c>
      <c r="BK365">
        <f t="shared" si="59"/>
        <v>0.201351165447609</v>
      </c>
      <c r="BL365">
        <f t="shared" si="60"/>
        <v>0.0887028477952</v>
      </c>
      <c r="BM365">
        <f t="shared" si="61"/>
        <v>0.487783575021873</v>
      </c>
    </row>
    <row r="366" spans="1:65">
      <c r="A366" s="58">
        <v>16</v>
      </c>
      <c r="B366" s="114">
        <v>3</v>
      </c>
      <c r="C366" s="45">
        <v>2015</v>
      </c>
      <c r="D366" s="150">
        <v>42079</v>
      </c>
      <c r="E366">
        <v>2</v>
      </c>
      <c r="F366">
        <v>0</v>
      </c>
      <c r="G366">
        <v>1</v>
      </c>
      <c r="H366" s="151">
        <v>0</v>
      </c>
      <c r="I366" s="14">
        <v>0</v>
      </c>
      <c r="J366" s="14">
        <v>1</v>
      </c>
      <c r="K366" s="151">
        <v>0</v>
      </c>
      <c r="L366" s="14">
        <v>0</v>
      </c>
      <c r="M366" s="14">
        <v>0</v>
      </c>
      <c r="N366" s="151">
        <v>1</v>
      </c>
      <c r="O366" s="14">
        <v>0</v>
      </c>
      <c r="P366" s="14">
        <v>1</v>
      </c>
      <c r="Q366" s="151">
        <v>0</v>
      </c>
      <c r="R366" s="14">
        <v>0</v>
      </c>
      <c r="S366" s="14">
        <v>0</v>
      </c>
      <c r="T366" s="151">
        <v>0</v>
      </c>
      <c r="U366" s="14">
        <v>0</v>
      </c>
      <c r="V366" s="14">
        <v>0</v>
      </c>
      <c r="W366" s="151">
        <v>0</v>
      </c>
      <c r="X366" s="14">
        <v>0</v>
      </c>
      <c r="Y366" s="14">
        <v>0</v>
      </c>
      <c r="Z366" s="151">
        <v>0</v>
      </c>
      <c r="AA366" s="14">
        <v>0</v>
      </c>
      <c r="AB366" s="14">
        <v>0</v>
      </c>
      <c r="AC366" s="43">
        <f t="shared" si="52"/>
        <v>3</v>
      </c>
      <c r="AD366" s="43">
        <f t="shared" si="52"/>
        <v>0</v>
      </c>
      <c r="AE366" s="43">
        <f t="shared" si="52"/>
        <v>3</v>
      </c>
      <c r="AG366" s="152">
        <v>-0.039</v>
      </c>
      <c r="AH366" s="152">
        <v>-0.8475</v>
      </c>
      <c r="AI366" s="152">
        <v>-0.71</v>
      </c>
      <c r="AJ366" s="152">
        <v>-0.8455</v>
      </c>
      <c r="AK366" s="152">
        <v>-0.6255</v>
      </c>
      <c r="AL366" s="152">
        <v>0.1505</v>
      </c>
      <c r="AM366" s="153">
        <v>0.277</v>
      </c>
      <c r="AN366">
        <f t="shared" si="53"/>
        <v>-0.532166666666667</v>
      </c>
      <c r="AO366">
        <f t="shared" si="54"/>
        <v>-0.7355</v>
      </c>
      <c r="AP366">
        <f t="shared" si="55"/>
        <v>0.21375</v>
      </c>
      <c r="AR366" s="152">
        <v>7.601</v>
      </c>
      <c r="AS366" s="152">
        <v>27.1055</v>
      </c>
      <c r="AT366" s="152">
        <v>27.5285</v>
      </c>
      <c r="AU366" s="152">
        <v>27.548</v>
      </c>
      <c r="AV366" s="152">
        <v>27.842</v>
      </c>
      <c r="AW366" s="152">
        <v>28.376</v>
      </c>
      <c r="AX366" s="153">
        <v>28.51</v>
      </c>
      <c r="AY366">
        <f t="shared" si="56"/>
        <v>20.745</v>
      </c>
      <c r="AZ366">
        <f t="shared" si="57"/>
        <v>27.695</v>
      </c>
      <c r="BA366">
        <f t="shared" si="58"/>
        <v>28.443</v>
      </c>
      <c r="BB366" s="152"/>
      <c r="BC366" s="152"/>
      <c r="BD366" s="141">
        <v>0.84538625450144</v>
      </c>
      <c r="BE366" s="141">
        <v>0.173538435156</v>
      </c>
      <c r="BF366" s="141">
        <v>0.1292406417056</v>
      </c>
      <c r="BG366" s="141">
        <v>0.11648444527176</v>
      </c>
      <c r="BH366" s="141">
        <v>0.109960277820533</v>
      </c>
      <c r="BI366" s="141">
        <v>0.11824003661584</v>
      </c>
      <c r="BJ366" s="142">
        <v>0.48555334043622</v>
      </c>
      <c r="BK366">
        <f t="shared" si="59"/>
        <v>0.382721777121013</v>
      </c>
      <c r="BL366">
        <f t="shared" si="60"/>
        <v>0.113222361546147</v>
      </c>
      <c r="BM366">
        <f t="shared" si="61"/>
        <v>0.30189668852603</v>
      </c>
    </row>
    <row r="367" spans="1:65">
      <c r="A367" s="58">
        <v>7</v>
      </c>
      <c r="B367" s="114">
        <v>4</v>
      </c>
      <c r="C367" s="45">
        <v>2015</v>
      </c>
      <c r="D367" s="150">
        <v>42101</v>
      </c>
      <c r="E367">
        <v>3</v>
      </c>
      <c r="F367">
        <v>0</v>
      </c>
      <c r="G367">
        <v>1</v>
      </c>
      <c r="H367" s="151">
        <v>0</v>
      </c>
      <c r="I367" s="14">
        <v>0</v>
      </c>
      <c r="J367" s="14">
        <v>0</v>
      </c>
      <c r="K367" s="151">
        <v>1</v>
      </c>
      <c r="L367" s="14">
        <v>0</v>
      </c>
      <c r="M367" s="14">
        <v>0</v>
      </c>
      <c r="N367" s="151">
        <v>3</v>
      </c>
      <c r="O367" s="14">
        <v>1</v>
      </c>
      <c r="P367" s="14">
        <v>2</v>
      </c>
      <c r="Q367" s="151">
        <v>0</v>
      </c>
      <c r="R367" s="14">
        <v>0</v>
      </c>
      <c r="S367" s="14">
        <v>0</v>
      </c>
      <c r="T367" s="151">
        <v>0</v>
      </c>
      <c r="U367" s="14">
        <v>0</v>
      </c>
      <c r="V367" s="14">
        <v>0</v>
      </c>
      <c r="W367" s="151">
        <v>0</v>
      </c>
      <c r="X367" s="14">
        <v>0</v>
      </c>
      <c r="Y367" s="14">
        <v>0</v>
      </c>
      <c r="Z367" s="151">
        <v>0</v>
      </c>
      <c r="AA367" s="14">
        <v>0</v>
      </c>
      <c r="AB367" s="14">
        <v>0</v>
      </c>
      <c r="AC367" s="43">
        <f t="shared" si="52"/>
        <v>7</v>
      </c>
      <c r="AD367" s="43">
        <f t="shared" si="52"/>
        <v>1</v>
      </c>
      <c r="AE367" s="43">
        <f t="shared" si="52"/>
        <v>3</v>
      </c>
      <c r="AG367" s="152">
        <v>-0.12875</v>
      </c>
      <c r="AH367" s="152">
        <v>-0.4225</v>
      </c>
      <c r="AI367" s="152">
        <v>-0.214</v>
      </c>
      <c r="AJ367" s="152">
        <v>-0.159</v>
      </c>
      <c r="AK367" s="152">
        <v>-0.1345</v>
      </c>
      <c r="AL367" s="152">
        <v>0.057</v>
      </c>
      <c r="AM367" s="153">
        <v>0.0575</v>
      </c>
      <c r="AN367">
        <f t="shared" si="53"/>
        <v>-0.255083333333333</v>
      </c>
      <c r="AO367">
        <f t="shared" si="54"/>
        <v>-0.14675</v>
      </c>
      <c r="AP367">
        <f t="shared" si="55"/>
        <v>0.05725</v>
      </c>
      <c r="AR367" s="152">
        <v>15.98575</v>
      </c>
      <c r="AS367" s="152">
        <v>25.774</v>
      </c>
      <c r="AT367" s="152">
        <v>26.452</v>
      </c>
      <c r="AU367" s="152">
        <v>27.9066666666667</v>
      </c>
      <c r="AV367" s="152">
        <v>28.126</v>
      </c>
      <c r="AW367" s="152">
        <v>28.6452</v>
      </c>
      <c r="AX367" s="153">
        <v>28.6895</v>
      </c>
      <c r="AY367">
        <f t="shared" si="56"/>
        <v>22.73725</v>
      </c>
      <c r="AZ367">
        <f t="shared" si="57"/>
        <v>28.0163333333333</v>
      </c>
      <c r="BA367">
        <f t="shared" si="58"/>
        <v>28.66735</v>
      </c>
      <c r="BB367" s="152"/>
      <c r="BC367" s="152"/>
      <c r="BD367" s="141">
        <v>0.5279029080762</v>
      </c>
      <c r="BE367" s="141">
        <v>0.1987277878888</v>
      </c>
      <c r="BF367" s="141">
        <v>0.0939802845272</v>
      </c>
      <c r="BG367" s="141">
        <v>0.09392370741352</v>
      </c>
      <c r="BH367" s="141">
        <v>0.06591609385172</v>
      </c>
      <c r="BI367" s="141">
        <v>0.11139691056928</v>
      </c>
      <c r="BJ367" s="142">
        <v>0.1311553616434</v>
      </c>
      <c r="BK367">
        <f t="shared" si="59"/>
        <v>0.2735369934974</v>
      </c>
      <c r="BL367">
        <f t="shared" si="60"/>
        <v>0.07991990063262</v>
      </c>
      <c r="BM367">
        <f t="shared" si="61"/>
        <v>0.12127613610634</v>
      </c>
    </row>
    <row r="368" spans="1:65">
      <c r="A368" s="58">
        <v>10</v>
      </c>
      <c r="B368" s="114">
        <v>6</v>
      </c>
      <c r="C368" s="45">
        <v>2015</v>
      </c>
      <c r="D368" s="150">
        <v>42165</v>
      </c>
      <c r="E368">
        <v>0</v>
      </c>
      <c r="F368">
        <v>0</v>
      </c>
      <c r="G368">
        <v>0</v>
      </c>
      <c r="H368" s="151">
        <v>0</v>
      </c>
      <c r="I368" s="14">
        <v>0</v>
      </c>
      <c r="J368" s="14">
        <v>0</v>
      </c>
      <c r="K368" s="151">
        <v>0</v>
      </c>
      <c r="L368" s="14">
        <v>6</v>
      </c>
      <c r="M368" s="14">
        <v>2</v>
      </c>
      <c r="N368" s="151">
        <v>0</v>
      </c>
      <c r="O368" s="14">
        <v>1</v>
      </c>
      <c r="P368" s="14">
        <v>0</v>
      </c>
      <c r="Q368" s="151">
        <v>0</v>
      </c>
      <c r="R368" s="14">
        <v>140</v>
      </c>
      <c r="S368" s="14">
        <v>1</v>
      </c>
      <c r="T368" s="151">
        <v>60</v>
      </c>
      <c r="U368" s="14">
        <v>70</v>
      </c>
      <c r="V368" s="14">
        <v>1</v>
      </c>
      <c r="W368" s="151">
        <v>100</v>
      </c>
      <c r="X368" s="14">
        <v>42</v>
      </c>
      <c r="Y368" s="14">
        <v>0</v>
      </c>
      <c r="Z368" s="151">
        <v>3200</v>
      </c>
      <c r="AA368" s="14">
        <v>70</v>
      </c>
      <c r="AB368" s="14">
        <v>0</v>
      </c>
      <c r="AC368" s="43">
        <f t="shared" si="52"/>
        <v>3360</v>
      </c>
      <c r="AD368" s="43">
        <f t="shared" si="52"/>
        <v>329</v>
      </c>
      <c r="AE368" s="43">
        <f t="shared" si="52"/>
        <v>4</v>
      </c>
      <c r="AG368" s="32">
        <v>8.718</v>
      </c>
      <c r="AH368" s="32">
        <v>8.1885</v>
      </c>
      <c r="AI368" s="32">
        <v>7.059</v>
      </c>
      <c r="AJ368" s="32">
        <v>4.15733333333333</v>
      </c>
      <c r="AK368" s="32">
        <v>0.733</v>
      </c>
      <c r="AL368" s="32">
        <v>0.132</v>
      </c>
      <c r="AM368" s="127">
        <v>0.133333333333333</v>
      </c>
      <c r="AN368">
        <f t="shared" si="53"/>
        <v>7.9885</v>
      </c>
      <c r="AO368">
        <f t="shared" si="54"/>
        <v>2.44516666666667</v>
      </c>
      <c r="AP368">
        <f t="shared" si="55"/>
        <v>0.132666666666667</v>
      </c>
      <c r="AR368" s="32">
        <v>23.394</v>
      </c>
      <c r="AS368" s="32">
        <v>24.5915</v>
      </c>
      <c r="AT368" s="32">
        <v>24.9585</v>
      </c>
      <c r="AU368" s="32">
        <v>25.9333333333333</v>
      </c>
      <c r="AV368" s="32">
        <v>27.699</v>
      </c>
      <c r="AW368" s="32">
        <v>28.1416666666667</v>
      </c>
      <c r="AX368" s="127">
        <v>28.1486666666667</v>
      </c>
      <c r="AY368">
        <f t="shared" si="56"/>
        <v>24.3146666666667</v>
      </c>
      <c r="AZ368">
        <f t="shared" si="57"/>
        <v>26.8161666666667</v>
      </c>
      <c r="BA368">
        <f t="shared" si="58"/>
        <v>28.1451666666667</v>
      </c>
      <c r="BB368" s="32"/>
      <c r="BC368" s="32"/>
      <c r="BD368" s="141">
        <v>1.08021484928784</v>
      </c>
      <c r="BE368" s="141">
        <v>0.70113390522592</v>
      </c>
      <c r="BF368" s="141">
        <v>0.54209691551696</v>
      </c>
      <c r="BG368" s="141">
        <v>0.45172071658752</v>
      </c>
      <c r="BH368" s="141">
        <v>0.29711497447192</v>
      </c>
      <c r="BI368" s="141">
        <v>0.6815440644528</v>
      </c>
      <c r="BJ368" s="142"/>
      <c r="BK368">
        <f t="shared" si="59"/>
        <v>0.77448189001024</v>
      </c>
      <c r="BL368">
        <f t="shared" si="60"/>
        <v>0.37441784552972</v>
      </c>
      <c r="BM368">
        <f t="shared" si="61"/>
        <v>0.6815440644528</v>
      </c>
    </row>
    <row r="369" spans="1:65">
      <c r="A369" s="58">
        <v>20</v>
      </c>
      <c r="B369" s="114">
        <v>6</v>
      </c>
      <c r="C369" s="45">
        <v>2015</v>
      </c>
      <c r="D369" s="150">
        <v>42175</v>
      </c>
      <c r="E369">
        <v>0</v>
      </c>
      <c r="F369">
        <v>0</v>
      </c>
      <c r="G369">
        <v>1</v>
      </c>
      <c r="H369" s="151">
        <v>0</v>
      </c>
      <c r="I369" s="14">
        <v>0</v>
      </c>
      <c r="J369" s="14">
        <v>0</v>
      </c>
      <c r="K369" s="151">
        <v>0</v>
      </c>
      <c r="L369" s="14">
        <v>0</v>
      </c>
      <c r="M369" s="14">
        <v>3</v>
      </c>
      <c r="N369" s="151">
        <v>0</v>
      </c>
      <c r="O369" s="14">
        <v>5</v>
      </c>
      <c r="P369" s="14">
        <v>1</v>
      </c>
      <c r="Q369" s="151">
        <v>0</v>
      </c>
      <c r="R369" s="14">
        <v>8</v>
      </c>
      <c r="S369" s="14">
        <v>0</v>
      </c>
      <c r="T369" s="151">
        <v>0</v>
      </c>
      <c r="U369" s="14">
        <v>0</v>
      </c>
      <c r="V369" s="14">
        <v>0</v>
      </c>
      <c r="W369" s="151">
        <v>0</v>
      </c>
      <c r="X369" s="14">
        <v>0</v>
      </c>
      <c r="Y369" s="14">
        <v>0</v>
      </c>
      <c r="Z369" s="151">
        <v>0</v>
      </c>
      <c r="AA369" s="14">
        <v>0</v>
      </c>
      <c r="AB369" s="14">
        <v>0</v>
      </c>
      <c r="AC369" s="43">
        <f t="shared" si="52"/>
        <v>0</v>
      </c>
      <c r="AD369" s="43">
        <f t="shared" si="52"/>
        <v>13</v>
      </c>
      <c r="AE369" s="43">
        <f t="shared" si="52"/>
        <v>5</v>
      </c>
      <c r="AG369" s="32">
        <v>8.6585</v>
      </c>
      <c r="AH369" s="32">
        <v>7.0365</v>
      </c>
      <c r="AI369" s="32">
        <v>5.9175</v>
      </c>
      <c r="AJ369" s="32">
        <v>2.987</v>
      </c>
      <c r="AK369" s="32">
        <v>0.828</v>
      </c>
      <c r="AL369" s="32">
        <v>0.1085</v>
      </c>
      <c r="AM369" s="127">
        <v>0.0843333333333333</v>
      </c>
      <c r="AN369">
        <f t="shared" si="53"/>
        <v>7.20416666666667</v>
      </c>
      <c r="AO369">
        <f t="shared" si="54"/>
        <v>1.9075</v>
      </c>
      <c r="AP369">
        <f t="shared" si="55"/>
        <v>0.0964166666666667</v>
      </c>
      <c r="AR369" s="32">
        <v>23.0045</v>
      </c>
      <c r="AS369" s="32">
        <v>24.9815</v>
      </c>
      <c r="AT369" s="32">
        <v>25.518</v>
      </c>
      <c r="AU369" s="32">
        <v>26.483</v>
      </c>
      <c r="AV369" s="32">
        <v>27.5945</v>
      </c>
      <c r="AW369" s="32">
        <v>28.0425</v>
      </c>
      <c r="AX369" s="127">
        <v>28.076</v>
      </c>
      <c r="AY369">
        <f t="shared" si="56"/>
        <v>24.5013333333333</v>
      </c>
      <c r="AZ369">
        <f t="shared" si="57"/>
        <v>27.03875</v>
      </c>
      <c r="BA369">
        <f t="shared" si="58"/>
        <v>28.05925</v>
      </c>
      <c r="BB369" s="32"/>
      <c r="BC369" s="32"/>
      <c r="BD369" s="141">
        <v>2.2740973089934</v>
      </c>
      <c r="BE369" s="141"/>
      <c r="BF369" s="141"/>
      <c r="BG369" s="141">
        <v>0.32890979417056</v>
      </c>
      <c r="BH369" s="141">
        <v>0.1658516642848</v>
      </c>
      <c r="BI369" s="141">
        <v>0.219844679996533</v>
      </c>
      <c r="BJ369" s="142">
        <v>0.24260252003716</v>
      </c>
      <c r="BK369">
        <f t="shared" si="59"/>
        <v>2.2740973089934</v>
      </c>
      <c r="BL369">
        <f t="shared" si="60"/>
        <v>0.24738072922768</v>
      </c>
      <c r="BM369">
        <f t="shared" si="61"/>
        <v>0.231223600016847</v>
      </c>
    </row>
    <row r="370" spans="1:65">
      <c r="A370" s="58">
        <v>30</v>
      </c>
      <c r="B370" s="114">
        <v>6</v>
      </c>
      <c r="C370" s="45">
        <v>2015</v>
      </c>
      <c r="D370" s="150">
        <v>42185</v>
      </c>
      <c r="E370" s="96">
        <v>0</v>
      </c>
      <c r="F370">
        <v>0</v>
      </c>
      <c r="G370">
        <v>0</v>
      </c>
      <c r="H370" s="96">
        <v>0</v>
      </c>
      <c r="I370" s="14">
        <v>0</v>
      </c>
      <c r="J370">
        <v>0</v>
      </c>
      <c r="K370" s="96">
        <v>0</v>
      </c>
      <c r="L370" s="14">
        <v>1</v>
      </c>
      <c r="M370">
        <v>1</v>
      </c>
      <c r="N370" s="96">
        <v>0</v>
      </c>
      <c r="O370" s="14">
        <v>25</v>
      </c>
      <c r="P370">
        <v>1</v>
      </c>
      <c r="Q370" s="96">
        <v>0</v>
      </c>
      <c r="R370" s="14">
        <v>3</v>
      </c>
      <c r="S370">
        <v>1</v>
      </c>
      <c r="T370" s="96">
        <v>0</v>
      </c>
      <c r="U370" s="14">
        <v>0</v>
      </c>
      <c r="V370">
        <v>0</v>
      </c>
      <c r="W370" s="96">
        <v>0</v>
      </c>
      <c r="X370" s="14">
        <v>0</v>
      </c>
      <c r="Y370">
        <v>0</v>
      </c>
      <c r="Z370" s="96">
        <v>0</v>
      </c>
      <c r="AA370" s="14">
        <v>0</v>
      </c>
      <c r="AB370">
        <v>0</v>
      </c>
      <c r="AC370" s="96">
        <v>0</v>
      </c>
      <c r="AD370" s="43">
        <f t="shared" si="52"/>
        <v>29</v>
      </c>
      <c r="AE370" s="43">
        <f t="shared" si="52"/>
        <v>3</v>
      </c>
      <c r="AG370" s="32">
        <v>11.596</v>
      </c>
      <c r="AH370" s="32">
        <v>10.1693333333333</v>
      </c>
      <c r="AI370" s="32">
        <v>5.72233333333333</v>
      </c>
      <c r="AJ370" s="32">
        <v>2.5985</v>
      </c>
      <c r="AK370" s="32">
        <v>1.048</v>
      </c>
      <c r="AL370" s="32">
        <v>0.272</v>
      </c>
      <c r="AM370" s="127">
        <v>0.227666666666667</v>
      </c>
      <c r="AN370">
        <f t="shared" si="53"/>
        <v>9.16255555555556</v>
      </c>
      <c r="AO370">
        <f t="shared" si="54"/>
        <v>1.82325</v>
      </c>
      <c r="AP370">
        <f t="shared" si="55"/>
        <v>0.249833333333333</v>
      </c>
      <c r="AR370" s="32">
        <v>24.2333333333333</v>
      </c>
      <c r="AS370" s="32">
        <v>25.2086666666667</v>
      </c>
      <c r="AT370" s="32">
        <v>26.1886666666667</v>
      </c>
      <c r="AU370" s="32">
        <v>26.9515</v>
      </c>
      <c r="AV370" s="32">
        <v>27.5705</v>
      </c>
      <c r="AW370" s="32">
        <v>27.955</v>
      </c>
      <c r="AX370" s="127">
        <v>27.9903333333333</v>
      </c>
      <c r="AY370">
        <f t="shared" si="56"/>
        <v>25.2102222222222</v>
      </c>
      <c r="AZ370">
        <f t="shared" si="57"/>
        <v>27.261</v>
      </c>
      <c r="BA370">
        <f t="shared" si="58"/>
        <v>27.9726666666667</v>
      </c>
      <c r="BB370" s="32"/>
      <c r="BC370" s="32"/>
      <c r="BD370" s="141"/>
      <c r="BE370" s="141">
        <v>1.48008358837483</v>
      </c>
      <c r="BF370" s="141">
        <v>1.68429185620347</v>
      </c>
      <c r="BG370" s="141">
        <v>0.679195537041973</v>
      </c>
      <c r="BH370" s="141">
        <v>0.2002057186016</v>
      </c>
      <c r="BI370" s="141">
        <v>0.195020901922987</v>
      </c>
      <c r="BJ370" s="142">
        <v>0.240837325661636</v>
      </c>
      <c r="BK370">
        <f t="shared" si="59"/>
        <v>1.58218772228915</v>
      </c>
      <c r="BL370">
        <f t="shared" si="60"/>
        <v>0.439700627821787</v>
      </c>
      <c r="BM370">
        <f t="shared" si="61"/>
        <v>0.217929113792311</v>
      </c>
    </row>
    <row r="371" spans="1:65">
      <c r="A371" s="58">
        <v>11</v>
      </c>
      <c r="B371" s="114">
        <v>7</v>
      </c>
      <c r="C371" s="158">
        <v>2015</v>
      </c>
      <c r="D371" s="54">
        <v>42196</v>
      </c>
      <c r="E371" s="96">
        <v>0</v>
      </c>
      <c r="F371">
        <v>0</v>
      </c>
      <c r="G371" s="96">
        <v>0</v>
      </c>
      <c r="H371" s="96">
        <v>0</v>
      </c>
      <c r="I371" s="14">
        <v>0</v>
      </c>
      <c r="J371" s="96">
        <v>0</v>
      </c>
      <c r="K371" s="96">
        <v>0</v>
      </c>
      <c r="L371" s="14">
        <v>1</v>
      </c>
      <c r="M371" s="96">
        <v>0</v>
      </c>
      <c r="N371" s="96">
        <v>0</v>
      </c>
      <c r="O371" s="14">
        <v>39</v>
      </c>
      <c r="P371" s="96">
        <v>0</v>
      </c>
      <c r="Q371" s="96">
        <v>0</v>
      </c>
      <c r="R371" s="14">
        <v>0</v>
      </c>
      <c r="S371" s="96">
        <v>0</v>
      </c>
      <c r="T371" s="96">
        <v>0</v>
      </c>
      <c r="U371" s="14">
        <v>0</v>
      </c>
      <c r="V371" s="96">
        <v>0</v>
      </c>
      <c r="W371" s="96">
        <v>0</v>
      </c>
      <c r="X371" s="14">
        <v>0</v>
      </c>
      <c r="Y371" s="96">
        <v>0</v>
      </c>
      <c r="Z371" s="96">
        <v>0</v>
      </c>
      <c r="AA371" s="14">
        <v>0</v>
      </c>
      <c r="AB371" s="96">
        <v>0</v>
      </c>
      <c r="AC371" s="96">
        <v>0</v>
      </c>
      <c r="AD371" s="43">
        <f t="shared" si="52"/>
        <v>40</v>
      </c>
      <c r="AE371" s="96">
        <v>0</v>
      </c>
      <c r="AG371" s="32">
        <v>12.2446666666667</v>
      </c>
      <c r="AH371" s="32">
        <v>12.134</v>
      </c>
      <c r="AI371" s="32">
        <v>11.975</v>
      </c>
      <c r="AJ371" s="32">
        <v>5.9485</v>
      </c>
      <c r="AK371" s="32">
        <v>1.47</v>
      </c>
      <c r="AL371" s="32">
        <v>0.4205</v>
      </c>
      <c r="AM371" s="127">
        <v>0.397</v>
      </c>
      <c r="AN371">
        <f t="shared" si="53"/>
        <v>12.1178888888889</v>
      </c>
      <c r="AO371">
        <f t="shared" si="54"/>
        <v>3.70925</v>
      </c>
      <c r="AP371">
        <f t="shared" si="55"/>
        <v>0.40875</v>
      </c>
      <c r="AR371" s="32">
        <v>24.6583333333333</v>
      </c>
      <c r="AS371" s="32">
        <v>24.6975</v>
      </c>
      <c r="AT371" s="32">
        <v>24.687</v>
      </c>
      <c r="AU371" s="32">
        <v>25.806</v>
      </c>
      <c r="AV371" s="32">
        <v>27.516</v>
      </c>
      <c r="AW371" s="32">
        <v>28.008</v>
      </c>
      <c r="AX371" s="127">
        <v>28.094</v>
      </c>
      <c r="AY371">
        <f t="shared" si="56"/>
        <v>24.6809444444444</v>
      </c>
      <c r="AZ371">
        <f t="shared" si="57"/>
        <v>26.661</v>
      </c>
      <c r="BA371">
        <f t="shared" si="58"/>
        <v>28.051</v>
      </c>
      <c r="BB371" s="32"/>
      <c r="BC371" s="32"/>
      <c r="BD371" s="141">
        <v>1.14242553590501</v>
      </c>
      <c r="BE371" s="141">
        <v>1.24456610777088</v>
      </c>
      <c r="BF371" s="141">
        <v>1.133948143756</v>
      </c>
      <c r="BG371" s="141">
        <v>1.56847603349908</v>
      </c>
      <c r="BH371" s="141">
        <v>0.1837950511176</v>
      </c>
      <c r="BI371" s="141">
        <v>0.31368206776816</v>
      </c>
      <c r="BJ371" s="142">
        <v>0.2698926411776</v>
      </c>
      <c r="BK371">
        <f t="shared" si="59"/>
        <v>1.17364659581063</v>
      </c>
      <c r="BL371">
        <f t="shared" si="60"/>
        <v>0.87613554230834</v>
      </c>
      <c r="BM371">
        <f t="shared" si="61"/>
        <v>0.29178735447288</v>
      </c>
    </row>
    <row r="372" spans="1:65">
      <c r="A372" s="58">
        <v>20</v>
      </c>
      <c r="B372" s="114">
        <v>7</v>
      </c>
      <c r="C372" s="45">
        <v>2015</v>
      </c>
      <c r="D372" s="150">
        <v>42205</v>
      </c>
      <c r="E372" s="96">
        <v>0</v>
      </c>
      <c r="F372">
        <v>0</v>
      </c>
      <c r="G372">
        <v>1</v>
      </c>
      <c r="H372" s="96">
        <v>0</v>
      </c>
      <c r="I372">
        <v>0</v>
      </c>
      <c r="J372">
        <v>0</v>
      </c>
      <c r="K372" s="96">
        <v>0</v>
      </c>
      <c r="L372">
        <v>0</v>
      </c>
      <c r="M372">
        <v>4</v>
      </c>
      <c r="N372" s="96">
        <v>0</v>
      </c>
      <c r="O372">
        <v>10</v>
      </c>
      <c r="P372">
        <v>57</v>
      </c>
      <c r="Q372" s="96">
        <v>0</v>
      </c>
      <c r="R372">
        <v>0</v>
      </c>
      <c r="S372">
        <v>0</v>
      </c>
      <c r="T372" s="96">
        <v>0</v>
      </c>
      <c r="U372">
        <v>0</v>
      </c>
      <c r="V372">
        <v>0</v>
      </c>
      <c r="W372" s="96">
        <v>0</v>
      </c>
      <c r="X372">
        <v>0</v>
      </c>
      <c r="Y372">
        <v>0</v>
      </c>
      <c r="Z372" s="96">
        <v>0</v>
      </c>
      <c r="AA372">
        <v>0</v>
      </c>
      <c r="AB372">
        <v>0</v>
      </c>
      <c r="AC372" s="96">
        <v>0</v>
      </c>
      <c r="AD372" s="43">
        <f t="shared" si="52"/>
        <v>10</v>
      </c>
      <c r="AE372" s="43">
        <f t="shared" si="52"/>
        <v>62</v>
      </c>
      <c r="AG372" s="32">
        <v>13.747</v>
      </c>
      <c r="AH372" s="32">
        <v>12.9605</v>
      </c>
      <c r="AI372" s="32">
        <v>9.0245</v>
      </c>
      <c r="AJ372" s="32">
        <v>5.272</v>
      </c>
      <c r="AK372" s="32">
        <v>2.171</v>
      </c>
      <c r="AL372" s="32">
        <v>0.9355</v>
      </c>
      <c r="AM372" s="127">
        <v>0.818</v>
      </c>
      <c r="AN372">
        <f t="shared" si="53"/>
        <v>11.9106666666667</v>
      </c>
      <c r="AO372">
        <f t="shared" si="54"/>
        <v>3.7215</v>
      </c>
      <c r="AP372">
        <f t="shared" si="55"/>
        <v>0.87675</v>
      </c>
      <c r="AR372" s="32">
        <v>24.1806666666667</v>
      </c>
      <c r="AS372" s="32">
        <v>24.3695</v>
      </c>
      <c r="AT372" s="32">
        <v>25.095</v>
      </c>
      <c r="AU372" s="32">
        <v>26.421</v>
      </c>
      <c r="AV372" s="32">
        <v>27.428</v>
      </c>
      <c r="AW372" s="32">
        <v>27.801</v>
      </c>
      <c r="AX372" s="127">
        <v>27.929</v>
      </c>
      <c r="AY372">
        <f t="shared" si="56"/>
        <v>24.5483888888889</v>
      </c>
      <c r="AZ372">
        <f t="shared" si="57"/>
        <v>26.9245</v>
      </c>
      <c r="BA372">
        <f t="shared" si="58"/>
        <v>27.865</v>
      </c>
      <c r="BB372" s="32"/>
      <c r="BC372" s="32"/>
      <c r="BD372" s="141">
        <v>0.75992518046576</v>
      </c>
      <c r="BE372" s="141">
        <v>1.04932962158232</v>
      </c>
      <c r="BF372" s="141">
        <v>0.53634697075152</v>
      </c>
      <c r="BG372" s="141">
        <v>0.32598271320448</v>
      </c>
      <c r="BH372" s="141">
        <v>0.13436768559992</v>
      </c>
      <c r="BI372" s="141">
        <v>0.15225011112796</v>
      </c>
      <c r="BJ372" s="142">
        <v>0.16893833448016</v>
      </c>
      <c r="BK372">
        <f t="shared" si="59"/>
        <v>0.781867257599867</v>
      </c>
      <c r="BL372">
        <f t="shared" si="60"/>
        <v>0.2301751994022</v>
      </c>
      <c r="BM372">
        <f t="shared" si="61"/>
        <v>0.16059422280406</v>
      </c>
    </row>
    <row r="373" spans="1:65">
      <c r="A373" s="58">
        <v>30</v>
      </c>
      <c r="B373" s="114">
        <v>7</v>
      </c>
      <c r="C373" s="45">
        <v>2015</v>
      </c>
      <c r="D373" s="150">
        <v>42215</v>
      </c>
      <c r="E373">
        <v>0</v>
      </c>
      <c r="F373">
        <v>0</v>
      </c>
      <c r="G373">
        <v>0</v>
      </c>
      <c r="H373" s="151">
        <v>0</v>
      </c>
      <c r="I373" s="14">
        <v>0</v>
      </c>
      <c r="J373" s="14">
        <v>0</v>
      </c>
      <c r="K373" s="151">
        <v>0</v>
      </c>
      <c r="L373" s="14">
        <v>0</v>
      </c>
      <c r="M373" s="14">
        <v>0</v>
      </c>
      <c r="N373" s="151">
        <v>0</v>
      </c>
      <c r="O373" s="14">
        <v>0</v>
      </c>
      <c r="P373" s="14">
        <v>10</v>
      </c>
      <c r="Q373" s="151">
        <v>0</v>
      </c>
      <c r="R373" s="14">
        <v>0</v>
      </c>
      <c r="S373" s="14">
        <v>1</v>
      </c>
      <c r="T373" s="151">
        <v>0</v>
      </c>
      <c r="U373" s="14">
        <v>0</v>
      </c>
      <c r="V373" s="14">
        <v>0</v>
      </c>
      <c r="W373" s="151">
        <v>0</v>
      </c>
      <c r="X373" s="14">
        <v>0</v>
      </c>
      <c r="Y373" s="14">
        <v>0</v>
      </c>
      <c r="Z373" s="151">
        <v>0</v>
      </c>
      <c r="AA373" s="14">
        <v>0</v>
      </c>
      <c r="AB373" s="14">
        <v>0</v>
      </c>
      <c r="AC373" s="43">
        <f t="shared" si="52"/>
        <v>0</v>
      </c>
      <c r="AD373" s="43">
        <f t="shared" si="52"/>
        <v>0</v>
      </c>
      <c r="AE373" s="43">
        <f t="shared" si="52"/>
        <v>11</v>
      </c>
      <c r="AG373" s="32">
        <v>12.612</v>
      </c>
      <c r="AH373" s="32">
        <v>11.9683333333333</v>
      </c>
      <c r="AI373" s="32">
        <v>10.8396666666667</v>
      </c>
      <c r="AJ373" s="32">
        <v>9.991</v>
      </c>
      <c r="AK373" s="32">
        <v>8.1515</v>
      </c>
      <c r="AL373" s="32">
        <v>1.893</v>
      </c>
      <c r="AM373" s="127">
        <v>1.844</v>
      </c>
      <c r="AN373">
        <f t="shared" si="53"/>
        <v>11.8066666666667</v>
      </c>
      <c r="AO373">
        <f t="shared" si="54"/>
        <v>9.07125</v>
      </c>
      <c r="AP373">
        <f t="shared" si="55"/>
        <v>1.8685</v>
      </c>
      <c r="AR373" s="32">
        <v>21.6235</v>
      </c>
      <c r="AS373" s="32">
        <v>24.42</v>
      </c>
      <c r="AT373" s="32">
        <v>25.3573333333333</v>
      </c>
      <c r="AU373" s="32">
        <v>26.0923333333333</v>
      </c>
      <c r="AV373" s="32">
        <v>26.4305</v>
      </c>
      <c r="AW373" s="32">
        <v>27.507</v>
      </c>
      <c r="AX373" s="127">
        <v>27.61</v>
      </c>
      <c r="AY373">
        <f t="shared" si="56"/>
        <v>23.8002777777778</v>
      </c>
      <c r="AZ373">
        <f t="shared" si="57"/>
        <v>26.2614166666667</v>
      </c>
      <c r="BA373">
        <f t="shared" si="58"/>
        <v>27.5585</v>
      </c>
      <c r="BB373" s="32"/>
      <c r="BC373" s="32"/>
      <c r="BD373" s="141">
        <v>2.54542049261184</v>
      </c>
      <c r="BE373" s="141">
        <v>1.71352884655253</v>
      </c>
      <c r="BF373" s="141">
        <v>1.081634711016</v>
      </c>
      <c r="BG373" s="141">
        <v>0.4642654898592</v>
      </c>
      <c r="BH373" s="141">
        <v>0.24195519663496</v>
      </c>
      <c r="BI373" s="141">
        <v>0.17950875301144</v>
      </c>
      <c r="BJ373" s="142">
        <v>0.1801597677392</v>
      </c>
      <c r="BK373">
        <f t="shared" si="59"/>
        <v>1.78019468339346</v>
      </c>
      <c r="BL373">
        <f t="shared" si="60"/>
        <v>0.35311034324708</v>
      </c>
      <c r="BM373">
        <f t="shared" si="61"/>
        <v>0.17983426037532</v>
      </c>
    </row>
    <row r="374" spans="1:65">
      <c r="A374" s="58">
        <v>10</v>
      </c>
      <c r="B374" s="114">
        <v>8</v>
      </c>
      <c r="C374" s="45">
        <v>2015</v>
      </c>
      <c r="D374" s="150">
        <v>42226</v>
      </c>
      <c r="E374">
        <v>0</v>
      </c>
      <c r="F374">
        <v>0</v>
      </c>
      <c r="G374">
        <v>1</v>
      </c>
      <c r="H374" s="151">
        <v>0</v>
      </c>
      <c r="I374" s="14">
        <v>0</v>
      </c>
      <c r="J374" s="14">
        <v>0</v>
      </c>
      <c r="K374" s="151">
        <v>0</v>
      </c>
      <c r="L374" s="14">
        <v>0</v>
      </c>
      <c r="M374" s="14">
        <v>0</v>
      </c>
      <c r="N374" s="151">
        <v>0</v>
      </c>
      <c r="O374" s="14">
        <v>0</v>
      </c>
      <c r="P374" s="14">
        <v>11</v>
      </c>
      <c r="Q374" s="151">
        <v>0</v>
      </c>
      <c r="R374" s="14">
        <v>0</v>
      </c>
      <c r="S374" s="14">
        <v>0</v>
      </c>
      <c r="T374" s="151">
        <v>0</v>
      </c>
      <c r="U374" s="14">
        <v>0</v>
      </c>
      <c r="V374" s="14">
        <v>0</v>
      </c>
      <c r="W374" s="151">
        <v>0</v>
      </c>
      <c r="X374" s="14">
        <v>0</v>
      </c>
      <c r="Y374" s="14">
        <v>0</v>
      </c>
      <c r="Z374" s="151">
        <v>0</v>
      </c>
      <c r="AA374" s="14">
        <v>0</v>
      </c>
      <c r="AB374" s="14">
        <v>0</v>
      </c>
      <c r="AC374" s="43">
        <f t="shared" si="52"/>
        <v>0</v>
      </c>
      <c r="AD374" s="43">
        <f t="shared" si="52"/>
        <v>0</v>
      </c>
      <c r="AE374" s="43">
        <f t="shared" si="52"/>
        <v>12</v>
      </c>
      <c r="AG374" s="32">
        <v>13.988</v>
      </c>
      <c r="AH374" s="32">
        <v>14.363</v>
      </c>
      <c r="AI374" s="32">
        <v>10.479</v>
      </c>
      <c r="AJ374" s="32">
        <v>10.233</v>
      </c>
      <c r="AK374" s="32">
        <v>8.6295</v>
      </c>
      <c r="AL374" s="32">
        <v>2.399</v>
      </c>
      <c r="AM374" s="127">
        <v>2.25166666666667</v>
      </c>
      <c r="AN374">
        <f t="shared" si="53"/>
        <v>12.9433333333333</v>
      </c>
      <c r="AO374">
        <f t="shared" si="54"/>
        <v>9.43125</v>
      </c>
      <c r="AP374">
        <f t="shared" si="55"/>
        <v>2.32533333333333</v>
      </c>
      <c r="AR374" s="32">
        <v>20.7326666666667</v>
      </c>
      <c r="AS374" s="32">
        <v>21.9763333333333</v>
      </c>
      <c r="AT374" s="32">
        <v>25.0935</v>
      </c>
      <c r="AU374" s="32">
        <v>25.823</v>
      </c>
      <c r="AV374" s="32">
        <v>26.464</v>
      </c>
      <c r="AW374" s="32">
        <v>27.6525</v>
      </c>
      <c r="AX374" s="127">
        <v>27.6913333333333</v>
      </c>
      <c r="AY374">
        <f t="shared" si="56"/>
        <v>22.6008333333333</v>
      </c>
      <c r="AZ374">
        <f t="shared" si="57"/>
        <v>26.1435</v>
      </c>
      <c r="BA374">
        <f t="shared" si="58"/>
        <v>27.6719166666667</v>
      </c>
      <c r="BB374" s="32"/>
      <c r="BC374" s="32"/>
      <c r="BD374" s="141">
        <v>2.76609611987584</v>
      </c>
      <c r="BE374" s="141">
        <v>2.16088066999904</v>
      </c>
      <c r="BF374" s="141">
        <v>0.376197931932</v>
      </c>
      <c r="BG374" s="141">
        <v>0.1825316253952</v>
      </c>
      <c r="BH374" s="141">
        <v>0.15495720836564</v>
      </c>
      <c r="BI374" s="141">
        <v>0.1512335852916</v>
      </c>
      <c r="BJ374" s="142">
        <v>0.167756137247733</v>
      </c>
      <c r="BK374">
        <f t="shared" si="59"/>
        <v>1.76772490726896</v>
      </c>
      <c r="BL374">
        <f t="shared" si="60"/>
        <v>0.16874441688042</v>
      </c>
      <c r="BM374">
        <f t="shared" si="61"/>
        <v>0.159494861269667</v>
      </c>
    </row>
    <row r="375" spans="1:65">
      <c r="A375" s="58">
        <v>19</v>
      </c>
      <c r="B375" s="114">
        <v>8</v>
      </c>
      <c r="C375" s="45">
        <v>2015</v>
      </c>
      <c r="D375" s="150">
        <v>42235</v>
      </c>
      <c r="E375">
        <v>0</v>
      </c>
      <c r="F375">
        <v>0</v>
      </c>
      <c r="G375">
        <v>0</v>
      </c>
      <c r="H375" s="151">
        <v>0</v>
      </c>
      <c r="I375" s="14">
        <v>0</v>
      </c>
      <c r="J375">
        <v>0</v>
      </c>
      <c r="K375" s="151">
        <v>0</v>
      </c>
      <c r="L375" s="14">
        <v>0</v>
      </c>
      <c r="M375">
        <v>0</v>
      </c>
      <c r="N375" s="151">
        <v>0</v>
      </c>
      <c r="O375" s="14">
        <v>0</v>
      </c>
      <c r="P375">
        <v>4</v>
      </c>
      <c r="Q375" s="151">
        <v>0</v>
      </c>
      <c r="R375" s="14">
        <v>0</v>
      </c>
      <c r="S375">
        <v>0</v>
      </c>
      <c r="T375" s="151">
        <v>0</v>
      </c>
      <c r="U375" s="14">
        <v>0</v>
      </c>
      <c r="V375">
        <v>0</v>
      </c>
      <c r="W375" s="151">
        <v>0</v>
      </c>
      <c r="X375" s="14">
        <v>0</v>
      </c>
      <c r="Y375">
        <v>0</v>
      </c>
      <c r="Z375" s="151">
        <v>0</v>
      </c>
      <c r="AA375" s="14">
        <v>0</v>
      </c>
      <c r="AB375">
        <v>0</v>
      </c>
      <c r="AC375" s="43">
        <f t="shared" si="52"/>
        <v>0</v>
      </c>
      <c r="AD375" s="43">
        <f t="shared" si="52"/>
        <v>0</v>
      </c>
      <c r="AE375" s="43">
        <f t="shared" si="52"/>
        <v>4</v>
      </c>
      <c r="AG375" s="32">
        <v>14.4794</v>
      </c>
      <c r="AH375" s="32">
        <v>11.7088</v>
      </c>
      <c r="AI375" s="32">
        <v>8.9568</v>
      </c>
      <c r="AJ375" s="32">
        <v>8.2256</v>
      </c>
      <c r="AK375" s="32">
        <v>3.3234</v>
      </c>
      <c r="AL375" s="32">
        <v>1.6536</v>
      </c>
      <c r="AM375" s="124"/>
      <c r="AN375">
        <f t="shared" si="53"/>
        <v>11.715</v>
      </c>
      <c r="AO375">
        <f t="shared" si="54"/>
        <v>5.7745</v>
      </c>
      <c r="AP375">
        <f t="shared" si="55"/>
        <v>1.6536</v>
      </c>
      <c r="AR375" s="32">
        <v>19.967</v>
      </c>
      <c r="AS375" s="32">
        <v>24.2466</v>
      </c>
      <c r="AT375" s="32">
        <v>25.5534</v>
      </c>
      <c r="AU375" s="32">
        <v>26.799</v>
      </c>
      <c r="AV375" s="32">
        <v>27.513</v>
      </c>
      <c r="AW375" s="32">
        <v>27.9822</v>
      </c>
      <c r="AX375" s="124"/>
      <c r="AY375">
        <f t="shared" si="56"/>
        <v>23.2556666666667</v>
      </c>
      <c r="AZ375">
        <f t="shared" si="57"/>
        <v>27.156</v>
      </c>
      <c r="BA375">
        <f t="shared" si="58"/>
        <v>27.9822</v>
      </c>
      <c r="BB375" s="123"/>
      <c r="BC375" s="123"/>
      <c r="BD375" s="141"/>
      <c r="BE375" s="141">
        <v>1.01239222229786</v>
      </c>
      <c r="BF375" s="141">
        <v>0.241962780529152</v>
      </c>
      <c r="BG375" s="141">
        <v>0.159164324456064</v>
      </c>
      <c r="BH375" s="141">
        <v>0.113545272699328</v>
      </c>
      <c r="BI375" s="141">
        <v>0.119117637746176</v>
      </c>
      <c r="BJ375" s="142"/>
      <c r="BK375">
        <f t="shared" si="59"/>
        <v>0.627177501413504</v>
      </c>
      <c r="BL375">
        <f t="shared" si="60"/>
        <v>0.136354798577696</v>
      </c>
      <c r="BM375">
        <f t="shared" si="61"/>
        <v>0.119117637746176</v>
      </c>
    </row>
    <row r="376" spans="1:65">
      <c r="A376" s="58">
        <v>31</v>
      </c>
      <c r="B376" s="114">
        <v>8</v>
      </c>
      <c r="C376" s="45">
        <v>2015</v>
      </c>
      <c r="D376" s="150">
        <v>42247</v>
      </c>
      <c r="E376">
        <v>0</v>
      </c>
      <c r="F376">
        <v>0</v>
      </c>
      <c r="G376">
        <v>0</v>
      </c>
      <c r="H376" s="151">
        <v>0</v>
      </c>
      <c r="I376" s="14">
        <v>0</v>
      </c>
      <c r="J376">
        <v>0</v>
      </c>
      <c r="K376" s="151">
        <v>0</v>
      </c>
      <c r="L376" s="14">
        <v>0</v>
      </c>
      <c r="M376">
        <v>0</v>
      </c>
      <c r="N376" s="151">
        <v>0</v>
      </c>
      <c r="O376" s="14">
        <v>0</v>
      </c>
      <c r="P376">
        <v>3</v>
      </c>
      <c r="Q376" s="151">
        <v>0</v>
      </c>
      <c r="R376" s="14">
        <v>0</v>
      </c>
      <c r="S376">
        <v>0</v>
      </c>
      <c r="T376" s="151">
        <v>0</v>
      </c>
      <c r="U376" s="14">
        <v>0</v>
      </c>
      <c r="V376">
        <v>0</v>
      </c>
      <c r="W376" s="151">
        <v>0</v>
      </c>
      <c r="X376" s="14">
        <v>0</v>
      </c>
      <c r="Y376">
        <v>0</v>
      </c>
      <c r="Z376" s="151">
        <v>0</v>
      </c>
      <c r="AA376" s="14">
        <v>0</v>
      </c>
      <c r="AB376">
        <v>0</v>
      </c>
      <c r="AC376" s="43">
        <f t="shared" si="52"/>
        <v>0</v>
      </c>
      <c r="AD376" s="43">
        <f t="shared" si="52"/>
        <v>0</v>
      </c>
      <c r="AE376" s="43">
        <f t="shared" si="52"/>
        <v>3</v>
      </c>
      <c r="AG376" s="32">
        <v>11.7116</v>
      </c>
      <c r="AH376" s="32">
        <v>11.8594</v>
      </c>
      <c r="AI376" s="32">
        <v>9.903</v>
      </c>
      <c r="AJ376" s="32">
        <v>7.7908</v>
      </c>
      <c r="AK376" s="32">
        <v>4.7422</v>
      </c>
      <c r="AL376" s="32">
        <v>2.4878</v>
      </c>
      <c r="AM376" s="127">
        <v>2.4258</v>
      </c>
      <c r="AN376">
        <f t="shared" si="53"/>
        <v>11.158</v>
      </c>
      <c r="AO376">
        <f t="shared" si="54"/>
        <v>6.2665</v>
      </c>
      <c r="AP376">
        <f t="shared" si="55"/>
        <v>2.4568</v>
      </c>
      <c r="AR376" s="32">
        <v>19.731</v>
      </c>
      <c r="AS376" s="32">
        <v>23.8214</v>
      </c>
      <c r="AT376" s="32">
        <v>25.8234</v>
      </c>
      <c r="AU376" s="32">
        <v>26.9284</v>
      </c>
      <c r="AV376" s="32">
        <v>27.5156</v>
      </c>
      <c r="AW376" s="32">
        <v>27.7744</v>
      </c>
      <c r="AX376" s="127">
        <v>27.7566</v>
      </c>
      <c r="AY376">
        <f t="shared" si="56"/>
        <v>23.1252666666667</v>
      </c>
      <c r="AZ376">
        <f t="shared" si="57"/>
        <v>27.222</v>
      </c>
      <c r="BA376">
        <f t="shared" si="58"/>
        <v>27.7655</v>
      </c>
      <c r="BB376" s="32"/>
      <c r="BC376" s="32"/>
      <c r="BD376" s="141">
        <v>1.52873239245423</v>
      </c>
      <c r="BE376" s="141">
        <v>1.21748006566748</v>
      </c>
      <c r="BF376" s="141">
        <v>0.53180757189088</v>
      </c>
      <c r="BG376" s="141">
        <v>0.22812679841168</v>
      </c>
      <c r="BH376" s="141">
        <v>0.118841028461099</v>
      </c>
      <c r="BI376" s="141">
        <v>0.230693057919488</v>
      </c>
      <c r="BJ376" s="142">
        <v>0.194448964002208</v>
      </c>
      <c r="BK376">
        <f t="shared" si="59"/>
        <v>1.09267334333753</v>
      </c>
      <c r="BL376">
        <f t="shared" si="60"/>
        <v>0.173483913436389</v>
      </c>
      <c r="BM376">
        <f t="shared" si="61"/>
        <v>0.212571010960848</v>
      </c>
    </row>
    <row r="377" spans="1:65">
      <c r="A377" s="58">
        <v>9</v>
      </c>
      <c r="B377" s="114">
        <v>9</v>
      </c>
      <c r="C377" s="45">
        <v>2015</v>
      </c>
      <c r="D377" s="150">
        <v>42256</v>
      </c>
      <c r="E377">
        <v>0</v>
      </c>
      <c r="F377">
        <v>0</v>
      </c>
      <c r="G377">
        <v>0</v>
      </c>
      <c r="H377" s="151">
        <v>0</v>
      </c>
      <c r="I377" s="14">
        <v>0</v>
      </c>
      <c r="J377" s="14">
        <v>0</v>
      </c>
      <c r="K377" s="151">
        <v>0</v>
      </c>
      <c r="L377" s="14">
        <v>0</v>
      </c>
      <c r="M377" s="14">
        <v>0</v>
      </c>
      <c r="N377" s="151">
        <v>0</v>
      </c>
      <c r="O377" s="14">
        <v>0</v>
      </c>
      <c r="P377" s="14">
        <v>1</v>
      </c>
      <c r="Q377" s="151">
        <v>0</v>
      </c>
      <c r="R377" s="14">
        <v>0</v>
      </c>
      <c r="S377" s="14">
        <v>0</v>
      </c>
      <c r="T377" s="151">
        <v>0</v>
      </c>
      <c r="U377" s="14">
        <v>0</v>
      </c>
      <c r="V377" s="14">
        <v>0</v>
      </c>
      <c r="W377" s="151">
        <v>0</v>
      </c>
      <c r="X377" s="14">
        <v>0</v>
      </c>
      <c r="Y377" s="14">
        <v>0</v>
      </c>
      <c r="Z377" s="151">
        <v>0</v>
      </c>
      <c r="AA377" s="14">
        <v>0</v>
      </c>
      <c r="AB377" s="14">
        <v>0</v>
      </c>
      <c r="AC377" s="43">
        <f t="shared" si="52"/>
        <v>0</v>
      </c>
      <c r="AD377" s="43">
        <f t="shared" si="52"/>
        <v>0</v>
      </c>
      <c r="AE377" s="43">
        <f t="shared" si="52"/>
        <v>1</v>
      </c>
      <c r="AG377" s="32">
        <v>11.7508</v>
      </c>
      <c r="AH377" s="32">
        <v>11.7746</v>
      </c>
      <c r="AI377" s="32">
        <v>11.6822</v>
      </c>
      <c r="AJ377" s="32">
        <v>10.2606</v>
      </c>
      <c r="AK377" s="32">
        <v>7.321</v>
      </c>
      <c r="AL377" s="32">
        <v>3.103</v>
      </c>
      <c r="AM377" s="127">
        <v>3.0676</v>
      </c>
      <c r="AN377">
        <f t="shared" si="53"/>
        <v>11.7358666666667</v>
      </c>
      <c r="AO377">
        <f t="shared" si="54"/>
        <v>8.7908</v>
      </c>
      <c r="AP377">
        <f t="shared" si="55"/>
        <v>3.0853</v>
      </c>
      <c r="AR377" s="32">
        <v>21.07</v>
      </c>
      <c r="AS377" s="32">
        <v>23.002</v>
      </c>
      <c r="AT377" s="32">
        <v>23.8928</v>
      </c>
      <c r="AU377" s="32">
        <v>25.2094</v>
      </c>
      <c r="AV377" s="32">
        <v>26.834</v>
      </c>
      <c r="AW377" s="32">
        <v>27.838</v>
      </c>
      <c r="AX377" s="127">
        <v>27.7004</v>
      </c>
      <c r="AY377">
        <f t="shared" si="56"/>
        <v>22.6549333333333</v>
      </c>
      <c r="AZ377">
        <f t="shared" si="57"/>
        <v>26.0217</v>
      </c>
      <c r="BA377">
        <f t="shared" si="58"/>
        <v>27.7692</v>
      </c>
      <c r="BB377" s="32"/>
      <c r="BC377" s="32"/>
      <c r="BD377" s="141">
        <v>1.44354301549306</v>
      </c>
      <c r="BE377" s="141">
        <v>1.4951837231425</v>
      </c>
      <c r="BF377" s="141">
        <v>0.714867268170048</v>
      </c>
      <c r="BG377" s="141">
        <v>0.465550103709216</v>
      </c>
      <c r="BH377" s="141">
        <v>0.18785557327832</v>
      </c>
      <c r="BI377" s="141">
        <v>0.14894978530008</v>
      </c>
      <c r="BJ377" s="142">
        <v>0.165447985578837</v>
      </c>
      <c r="BK377">
        <f t="shared" si="59"/>
        <v>1.2178646689352</v>
      </c>
      <c r="BL377">
        <f t="shared" si="60"/>
        <v>0.326702838493768</v>
      </c>
      <c r="BM377">
        <f t="shared" si="61"/>
        <v>0.157198885439459</v>
      </c>
    </row>
    <row r="378" spans="1:65">
      <c r="A378" s="58">
        <v>21</v>
      </c>
      <c r="B378" s="114">
        <v>9</v>
      </c>
      <c r="C378" s="45">
        <v>2015</v>
      </c>
      <c r="D378" s="150">
        <v>42268</v>
      </c>
      <c r="E378">
        <v>0</v>
      </c>
      <c r="F378">
        <v>0</v>
      </c>
      <c r="G378">
        <v>0</v>
      </c>
      <c r="H378" s="151">
        <v>0</v>
      </c>
      <c r="I378" s="14">
        <v>0</v>
      </c>
      <c r="J378" s="14">
        <v>0</v>
      </c>
      <c r="K378" s="151">
        <v>0</v>
      </c>
      <c r="L378" s="14">
        <v>0</v>
      </c>
      <c r="M378" s="14">
        <v>0</v>
      </c>
      <c r="N378" s="151">
        <v>0</v>
      </c>
      <c r="O378" s="14">
        <v>0</v>
      </c>
      <c r="P378" s="14">
        <v>0</v>
      </c>
      <c r="Q378" s="151">
        <v>0</v>
      </c>
      <c r="R378" s="14">
        <v>0</v>
      </c>
      <c r="S378" s="14">
        <v>0</v>
      </c>
      <c r="T378" s="151">
        <v>0</v>
      </c>
      <c r="U378" s="14">
        <v>0</v>
      </c>
      <c r="V378" s="14">
        <v>0</v>
      </c>
      <c r="W378" s="151">
        <v>0</v>
      </c>
      <c r="X378" s="14">
        <v>0</v>
      </c>
      <c r="Y378" s="14">
        <v>0</v>
      </c>
      <c r="Z378" s="151">
        <v>0</v>
      </c>
      <c r="AA378" s="14">
        <v>0</v>
      </c>
      <c r="AB378" s="14">
        <v>0</v>
      </c>
      <c r="AC378" s="43">
        <f t="shared" si="52"/>
        <v>0</v>
      </c>
      <c r="AD378" s="43">
        <f t="shared" si="52"/>
        <v>0</v>
      </c>
      <c r="AE378" s="43">
        <f t="shared" si="52"/>
        <v>0</v>
      </c>
      <c r="AG378" s="32">
        <v>11.692</v>
      </c>
      <c r="AH378" s="32">
        <v>11.2152</v>
      </c>
      <c r="AI378" s="32">
        <v>9.2316</v>
      </c>
      <c r="AJ378" s="32">
        <v>8.3314</v>
      </c>
      <c r="AK378" s="32">
        <v>6.4698</v>
      </c>
      <c r="AL378" s="32">
        <v>2.624</v>
      </c>
      <c r="AM378" s="124"/>
      <c r="AN378">
        <f t="shared" si="53"/>
        <v>10.7129333333333</v>
      </c>
      <c r="AO378">
        <f t="shared" si="54"/>
        <v>7.4006</v>
      </c>
      <c r="AP378">
        <f t="shared" si="55"/>
        <v>2.624</v>
      </c>
      <c r="AR378" s="32">
        <v>23.1724</v>
      </c>
      <c r="AS378" s="32">
        <v>24.0422</v>
      </c>
      <c r="AT378" s="32">
        <v>25.8236</v>
      </c>
      <c r="AU378" s="32">
        <v>26.3332</v>
      </c>
      <c r="AV378" s="32">
        <v>27.0848</v>
      </c>
      <c r="AW378" s="32">
        <v>27.9504</v>
      </c>
      <c r="AX378" s="124"/>
      <c r="AY378">
        <f t="shared" si="56"/>
        <v>24.3460666666667</v>
      </c>
      <c r="AZ378">
        <f t="shared" si="57"/>
        <v>26.709</v>
      </c>
      <c r="BA378">
        <f t="shared" si="58"/>
        <v>27.9504</v>
      </c>
      <c r="BB378" s="123"/>
      <c r="BC378" s="123"/>
      <c r="BD378" s="141">
        <v>2.86241070043712</v>
      </c>
      <c r="BE378" s="141">
        <v>1.82641527953606</v>
      </c>
      <c r="BF378" s="141">
        <v>0.496455960990848</v>
      </c>
      <c r="BG378" s="141">
        <v>0.387507537907408</v>
      </c>
      <c r="BH378" s="141">
        <v>0.19856887726528</v>
      </c>
      <c r="BI378" s="141">
        <v>0.17966403265664</v>
      </c>
      <c r="BJ378" s="142"/>
      <c r="BK378">
        <f t="shared" si="59"/>
        <v>1.72842731365468</v>
      </c>
      <c r="BL378">
        <f t="shared" si="60"/>
        <v>0.293038207586344</v>
      </c>
      <c r="BM378">
        <f t="shared" si="61"/>
        <v>0.17966403265664</v>
      </c>
    </row>
    <row r="379" spans="1:65">
      <c r="A379" s="58">
        <v>30</v>
      </c>
      <c r="B379" s="114">
        <v>9</v>
      </c>
      <c r="C379" s="45">
        <v>2015</v>
      </c>
      <c r="D379" s="150">
        <v>42277</v>
      </c>
      <c r="E379">
        <v>0</v>
      </c>
      <c r="F379">
        <v>0</v>
      </c>
      <c r="G379">
        <v>0</v>
      </c>
      <c r="H379" s="151">
        <v>0</v>
      </c>
      <c r="I379" s="14">
        <v>0</v>
      </c>
      <c r="J379" s="14">
        <v>0</v>
      </c>
      <c r="K379" s="151">
        <v>0</v>
      </c>
      <c r="L379" s="14">
        <v>0</v>
      </c>
      <c r="M379" s="14">
        <v>0</v>
      </c>
      <c r="N379" s="151">
        <v>0</v>
      </c>
      <c r="O379" s="14">
        <v>0</v>
      </c>
      <c r="P379" s="14">
        <v>0</v>
      </c>
      <c r="Q379" s="151">
        <v>0</v>
      </c>
      <c r="R379" s="14">
        <v>0</v>
      </c>
      <c r="S379" s="14">
        <v>0</v>
      </c>
      <c r="T379" s="151">
        <v>0</v>
      </c>
      <c r="U379" s="14">
        <v>0</v>
      </c>
      <c r="V379" s="14">
        <v>0</v>
      </c>
      <c r="W379" s="151">
        <v>0</v>
      </c>
      <c r="X379" s="14">
        <v>0</v>
      </c>
      <c r="Y379" s="14">
        <v>0</v>
      </c>
      <c r="Z379" s="151">
        <v>0</v>
      </c>
      <c r="AA379" s="14">
        <v>0</v>
      </c>
      <c r="AB379" s="14">
        <v>0</v>
      </c>
      <c r="AC379" s="43">
        <f t="shared" si="52"/>
        <v>0</v>
      </c>
      <c r="AD379" s="43">
        <f t="shared" si="52"/>
        <v>0</v>
      </c>
      <c r="AE379" s="43">
        <f t="shared" si="52"/>
        <v>0</v>
      </c>
      <c r="AG379" s="32">
        <v>10.2604</v>
      </c>
      <c r="AH379" s="32">
        <v>10.2636</v>
      </c>
      <c r="AI379" s="32">
        <v>10.2654</v>
      </c>
      <c r="AJ379" s="32">
        <v>9.9684</v>
      </c>
      <c r="AK379" s="32">
        <v>7.1138</v>
      </c>
      <c r="AL379" s="32">
        <v>3.8406</v>
      </c>
      <c r="AM379" s="124"/>
      <c r="AN379">
        <f t="shared" si="53"/>
        <v>10.2631333333333</v>
      </c>
      <c r="AO379">
        <f t="shared" si="54"/>
        <v>8.5411</v>
      </c>
      <c r="AP379">
        <f t="shared" si="55"/>
        <v>3.8406</v>
      </c>
      <c r="AR379" s="32">
        <v>24.3168</v>
      </c>
      <c r="AS379" s="32">
        <v>24.3184</v>
      </c>
      <c r="AT379" s="32">
        <v>24.3902</v>
      </c>
      <c r="AU379" s="32">
        <v>25.5994</v>
      </c>
      <c r="AV379" s="32">
        <v>26.6806</v>
      </c>
      <c r="AW379" s="32">
        <v>27.5516</v>
      </c>
      <c r="AX379" s="124"/>
      <c r="AY379">
        <f t="shared" si="56"/>
        <v>24.3418</v>
      </c>
      <c r="AZ379">
        <f t="shared" si="57"/>
        <v>26.14</v>
      </c>
      <c r="BA379">
        <f t="shared" si="58"/>
        <v>27.5516</v>
      </c>
      <c r="BB379" s="123"/>
      <c r="BC379" s="123"/>
      <c r="BD379" s="141">
        <v>1.42033978827142</v>
      </c>
      <c r="BE379" s="141">
        <v>1.58730524274886</v>
      </c>
      <c r="BF379" s="141">
        <v>1.55668753318072</v>
      </c>
      <c r="BG379" s="141">
        <v>0.471680934424032</v>
      </c>
      <c r="BH379" s="141">
        <v>0.207173160559819</v>
      </c>
      <c r="BI379" s="141">
        <v>0.193156195480528</v>
      </c>
      <c r="BJ379" s="142">
        <v>0.2418585984</v>
      </c>
      <c r="BK379">
        <f t="shared" si="59"/>
        <v>1.521444188067</v>
      </c>
      <c r="BL379">
        <f t="shared" si="60"/>
        <v>0.339427047491925</v>
      </c>
      <c r="BM379">
        <f t="shared" si="61"/>
        <v>0.217507396940264</v>
      </c>
    </row>
    <row r="380" spans="1:65">
      <c r="A380" s="58">
        <v>12</v>
      </c>
      <c r="B380" s="114">
        <v>10</v>
      </c>
      <c r="C380" s="45">
        <v>2015</v>
      </c>
      <c r="D380" s="150">
        <v>42289</v>
      </c>
      <c r="E380">
        <v>0</v>
      </c>
      <c r="F380">
        <v>0</v>
      </c>
      <c r="G380">
        <v>0</v>
      </c>
      <c r="H380" s="151">
        <v>0</v>
      </c>
      <c r="I380" s="14">
        <v>0</v>
      </c>
      <c r="J380" s="14">
        <v>0</v>
      </c>
      <c r="K380" s="151">
        <v>0</v>
      </c>
      <c r="L380" s="14">
        <v>0</v>
      </c>
      <c r="M380" s="14">
        <v>0</v>
      </c>
      <c r="N380" s="151">
        <v>0</v>
      </c>
      <c r="O380" s="14">
        <v>0</v>
      </c>
      <c r="P380" s="14">
        <v>0</v>
      </c>
      <c r="Q380" s="151">
        <v>0</v>
      </c>
      <c r="R380" s="14">
        <v>0</v>
      </c>
      <c r="S380" s="14">
        <v>0</v>
      </c>
      <c r="T380" s="151">
        <v>0</v>
      </c>
      <c r="U380" s="14">
        <v>0</v>
      </c>
      <c r="V380" s="14">
        <v>0</v>
      </c>
      <c r="W380" s="151">
        <v>0</v>
      </c>
      <c r="X380" s="14">
        <v>0</v>
      </c>
      <c r="Y380" s="14">
        <v>0</v>
      </c>
      <c r="Z380" s="151">
        <v>0</v>
      </c>
      <c r="AA380" s="14">
        <v>0</v>
      </c>
      <c r="AB380" s="14">
        <v>0</v>
      </c>
      <c r="AC380" s="43">
        <f t="shared" si="52"/>
        <v>0</v>
      </c>
      <c r="AD380" s="43">
        <f t="shared" si="52"/>
        <v>0</v>
      </c>
      <c r="AE380" s="43">
        <f t="shared" si="52"/>
        <v>0</v>
      </c>
      <c r="AG380" s="32">
        <v>7.6174</v>
      </c>
      <c r="AH380" s="32">
        <v>7.6316</v>
      </c>
      <c r="AI380" s="32">
        <v>7.6586</v>
      </c>
      <c r="AJ380" s="32">
        <v>7.6894</v>
      </c>
      <c r="AK380" s="32">
        <v>5.817</v>
      </c>
      <c r="AL380" s="32">
        <v>2.2604</v>
      </c>
      <c r="AM380" s="127">
        <v>2.1546</v>
      </c>
      <c r="AN380">
        <f t="shared" si="53"/>
        <v>7.63586666666667</v>
      </c>
      <c r="AO380">
        <f t="shared" si="54"/>
        <v>6.7532</v>
      </c>
      <c r="AP380">
        <f t="shared" si="55"/>
        <v>2.2075</v>
      </c>
      <c r="AR380" s="32">
        <v>24.9492</v>
      </c>
      <c r="AS380" s="32">
        <v>24.9582</v>
      </c>
      <c r="AT380" s="32">
        <v>24.9734</v>
      </c>
      <c r="AU380" s="32">
        <v>24.9902</v>
      </c>
      <c r="AV380" s="32">
        <v>26.8432</v>
      </c>
      <c r="AW380" s="32">
        <v>27.9694</v>
      </c>
      <c r="AX380" s="127">
        <v>27.9708</v>
      </c>
      <c r="AY380">
        <f t="shared" si="56"/>
        <v>24.9602666666667</v>
      </c>
      <c r="AZ380">
        <f t="shared" si="57"/>
        <v>25.9167</v>
      </c>
      <c r="BA380">
        <f t="shared" si="58"/>
        <v>27.9701</v>
      </c>
      <c r="BB380" s="32"/>
      <c r="BC380" s="32"/>
      <c r="BD380" s="141">
        <v>0.88400260027392</v>
      </c>
      <c r="BE380" s="141">
        <v>0.811989144409664</v>
      </c>
      <c r="BF380" s="141">
        <v>0.825883233693712</v>
      </c>
      <c r="BG380" s="141">
        <v>0.707906256799504</v>
      </c>
      <c r="BH380" s="141">
        <v>0.35164727035312</v>
      </c>
      <c r="BI380" s="141">
        <v>0.126673893159936</v>
      </c>
      <c r="BJ380" s="142">
        <v>0.132776707614837</v>
      </c>
      <c r="BK380">
        <f t="shared" si="59"/>
        <v>0.840624992792432</v>
      </c>
      <c r="BL380">
        <f t="shared" si="60"/>
        <v>0.529776763576312</v>
      </c>
      <c r="BM380">
        <f t="shared" si="61"/>
        <v>0.129725300387387</v>
      </c>
    </row>
    <row r="381" spans="1:65">
      <c r="A381" s="58">
        <v>21</v>
      </c>
      <c r="B381" s="114">
        <v>10</v>
      </c>
      <c r="C381" s="45">
        <v>2015</v>
      </c>
      <c r="D381" s="150">
        <v>42298</v>
      </c>
      <c r="E381">
        <v>0</v>
      </c>
      <c r="F381">
        <v>0</v>
      </c>
      <c r="G381">
        <v>0</v>
      </c>
      <c r="H381" s="151">
        <v>0</v>
      </c>
      <c r="I381" s="14">
        <v>0</v>
      </c>
      <c r="J381" s="14">
        <v>0</v>
      </c>
      <c r="K381" s="151">
        <v>0</v>
      </c>
      <c r="L381" s="14">
        <v>0</v>
      </c>
      <c r="M381" s="14">
        <v>0</v>
      </c>
      <c r="N381" s="151">
        <v>0</v>
      </c>
      <c r="O381" s="14">
        <v>1</v>
      </c>
      <c r="P381" s="14">
        <v>0</v>
      </c>
      <c r="Q381" s="151">
        <v>0</v>
      </c>
      <c r="R381" s="14">
        <v>0</v>
      </c>
      <c r="S381" s="14">
        <v>0</v>
      </c>
      <c r="T381" s="151">
        <v>0</v>
      </c>
      <c r="U381" s="14">
        <v>0</v>
      </c>
      <c r="V381" s="14">
        <v>0</v>
      </c>
      <c r="W381" s="151">
        <v>0</v>
      </c>
      <c r="X381" s="14">
        <v>0</v>
      </c>
      <c r="Y381" s="14">
        <v>0</v>
      </c>
      <c r="Z381" s="151">
        <v>0</v>
      </c>
      <c r="AA381" s="14">
        <v>0</v>
      </c>
      <c r="AB381" s="14">
        <v>0</v>
      </c>
      <c r="AC381" s="43">
        <f t="shared" si="52"/>
        <v>0</v>
      </c>
      <c r="AD381" s="43">
        <f t="shared" si="52"/>
        <v>1</v>
      </c>
      <c r="AE381" s="43">
        <f t="shared" si="52"/>
        <v>0</v>
      </c>
      <c r="AG381" s="162">
        <v>6.266</v>
      </c>
      <c r="AH381" s="162">
        <v>6.275</v>
      </c>
      <c r="AI381" s="162">
        <v>5.411</v>
      </c>
      <c r="AJ381" s="162">
        <v>4.431</v>
      </c>
      <c r="AK381" s="162">
        <v>2.933</v>
      </c>
      <c r="AL381" s="162">
        <v>2.0545</v>
      </c>
      <c r="AM381" s="163">
        <v>2.01</v>
      </c>
      <c r="AN381">
        <f t="shared" si="53"/>
        <v>5.984</v>
      </c>
      <c r="AO381">
        <f t="shared" si="54"/>
        <v>3.682</v>
      </c>
      <c r="AP381">
        <f t="shared" si="55"/>
        <v>2.03225</v>
      </c>
      <c r="AR381" s="162">
        <v>24.783</v>
      </c>
      <c r="AS381" s="162">
        <v>25.04</v>
      </c>
      <c r="AT381" s="162">
        <v>27.0435</v>
      </c>
      <c r="AU381" s="162">
        <v>27.5015</v>
      </c>
      <c r="AV381" s="162">
        <v>27.7585</v>
      </c>
      <c r="AW381" s="162">
        <v>27.963</v>
      </c>
      <c r="AX381" s="163">
        <v>27.9835</v>
      </c>
      <c r="AY381">
        <f t="shared" si="56"/>
        <v>25.6221666666667</v>
      </c>
      <c r="AZ381">
        <f t="shared" si="57"/>
        <v>27.63</v>
      </c>
      <c r="BA381">
        <f t="shared" si="58"/>
        <v>27.97325</v>
      </c>
      <c r="BB381" s="162"/>
      <c r="BC381" s="162"/>
      <c r="BD381" s="141">
        <v>0.45044254909992</v>
      </c>
      <c r="BE381" s="141">
        <v>0.560559351875</v>
      </c>
      <c r="BF381" s="141">
        <v>0.2691694295928</v>
      </c>
      <c r="BG381" s="141">
        <v>0.1667431833316</v>
      </c>
      <c r="BH381" s="141">
        <v>0.13096458975036</v>
      </c>
      <c r="BI381" s="141">
        <v>0.138804245412173</v>
      </c>
      <c r="BJ381" s="142">
        <v>0.13914340305616</v>
      </c>
      <c r="BK381">
        <f t="shared" si="59"/>
        <v>0.426723776855907</v>
      </c>
      <c r="BL381">
        <f t="shared" si="60"/>
        <v>0.14885388654098</v>
      </c>
      <c r="BM381">
        <f t="shared" si="61"/>
        <v>0.138973824234167</v>
      </c>
    </row>
    <row r="382" spans="1:65">
      <c r="A382" s="58">
        <v>29</v>
      </c>
      <c r="B382" s="114">
        <v>10</v>
      </c>
      <c r="C382" s="45">
        <v>2015</v>
      </c>
      <c r="D382" s="150">
        <v>42306</v>
      </c>
      <c r="E382">
        <v>0</v>
      </c>
      <c r="F382">
        <v>0</v>
      </c>
      <c r="G382">
        <v>0</v>
      </c>
      <c r="H382" s="151">
        <v>0</v>
      </c>
      <c r="I382" s="14">
        <v>0</v>
      </c>
      <c r="J382" s="14">
        <v>0</v>
      </c>
      <c r="K382" s="151">
        <v>0</v>
      </c>
      <c r="L382" s="14">
        <v>0</v>
      </c>
      <c r="M382" s="14">
        <v>0</v>
      </c>
      <c r="N382" s="151">
        <v>0</v>
      </c>
      <c r="O382" s="14">
        <v>0</v>
      </c>
      <c r="P382" s="14">
        <v>0</v>
      </c>
      <c r="Q382" s="151">
        <v>0</v>
      </c>
      <c r="R382" s="14">
        <v>0</v>
      </c>
      <c r="S382" s="14">
        <v>0</v>
      </c>
      <c r="T382" s="151">
        <v>0</v>
      </c>
      <c r="U382" s="14">
        <v>0</v>
      </c>
      <c r="V382" s="14">
        <v>0</v>
      </c>
      <c r="W382" s="151">
        <v>0</v>
      </c>
      <c r="X382" s="14">
        <v>0</v>
      </c>
      <c r="Y382" s="14">
        <v>0</v>
      </c>
      <c r="Z382" s="151">
        <v>0</v>
      </c>
      <c r="AA382" s="14">
        <v>0</v>
      </c>
      <c r="AB382" s="14">
        <v>0</v>
      </c>
      <c r="AC382" s="43">
        <f t="shared" si="52"/>
        <v>0</v>
      </c>
      <c r="AD382" s="43">
        <f t="shared" si="52"/>
        <v>0</v>
      </c>
      <c r="AE382" s="43">
        <f t="shared" si="52"/>
        <v>0</v>
      </c>
      <c r="AG382" s="162">
        <v>4.7095</v>
      </c>
      <c r="AH382" s="162">
        <v>4.84066666666667</v>
      </c>
      <c r="AI382" s="162">
        <v>4.85666666666667</v>
      </c>
      <c r="AJ382" s="162">
        <v>4.896</v>
      </c>
      <c r="AK382" s="162">
        <v>4.71133333333333</v>
      </c>
      <c r="AL382" s="162">
        <v>3.218</v>
      </c>
      <c r="AM382" s="163">
        <v>3.1404</v>
      </c>
      <c r="AN382">
        <f t="shared" si="53"/>
        <v>4.80227777777778</v>
      </c>
      <c r="AO382">
        <f t="shared" si="54"/>
        <v>4.80366666666667</v>
      </c>
      <c r="AP382">
        <f t="shared" si="55"/>
        <v>3.1792</v>
      </c>
      <c r="AR382" s="162">
        <v>26.102</v>
      </c>
      <c r="AS382" s="162">
        <v>26.033</v>
      </c>
      <c r="AT382" s="162">
        <v>26.0333333333333</v>
      </c>
      <c r="AU382" s="162">
        <v>26.065</v>
      </c>
      <c r="AV382" s="162">
        <v>27.05</v>
      </c>
      <c r="AW382" s="162">
        <v>27.6773333333333</v>
      </c>
      <c r="AX382" s="163">
        <v>27.699</v>
      </c>
      <c r="AY382">
        <f t="shared" si="56"/>
        <v>26.0561111111111</v>
      </c>
      <c r="AZ382">
        <f t="shared" si="57"/>
        <v>26.5575</v>
      </c>
      <c r="BA382">
        <f t="shared" si="58"/>
        <v>27.6881666666667</v>
      </c>
      <c r="BB382" s="162"/>
      <c r="BC382" s="162"/>
      <c r="BD382" s="141">
        <v>0.56242708013188</v>
      </c>
      <c r="BE382" s="141">
        <v>0.447499646950507</v>
      </c>
      <c r="BF382" s="141">
        <v>0.553523152426933</v>
      </c>
      <c r="BG382" s="141">
        <v>0.40055134532352</v>
      </c>
      <c r="BH382" s="141">
        <v>0.250624849057529</v>
      </c>
      <c r="BI382" s="141">
        <v>0.18334433386768</v>
      </c>
      <c r="BJ382" s="142">
        <v>0.278864964018027</v>
      </c>
      <c r="BK382">
        <f t="shared" si="59"/>
        <v>0.52114995983644</v>
      </c>
      <c r="BL382">
        <f t="shared" si="60"/>
        <v>0.325588097190525</v>
      </c>
      <c r="BM382">
        <f t="shared" si="61"/>
        <v>0.231104648942853</v>
      </c>
    </row>
    <row r="383" spans="1:65">
      <c r="A383" s="58">
        <v>10</v>
      </c>
      <c r="B383" s="114">
        <v>11</v>
      </c>
      <c r="C383" s="45">
        <v>2015</v>
      </c>
      <c r="D383" s="150">
        <v>42318</v>
      </c>
      <c r="E383">
        <v>0</v>
      </c>
      <c r="F383">
        <v>0</v>
      </c>
      <c r="G383">
        <v>0</v>
      </c>
      <c r="H383" s="151">
        <v>0</v>
      </c>
      <c r="I383" s="14">
        <v>0</v>
      </c>
      <c r="J383" s="14">
        <v>0</v>
      </c>
      <c r="K383" s="151">
        <v>0</v>
      </c>
      <c r="L383" s="14">
        <v>0</v>
      </c>
      <c r="M383" s="14">
        <v>1</v>
      </c>
      <c r="N383" s="151">
        <v>0</v>
      </c>
      <c r="O383" s="14">
        <v>0</v>
      </c>
      <c r="P383" s="14">
        <v>2</v>
      </c>
      <c r="Q383" s="151">
        <v>0</v>
      </c>
      <c r="R383" s="14">
        <v>0</v>
      </c>
      <c r="S383" s="14">
        <v>0</v>
      </c>
      <c r="T383" s="151">
        <v>0</v>
      </c>
      <c r="U383" s="14">
        <v>0</v>
      </c>
      <c r="V383" s="14">
        <v>0</v>
      </c>
      <c r="W383" s="151">
        <v>0</v>
      </c>
      <c r="X383" s="14">
        <v>0</v>
      </c>
      <c r="Y383" s="14">
        <v>0</v>
      </c>
      <c r="Z383" s="151">
        <v>0</v>
      </c>
      <c r="AA383" s="14">
        <v>0</v>
      </c>
      <c r="AB383" s="14">
        <v>0</v>
      </c>
      <c r="AC383" s="43">
        <f t="shared" si="52"/>
        <v>0</v>
      </c>
      <c r="AD383" s="43">
        <f t="shared" si="52"/>
        <v>0</v>
      </c>
      <c r="AE383" s="43">
        <f t="shared" si="52"/>
        <v>3</v>
      </c>
      <c r="AG383" s="32">
        <v>2.2105</v>
      </c>
      <c r="AH383" s="32">
        <v>3.312</v>
      </c>
      <c r="AI383" s="32">
        <v>4.3885</v>
      </c>
      <c r="AJ383" s="32">
        <v>3.657</v>
      </c>
      <c r="AK383" s="32">
        <v>2.4065</v>
      </c>
      <c r="AL383" s="32">
        <v>1.24</v>
      </c>
      <c r="AM383" s="127">
        <v>1.16066666666667</v>
      </c>
      <c r="AN383">
        <f t="shared" si="53"/>
        <v>3.30366666666667</v>
      </c>
      <c r="AO383">
        <f t="shared" si="54"/>
        <v>3.03175</v>
      </c>
      <c r="AP383">
        <f t="shared" si="55"/>
        <v>1.20033333333333</v>
      </c>
      <c r="AR383" s="32">
        <v>27.052</v>
      </c>
      <c r="AS383" s="32">
        <v>26.1955</v>
      </c>
      <c r="AT383" s="32">
        <v>27.048</v>
      </c>
      <c r="AU383" s="32">
        <v>27.5605</v>
      </c>
      <c r="AV383" s="32">
        <v>28.07</v>
      </c>
      <c r="AW383" s="32">
        <v>28.3845</v>
      </c>
      <c r="AX383" s="127">
        <v>28.3986666666667</v>
      </c>
      <c r="AY383">
        <f t="shared" si="56"/>
        <v>26.7651666666667</v>
      </c>
      <c r="AZ383">
        <f t="shared" si="57"/>
        <v>27.81525</v>
      </c>
      <c r="BA383">
        <f t="shared" si="58"/>
        <v>28.3915833333333</v>
      </c>
      <c r="BB383" s="32"/>
      <c r="BC383" s="32"/>
      <c r="BD383" s="141">
        <v>0.269567856827</v>
      </c>
      <c r="BE383" s="141">
        <v>0.27919133666048</v>
      </c>
      <c r="BF383" s="141">
        <v>0.2020895813256</v>
      </c>
      <c r="BG383" s="141">
        <v>0.16789528522272</v>
      </c>
      <c r="BH383" s="141">
        <v>0.13183234205624</v>
      </c>
      <c r="BI383" s="141">
        <v>0.134138295159467</v>
      </c>
      <c r="BJ383" s="142">
        <v>0.128753054450267</v>
      </c>
      <c r="BK383">
        <f t="shared" si="59"/>
        <v>0.250282924937693</v>
      </c>
      <c r="BL383">
        <f t="shared" si="60"/>
        <v>0.14986381363948</v>
      </c>
      <c r="BM383">
        <f t="shared" si="61"/>
        <v>0.131445674804867</v>
      </c>
    </row>
    <row r="384" spans="1:65">
      <c r="A384" s="58">
        <v>21</v>
      </c>
      <c r="B384" s="114">
        <v>11</v>
      </c>
      <c r="C384" s="45">
        <v>2015</v>
      </c>
      <c r="D384" s="150">
        <v>42329</v>
      </c>
      <c r="E384">
        <v>0</v>
      </c>
      <c r="F384">
        <v>0</v>
      </c>
      <c r="G384">
        <v>0</v>
      </c>
      <c r="H384" s="151">
        <v>0</v>
      </c>
      <c r="I384" s="14">
        <v>0</v>
      </c>
      <c r="J384" s="14">
        <v>0</v>
      </c>
      <c r="K384" s="151">
        <v>0</v>
      </c>
      <c r="L384" s="14">
        <v>0</v>
      </c>
      <c r="M384" s="14">
        <v>0</v>
      </c>
      <c r="N384" s="151">
        <v>0</v>
      </c>
      <c r="O384" s="14">
        <v>0</v>
      </c>
      <c r="P384" s="14">
        <v>0</v>
      </c>
      <c r="Q384" s="151">
        <v>0</v>
      </c>
      <c r="R384" s="14">
        <v>0</v>
      </c>
      <c r="S384" s="14">
        <v>0</v>
      </c>
      <c r="T384" s="151">
        <v>0</v>
      </c>
      <c r="U384" s="14">
        <v>0</v>
      </c>
      <c r="V384" s="14">
        <v>0</v>
      </c>
      <c r="W384" s="151">
        <v>0</v>
      </c>
      <c r="X384" s="14">
        <v>0</v>
      </c>
      <c r="Y384" s="14">
        <v>0</v>
      </c>
      <c r="Z384" s="151">
        <v>0</v>
      </c>
      <c r="AA384" s="14">
        <v>0</v>
      </c>
      <c r="AB384" s="14">
        <v>0</v>
      </c>
      <c r="AC384" s="43">
        <f t="shared" si="52"/>
        <v>0</v>
      </c>
      <c r="AD384" s="43">
        <f t="shared" si="52"/>
        <v>0</v>
      </c>
      <c r="AE384" s="43">
        <f t="shared" si="52"/>
        <v>0</v>
      </c>
      <c r="AG384" s="162">
        <v>1.3136</v>
      </c>
      <c r="AH384" s="162">
        <v>1.8968</v>
      </c>
      <c r="AI384" s="162">
        <v>1.7212</v>
      </c>
      <c r="AJ384" s="162">
        <v>2.3288</v>
      </c>
      <c r="AK384" s="162">
        <v>3.5062</v>
      </c>
      <c r="AL384" s="162">
        <v>2.8028</v>
      </c>
      <c r="AM384" s="163">
        <v>2.697</v>
      </c>
      <c r="AN384">
        <f t="shared" si="53"/>
        <v>1.64386666666667</v>
      </c>
      <c r="AO384">
        <f t="shared" si="54"/>
        <v>2.9175</v>
      </c>
      <c r="AP384">
        <f t="shared" si="55"/>
        <v>2.7499</v>
      </c>
      <c r="AR384" s="162">
        <v>24.573</v>
      </c>
      <c r="AS384" s="162">
        <v>26.5816</v>
      </c>
      <c r="AT384" s="162">
        <v>26.8072</v>
      </c>
      <c r="AU384" s="162">
        <v>26.9088</v>
      </c>
      <c r="AV384" s="162">
        <v>27.2604</v>
      </c>
      <c r="AW384" s="162">
        <v>27.6414</v>
      </c>
      <c r="AX384" s="163">
        <v>27.6916</v>
      </c>
      <c r="AY384">
        <f t="shared" si="56"/>
        <v>25.9872666666667</v>
      </c>
      <c r="AZ384">
        <f t="shared" si="57"/>
        <v>27.0846</v>
      </c>
      <c r="BA384">
        <f t="shared" si="58"/>
        <v>27.6665</v>
      </c>
      <c r="BB384" s="162"/>
      <c r="BC384" s="162"/>
      <c r="BD384" s="141">
        <v>0.24089420746432</v>
      </c>
      <c r="BE384" s="141">
        <v>0.185172830126848</v>
      </c>
      <c r="BF384" s="141">
        <v>0.175421805492192</v>
      </c>
      <c r="BG384" s="141">
        <v>0.174038727424597</v>
      </c>
      <c r="BH384" s="141">
        <v>0.14575836799688</v>
      </c>
      <c r="BI384" s="141">
        <v>0.162672114212245</v>
      </c>
      <c r="BJ384" s="142">
        <v>0.16512431000944</v>
      </c>
      <c r="BK384">
        <f t="shared" si="59"/>
        <v>0.200496281027787</v>
      </c>
      <c r="BL384">
        <f t="shared" si="60"/>
        <v>0.159898547710739</v>
      </c>
      <c r="BM384">
        <f t="shared" si="61"/>
        <v>0.163898212110843</v>
      </c>
    </row>
    <row r="385" spans="1:65">
      <c r="A385" s="58">
        <v>3</v>
      </c>
      <c r="B385" s="114">
        <v>2</v>
      </c>
      <c r="C385" s="45">
        <v>2016</v>
      </c>
      <c r="D385" s="150">
        <v>42403</v>
      </c>
      <c r="E385">
        <v>0</v>
      </c>
      <c r="F385">
        <v>1</v>
      </c>
      <c r="G385">
        <v>1</v>
      </c>
      <c r="H385" s="151">
        <v>0</v>
      </c>
      <c r="I385" s="14">
        <v>0</v>
      </c>
      <c r="J385">
        <v>0</v>
      </c>
      <c r="K385" s="151">
        <v>0</v>
      </c>
      <c r="L385" s="14">
        <v>0</v>
      </c>
      <c r="M385">
        <v>0</v>
      </c>
      <c r="N385" s="151">
        <v>0</v>
      </c>
      <c r="O385" s="14">
        <v>0</v>
      </c>
      <c r="P385">
        <v>0</v>
      </c>
      <c r="Q385" s="151">
        <v>0</v>
      </c>
      <c r="R385" s="14">
        <v>0</v>
      </c>
      <c r="S385">
        <v>0</v>
      </c>
      <c r="T385" s="151">
        <v>0</v>
      </c>
      <c r="U385" s="14">
        <v>0</v>
      </c>
      <c r="V385">
        <v>0</v>
      </c>
      <c r="W385" s="151">
        <v>0</v>
      </c>
      <c r="X385" s="14">
        <v>0</v>
      </c>
      <c r="Y385">
        <v>0</v>
      </c>
      <c r="Z385" s="151">
        <v>0</v>
      </c>
      <c r="AA385" s="14">
        <v>0</v>
      </c>
      <c r="AB385">
        <v>0</v>
      </c>
      <c r="AC385" s="43">
        <f t="shared" si="52"/>
        <v>0</v>
      </c>
      <c r="AD385" s="43">
        <f t="shared" si="52"/>
        <v>1</v>
      </c>
      <c r="AE385" s="43">
        <f t="shared" si="52"/>
        <v>1</v>
      </c>
      <c r="AG385" s="32">
        <v>-0.681666666666667</v>
      </c>
      <c r="AH385" s="32">
        <v>-0.6595</v>
      </c>
      <c r="AI385" s="32">
        <v>-0.862</v>
      </c>
      <c r="AJ385" s="32">
        <v>-1.043</v>
      </c>
      <c r="AK385" s="32">
        <v>-1.043</v>
      </c>
      <c r="AL385" s="32">
        <v>-0.826666666666667</v>
      </c>
      <c r="AM385" s="124"/>
      <c r="AN385">
        <f t="shared" si="53"/>
        <v>-0.734388888888889</v>
      </c>
      <c r="AO385">
        <f t="shared" si="54"/>
        <v>-1.043</v>
      </c>
      <c r="AP385">
        <f t="shared" si="55"/>
        <v>-0.826666666666667</v>
      </c>
      <c r="AR385" s="32">
        <v>13.4326666666667</v>
      </c>
      <c r="AS385" s="32">
        <v>27.198</v>
      </c>
      <c r="AT385" s="32">
        <v>27.276</v>
      </c>
      <c r="AU385" s="32">
        <v>27.3525</v>
      </c>
      <c r="AV385" s="32">
        <v>27.418</v>
      </c>
      <c r="AW385" s="32">
        <v>27.4613333333333</v>
      </c>
      <c r="AX385" s="124"/>
      <c r="AY385">
        <f t="shared" si="56"/>
        <v>22.6355555555556</v>
      </c>
      <c r="AZ385">
        <f t="shared" si="57"/>
        <v>27.38525</v>
      </c>
      <c r="BA385">
        <f t="shared" si="58"/>
        <v>27.4613333333333</v>
      </c>
      <c r="BB385" s="123"/>
      <c r="BC385" s="123"/>
      <c r="BD385" s="141">
        <v>0.175254229688711</v>
      </c>
      <c r="BE385" s="141">
        <v>0.1075387350398</v>
      </c>
      <c r="BF385" s="141">
        <v>0.11534119276768</v>
      </c>
      <c r="BG385" s="141">
        <v>0.10381661656248</v>
      </c>
      <c r="BH385" s="141">
        <v>0.1145990812668</v>
      </c>
      <c r="BI385" s="141">
        <v>0.0966583013376</v>
      </c>
      <c r="BJ385" s="142"/>
      <c r="BK385">
        <f t="shared" si="59"/>
        <v>0.132711385832064</v>
      </c>
      <c r="BL385">
        <f t="shared" si="60"/>
        <v>0.10920784891464</v>
      </c>
      <c r="BM385">
        <f t="shared" si="61"/>
        <v>0.0966583013376</v>
      </c>
    </row>
    <row r="386" spans="1:65">
      <c r="A386" s="58">
        <v>16</v>
      </c>
      <c r="B386" s="114">
        <v>2</v>
      </c>
      <c r="C386" s="158">
        <v>2016</v>
      </c>
      <c r="D386" s="54">
        <v>42416</v>
      </c>
      <c r="E386">
        <v>0</v>
      </c>
      <c r="F386">
        <v>1</v>
      </c>
      <c r="G386" s="96">
        <v>0</v>
      </c>
      <c r="H386" s="151">
        <v>0</v>
      </c>
      <c r="I386" s="14">
        <v>0</v>
      </c>
      <c r="J386" s="96">
        <v>0</v>
      </c>
      <c r="K386" s="151">
        <v>0</v>
      </c>
      <c r="L386" s="14">
        <v>0</v>
      </c>
      <c r="M386" s="96">
        <v>0</v>
      </c>
      <c r="N386" s="151">
        <v>1</v>
      </c>
      <c r="O386" s="14">
        <v>1</v>
      </c>
      <c r="P386" s="96">
        <v>0</v>
      </c>
      <c r="Q386" s="151">
        <v>0</v>
      </c>
      <c r="R386" s="14">
        <v>0</v>
      </c>
      <c r="S386" s="96">
        <v>0</v>
      </c>
      <c r="T386" s="151">
        <v>0</v>
      </c>
      <c r="U386" s="14">
        <v>0</v>
      </c>
      <c r="V386" s="96">
        <v>0</v>
      </c>
      <c r="W386" s="151">
        <v>0</v>
      </c>
      <c r="X386" s="14">
        <v>0</v>
      </c>
      <c r="Y386" s="96">
        <v>0</v>
      </c>
      <c r="Z386" s="151">
        <v>0</v>
      </c>
      <c r="AA386" s="14">
        <v>0</v>
      </c>
      <c r="AB386" s="96">
        <v>0</v>
      </c>
      <c r="AC386" s="43">
        <f t="shared" si="52"/>
        <v>1</v>
      </c>
      <c r="AD386" s="43">
        <f t="shared" si="52"/>
        <v>2</v>
      </c>
      <c r="AE386" s="96">
        <v>0</v>
      </c>
      <c r="AG386" s="32">
        <v>-0.7525</v>
      </c>
      <c r="AH386" s="32">
        <v>-0.7765</v>
      </c>
      <c r="AI386" s="32">
        <v>-0.872</v>
      </c>
      <c r="AJ386" s="32">
        <v>-0.9585</v>
      </c>
      <c r="AK386" s="32">
        <v>-0.754</v>
      </c>
      <c r="AL386" s="32">
        <v>0.027</v>
      </c>
      <c r="AM386" s="124"/>
      <c r="AN386">
        <f t="shared" si="53"/>
        <v>-0.800333333333333</v>
      </c>
      <c r="AO386">
        <f t="shared" si="54"/>
        <v>-0.85625</v>
      </c>
      <c r="AP386">
        <f t="shared" si="55"/>
        <v>0.027</v>
      </c>
      <c r="AR386" s="32">
        <v>11.5755</v>
      </c>
      <c r="AS386" s="32">
        <v>27.1865</v>
      </c>
      <c r="AT386" s="32">
        <v>27.305</v>
      </c>
      <c r="AU386" s="32">
        <v>27.358</v>
      </c>
      <c r="AV386" s="32">
        <v>27.4775</v>
      </c>
      <c r="AW386" s="32">
        <v>27.828</v>
      </c>
      <c r="AX386" s="124"/>
      <c r="AY386">
        <f t="shared" si="56"/>
        <v>22.0223333333333</v>
      </c>
      <c r="AZ386">
        <f t="shared" si="57"/>
        <v>27.41775</v>
      </c>
      <c r="BA386">
        <f t="shared" si="58"/>
        <v>27.828</v>
      </c>
      <c r="BB386" s="123"/>
      <c r="BC386" s="123"/>
      <c r="BD386" s="141">
        <v>0.596093934927333</v>
      </c>
      <c r="BE386" s="141">
        <v>0.11093203189672</v>
      </c>
      <c r="BF386" s="141">
        <v>0.09685850087552</v>
      </c>
      <c r="BG386" s="141">
        <v>0.10421941930208</v>
      </c>
      <c r="BH386" s="141">
        <v>0.0875079078106667</v>
      </c>
      <c r="BI386" s="141">
        <v>0.109846857692587</v>
      </c>
      <c r="BJ386" s="142"/>
      <c r="BK386">
        <f t="shared" si="59"/>
        <v>0.267961489233191</v>
      </c>
      <c r="BL386">
        <f t="shared" si="60"/>
        <v>0.0958636635563733</v>
      </c>
      <c r="BM386">
        <f t="shared" si="61"/>
        <v>0.109846857692587</v>
      </c>
    </row>
    <row r="387" spans="1:65">
      <c r="A387" s="58">
        <v>7</v>
      </c>
      <c r="B387" s="114">
        <v>3</v>
      </c>
      <c r="C387" s="45">
        <v>2016</v>
      </c>
      <c r="D387" s="150">
        <v>42436</v>
      </c>
      <c r="E387">
        <v>1</v>
      </c>
      <c r="F387">
        <v>6</v>
      </c>
      <c r="G387">
        <v>1</v>
      </c>
      <c r="H387" s="151">
        <v>0</v>
      </c>
      <c r="I387" s="14">
        <v>0</v>
      </c>
      <c r="J387" s="14">
        <v>0</v>
      </c>
      <c r="K387" s="151">
        <v>0</v>
      </c>
      <c r="L387" s="14">
        <v>1</v>
      </c>
      <c r="M387" s="14">
        <v>0</v>
      </c>
      <c r="N387" s="151">
        <v>0</v>
      </c>
      <c r="O387" s="14">
        <v>3</v>
      </c>
      <c r="P387" s="14">
        <v>1</v>
      </c>
      <c r="Q387" s="151">
        <v>0</v>
      </c>
      <c r="R387" s="14">
        <v>0</v>
      </c>
      <c r="S387" s="14">
        <v>0</v>
      </c>
      <c r="T387" s="151">
        <v>0</v>
      </c>
      <c r="U387" s="14">
        <v>0</v>
      </c>
      <c r="V387" s="14">
        <v>0</v>
      </c>
      <c r="W387" s="151">
        <v>0</v>
      </c>
      <c r="X387" s="14">
        <v>0</v>
      </c>
      <c r="Y387" s="14">
        <v>0</v>
      </c>
      <c r="Z387" s="151">
        <v>0</v>
      </c>
      <c r="AA387" s="14">
        <v>0</v>
      </c>
      <c r="AB387" s="14">
        <v>0</v>
      </c>
      <c r="AC387" s="43">
        <f t="shared" si="52"/>
        <v>1</v>
      </c>
      <c r="AD387" s="43">
        <f t="shared" si="52"/>
        <v>10</v>
      </c>
      <c r="AE387" s="43">
        <f t="shared" si="52"/>
        <v>2</v>
      </c>
      <c r="AG387" s="32">
        <v>-0.2815</v>
      </c>
      <c r="AH387" s="32">
        <v>-0.633333333333333</v>
      </c>
      <c r="AI387" s="32">
        <v>-0.932333333333333</v>
      </c>
      <c r="AJ387" s="32">
        <v>-1.04566666666667</v>
      </c>
      <c r="AK387" s="32">
        <v>-0.920333333333333</v>
      </c>
      <c r="AL387" s="32">
        <v>0.1515</v>
      </c>
      <c r="AM387" s="124"/>
      <c r="AN387">
        <f t="shared" si="53"/>
        <v>-0.615722222222222</v>
      </c>
      <c r="AO387">
        <f t="shared" si="54"/>
        <v>-0.983</v>
      </c>
      <c r="AP387">
        <f t="shared" si="55"/>
        <v>0.1515</v>
      </c>
      <c r="AR387" s="32">
        <v>3.812</v>
      </c>
      <c r="AS387" s="32">
        <v>27.1633333333333</v>
      </c>
      <c r="AT387" s="32">
        <v>27.29</v>
      </c>
      <c r="AU387" s="32">
        <v>27.376</v>
      </c>
      <c r="AV387" s="32">
        <v>27.5513333333333</v>
      </c>
      <c r="AW387" s="32">
        <v>27.919</v>
      </c>
      <c r="AX387" s="124"/>
      <c r="AY387">
        <f t="shared" si="56"/>
        <v>19.4217777777778</v>
      </c>
      <c r="AZ387">
        <f t="shared" si="57"/>
        <v>27.4636666666667</v>
      </c>
      <c r="BA387">
        <f t="shared" si="58"/>
        <v>27.919</v>
      </c>
      <c r="BB387" s="123"/>
      <c r="BC387" s="123"/>
      <c r="BD387" s="141">
        <v>0.68729339040524</v>
      </c>
      <c r="BE387" s="141">
        <v>0.104590174947556</v>
      </c>
      <c r="BF387" s="141">
        <v>0.0844706481053422</v>
      </c>
      <c r="BG387" s="141">
        <v>0.0840230961212666</v>
      </c>
      <c r="BH387" s="141">
        <v>0.0778086170929245</v>
      </c>
      <c r="BI387" s="141">
        <v>0.107587165573113</v>
      </c>
      <c r="BJ387" s="142"/>
      <c r="BK387">
        <f t="shared" si="59"/>
        <v>0.292118071152713</v>
      </c>
      <c r="BL387">
        <f t="shared" si="60"/>
        <v>0.0809158566070955</v>
      </c>
      <c r="BM387">
        <f t="shared" si="61"/>
        <v>0.107587165573113</v>
      </c>
    </row>
    <row r="388" spans="1:65">
      <c r="A388" s="58">
        <v>15</v>
      </c>
      <c r="B388" s="114">
        <v>3</v>
      </c>
      <c r="C388" s="45">
        <v>2016</v>
      </c>
      <c r="D388" s="150">
        <v>42444</v>
      </c>
      <c r="E388">
        <v>4</v>
      </c>
      <c r="F388">
        <v>1</v>
      </c>
      <c r="G388">
        <v>1</v>
      </c>
      <c r="H388" s="151">
        <v>0</v>
      </c>
      <c r="I388" s="14">
        <v>0</v>
      </c>
      <c r="J388" s="14">
        <v>0</v>
      </c>
      <c r="K388" s="151">
        <v>1</v>
      </c>
      <c r="L388" s="14">
        <v>0</v>
      </c>
      <c r="M388" s="14">
        <v>0</v>
      </c>
      <c r="N388" s="151">
        <v>4</v>
      </c>
      <c r="O388" s="14">
        <v>0</v>
      </c>
      <c r="P388" s="14">
        <v>0</v>
      </c>
      <c r="Q388" s="151">
        <v>0</v>
      </c>
      <c r="R388" s="14">
        <v>0</v>
      </c>
      <c r="S388" s="14">
        <v>0</v>
      </c>
      <c r="T388" s="151">
        <v>0</v>
      </c>
      <c r="U388" s="14">
        <v>0</v>
      </c>
      <c r="V388" s="14">
        <v>0</v>
      </c>
      <c r="W388" s="151">
        <v>0</v>
      </c>
      <c r="X388" s="14">
        <v>0</v>
      </c>
      <c r="Y388" s="14">
        <v>0</v>
      </c>
      <c r="Z388" s="151">
        <v>0</v>
      </c>
      <c r="AA388" s="14">
        <v>0</v>
      </c>
      <c r="AB388" s="14">
        <v>0</v>
      </c>
      <c r="AC388" s="43">
        <f t="shared" si="52"/>
        <v>9</v>
      </c>
      <c r="AD388" s="43">
        <f t="shared" si="52"/>
        <v>1</v>
      </c>
      <c r="AE388" s="43">
        <f t="shared" si="52"/>
        <v>1</v>
      </c>
      <c r="AG388" s="32">
        <v>-0.6</v>
      </c>
      <c r="AH388" s="32">
        <v>-0.844</v>
      </c>
      <c r="AI388" s="32">
        <v>-0.782</v>
      </c>
      <c r="AJ388" s="32">
        <v>-1.027</v>
      </c>
      <c r="AK388" s="32">
        <v>-0.9575</v>
      </c>
      <c r="AL388" s="32">
        <v>-0.22225</v>
      </c>
      <c r="AM388" s="124"/>
      <c r="AN388">
        <f t="shared" si="53"/>
        <v>-0.742</v>
      </c>
      <c r="AO388">
        <f t="shared" si="54"/>
        <v>-0.99225</v>
      </c>
      <c r="AP388">
        <f t="shared" si="55"/>
        <v>-0.22225</v>
      </c>
      <c r="AR388" s="32">
        <v>11.3723333333333</v>
      </c>
      <c r="AS388" s="32">
        <v>26.8985</v>
      </c>
      <c r="AT388" s="32">
        <v>27.11675</v>
      </c>
      <c r="AU388" s="32">
        <v>27.227</v>
      </c>
      <c r="AV388" s="32">
        <v>27.407</v>
      </c>
      <c r="AW388" s="32">
        <v>27.7765</v>
      </c>
      <c r="AX388" s="124"/>
      <c r="AY388">
        <f t="shared" si="56"/>
        <v>21.7958611111111</v>
      </c>
      <c r="AZ388">
        <f t="shared" si="57"/>
        <v>27.317</v>
      </c>
      <c r="BA388">
        <f t="shared" si="58"/>
        <v>27.7765</v>
      </c>
      <c r="BB388" s="123"/>
      <c r="BC388" s="123"/>
      <c r="BD388" s="141">
        <v>0.497293527704178</v>
      </c>
      <c r="BE388" s="141">
        <v>0.1059301841224</v>
      </c>
      <c r="BF388" s="141">
        <v>0.0974663014672</v>
      </c>
      <c r="BG388" s="141">
        <v>0.0797923658901334</v>
      </c>
      <c r="BH388" s="141">
        <v>0.075763973944</v>
      </c>
      <c r="BI388" s="141">
        <v>0.1039362632605</v>
      </c>
      <c r="BJ388" s="142"/>
      <c r="BK388">
        <f t="shared" si="59"/>
        <v>0.233563337764593</v>
      </c>
      <c r="BL388">
        <f t="shared" si="60"/>
        <v>0.0777781699170667</v>
      </c>
      <c r="BM388">
        <f t="shared" si="61"/>
        <v>0.1039362632605</v>
      </c>
    </row>
    <row r="389" spans="1:65">
      <c r="A389" s="58">
        <v>3</v>
      </c>
      <c r="B389" s="114">
        <v>4</v>
      </c>
      <c r="C389" s="45">
        <v>2016</v>
      </c>
      <c r="D389" s="150">
        <v>42463</v>
      </c>
      <c r="E389">
        <v>2</v>
      </c>
      <c r="F389">
        <v>1</v>
      </c>
      <c r="G389">
        <v>0</v>
      </c>
      <c r="H389" s="151">
        <v>0</v>
      </c>
      <c r="I389" s="14">
        <v>0</v>
      </c>
      <c r="J389" s="14">
        <v>0</v>
      </c>
      <c r="K389" s="151">
        <v>1</v>
      </c>
      <c r="L389" s="14">
        <v>0</v>
      </c>
      <c r="M389" s="14">
        <v>0</v>
      </c>
      <c r="N389" s="151">
        <v>10</v>
      </c>
      <c r="O389" s="14">
        <v>19</v>
      </c>
      <c r="P389" s="14">
        <v>0</v>
      </c>
      <c r="Q389" s="151">
        <v>0</v>
      </c>
      <c r="R389" s="14">
        <v>0</v>
      </c>
      <c r="S389" s="14">
        <v>0</v>
      </c>
      <c r="T389" s="151">
        <v>0</v>
      </c>
      <c r="U389" s="14">
        <v>0</v>
      </c>
      <c r="V389" s="14">
        <v>0</v>
      </c>
      <c r="W389" s="151">
        <v>0</v>
      </c>
      <c r="X389" s="14">
        <v>0</v>
      </c>
      <c r="Y389" s="14">
        <v>0</v>
      </c>
      <c r="Z389" s="151">
        <v>0</v>
      </c>
      <c r="AA389" s="14">
        <v>0</v>
      </c>
      <c r="AB389" s="14">
        <v>0</v>
      </c>
      <c r="AC389" s="43">
        <f t="shared" ref="AC389:AE452" si="67">SUM(E389,H389,K389,N389,Q389,T389,W389,Z389)</f>
        <v>13</v>
      </c>
      <c r="AD389" s="43">
        <f t="shared" si="67"/>
        <v>20</v>
      </c>
      <c r="AE389" s="43">
        <f t="shared" si="67"/>
        <v>0</v>
      </c>
      <c r="AG389" s="32">
        <v>-0.1614</v>
      </c>
      <c r="AH389" s="32">
        <v>-0.8644</v>
      </c>
      <c r="AI389" s="32">
        <v>-0.8112</v>
      </c>
      <c r="AJ389" s="32">
        <v>-0.786</v>
      </c>
      <c r="AK389" s="32">
        <v>-0.6496</v>
      </c>
      <c r="AL389" s="32">
        <v>-0.2975</v>
      </c>
      <c r="AM389" s="124"/>
      <c r="AN389">
        <f t="shared" ref="AN389:AN452" si="68">AVERAGE(AG389:AI389)</f>
        <v>-0.612333333333333</v>
      </c>
      <c r="AO389">
        <f t="shared" ref="AO389:AO452" si="69">AVERAGE(AJ389:AK389)</f>
        <v>-0.7178</v>
      </c>
      <c r="AP389">
        <f t="shared" ref="AP389:AP452" si="70">AVERAGE(AL389:AM389)</f>
        <v>-0.2975</v>
      </c>
      <c r="AR389" s="32">
        <v>7.3444</v>
      </c>
      <c r="AS389" s="32">
        <v>23.051</v>
      </c>
      <c r="AT389" s="32">
        <v>27.1368</v>
      </c>
      <c r="AU389" s="32">
        <v>27.4026</v>
      </c>
      <c r="AV389" s="32">
        <v>27.8976</v>
      </c>
      <c r="AW389" s="32">
        <v>28.47125</v>
      </c>
      <c r="AX389" s="124"/>
      <c r="AY389">
        <f t="shared" ref="AY389:AY452" si="71">AVERAGE(AR389:AT389)</f>
        <v>19.1774</v>
      </c>
      <c r="AZ389">
        <f t="shared" ref="AZ389:AZ452" si="72">AVERAGE(AU389:AV389)</f>
        <v>27.6501</v>
      </c>
      <c r="BA389">
        <f t="shared" ref="BA389:BA452" si="73">AVERAGE(AW389:AX389)</f>
        <v>28.47125</v>
      </c>
      <c r="BB389" s="123"/>
      <c r="BC389" s="123"/>
      <c r="BD389" s="141">
        <v>0.629090785481093</v>
      </c>
      <c r="BE389" s="141">
        <v>0.207343569379339</v>
      </c>
      <c r="BF389" s="141">
        <v>0.0828867702309973</v>
      </c>
      <c r="BG389" s="141">
        <v>0.0794087788439199</v>
      </c>
      <c r="BH389" s="141">
        <v>0.078059696534656</v>
      </c>
      <c r="BI389" s="141">
        <v>0.118608827775067</v>
      </c>
      <c r="BJ389" s="142"/>
      <c r="BK389">
        <f t="shared" ref="BK389:BK452" si="74">AVERAGE(BD389:BF389)</f>
        <v>0.306440375030476</v>
      </c>
      <c r="BL389">
        <f t="shared" ref="BL389:BL452" si="75">AVERAGE(BG389:BH389)</f>
        <v>0.078734237689288</v>
      </c>
      <c r="BM389">
        <f t="shared" ref="BM389:BM452" si="76">AVERAGE(BI389:BJ389)</f>
        <v>0.118608827775067</v>
      </c>
    </row>
    <row r="390" spans="1:65">
      <c r="A390" s="58">
        <v>24</v>
      </c>
      <c r="B390" s="114">
        <v>5</v>
      </c>
      <c r="C390" s="45">
        <v>2016</v>
      </c>
      <c r="D390" s="150">
        <v>42514</v>
      </c>
      <c r="E390">
        <v>0</v>
      </c>
      <c r="F390">
        <v>0</v>
      </c>
      <c r="G390">
        <v>0</v>
      </c>
      <c r="H390" s="151">
        <v>0</v>
      </c>
      <c r="I390" s="14">
        <v>0</v>
      </c>
      <c r="J390" s="14">
        <v>0</v>
      </c>
      <c r="K390" s="151">
        <v>1</v>
      </c>
      <c r="L390" s="14">
        <v>16</v>
      </c>
      <c r="M390" s="14">
        <v>6</v>
      </c>
      <c r="N390" s="151">
        <v>0</v>
      </c>
      <c r="O390" s="14">
        <v>0</v>
      </c>
      <c r="P390" s="14">
        <v>1</v>
      </c>
      <c r="Q390" s="151">
        <v>0</v>
      </c>
      <c r="R390" s="14">
        <v>1</v>
      </c>
      <c r="S390" s="14">
        <v>0</v>
      </c>
      <c r="T390" s="151">
        <v>40</v>
      </c>
      <c r="U390" s="14">
        <v>70</v>
      </c>
      <c r="V390" s="14">
        <v>0</v>
      </c>
      <c r="W390" s="151">
        <v>100</v>
      </c>
      <c r="X390" s="14">
        <v>280</v>
      </c>
      <c r="Y390" s="14">
        <v>3</v>
      </c>
      <c r="Z390" s="151">
        <v>60</v>
      </c>
      <c r="AA390" s="14">
        <v>140</v>
      </c>
      <c r="AB390" s="14">
        <v>0</v>
      </c>
      <c r="AC390" s="43">
        <f t="shared" si="67"/>
        <v>201</v>
      </c>
      <c r="AD390" s="43">
        <f t="shared" si="67"/>
        <v>507</v>
      </c>
      <c r="AE390" s="43">
        <f t="shared" si="67"/>
        <v>10</v>
      </c>
      <c r="AG390" s="32">
        <v>10.3413333333333</v>
      </c>
      <c r="AH390" s="32">
        <v>7.4825</v>
      </c>
      <c r="AI390" s="32">
        <v>5.34266666666667</v>
      </c>
      <c r="AJ390" s="32">
        <v>2.976</v>
      </c>
      <c r="AK390" s="32">
        <v>1.534</v>
      </c>
      <c r="AL390" s="32">
        <v>-0.119666666666667</v>
      </c>
      <c r="AM390" s="127">
        <v>-0.124333333333333</v>
      </c>
      <c r="AN390">
        <f t="shared" si="68"/>
        <v>7.72216666666667</v>
      </c>
      <c r="AO390">
        <f t="shared" si="69"/>
        <v>2.255</v>
      </c>
      <c r="AP390">
        <f t="shared" si="70"/>
        <v>-0.122</v>
      </c>
      <c r="AR390" s="32">
        <v>23.4663333333333</v>
      </c>
      <c r="AS390" s="32">
        <v>24.402</v>
      </c>
      <c r="AT390" s="32">
        <v>25.3406666666667</v>
      </c>
      <c r="AU390" s="32">
        <v>26.113</v>
      </c>
      <c r="AV390" s="32">
        <v>26.9013333333333</v>
      </c>
      <c r="AW390" s="32">
        <v>27.8036666666667</v>
      </c>
      <c r="AX390" s="127">
        <v>27.828</v>
      </c>
      <c r="AY390">
        <f t="shared" si="71"/>
        <v>24.403</v>
      </c>
      <c r="AZ390">
        <f t="shared" si="72"/>
        <v>26.5071666666667</v>
      </c>
      <c r="BA390">
        <f t="shared" si="73"/>
        <v>27.8158333333333</v>
      </c>
      <c r="BB390" s="32"/>
      <c r="BC390" s="32"/>
      <c r="BD390" s="141">
        <v>0.838443328409771</v>
      </c>
      <c r="BE390" s="141">
        <v>1.9858568972042</v>
      </c>
      <c r="BF390" s="141">
        <v>0.780704777010347</v>
      </c>
      <c r="BG390" s="141">
        <v>0.3374523979776</v>
      </c>
      <c r="BH390" s="141">
        <v>0.20384337179232</v>
      </c>
      <c r="BI390" s="141">
        <v>0.18973873792656</v>
      </c>
      <c r="BJ390" s="142">
        <v>0.187874166858093</v>
      </c>
      <c r="BK390">
        <f t="shared" si="74"/>
        <v>1.20166833420811</v>
      </c>
      <c r="BL390">
        <f t="shared" si="75"/>
        <v>0.27064788488496</v>
      </c>
      <c r="BM390">
        <f t="shared" si="76"/>
        <v>0.188806452392327</v>
      </c>
    </row>
    <row r="391" spans="1:65">
      <c r="A391" s="58">
        <v>31</v>
      </c>
      <c r="B391" s="114">
        <v>5</v>
      </c>
      <c r="C391" s="45">
        <v>2016</v>
      </c>
      <c r="D391" s="150">
        <v>42521</v>
      </c>
      <c r="E391">
        <v>0</v>
      </c>
      <c r="F391">
        <v>0</v>
      </c>
      <c r="G391">
        <v>1</v>
      </c>
      <c r="H391" s="151">
        <v>0</v>
      </c>
      <c r="I391" s="14">
        <v>0</v>
      </c>
      <c r="J391" s="14">
        <v>0</v>
      </c>
      <c r="K391" s="151">
        <v>0</v>
      </c>
      <c r="L391" s="14">
        <v>3</v>
      </c>
      <c r="M391" s="14">
        <v>26</v>
      </c>
      <c r="N391" s="151">
        <v>0</v>
      </c>
      <c r="O391" s="14">
        <v>0</v>
      </c>
      <c r="P391" s="14">
        <v>0</v>
      </c>
      <c r="Q391" s="151">
        <v>0</v>
      </c>
      <c r="R391" s="14">
        <v>140</v>
      </c>
      <c r="S391" s="14">
        <v>16</v>
      </c>
      <c r="T391" s="151">
        <v>0</v>
      </c>
      <c r="U391" s="14">
        <v>210</v>
      </c>
      <c r="V391" s="14">
        <v>20</v>
      </c>
      <c r="W391" s="151">
        <v>0</v>
      </c>
      <c r="X391" s="14">
        <v>70</v>
      </c>
      <c r="Y391" s="14">
        <v>2</v>
      </c>
      <c r="Z391" s="151">
        <v>40</v>
      </c>
      <c r="AA391" s="14">
        <v>70</v>
      </c>
      <c r="AB391" s="14">
        <v>8</v>
      </c>
      <c r="AC391" s="43">
        <f t="shared" si="67"/>
        <v>40</v>
      </c>
      <c r="AD391" s="43">
        <f t="shared" si="67"/>
        <v>493</v>
      </c>
      <c r="AE391" s="43">
        <f t="shared" si="67"/>
        <v>73</v>
      </c>
      <c r="AG391" s="32">
        <v>9.7795</v>
      </c>
      <c r="AH391" s="32">
        <v>8.491</v>
      </c>
      <c r="AI391" s="32">
        <v>6.88</v>
      </c>
      <c r="AJ391" s="32">
        <v>2.7935</v>
      </c>
      <c r="AK391" s="32">
        <v>1.636</v>
      </c>
      <c r="AL391" s="32">
        <v>0.206333333333333</v>
      </c>
      <c r="AM391" s="124"/>
      <c r="AN391">
        <f t="shared" si="68"/>
        <v>8.3835</v>
      </c>
      <c r="AO391">
        <f t="shared" si="69"/>
        <v>2.21475</v>
      </c>
      <c r="AP391">
        <f t="shared" si="70"/>
        <v>0.206333333333333</v>
      </c>
      <c r="AR391" s="32">
        <v>22.48</v>
      </c>
      <c r="AS391" s="32">
        <v>24.551</v>
      </c>
      <c r="AT391" s="32">
        <v>24.891</v>
      </c>
      <c r="AU391" s="32">
        <v>25.912</v>
      </c>
      <c r="AV391" s="32">
        <v>26.949</v>
      </c>
      <c r="AW391" s="32">
        <v>27.687</v>
      </c>
      <c r="AX391" s="124"/>
      <c r="AY391">
        <f t="shared" si="71"/>
        <v>23.974</v>
      </c>
      <c r="AZ391">
        <f t="shared" si="72"/>
        <v>26.4305</v>
      </c>
      <c r="BA391">
        <f t="shared" si="73"/>
        <v>27.687</v>
      </c>
      <c r="BB391" s="123"/>
      <c r="BC391" s="123"/>
      <c r="BD391" s="141">
        <v>0.64269472069976</v>
      </c>
      <c r="BE391" s="141">
        <v>0.978294920914827</v>
      </c>
      <c r="BF391" s="141">
        <v>0.5282897116928</v>
      </c>
      <c r="BG391" s="141">
        <v>0.282075619955893</v>
      </c>
      <c r="BH391" s="141">
        <v>0.164818122685653</v>
      </c>
      <c r="BI391" s="141">
        <v>0.179587891880036</v>
      </c>
      <c r="BJ391" s="142">
        <v>0.203777877866667</v>
      </c>
      <c r="BK391">
        <f t="shared" si="74"/>
        <v>0.716426451102462</v>
      </c>
      <c r="BL391">
        <f t="shared" si="75"/>
        <v>0.223446871320773</v>
      </c>
      <c r="BM391">
        <f t="shared" si="76"/>
        <v>0.191682884873351</v>
      </c>
    </row>
    <row r="392" spans="1:65">
      <c r="A392" s="58">
        <v>12</v>
      </c>
      <c r="B392" s="114">
        <v>6</v>
      </c>
      <c r="C392" s="45">
        <v>2016</v>
      </c>
      <c r="D392" s="150">
        <v>42533</v>
      </c>
      <c r="E392">
        <v>0</v>
      </c>
      <c r="F392">
        <v>0</v>
      </c>
      <c r="G392">
        <v>0</v>
      </c>
      <c r="H392" s="151">
        <v>0</v>
      </c>
      <c r="I392" s="14">
        <v>0</v>
      </c>
      <c r="J392" s="14">
        <v>0</v>
      </c>
      <c r="K392" s="151">
        <v>0</v>
      </c>
      <c r="L392" s="14">
        <v>1</v>
      </c>
      <c r="M392" s="14">
        <v>8</v>
      </c>
      <c r="N392" s="151">
        <v>0</v>
      </c>
      <c r="O392" s="14">
        <v>37</v>
      </c>
      <c r="P392" s="14">
        <v>2</v>
      </c>
      <c r="Q392" s="151">
        <v>0</v>
      </c>
      <c r="R392" s="14">
        <v>150</v>
      </c>
      <c r="S392" s="14">
        <v>8</v>
      </c>
      <c r="T392" s="151">
        <v>0</v>
      </c>
      <c r="U392" s="14">
        <v>45</v>
      </c>
      <c r="V392" s="14">
        <v>1</v>
      </c>
      <c r="W392" s="151">
        <v>1</v>
      </c>
      <c r="X392" s="14">
        <v>3</v>
      </c>
      <c r="Y392" s="14">
        <v>0</v>
      </c>
      <c r="Z392" s="151">
        <v>0</v>
      </c>
      <c r="AA392" s="14">
        <v>7</v>
      </c>
      <c r="AB392" s="14">
        <v>0</v>
      </c>
      <c r="AC392" s="43">
        <f t="shared" si="67"/>
        <v>1</v>
      </c>
      <c r="AD392" s="43">
        <f t="shared" si="67"/>
        <v>243</v>
      </c>
      <c r="AE392" s="43">
        <f t="shared" si="67"/>
        <v>19</v>
      </c>
      <c r="AG392" s="32">
        <v>10.8716666666667</v>
      </c>
      <c r="AH392" s="32">
        <v>9.4435</v>
      </c>
      <c r="AI392" s="32">
        <v>8.416</v>
      </c>
      <c r="AJ392" s="32">
        <v>3.1665</v>
      </c>
      <c r="AK392" s="32">
        <v>1.0735</v>
      </c>
      <c r="AL392" s="32">
        <v>-0.258</v>
      </c>
      <c r="AM392" s="127">
        <v>-0.271333333333333</v>
      </c>
      <c r="AN392">
        <f t="shared" si="68"/>
        <v>9.57705555555556</v>
      </c>
      <c r="AO392">
        <f t="shared" si="69"/>
        <v>2.12</v>
      </c>
      <c r="AP392">
        <f t="shared" si="70"/>
        <v>-0.264666666666667</v>
      </c>
      <c r="AR392" s="32">
        <v>18.642</v>
      </c>
      <c r="AS392" s="32">
        <v>24.083</v>
      </c>
      <c r="AT392" s="32">
        <v>24.2346666666667</v>
      </c>
      <c r="AU392" s="32">
        <v>26.378</v>
      </c>
      <c r="AV392" s="32">
        <v>27.569</v>
      </c>
      <c r="AW392" s="32">
        <v>28.2855</v>
      </c>
      <c r="AX392" s="127">
        <v>28.3573333333333</v>
      </c>
      <c r="AY392">
        <f t="shared" si="71"/>
        <v>22.3198888888889</v>
      </c>
      <c r="AZ392">
        <f t="shared" si="72"/>
        <v>26.9735</v>
      </c>
      <c r="BA392">
        <f t="shared" si="73"/>
        <v>28.3214166666667</v>
      </c>
      <c r="BB392" s="32"/>
      <c r="BC392" s="32"/>
      <c r="BD392" s="141">
        <v>0.9617194955392</v>
      </c>
      <c r="BE392" s="141">
        <v>1.7942940945144</v>
      </c>
      <c r="BF392" s="141">
        <v>0.87222490606848</v>
      </c>
      <c r="BG392" s="141">
        <v>0.1981186914448</v>
      </c>
      <c r="BH392" s="141">
        <v>0.13948597161288</v>
      </c>
      <c r="BI392" s="141">
        <v>0.17561409041712</v>
      </c>
      <c r="BJ392" s="142">
        <v>0.191644145648053</v>
      </c>
      <c r="BK392">
        <f t="shared" si="74"/>
        <v>1.20941283204069</v>
      </c>
      <c r="BL392">
        <f t="shared" si="75"/>
        <v>0.16880233152884</v>
      </c>
      <c r="BM392">
        <f t="shared" si="76"/>
        <v>0.183629118032587</v>
      </c>
    </row>
    <row r="393" spans="1:65">
      <c r="A393" s="58">
        <v>19</v>
      </c>
      <c r="B393" s="114">
        <v>6</v>
      </c>
      <c r="C393" s="45">
        <v>2016</v>
      </c>
      <c r="D393" s="150">
        <v>42540</v>
      </c>
      <c r="E393" s="96">
        <v>0</v>
      </c>
      <c r="F393">
        <v>0</v>
      </c>
      <c r="G393">
        <v>1</v>
      </c>
      <c r="H393" s="96">
        <v>0</v>
      </c>
      <c r="I393">
        <v>0</v>
      </c>
      <c r="J393" s="14">
        <v>0</v>
      </c>
      <c r="K393" s="96">
        <v>0</v>
      </c>
      <c r="L393">
        <v>0</v>
      </c>
      <c r="M393" s="14">
        <v>9</v>
      </c>
      <c r="N393" s="96">
        <v>0</v>
      </c>
      <c r="O393">
        <v>8</v>
      </c>
      <c r="P393" s="14">
        <v>10</v>
      </c>
      <c r="Q393" s="96">
        <v>0</v>
      </c>
      <c r="R393">
        <v>15</v>
      </c>
      <c r="S393" s="14">
        <v>5</v>
      </c>
      <c r="T393" s="96">
        <v>0</v>
      </c>
      <c r="U393">
        <v>5</v>
      </c>
      <c r="V393" s="14">
        <v>0</v>
      </c>
      <c r="W393" s="96">
        <v>0</v>
      </c>
      <c r="X393">
        <v>0</v>
      </c>
      <c r="Y393" s="14">
        <v>0</v>
      </c>
      <c r="Z393" s="96">
        <v>0</v>
      </c>
      <c r="AA393">
        <v>0</v>
      </c>
      <c r="AB393" s="14">
        <v>0</v>
      </c>
      <c r="AC393" s="96">
        <v>0</v>
      </c>
      <c r="AD393" s="43">
        <f t="shared" si="67"/>
        <v>28</v>
      </c>
      <c r="AE393" s="43">
        <f t="shared" si="67"/>
        <v>25</v>
      </c>
      <c r="AG393" s="32">
        <v>11.654</v>
      </c>
      <c r="AH393" s="32">
        <v>9.503</v>
      </c>
      <c r="AI393" s="32">
        <v>5.842</v>
      </c>
      <c r="AJ393" s="32">
        <v>4.156</v>
      </c>
      <c r="AK393" s="32">
        <v>2.442</v>
      </c>
      <c r="AL393" s="32">
        <v>0.281</v>
      </c>
      <c r="AM393" s="124"/>
      <c r="AN393">
        <f t="shared" si="68"/>
        <v>8.99966666666667</v>
      </c>
      <c r="AO393">
        <f t="shared" si="69"/>
        <v>3.299</v>
      </c>
      <c r="AP393">
        <f t="shared" si="70"/>
        <v>0.281</v>
      </c>
      <c r="AR393" s="32">
        <v>21.618</v>
      </c>
      <c r="AS393" s="32">
        <v>24.294</v>
      </c>
      <c r="AT393" s="32">
        <v>25.4215</v>
      </c>
      <c r="AU393" s="32">
        <v>26.1735</v>
      </c>
      <c r="AV393" s="32">
        <v>26.927</v>
      </c>
      <c r="AW393" s="32">
        <v>27.957</v>
      </c>
      <c r="AX393" s="124"/>
      <c r="AY393">
        <f t="shared" si="71"/>
        <v>23.7778333333333</v>
      </c>
      <c r="AZ393">
        <f t="shared" si="72"/>
        <v>26.55025</v>
      </c>
      <c r="BA393">
        <f t="shared" si="73"/>
        <v>27.957</v>
      </c>
      <c r="BB393" s="123"/>
      <c r="BC393" s="123"/>
      <c r="BD393" s="141">
        <v>1.8797013953432</v>
      </c>
      <c r="BE393" s="141">
        <v>1.92845907545304</v>
      </c>
      <c r="BF393" s="141">
        <v>0.4534824522448</v>
      </c>
      <c r="BG393" s="141">
        <v>0.1843891612496</v>
      </c>
      <c r="BH393" s="141">
        <v>0.1683638554808</v>
      </c>
      <c r="BI393" s="141">
        <v>0.15213520525456</v>
      </c>
      <c r="BJ393" s="142"/>
      <c r="BK393">
        <f t="shared" si="74"/>
        <v>1.42054764101368</v>
      </c>
      <c r="BL393">
        <f t="shared" si="75"/>
        <v>0.1763765083652</v>
      </c>
      <c r="BM393">
        <f t="shared" si="76"/>
        <v>0.15213520525456</v>
      </c>
    </row>
    <row r="394" spans="1:65">
      <c r="A394" s="58">
        <v>30</v>
      </c>
      <c r="B394" s="114">
        <v>6</v>
      </c>
      <c r="C394" s="45">
        <v>2016</v>
      </c>
      <c r="D394" s="150">
        <v>42551</v>
      </c>
      <c r="E394">
        <v>0</v>
      </c>
      <c r="F394">
        <v>0</v>
      </c>
      <c r="G394">
        <v>0</v>
      </c>
      <c r="H394" s="151">
        <v>0</v>
      </c>
      <c r="I394">
        <v>0</v>
      </c>
      <c r="J394">
        <v>0</v>
      </c>
      <c r="K394" s="151">
        <v>0</v>
      </c>
      <c r="L394">
        <v>0</v>
      </c>
      <c r="M394">
        <v>4</v>
      </c>
      <c r="N394" s="151">
        <v>0</v>
      </c>
      <c r="O394">
        <v>180</v>
      </c>
      <c r="P394">
        <v>38</v>
      </c>
      <c r="Q394" s="151">
        <v>0</v>
      </c>
      <c r="R394">
        <v>160</v>
      </c>
      <c r="S394">
        <v>11</v>
      </c>
      <c r="T394" s="151">
        <v>0</v>
      </c>
      <c r="U394">
        <v>2</v>
      </c>
      <c r="V394">
        <v>0</v>
      </c>
      <c r="W394" s="151">
        <v>0</v>
      </c>
      <c r="X394">
        <v>0</v>
      </c>
      <c r="Y394">
        <v>0</v>
      </c>
      <c r="Z394" s="151">
        <v>0</v>
      </c>
      <c r="AA394">
        <v>0</v>
      </c>
      <c r="AB394">
        <v>0</v>
      </c>
      <c r="AC394" s="43">
        <f t="shared" si="67"/>
        <v>0</v>
      </c>
      <c r="AD394" s="43">
        <f t="shared" si="67"/>
        <v>342</v>
      </c>
      <c r="AE394" s="43">
        <f t="shared" si="67"/>
        <v>53</v>
      </c>
      <c r="AG394" s="32">
        <v>15.5935</v>
      </c>
      <c r="AH394" s="32">
        <v>11.756</v>
      </c>
      <c r="AI394" s="32">
        <v>7.8725</v>
      </c>
      <c r="AJ394" s="32">
        <v>3.5955</v>
      </c>
      <c r="AK394" s="32">
        <v>1.4605</v>
      </c>
      <c r="AL394" s="32">
        <v>0.419</v>
      </c>
      <c r="AM394" s="127">
        <v>0.36475</v>
      </c>
      <c r="AN394">
        <f t="shared" si="68"/>
        <v>11.7406666666667</v>
      </c>
      <c r="AO394">
        <f t="shared" si="69"/>
        <v>2.528</v>
      </c>
      <c r="AP394">
        <f t="shared" si="70"/>
        <v>0.391875</v>
      </c>
      <c r="AR394" s="32">
        <v>23.4455</v>
      </c>
      <c r="AS394" s="32">
        <v>24.087</v>
      </c>
      <c r="AT394" s="32">
        <v>24.959</v>
      </c>
      <c r="AU394" s="32">
        <v>26.546</v>
      </c>
      <c r="AV394" s="32">
        <v>27.449</v>
      </c>
      <c r="AW394" s="32">
        <v>27.8793333333333</v>
      </c>
      <c r="AX394" s="127">
        <v>28.03275</v>
      </c>
      <c r="AY394">
        <f t="shared" si="71"/>
        <v>24.1638333333333</v>
      </c>
      <c r="AZ394">
        <f t="shared" si="72"/>
        <v>26.9975</v>
      </c>
      <c r="BA394">
        <f t="shared" si="73"/>
        <v>27.9560416666667</v>
      </c>
      <c r="BB394" s="32"/>
      <c r="BC394" s="32"/>
      <c r="BD394" s="141"/>
      <c r="BE394" s="141">
        <v>1.84000535701717</v>
      </c>
      <c r="BF394" s="141">
        <v>0.6179167271694</v>
      </c>
      <c r="BG394" s="141">
        <v>0.15796347790848</v>
      </c>
      <c r="BH394" s="141">
        <v>0.1190202927754</v>
      </c>
      <c r="BI394" s="141">
        <v>0.12602541336296</v>
      </c>
      <c r="BJ394" s="142">
        <v>0.1373453640927</v>
      </c>
      <c r="BK394">
        <f t="shared" si="74"/>
        <v>1.22896104209329</v>
      </c>
      <c r="BL394">
        <f t="shared" si="75"/>
        <v>0.13849188534194</v>
      </c>
      <c r="BM394">
        <f t="shared" si="76"/>
        <v>0.13168538872783</v>
      </c>
    </row>
    <row r="395" spans="1:65">
      <c r="A395" s="58">
        <v>11</v>
      </c>
      <c r="B395" s="114">
        <v>7</v>
      </c>
      <c r="C395" s="45">
        <v>2016</v>
      </c>
      <c r="D395" s="150">
        <v>42562</v>
      </c>
      <c r="E395">
        <v>0</v>
      </c>
      <c r="F395">
        <v>0</v>
      </c>
      <c r="G395">
        <v>0</v>
      </c>
      <c r="H395" s="151">
        <v>0</v>
      </c>
      <c r="I395">
        <v>0</v>
      </c>
      <c r="J395">
        <v>0</v>
      </c>
      <c r="K395" s="151">
        <v>0</v>
      </c>
      <c r="L395">
        <v>0</v>
      </c>
      <c r="M395">
        <v>1</v>
      </c>
      <c r="N395" s="151">
        <v>0</v>
      </c>
      <c r="O395">
        <v>23</v>
      </c>
      <c r="P395">
        <v>120</v>
      </c>
      <c r="Q395" s="151">
        <v>0</v>
      </c>
      <c r="R395">
        <v>15</v>
      </c>
      <c r="S395">
        <v>160</v>
      </c>
      <c r="T395" s="151">
        <v>0</v>
      </c>
      <c r="U395">
        <v>0</v>
      </c>
      <c r="V395">
        <v>0</v>
      </c>
      <c r="W395" s="151">
        <v>0</v>
      </c>
      <c r="X395">
        <v>0</v>
      </c>
      <c r="Y395">
        <v>0</v>
      </c>
      <c r="Z395" s="151">
        <v>0</v>
      </c>
      <c r="AA395">
        <v>0</v>
      </c>
      <c r="AB395">
        <v>0</v>
      </c>
      <c r="AC395" s="43">
        <f t="shared" si="67"/>
        <v>0</v>
      </c>
      <c r="AD395" s="43">
        <f t="shared" si="67"/>
        <v>38</v>
      </c>
      <c r="AE395" s="43">
        <f t="shared" si="67"/>
        <v>281</v>
      </c>
      <c r="AG395" s="32">
        <v>17.1393333333333</v>
      </c>
      <c r="AH395" s="32">
        <v>17.537</v>
      </c>
      <c r="AI395" s="32">
        <v>14.089</v>
      </c>
      <c r="AJ395" s="32">
        <v>11.051</v>
      </c>
      <c r="AK395" s="32">
        <v>5.4345</v>
      </c>
      <c r="AL395" s="32">
        <v>2.286</v>
      </c>
      <c r="AM395" s="124"/>
      <c r="AN395">
        <f t="shared" si="68"/>
        <v>16.2551111111111</v>
      </c>
      <c r="AO395">
        <f t="shared" si="69"/>
        <v>8.24275</v>
      </c>
      <c r="AP395">
        <f t="shared" si="70"/>
        <v>2.286</v>
      </c>
      <c r="AR395" s="32">
        <v>23.7493333333333</v>
      </c>
      <c r="AS395" s="32">
        <v>24.2455</v>
      </c>
      <c r="AT395" s="32">
        <v>24.695</v>
      </c>
      <c r="AU395" s="32">
        <v>24.87</v>
      </c>
      <c r="AV395" s="32">
        <v>26.1795</v>
      </c>
      <c r="AW395" s="32">
        <v>27.291</v>
      </c>
      <c r="AX395" s="124"/>
      <c r="AY395">
        <f t="shared" si="71"/>
        <v>24.2299444444444</v>
      </c>
      <c r="AZ395">
        <f t="shared" si="72"/>
        <v>25.52475</v>
      </c>
      <c r="BA395">
        <f t="shared" si="73"/>
        <v>27.291</v>
      </c>
      <c r="BB395" s="123"/>
      <c r="BC395" s="123"/>
      <c r="BD395" s="141"/>
      <c r="BE395" s="141">
        <v>2.00610250012368</v>
      </c>
      <c r="BF395" s="141">
        <v>0.79453011958944</v>
      </c>
      <c r="BG395" s="141">
        <v>0.52978258361024</v>
      </c>
      <c r="BH395" s="141">
        <v>0.313016966268107</v>
      </c>
      <c r="BI395" s="141">
        <v>0.19827438548432</v>
      </c>
      <c r="BJ395" s="142">
        <v>0.2438546816</v>
      </c>
      <c r="BK395">
        <f t="shared" si="74"/>
        <v>1.40031630985656</v>
      </c>
      <c r="BL395">
        <f t="shared" si="75"/>
        <v>0.421399774939173</v>
      </c>
      <c r="BM395">
        <f t="shared" si="76"/>
        <v>0.22106453354216</v>
      </c>
    </row>
    <row r="396" spans="1:65">
      <c r="A396" s="58">
        <v>21</v>
      </c>
      <c r="B396" s="114">
        <v>7</v>
      </c>
      <c r="C396" s="45">
        <v>2016</v>
      </c>
      <c r="D396" s="150">
        <v>42572</v>
      </c>
      <c r="E396">
        <v>0</v>
      </c>
      <c r="F396">
        <v>0</v>
      </c>
      <c r="G396">
        <v>0</v>
      </c>
      <c r="H396" s="151">
        <v>0</v>
      </c>
      <c r="I396">
        <v>0</v>
      </c>
      <c r="J396">
        <v>0</v>
      </c>
      <c r="K396" s="151">
        <v>0</v>
      </c>
      <c r="L396">
        <v>0</v>
      </c>
      <c r="M396">
        <v>1</v>
      </c>
      <c r="N396" s="151">
        <v>0</v>
      </c>
      <c r="O396">
        <v>7</v>
      </c>
      <c r="P396">
        <v>123</v>
      </c>
      <c r="Q396" s="151">
        <v>0</v>
      </c>
      <c r="R396">
        <v>1</v>
      </c>
      <c r="S396">
        <v>0</v>
      </c>
      <c r="T396" s="151">
        <v>0</v>
      </c>
      <c r="U396">
        <v>0</v>
      </c>
      <c r="V396">
        <v>0</v>
      </c>
      <c r="W396" s="151">
        <v>0</v>
      </c>
      <c r="X396">
        <v>0</v>
      </c>
      <c r="Y396">
        <v>0</v>
      </c>
      <c r="Z396" s="151">
        <v>0</v>
      </c>
      <c r="AA396">
        <v>0</v>
      </c>
      <c r="AB396">
        <v>0</v>
      </c>
      <c r="AC396" s="43">
        <f t="shared" si="67"/>
        <v>0</v>
      </c>
      <c r="AD396" s="43">
        <f t="shared" si="67"/>
        <v>8</v>
      </c>
      <c r="AE396" s="43">
        <f t="shared" si="67"/>
        <v>124</v>
      </c>
      <c r="AG396" s="32">
        <v>19.1055</v>
      </c>
      <c r="AH396" s="32">
        <v>17.3315</v>
      </c>
      <c r="AI396" s="32">
        <v>15.3605</v>
      </c>
      <c r="AJ396" s="32">
        <v>10.93</v>
      </c>
      <c r="AK396" s="32">
        <v>5.461</v>
      </c>
      <c r="AL396" s="32">
        <v>1.28233333333333</v>
      </c>
      <c r="AM396" s="127">
        <v>1.10966666666667</v>
      </c>
      <c r="AN396">
        <f t="shared" si="68"/>
        <v>17.2658333333333</v>
      </c>
      <c r="AO396">
        <f t="shared" si="69"/>
        <v>8.1955</v>
      </c>
      <c r="AP396">
        <f t="shared" si="70"/>
        <v>1.196</v>
      </c>
      <c r="AR396" s="32">
        <v>24.2945</v>
      </c>
      <c r="AS396" s="32">
        <v>24.395</v>
      </c>
      <c r="AT396" s="32">
        <v>24.496</v>
      </c>
      <c r="AU396" s="32">
        <v>25.026</v>
      </c>
      <c r="AV396" s="32">
        <v>26.4685</v>
      </c>
      <c r="AW396" s="32">
        <v>27.6683333333333</v>
      </c>
      <c r="AX396" s="127">
        <v>27.7726666666667</v>
      </c>
      <c r="AY396">
        <f t="shared" si="71"/>
        <v>24.3951666666667</v>
      </c>
      <c r="AZ396">
        <f t="shared" si="72"/>
        <v>25.74725</v>
      </c>
      <c r="BA396">
        <f t="shared" si="73"/>
        <v>27.7205</v>
      </c>
      <c r="BB396" s="32"/>
      <c r="BC396" s="32"/>
      <c r="BD396" s="141"/>
      <c r="BE396" s="141">
        <v>1.7660692586618</v>
      </c>
      <c r="BF396" s="141">
        <v>1.55078252726956</v>
      </c>
      <c r="BG396" s="141">
        <v>0.8191788256368</v>
      </c>
      <c r="BH396" s="141">
        <v>0.19460066333016</v>
      </c>
      <c r="BI396" s="141">
        <v>0.168235693896907</v>
      </c>
      <c r="BJ396" s="142">
        <v>0.194959417086133</v>
      </c>
      <c r="BK396">
        <f t="shared" si="74"/>
        <v>1.65842589296568</v>
      </c>
      <c r="BL396">
        <f t="shared" si="75"/>
        <v>0.50688974448348</v>
      </c>
      <c r="BM396">
        <f t="shared" si="76"/>
        <v>0.18159755549152</v>
      </c>
    </row>
    <row r="397" spans="1:65">
      <c r="A397" s="58">
        <v>31</v>
      </c>
      <c r="B397" s="114">
        <v>7</v>
      </c>
      <c r="C397" s="45">
        <v>2016</v>
      </c>
      <c r="D397" s="150">
        <v>42582</v>
      </c>
      <c r="E397">
        <v>0</v>
      </c>
      <c r="F397">
        <v>0</v>
      </c>
      <c r="G397">
        <v>0</v>
      </c>
      <c r="H397" s="151">
        <v>0</v>
      </c>
      <c r="I397" s="14">
        <v>0</v>
      </c>
      <c r="J397" s="14">
        <v>0</v>
      </c>
      <c r="K397" s="151">
        <v>0</v>
      </c>
      <c r="L397" s="14">
        <v>0</v>
      </c>
      <c r="M397" s="14">
        <v>1</v>
      </c>
      <c r="N397" s="151">
        <v>0</v>
      </c>
      <c r="O397" s="14">
        <v>0</v>
      </c>
      <c r="P397" s="14">
        <v>75</v>
      </c>
      <c r="Q397" s="151">
        <v>0</v>
      </c>
      <c r="R397" s="14">
        <v>0</v>
      </c>
      <c r="S397" s="14">
        <v>0</v>
      </c>
      <c r="T397" s="151">
        <v>0</v>
      </c>
      <c r="U397" s="14">
        <v>0</v>
      </c>
      <c r="V397" s="14">
        <v>0</v>
      </c>
      <c r="W397" s="151">
        <v>0</v>
      </c>
      <c r="X397" s="14">
        <v>0</v>
      </c>
      <c r="Y397" s="14">
        <v>0</v>
      </c>
      <c r="Z397" s="151">
        <v>0</v>
      </c>
      <c r="AA397" s="14">
        <v>0</v>
      </c>
      <c r="AB397" s="14">
        <v>0</v>
      </c>
      <c r="AC397" s="43">
        <f t="shared" si="67"/>
        <v>0</v>
      </c>
      <c r="AD397" s="43">
        <f t="shared" si="67"/>
        <v>0</v>
      </c>
      <c r="AE397" s="43">
        <f t="shared" si="67"/>
        <v>76</v>
      </c>
      <c r="AG397" s="32">
        <v>17.337</v>
      </c>
      <c r="AH397" s="32">
        <v>17.2775</v>
      </c>
      <c r="AI397" s="32">
        <v>16.23225</v>
      </c>
      <c r="AJ397" s="32">
        <v>8.30475</v>
      </c>
      <c r="AK397" s="32">
        <v>4.60525</v>
      </c>
      <c r="AL397" s="32">
        <v>1.805</v>
      </c>
      <c r="AM397" s="127">
        <v>1.758</v>
      </c>
      <c r="AN397">
        <f t="shared" si="68"/>
        <v>16.9489166666667</v>
      </c>
      <c r="AO397">
        <f t="shared" si="69"/>
        <v>6.455</v>
      </c>
      <c r="AP397">
        <f t="shared" si="70"/>
        <v>1.7815</v>
      </c>
      <c r="AR397" s="32">
        <v>24.553</v>
      </c>
      <c r="AS397" s="32">
        <v>24.55775</v>
      </c>
      <c r="AT397" s="32">
        <v>24.51025</v>
      </c>
      <c r="AU397" s="32">
        <v>25.64225</v>
      </c>
      <c r="AV397" s="32">
        <v>26.80175</v>
      </c>
      <c r="AW397" s="32">
        <v>27.55575</v>
      </c>
      <c r="AX397" s="127">
        <v>27.5133333333333</v>
      </c>
      <c r="AY397">
        <f t="shared" si="71"/>
        <v>24.5403333333333</v>
      </c>
      <c r="AZ397">
        <f t="shared" si="72"/>
        <v>26.222</v>
      </c>
      <c r="BA397">
        <f t="shared" si="73"/>
        <v>27.5345416666667</v>
      </c>
      <c r="BB397" s="32"/>
      <c r="BC397" s="32"/>
      <c r="BD397" s="141">
        <v>1.27977430470696</v>
      </c>
      <c r="BE397" s="141">
        <v>1.5131732983044</v>
      </c>
      <c r="BF397" s="141">
        <v>1.61555331080922</v>
      </c>
      <c r="BG397" s="141">
        <v>0.62833219098946</v>
      </c>
      <c r="BH397" s="141">
        <v>0.17836288006516</v>
      </c>
      <c r="BI397" s="141">
        <v>0.186984765402</v>
      </c>
      <c r="BJ397" s="142">
        <v>0.17231755476464</v>
      </c>
      <c r="BK397">
        <f t="shared" si="74"/>
        <v>1.46950030460686</v>
      </c>
      <c r="BL397">
        <f t="shared" si="75"/>
        <v>0.40334753552731</v>
      </c>
      <c r="BM397">
        <f t="shared" si="76"/>
        <v>0.17965116008332</v>
      </c>
    </row>
    <row r="398" spans="1:65">
      <c r="A398" s="58">
        <v>9</v>
      </c>
      <c r="B398" s="114">
        <v>8</v>
      </c>
      <c r="C398" s="45">
        <v>2016</v>
      </c>
      <c r="D398" s="150">
        <v>42591</v>
      </c>
      <c r="E398">
        <v>0</v>
      </c>
      <c r="F398">
        <v>0</v>
      </c>
      <c r="G398">
        <v>1</v>
      </c>
      <c r="H398" s="151">
        <v>0</v>
      </c>
      <c r="I398" s="14">
        <v>0</v>
      </c>
      <c r="J398">
        <v>0</v>
      </c>
      <c r="K398" s="151">
        <v>0</v>
      </c>
      <c r="L398" s="14">
        <v>0</v>
      </c>
      <c r="M398">
        <v>0</v>
      </c>
      <c r="N398" s="151">
        <v>0</v>
      </c>
      <c r="O398" s="14">
        <v>3</v>
      </c>
      <c r="P398">
        <v>102</v>
      </c>
      <c r="Q398" s="151">
        <v>0</v>
      </c>
      <c r="R398" s="14">
        <v>0</v>
      </c>
      <c r="S398">
        <v>0</v>
      </c>
      <c r="T398" s="151">
        <v>0</v>
      </c>
      <c r="U398" s="14">
        <v>0</v>
      </c>
      <c r="V398">
        <v>0</v>
      </c>
      <c r="W398" s="151">
        <v>0</v>
      </c>
      <c r="X398" s="14">
        <v>0</v>
      </c>
      <c r="Y398">
        <v>0</v>
      </c>
      <c r="Z398" s="151">
        <v>0</v>
      </c>
      <c r="AA398" s="14">
        <v>0</v>
      </c>
      <c r="AB398">
        <v>0</v>
      </c>
      <c r="AC398" s="43">
        <f t="shared" si="67"/>
        <v>0</v>
      </c>
      <c r="AD398" s="43">
        <f t="shared" si="67"/>
        <v>3</v>
      </c>
      <c r="AE398" s="43">
        <f t="shared" si="67"/>
        <v>103</v>
      </c>
      <c r="AG398" s="32">
        <v>18.2105</v>
      </c>
      <c r="AH398" s="32">
        <v>16.40625</v>
      </c>
      <c r="AI398" s="32">
        <v>15.4005</v>
      </c>
      <c r="AJ398" s="32">
        <v>12.329</v>
      </c>
      <c r="AK398" s="32">
        <v>4.499</v>
      </c>
      <c r="AL398" s="32">
        <v>2.17075</v>
      </c>
      <c r="AM398" s="127">
        <v>1.96275</v>
      </c>
      <c r="AN398">
        <f t="shared" si="68"/>
        <v>16.6724166666667</v>
      </c>
      <c r="AO398">
        <f t="shared" si="69"/>
        <v>8.414</v>
      </c>
      <c r="AP398">
        <f t="shared" si="70"/>
        <v>2.06675</v>
      </c>
      <c r="AR398" s="32">
        <v>21.805</v>
      </c>
      <c r="AS398" s="32">
        <v>24.80225</v>
      </c>
      <c r="AT398" s="32">
        <v>24.89625</v>
      </c>
      <c r="AU398" s="32">
        <v>25.10525</v>
      </c>
      <c r="AV398" s="32">
        <v>26.77</v>
      </c>
      <c r="AW398" s="32">
        <v>27.5025</v>
      </c>
      <c r="AX398" s="127">
        <v>27.5135</v>
      </c>
      <c r="AY398">
        <f t="shared" si="71"/>
        <v>23.8345</v>
      </c>
      <c r="AZ398">
        <f t="shared" si="72"/>
        <v>25.937625</v>
      </c>
      <c r="BA398">
        <f t="shared" si="73"/>
        <v>27.508</v>
      </c>
      <c r="BB398" s="32"/>
      <c r="BC398" s="32"/>
      <c r="BD398" s="141">
        <v>0.85822997017006</v>
      </c>
      <c r="BE398" s="141">
        <v>1.56973260785</v>
      </c>
      <c r="BF398" s="141">
        <v>0.72678049818322</v>
      </c>
      <c r="BG398" s="141">
        <v>0.37823670632056</v>
      </c>
      <c r="BH398" s="141">
        <v>0.17301977737564</v>
      </c>
      <c r="BI398" s="141">
        <v>0.16050792475934</v>
      </c>
      <c r="BJ398" s="142">
        <v>0.167081234906663</v>
      </c>
      <c r="BK398">
        <f t="shared" si="74"/>
        <v>1.05158102540109</v>
      </c>
      <c r="BL398">
        <f t="shared" si="75"/>
        <v>0.2756282418481</v>
      </c>
      <c r="BM398">
        <f t="shared" si="76"/>
        <v>0.163794579833002</v>
      </c>
    </row>
    <row r="399" spans="1:65">
      <c r="A399" s="58">
        <v>20</v>
      </c>
      <c r="B399" s="114">
        <v>8</v>
      </c>
      <c r="C399" s="45">
        <v>2016</v>
      </c>
      <c r="D399" s="150">
        <v>42602</v>
      </c>
      <c r="E399">
        <v>0</v>
      </c>
      <c r="F399">
        <v>0</v>
      </c>
      <c r="G399">
        <v>0</v>
      </c>
      <c r="H399" s="151">
        <v>0</v>
      </c>
      <c r="I399">
        <v>0</v>
      </c>
      <c r="J399">
        <v>0</v>
      </c>
      <c r="K399" s="151">
        <v>0</v>
      </c>
      <c r="L399">
        <v>0</v>
      </c>
      <c r="M399">
        <v>0</v>
      </c>
      <c r="N399" s="151">
        <v>0</v>
      </c>
      <c r="O399">
        <v>1</v>
      </c>
      <c r="P399">
        <v>28</v>
      </c>
      <c r="Q399" s="151">
        <v>0</v>
      </c>
      <c r="R399">
        <v>0</v>
      </c>
      <c r="S399">
        <v>0</v>
      </c>
      <c r="T399" s="151">
        <v>0</v>
      </c>
      <c r="U399">
        <v>0</v>
      </c>
      <c r="V399">
        <v>0</v>
      </c>
      <c r="W399" s="151">
        <v>0</v>
      </c>
      <c r="X399">
        <v>0</v>
      </c>
      <c r="Y399">
        <v>0</v>
      </c>
      <c r="Z399" s="151">
        <v>0</v>
      </c>
      <c r="AA399">
        <v>0</v>
      </c>
      <c r="AB399">
        <v>0</v>
      </c>
      <c r="AC399" s="43">
        <f t="shared" si="67"/>
        <v>0</v>
      </c>
      <c r="AD399" s="43">
        <f t="shared" si="67"/>
        <v>1</v>
      </c>
      <c r="AE399" s="43">
        <f t="shared" si="67"/>
        <v>28</v>
      </c>
      <c r="AG399" s="32">
        <v>15.8</v>
      </c>
      <c r="AH399" s="32">
        <v>14.92</v>
      </c>
      <c r="AI399" s="32">
        <v>14.4885</v>
      </c>
      <c r="AJ399" s="32">
        <v>14.1125</v>
      </c>
      <c r="AK399" s="32">
        <v>4.629</v>
      </c>
      <c r="AL399" s="32">
        <v>2.3365</v>
      </c>
      <c r="AM399" s="127">
        <v>2.2085</v>
      </c>
      <c r="AN399">
        <f t="shared" si="68"/>
        <v>15.0695</v>
      </c>
      <c r="AO399">
        <f t="shared" si="69"/>
        <v>9.37075</v>
      </c>
      <c r="AP399">
        <f t="shared" si="70"/>
        <v>2.2725</v>
      </c>
      <c r="AR399" s="32">
        <v>22.47</v>
      </c>
      <c r="AS399" s="32">
        <v>24.611</v>
      </c>
      <c r="AT399" s="32">
        <v>24.9315</v>
      </c>
      <c r="AU399" s="32">
        <v>25.043</v>
      </c>
      <c r="AV399" s="32">
        <v>26.851</v>
      </c>
      <c r="AW399" s="32">
        <v>27.4175</v>
      </c>
      <c r="AX399" s="127">
        <v>27.449</v>
      </c>
      <c r="AY399">
        <f t="shared" si="71"/>
        <v>24.0041666666667</v>
      </c>
      <c r="AZ399">
        <f t="shared" si="72"/>
        <v>25.947</v>
      </c>
      <c r="BA399">
        <f t="shared" si="73"/>
        <v>27.43325</v>
      </c>
      <c r="BB399" s="32"/>
      <c r="BC399" s="32"/>
      <c r="BD399" s="141">
        <v>1.395230519616</v>
      </c>
      <c r="BE399" s="141">
        <v>1.4814529809712</v>
      </c>
      <c r="BF399" s="141">
        <v>0.64026565175848</v>
      </c>
      <c r="BG399" s="141">
        <v>0.5103608995415</v>
      </c>
      <c r="BH399" s="141">
        <v>0.15515678598364</v>
      </c>
      <c r="BI399" s="141">
        <v>0.18654483549456</v>
      </c>
      <c r="BJ399" s="142">
        <v>0.19658099100092</v>
      </c>
      <c r="BK399">
        <f t="shared" si="74"/>
        <v>1.17231638411523</v>
      </c>
      <c r="BL399">
        <f t="shared" si="75"/>
        <v>0.33275884276257</v>
      </c>
      <c r="BM399">
        <f t="shared" si="76"/>
        <v>0.19156291324774</v>
      </c>
    </row>
    <row r="400" spans="1:65">
      <c r="A400" s="58">
        <v>30</v>
      </c>
      <c r="B400" s="114">
        <v>8</v>
      </c>
      <c r="C400" s="45">
        <v>2016</v>
      </c>
      <c r="D400" s="150">
        <v>42612</v>
      </c>
      <c r="E400">
        <v>0</v>
      </c>
      <c r="F400">
        <v>0</v>
      </c>
      <c r="G400">
        <v>0</v>
      </c>
      <c r="H400" s="151">
        <v>0</v>
      </c>
      <c r="I400" s="14">
        <v>0</v>
      </c>
      <c r="J400" s="14">
        <v>0</v>
      </c>
      <c r="K400" s="151">
        <v>0</v>
      </c>
      <c r="L400" s="14">
        <v>0</v>
      </c>
      <c r="M400" s="14">
        <v>1</v>
      </c>
      <c r="N400" s="151">
        <v>0</v>
      </c>
      <c r="O400" s="14">
        <v>0</v>
      </c>
      <c r="P400" s="14">
        <v>22</v>
      </c>
      <c r="Q400" s="151">
        <v>0</v>
      </c>
      <c r="R400" s="14">
        <v>0</v>
      </c>
      <c r="S400" s="14">
        <v>0</v>
      </c>
      <c r="T400" s="151">
        <v>0</v>
      </c>
      <c r="U400" s="14">
        <v>0</v>
      </c>
      <c r="V400" s="14">
        <v>0</v>
      </c>
      <c r="W400" s="151">
        <v>0</v>
      </c>
      <c r="X400" s="14">
        <v>0</v>
      </c>
      <c r="Y400" s="14">
        <v>0</v>
      </c>
      <c r="Z400" s="151">
        <v>0</v>
      </c>
      <c r="AA400" s="14">
        <v>0</v>
      </c>
      <c r="AB400" s="14">
        <v>0</v>
      </c>
      <c r="AC400" s="43">
        <f t="shared" si="67"/>
        <v>0</v>
      </c>
      <c r="AD400" s="43">
        <f t="shared" si="67"/>
        <v>0</v>
      </c>
      <c r="AE400" s="43">
        <f t="shared" si="67"/>
        <v>23</v>
      </c>
      <c r="AG400" s="32">
        <v>13.7276666666667</v>
      </c>
      <c r="AH400" s="32">
        <v>13.688</v>
      </c>
      <c r="AI400" s="32">
        <v>13.7645</v>
      </c>
      <c r="AJ400" s="32">
        <v>13.7475</v>
      </c>
      <c r="AK400" s="32">
        <v>6.2225</v>
      </c>
      <c r="AL400" s="32">
        <v>3.072</v>
      </c>
      <c r="AM400" s="127">
        <v>2.66</v>
      </c>
      <c r="AN400">
        <f t="shared" si="68"/>
        <v>13.7267222222222</v>
      </c>
      <c r="AO400">
        <f t="shared" si="69"/>
        <v>9.985</v>
      </c>
      <c r="AP400">
        <f t="shared" si="70"/>
        <v>2.866</v>
      </c>
      <c r="AR400" s="32">
        <v>24.613</v>
      </c>
      <c r="AS400" s="32">
        <v>24.621</v>
      </c>
      <c r="AT400" s="32">
        <v>24.71</v>
      </c>
      <c r="AU400" s="32">
        <v>24.8125</v>
      </c>
      <c r="AV400" s="32">
        <v>26.74</v>
      </c>
      <c r="AW400" s="32">
        <v>27.4763333333333</v>
      </c>
      <c r="AX400" s="127">
        <v>27.0168</v>
      </c>
      <c r="AY400">
        <f t="shared" si="71"/>
        <v>24.648</v>
      </c>
      <c r="AZ400">
        <f t="shared" si="72"/>
        <v>25.77625</v>
      </c>
      <c r="BA400">
        <f t="shared" si="73"/>
        <v>27.2465666666667</v>
      </c>
      <c r="BB400" s="32"/>
      <c r="BC400" s="32"/>
      <c r="BD400" t="s">
        <v>29</v>
      </c>
      <c r="BE400" t="s">
        <v>29</v>
      </c>
      <c r="BF400" t="s">
        <v>29</v>
      </c>
      <c r="BG400" t="s">
        <v>29</v>
      </c>
      <c r="BH400" t="s">
        <v>29</v>
      </c>
      <c r="BI400" t="s">
        <v>29</v>
      </c>
      <c r="BJ400" t="s">
        <v>29</v>
      </c>
      <c r="BK400" s="96">
        <f t="shared" ref="BK400:BM400" si="77">(BK399+BK401)/2</f>
        <v>1.37421172976752</v>
      </c>
      <c r="BL400" s="96">
        <f t="shared" si="77"/>
        <v>0.364125541151025</v>
      </c>
      <c r="BM400" s="96">
        <f t="shared" si="77"/>
        <v>0.172615980893197</v>
      </c>
    </row>
    <row r="401" spans="1:65">
      <c r="A401" s="58">
        <v>12</v>
      </c>
      <c r="B401" s="114">
        <v>9</v>
      </c>
      <c r="C401" s="45">
        <v>2016</v>
      </c>
      <c r="D401" s="150">
        <v>42625</v>
      </c>
      <c r="E401">
        <v>0</v>
      </c>
      <c r="F401">
        <v>0</v>
      </c>
      <c r="G401">
        <v>0</v>
      </c>
      <c r="H401" s="151">
        <v>0</v>
      </c>
      <c r="I401" s="14">
        <v>0</v>
      </c>
      <c r="J401" s="14">
        <v>0</v>
      </c>
      <c r="K401" s="151">
        <v>0</v>
      </c>
      <c r="L401" s="14">
        <v>0</v>
      </c>
      <c r="M401" s="14">
        <v>2</v>
      </c>
      <c r="N401" s="151">
        <v>1</v>
      </c>
      <c r="O401" s="14">
        <v>0</v>
      </c>
      <c r="P401" s="14">
        <v>17</v>
      </c>
      <c r="Q401" s="151">
        <v>0</v>
      </c>
      <c r="R401" s="14">
        <v>0</v>
      </c>
      <c r="S401" s="14">
        <v>0</v>
      </c>
      <c r="T401" s="151">
        <v>0</v>
      </c>
      <c r="U401" s="14">
        <v>0</v>
      </c>
      <c r="V401" s="14">
        <v>0</v>
      </c>
      <c r="W401" s="151">
        <v>0</v>
      </c>
      <c r="X401" s="14">
        <v>0</v>
      </c>
      <c r="Y401" s="14">
        <v>0</v>
      </c>
      <c r="Z401" s="151">
        <v>0</v>
      </c>
      <c r="AA401" s="14">
        <v>0</v>
      </c>
      <c r="AB401" s="14">
        <v>0</v>
      </c>
      <c r="AC401" s="43">
        <f t="shared" si="67"/>
        <v>1</v>
      </c>
      <c r="AD401" s="43">
        <f t="shared" si="67"/>
        <v>0</v>
      </c>
      <c r="AE401" s="43">
        <f t="shared" si="67"/>
        <v>19</v>
      </c>
      <c r="AG401" s="32">
        <v>11.2646666666667</v>
      </c>
      <c r="AH401" s="32">
        <v>11.35</v>
      </c>
      <c r="AI401" s="32">
        <v>11.5255</v>
      </c>
      <c r="AJ401" s="32">
        <v>9.123</v>
      </c>
      <c r="AK401" s="32">
        <v>4.255</v>
      </c>
      <c r="AL401" s="32">
        <v>2.727</v>
      </c>
      <c r="AM401" s="127">
        <v>2.5755</v>
      </c>
      <c r="AN401">
        <f t="shared" si="68"/>
        <v>11.3800555555556</v>
      </c>
      <c r="AO401">
        <f t="shared" si="69"/>
        <v>6.689</v>
      </c>
      <c r="AP401">
        <f t="shared" si="70"/>
        <v>2.65125</v>
      </c>
      <c r="AR401" s="32">
        <v>24.2476666666667</v>
      </c>
      <c r="AS401" s="32">
        <v>24.402</v>
      </c>
      <c r="AT401" s="32">
        <v>24.8045</v>
      </c>
      <c r="AU401" s="32">
        <v>25.431</v>
      </c>
      <c r="AV401" s="32">
        <v>27.0495</v>
      </c>
      <c r="AW401" s="32">
        <v>27.393</v>
      </c>
      <c r="AX401" s="127">
        <v>27.4435</v>
      </c>
      <c r="AY401">
        <f t="shared" si="71"/>
        <v>24.4847222222222</v>
      </c>
      <c r="AZ401">
        <f t="shared" si="72"/>
        <v>26.24025</v>
      </c>
      <c r="BA401">
        <f t="shared" si="73"/>
        <v>27.41825</v>
      </c>
      <c r="BB401" s="32"/>
      <c r="BC401" s="32"/>
      <c r="BD401" s="141">
        <v>1.83712774285451</v>
      </c>
      <c r="BE401" s="141">
        <v>1.721238974676</v>
      </c>
      <c r="BF401" s="141">
        <v>1.16995450872895</v>
      </c>
      <c r="BG401" s="141">
        <v>0.64291186689436</v>
      </c>
      <c r="BH401" s="141">
        <v>0.1480726121846</v>
      </c>
      <c r="BI401" s="141">
        <v>0.154169433281347</v>
      </c>
      <c r="BJ401" s="142">
        <v>0.15316866379596</v>
      </c>
      <c r="BK401">
        <f t="shared" si="74"/>
        <v>1.57610707541982</v>
      </c>
      <c r="BL401">
        <f t="shared" si="75"/>
        <v>0.39549223953948</v>
      </c>
      <c r="BM401">
        <f t="shared" si="76"/>
        <v>0.153669048538653</v>
      </c>
    </row>
    <row r="402" spans="1:65">
      <c r="A402" s="58">
        <v>21</v>
      </c>
      <c r="B402" s="114">
        <v>9</v>
      </c>
      <c r="C402" s="45">
        <v>2016</v>
      </c>
      <c r="D402" s="150">
        <v>42634</v>
      </c>
      <c r="E402">
        <v>0</v>
      </c>
      <c r="F402">
        <v>0</v>
      </c>
      <c r="G402">
        <v>0</v>
      </c>
      <c r="H402" s="151">
        <v>0</v>
      </c>
      <c r="I402" s="14">
        <v>0</v>
      </c>
      <c r="J402" s="14">
        <v>0</v>
      </c>
      <c r="K402" s="151">
        <v>0</v>
      </c>
      <c r="L402" s="14">
        <v>0</v>
      </c>
      <c r="M402" s="14">
        <v>0</v>
      </c>
      <c r="N402" s="151">
        <v>0</v>
      </c>
      <c r="O402" s="14">
        <v>7</v>
      </c>
      <c r="P402" s="14">
        <v>6</v>
      </c>
      <c r="Q402" s="151">
        <v>0</v>
      </c>
      <c r="R402" s="14">
        <v>0</v>
      </c>
      <c r="S402" s="14">
        <v>0</v>
      </c>
      <c r="T402" s="151">
        <v>0</v>
      </c>
      <c r="U402" s="14">
        <v>0</v>
      </c>
      <c r="V402" s="14">
        <v>0</v>
      </c>
      <c r="W402" s="151">
        <v>0</v>
      </c>
      <c r="X402" s="14">
        <v>0</v>
      </c>
      <c r="Y402" s="14">
        <v>0</v>
      </c>
      <c r="Z402" s="151">
        <v>0</v>
      </c>
      <c r="AA402" s="14">
        <v>0</v>
      </c>
      <c r="AB402" s="14">
        <v>0</v>
      </c>
      <c r="AC402" s="43">
        <f t="shared" si="67"/>
        <v>0</v>
      </c>
      <c r="AD402" s="43">
        <f t="shared" si="67"/>
        <v>7</v>
      </c>
      <c r="AE402" s="43">
        <f t="shared" si="67"/>
        <v>6</v>
      </c>
      <c r="AG402" s="32">
        <v>10.2425</v>
      </c>
      <c r="AH402" s="32">
        <v>10.2295</v>
      </c>
      <c r="AI402" s="32">
        <v>9.739</v>
      </c>
      <c r="AJ402" s="32">
        <v>5.2295</v>
      </c>
      <c r="AK402" s="32">
        <v>3.67266666666667</v>
      </c>
      <c r="AL402" s="32">
        <v>2.55638888888889</v>
      </c>
      <c r="AM402" s="124"/>
      <c r="AN402">
        <f t="shared" si="68"/>
        <v>10.0703333333333</v>
      </c>
      <c r="AO402">
        <f t="shared" si="69"/>
        <v>4.45108333333333</v>
      </c>
      <c r="AP402">
        <f t="shared" si="70"/>
        <v>2.55638888888889</v>
      </c>
      <c r="AR402" s="32">
        <v>24.474</v>
      </c>
      <c r="AS402" s="32">
        <v>24.5165</v>
      </c>
      <c r="AT402" s="32">
        <v>24.741</v>
      </c>
      <c r="AU402" s="32">
        <v>26.791</v>
      </c>
      <c r="AV402" s="32">
        <v>27.272</v>
      </c>
      <c r="AW402" s="32">
        <v>27.4737777777778</v>
      </c>
      <c r="AX402" s="124"/>
      <c r="AY402">
        <f t="shared" si="71"/>
        <v>24.5771666666667</v>
      </c>
      <c r="AZ402">
        <f t="shared" si="72"/>
        <v>27.0315</v>
      </c>
      <c r="BA402">
        <f t="shared" si="73"/>
        <v>27.4737777777778</v>
      </c>
      <c r="BB402" s="123"/>
      <c r="BC402" s="123"/>
      <c r="BD402" s="141">
        <v>1.70974977026369</v>
      </c>
      <c r="BE402" s="141">
        <v>1.61107604676932</v>
      </c>
      <c r="BF402" s="141">
        <v>1.0441656331516</v>
      </c>
      <c r="BG402" s="141">
        <v>0.249742597371573</v>
      </c>
      <c r="BH402" s="141">
        <v>0.162195892427147</v>
      </c>
      <c r="BI402" s="141">
        <v>0.211245296749674</v>
      </c>
      <c r="BJ402" s="142">
        <v>0.1924518896</v>
      </c>
      <c r="BK402">
        <f t="shared" si="74"/>
        <v>1.45499715006154</v>
      </c>
      <c r="BL402">
        <f t="shared" si="75"/>
        <v>0.20596924489936</v>
      </c>
      <c r="BM402">
        <f t="shared" si="76"/>
        <v>0.201848593174837</v>
      </c>
    </row>
    <row r="403" spans="1:65">
      <c r="A403" s="58">
        <v>1</v>
      </c>
      <c r="B403" s="114">
        <v>10</v>
      </c>
      <c r="C403" s="45">
        <v>2016</v>
      </c>
      <c r="D403" s="150">
        <v>42644</v>
      </c>
      <c r="E403">
        <v>0</v>
      </c>
      <c r="F403">
        <v>0</v>
      </c>
      <c r="G403">
        <v>0</v>
      </c>
      <c r="H403" s="151">
        <v>0</v>
      </c>
      <c r="I403" s="14">
        <v>0</v>
      </c>
      <c r="J403" s="14">
        <v>0</v>
      </c>
      <c r="K403" s="151">
        <v>0</v>
      </c>
      <c r="L403" s="14">
        <v>0</v>
      </c>
      <c r="M403" s="14">
        <v>0</v>
      </c>
      <c r="N403" s="151">
        <v>0</v>
      </c>
      <c r="O403" s="14">
        <v>0</v>
      </c>
      <c r="P403" s="14">
        <v>7</v>
      </c>
      <c r="Q403" s="151">
        <v>0</v>
      </c>
      <c r="R403" s="14">
        <v>0</v>
      </c>
      <c r="S403" s="14">
        <v>0</v>
      </c>
      <c r="T403" s="151">
        <v>0</v>
      </c>
      <c r="U403" s="14">
        <v>0</v>
      </c>
      <c r="V403" s="14">
        <v>0</v>
      </c>
      <c r="W403" s="151">
        <v>0</v>
      </c>
      <c r="X403" s="14">
        <v>0</v>
      </c>
      <c r="Y403" s="14">
        <v>0</v>
      </c>
      <c r="Z403" s="151">
        <v>0</v>
      </c>
      <c r="AA403" s="14">
        <v>0</v>
      </c>
      <c r="AB403" s="14">
        <v>0</v>
      </c>
      <c r="AC403" s="43">
        <f t="shared" si="67"/>
        <v>0</v>
      </c>
      <c r="AD403" s="43">
        <f t="shared" si="67"/>
        <v>0</v>
      </c>
      <c r="AE403" s="43">
        <f t="shared" si="67"/>
        <v>7</v>
      </c>
      <c r="AG403" s="32">
        <v>7.6455</v>
      </c>
      <c r="AH403" s="32">
        <v>7.63</v>
      </c>
      <c r="AI403" s="32">
        <v>7.4165</v>
      </c>
      <c r="AJ403" s="32">
        <v>6.38366666666667</v>
      </c>
      <c r="AK403" s="32">
        <v>4.907</v>
      </c>
      <c r="AL403" s="32">
        <v>3.119</v>
      </c>
      <c r="AM403" s="127">
        <v>3.056</v>
      </c>
      <c r="AN403">
        <f t="shared" si="68"/>
        <v>7.564</v>
      </c>
      <c r="AO403">
        <f t="shared" si="69"/>
        <v>5.64533333333333</v>
      </c>
      <c r="AP403">
        <f t="shared" si="70"/>
        <v>3.0875</v>
      </c>
      <c r="AR403" s="32">
        <v>25.3705</v>
      </c>
      <c r="AS403" s="32">
        <v>25.52</v>
      </c>
      <c r="AT403" s="32">
        <v>26.8695</v>
      </c>
      <c r="AU403" s="32">
        <v>27.2016666666667</v>
      </c>
      <c r="AV403" s="32">
        <v>27.322</v>
      </c>
      <c r="AW403" s="32">
        <v>27.4215</v>
      </c>
      <c r="AX403" s="127">
        <v>27.4075</v>
      </c>
      <c r="AY403">
        <f t="shared" si="71"/>
        <v>25.92</v>
      </c>
      <c r="AZ403">
        <f t="shared" si="72"/>
        <v>27.2618333333333</v>
      </c>
      <c r="BA403">
        <f t="shared" si="73"/>
        <v>27.4145</v>
      </c>
      <c r="BB403" s="32"/>
      <c r="BC403" s="32"/>
      <c r="BD403" s="141">
        <v>0.4381629611293</v>
      </c>
      <c r="BE403" s="141">
        <v>0.6478478834584</v>
      </c>
      <c r="BF403" s="141">
        <v>0.27458486173832</v>
      </c>
      <c r="BG403" s="141">
        <v>0.196245738880147</v>
      </c>
      <c r="BH403" s="141">
        <v>0.17375085711068</v>
      </c>
      <c r="BI403" s="141">
        <v>0.16268965239812</v>
      </c>
      <c r="BJ403" s="142">
        <v>0.17766481475328</v>
      </c>
      <c r="BK403">
        <f t="shared" si="74"/>
        <v>0.453531902108673</v>
      </c>
      <c r="BL403">
        <f t="shared" si="75"/>
        <v>0.184998297995413</v>
      </c>
      <c r="BM403">
        <f t="shared" si="76"/>
        <v>0.1701772335757</v>
      </c>
    </row>
    <row r="404" spans="1:65">
      <c r="A404" s="58">
        <v>10</v>
      </c>
      <c r="B404" s="114">
        <v>10</v>
      </c>
      <c r="C404" s="45">
        <v>2016</v>
      </c>
      <c r="D404" s="150">
        <v>42653</v>
      </c>
      <c r="E404">
        <v>0</v>
      </c>
      <c r="F404">
        <v>0</v>
      </c>
      <c r="G404">
        <v>0</v>
      </c>
      <c r="H404" s="151">
        <v>0</v>
      </c>
      <c r="I404" s="14">
        <v>0</v>
      </c>
      <c r="J404" s="14">
        <v>0</v>
      </c>
      <c r="K404" s="151">
        <v>0</v>
      </c>
      <c r="L404" s="14">
        <v>0</v>
      </c>
      <c r="M404" s="14">
        <v>0</v>
      </c>
      <c r="N404" s="151">
        <v>0</v>
      </c>
      <c r="O404" s="14">
        <v>0</v>
      </c>
      <c r="P404" s="14">
        <v>2</v>
      </c>
      <c r="Q404" s="151">
        <v>0</v>
      </c>
      <c r="R404" s="14">
        <v>0</v>
      </c>
      <c r="S404" s="14">
        <v>0</v>
      </c>
      <c r="T404" s="151">
        <v>0</v>
      </c>
      <c r="U404" s="14">
        <v>0</v>
      </c>
      <c r="V404" s="14">
        <v>0</v>
      </c>
      <c r="W404" s="151">
        <v>0</v>
      </c>
      <c r="X404" s="14">
        <v>0</v>
      </c>
      <c r="Y404" s="14">
        <v>0</v>
      </c>
      <c r="Z404" s="151">
        <v>0</v>
      </c>
      <c r="AA404" s="14">
        <v>0</v>
      </c>
      <c r="AB404" s="14">
        <v>0</v>
      </c>
      <c r="AC404" s="43">
        <f t="shared" si="67"/>
        <v>0</v>
      </c>
      <c r="AD404" s="43">
        <f t="shared" si="67"/>
        <v>0</v>
      </c>
      <c r="AE404" s="43">
        <f t="shared" si="67"/>
        <v>2</v>
      </c>
      <c r="AG404" s="32">
        <v>6.262</v>
      </c>
      <c r="AH404" s="32">
        <v>6.395</v>
      </c>
      <c r="AI404" s="32">
        <v>7.0795</v>
      </c>
      <c r="AJ404" s="32">
        <v>6.932</v>
      </c>
      <c r="AK404" s="32">
        <v>6.9695</v>
      </c>
      <c r="AL404" s="32">
        <v>4.9585</v>
      </c>
      <c r="AM404" s="127">
        <v>4.82133333333333</v>
      </c>
      <c r="AN404">
        <f t="shared" si="68"/>
        <v>6.57883333333333</v>
      </c>
      <c r="AO404">
        <f t="shared" si="69"/>
        <v>6.95075</v>
      </c>
      <c r="AP404">
        <f t="shared" si="70"/>
        <v>4.88991666666667</v>
      </c>
      <c r="AR404" s="32">
        <v>23.7625</v>
      </c>
      <c r="AS404" s="32">
        <v>23.946</v>
      </c>
      <c r="AT404" s="32">
        <v>25.2985</v>
      </c>
      <c r="AU404" s="32">
        <v>25.6375</v>
      </c>
      <c r="AV404" s="32">
        <v>26.552</v>
      </c>
      <c r="AW404" s="32">
        <v>27.286</v>
      </c>
      <c r="AX404" s="127">
        <v>27.305</v>
      </c>
      <c r="AY404">
        <f t="shared" si="71"/>
        <v>24.3356666666667</v>
      </c>
      <c r="AZ404">
        <f t="shared" si="72"/>
        <v>26.09475</v>
      </c>
      <c r="BA404">
        <f t="shared" si="73"/>
        <v>27.2955</v>
      </c>
      <c r="BB404" s="32"/>
      <c r="BC404" s="32"/>
      <c r="BD404" s="141">
        <v>1.13192330584683</v>
      </c>
      <c r="BE404" s="141">
        <v>1.029005140946</v>
      </c>
      <c r="BF404" s="141">
        <v>0.61693129759234</v>
      </c>
      <c r="BG404" s="141">
        <v>0.54473073560672</v>
      </c>
      <c r="BH404" s="141">
        <v>0.32142930964532</v>
      </c>
      <c r="BI404" s="141">
        <v>0.20648963298836</v>
      </c>
      <c r="BJ404" s="142">
        <v>0.211004672153813</v>
      </c>
      <c r="BK404">
        <f t="shared" si="74"/>
        <v>0.925953248128391</v>
      </c>
      <c r="BL404">
        <f t="shared" si="75"/>
        <v>0.43308002262602</v>
      </c>
      <c r="BM404">
        <f t="shared" si="76"/>
        <v>0.208747152571087</v>
      </c>
    </row>
    <row r="405" spans="1:65">
      <c r="A405" s="58">
        <v>19</v>
      </c>
      <c r="B405" s="114">
        <v>10</v>
      </c>
      <c r="C405" s="45">
        <v>2016</v>
      </c>
      <c r="D405" s="150">
        <v>42662</v>
      </c>
      <c r="E405">
        <v>0</v>
      </c>
      <c r="F405">
        <v>0</v>
      </c>
      <c r="G405">
        <v>0</v>
      </c>
      <c r="H405" s="151">
        <v>0</v>
      </c>
      <c r="I405" s="14">
        <v>0</v>
      </c>
      <c r="J405">
        <v>0</v>
      </c>
      <c r="K405" s="151">
        <v>0</v>
      </c>
      <c r="L405" s="14">
        <v>0</v>
      </c>
      <c r="M405">
        <v>0</v>
      </c>
      <c r="N405" s="151">
        <v>0</v>
      </c>
      <c r="O405" s="14">
        <v>0</v>
      </c>
      <c r="P405">
        <v>1</v>
      </c>
      <c r="Q405" s="151">
        <v>0</v>
      </c>
      <c r="R405" s="14">
        <v>0</v>
      </c>
      <c r="S405">
        <v>0</v>
      </c>
      <c r="T405" s="151">
        <v>0</v>
      </c>
      <c r="U405" s="14">
        <v>0</v>
      </c>
      <c r="V405">
        <v>0</v>
      </c>
      <c r="W405" s="151">
        <v>0</v>
      </c>
      <c r="X405" s="14">
        <v>0</v>
      </c>
      <c r="Y405">
        <v>0</v>
      </c>
      <c r="Z405" s="151">
        <v>0</v>
      </c>
      <c r="AA405" s="14">
        <v>0</v>
      </c>
      <c r="AB405">
        <v>0</v>
      </c>
      <c r="AC405" s="43">
        <f t="shared" si="67"/>
        <v>0</v>
      </c>
      <c r="AD405" s="43">
        <f t="shared" si="67"/>
        <v>0</v>
      </c>
      <c r="AE405" s="43">
        <f t="shared" si="67"/>
        <v>1</v>
      </c>
      <c r="AG405" s="32">
        <v>5.49816666666667</v>
      </c>
      <c r="AH405" s="32">
        <v>5.5865</v>
      </c>
      <c r="AI405" s="32">
        <v>6.691</v>
      </c>
      <c r="AJ405" s="32">
        <v>6.7465</v>
      </c>
      <c r="AK405" s="32">
        <v>5.7215</v>
      </c>
      <c r="AL405" s="32">
        <v>3.485</v>
      </c>
      <c r="AM405" s="127">
        <v>3.0095</v>
      </c>
      <c r="AN405">
        <f t="shared" si="68"/>
        <v>5.92522222222222</v>
      </c>
      <c r="AO405">
        <f t="shared" si="69"/>
        <v>6.234</v>
      </c>
      <c r="AP405">
        <f t="shared" si="70"/>
        <v>3.24725</v>
      </c>
      <c r="AR405" s="32">
        <v>24.4093333333333</v>
      </c>
      <c r="AS405" s="32">
        <v>24.6395</v>
      </c>
      <c r="AT405" s="32">
        <v>25.6275</v>
      </c>
      <c r="AU405" s="32">
        <v>26.1155</v>
      </c>
      <c r="AV405" s="32">
        <v>27.0015</v>
      </c>
      <c r="AW405" s="32">
        <v>27.6725</v>
      </c>
      <c r="AX405" s="127">
        <v>27.772</v>
      </c>
      <c r="AY405">
        <f t="shared" si="71"/>
        <v>24.8921111111111</v>
      </c>
      <c r="AZ405">
        <f t="shared" si="72"/>
        <v>26.5585</v>
      </c>
      <c r="BA405">
        <f t="shared" si="73"/>
        <v>27.72225</v>
      </c>
      <c r="BB405" s="32"/>
      <c r="BC405" s="32"/>
      <c r="BD405" s="141">
        <v>0.772259680675722</v>
      </c>
      <c r="BE405" s="141">
        <v>0.69087814330608</v>
      </c>
      <c r="BF405" s="141">
        <v>0.30675495044228</v>
      </c>
      <c r="BG405" s="141">
        <v>0.25062505381338</v>
      </c>
      <c r="BH405" s="141">
        <v>0.21808072236456</v>
      </c>
      <c r="BI405" s="141">
        <v>0.239177880058933</v>
      </c>
      <c r="BJ405" s="142">
        <v>0.19081992742868</v>
      </c>
      <c r="BK405">
        <f t="shared" si="74"/>
        <v>0.589964258141361</v>
      </c>
      <c r="BL405">
        <f t="shared" si="75"/>
        <v>0.23435288808897</v>
      </c>
      <c r="BM405">
        <f t="shared" si="76"/>
        <v>0.214998903743807</v>
      </c>
    </row>
    <row r="406" spans="1:65">
      <c r="A406" s="58">
        <v>31</v>
      </c>
      <c r="B406" s="114">
        <v>10</v>
      </c>
      <c r="C406" s="45">
        <v>2016</v>
      </c>
      <c r="D406" s="150">
        <v>42674</v>
      </c>
      <c r="E406">
        <v>0</v>
      </c>
      <c r="F406">
        <v>0</v>
      </c>
      <c r="G406">
        <v>0</v>
      </c>
      <c r="H406" s="151">
        <v>0</v>
      </c>
      <c r="I406">
        <v>0</v>
      </c>
      <c r="J406">
        <v>0</v>
      </c>
      <c r="K406" s="151">
        <v>0</v>
      </c>
      <c r="L406">
        <v>0</v>
      </c>
      <c r="M406">
        <v>0</v>
      </c>
      <c r="N406" s="151">
        <v>0</v>
      </c>
      <c r="O406">
        <v>1</v>
      </c>
      <c r="P406">
        <v>0</v>
      </c>
      <c r="Q406" s="151">
        <v>0</v>
      </c>
      <c r="R406">
        <v>0</v>
      </c>
      <c r="S406">
        <v>0</v>
      </c>
      <c r="T406" s="151">
        <v>0</v>
      </c>
      <c r="U406">
        <v>0</v>
      </c>
      <c r="V406">
        <v>0</v>
      </c>
      <c r="W406" s="151">
        <v>0</v>
      </c>
      <c r="X406">
        <v>0</v>
      </c>
      <c r="Y406">
        <v>0</v>
      </c>
      <c r="Z406" s="151">
        <v>0</v>
      </c>
      <c r="AA406">
        <v>0</v>
      </c>
      <c r="AB406">
        <v>0</v>
      </c>
      <c r="AC406" s="43">
        <f t="shared" si="67"/>
        <v>0</v>
      </c>
      <c r="AD406" s="43">
        <f t="shared" si="67"/>
        <v>1</v>
      </c>
      <c r="AE406" s="43">
        <f t="shared" si="67"/>
        <v>0</v>
      </c>
      <c r="AG406" s="32">
        <v>5.044</v>
      </c>
      <c r="AH406" s="32">
        <v>5.25</v>
      </c>
      <c r="AI406" s="32">
        <v>6.727</v>
      </c>
      <c r="AJ406" s="32">
        <v>7.041</v>
      </c>
      <c r="AK406" s="32">
        <v>6.3895</v>
      </c>
      <c r="AL406" s="32">
        <v>3.9375</v>
      </c>
      <c r="AM406" s="127">
        <v>3.868</v>
      </c>
      <c r="AN406">
        <f t="shared" si="68"/>
        <v>5.67366666666667</v>
      </c>
      <c r="AO406">
        <f t="shared" si="69"/>
        <v>6.71525</v>
      </c>
      <c r="AP406">
        <f t="shared" si="70"/>
        <v>3.90275</v>
      </c>
      <c r="AR406" s="32">
        <v>25.165</v>
      </c>
      <c r="AS406" s="32">
        <v>25.318</v>
      </c>
      <c r="AT406" s="32">
        <v>26.207</v>
      </c>
      <c r="AU406" s="32">
        <v>26.5235</v>
      </c>
      <c r="AV406" s="32">
        <v>26.927</v>
      </c>
      <c r="AW406" s="32">
        <v>27.533</v>
      </c>
      <c r="AX406" s="127">
        <v>27.546</v>
      </c>
      <c r="AY406">
        <f t="shared" si="71"/>
        <v>25.5633333333333</v>
      </c>
      <c r="AZ406">
        <f t="shared" si="72"/>
        <v>26.72525</v>
      </c>
      <c r="BA406">
        <f t="shared" si="73"/>
        <v>27.5395</v>
      </c>
      <c r="BB406" s="32"/>
      <c r="BC406" s="32"/>
      <c r="BD406" s="141">
        <v>0.57799993478896</v>
      </c>
      <c r="BE406" s="141">
        <v>0.34590710106</v>
      </c>
      <c r="BF406" s="141">
        <v>0.2615151271388</v>
      </c>
      <c r="BG406" s="141">
        <v>0.24047914666104</v>
      </c>
      <c r="BH406" s="141">
        <v>0.20548836358044</v>
      </c>
      <c r="BI406" s="141">
        <v>0.198446328675</v>
      </c>
      <c r="BJ406" s="142">
        <v>0.2167048982464</v>
      </c>
      <c r="BK406">
        <f t="shared" si="74"/>
        <v>0.39514072099592</v>
      </c>
      <c r="BL406">
        <f t="shared" si="75"/>
        <v>0.22298375512074</v>
      </c>
      <c r="BM406">
        <f t="shared" si="76"/>
        <v>0.2075756134607</v>
      </c>
    </row>
    <row r="407" spans="1:65">
      <c r="A407" s="58">
        <v>12</v>
      </c>
      <c r="B407" s="114">
        <v>11</v>
      </c>
      <c r="C407" s="45">
        <v>2016</v>
      </c>
      <c r="D407" s="150">
        <v>42686</v>
      </c>
      <c r="E407">
        <v>0</v>
      </c>
      <c r="F407">
        <v>0</v>
      </c>
      <c r="G407">
        <v>0</v>
      </c>
      <c r="H407" s="151">
        <v>0</v>
      </c>
      <c r="I407">
        <v>0</v>
      </c>
      <c r="J407">
        <v>0</v>
      </c>
      <c r="K407" s="151">
        <v>0</v>
      </c>
      <c r="L407">
        <v>0</v>
      </c>
      <c r="M407">
        <v>0</v>
      </c>
      <c r="N407" s="151">
        <v>0</v>
      </c>
      <c r="O407">
        <v>0</v>
      </c>
      <c r="P407">
        <v>1</v>
      </c>
      <c r="Q407" s="151">
        <v>0</v>
      </c>
      <c r="R407">
        <v>0</v>
      </c>
      <c r="S407">
        <v>0</v>
      </c>
      <c r="T407" s="151">
        <v>0</v>
      </c>
      <c r="U407">
        <v>0</v>
      </c>
      <c r="V407">
        <v>0</v>
      </c>
      <c r="W407" s="151">
        <v>0</v>
      </c>
      <c r="X407">
        <v>0</v>
      </c>
      <c r="Y407">
        <v>0</v>
      </c>
      <c r="Z407" s="151">
        <v>0</v>
      </c>
      <c r="AA407">
        <v>0</v>
      </c>
      <c r="AB407">
        <v>0</v>
      </c>
      <c r="AC407" s="43">
        <f t="shared" si="67"/>
        <v>0</v>
      </c>
      <c r="AD407" s="43">
        <f t="shared" si="67"/>
        <v>0</v>
      </c>
      <c r="AE407" s="43">
        <f t="shared" si="67"/>
        <v>1</v>
      </c>
      <c r="AG407" s="32">
        <v>3.2445</v>
      </c>
      <c r="AH407" s="32">
        <v>3.3585</v>
      </c>
      <c r="AI407" s="32">
        <v>3.8805</v>
      </c>
      <c r="AJ407" s="32">
        <v>4.0225</v>
      </c>
      <c r="AK407" s="32">
        <v>5.0995</v>
      </c>
      <c r="AL407" s="32">
        <v>5.4475</v>
      </c>
      <c r="AM407" s="127">
        <v>5.4265</v>
      </c>
      <c r="AN407">
        <f t="shared" si="68"/>
        <v>3.4945</v>
      </c>
      <c r="AO407">
        <f t="shared" si="69"/>
        <v>4.561</v>
      </c>
      <c r="AP407">
        <f t="shared" si="70"/>
        <v>5.437</v>
      </c>
      <c r="AR407" s="32">
        <v>25.5995</v>
      </c>
      <c r="AS407" s="32">
        <v>25.824</v>
      </c>
      <c r="AT407" s="32">
        <v>26.1275</v>
      </c>
      <c r="AU407" s="32">
        <v>26.174</v>
      </c>
      <c r="AV407" s="32">
        <v>26.515</v>
      </c>
      <c r="AW407" s="32">
        <v>27.206</v>
      </c>
      <c r="AX407" s="127">
        <v>27.2305</v>
      </c>
      <c r="AY407">
        <f t="shared" si="71"/>
        <v>25.8503333333333</v>
      </c>
      <c r="AZ407">
        <f t="shared" si="72"/>
        <v>26.3445</v>
      </c>
      <c r="BA407">
        <f t="shared" si="73"/>
        <v>27.21825</v>
      </c>
      <c r="BB407" s="32"/>
      <c r="BC407" s="32"/>
      <c r="BD407" s="141">
        <v>0.29751473630556</v>
      </c>
      <c r="BE407" s="141">
        <v>0.26300594575552</v>
      </c>
      <c r="BF407" s="141">
        <v>0.255321919024</v>
      </c>
      <c r="BG407" s="141">
        <v>0.2616951117941</v>
      </c>
      <c r="BH407" s="141">
        <v>0.2433899314377</v>
      </c>
      <c r="BI407" s="141">
        <v>0.1940747360983</v>
      </c>
      <c r="BJ407" s="142">
        <v>0.2000279165739</v>
      </c>
      <c r="BK407">
        <f t="shared" si="74"/>
        <v>0.271947533695027</v>
      </c>
      <c r="BL407">
        <f t="shared" si="75"/>
        <v>0.2525425216159</v>
      </c>
      <c r="BM407">
        <f t="shared" si="76"/>
        <v>0.1970513263361</v>
      </c>
    </row>
    <row r="408" spans="1:65">
      <c r="A408" s="58">
        <v>21</v>
      </c>
      <c r="B408" s="114">
        <v>11</v>
      </c>
      <c r="C408" s="45">
        <v>2016</v>
      </c>
      <c r="D408" s="150">
        <v>42695</v>
      </c>
      <c r="E408">
        <v>0</v>
      </c>
      <c r="F408">
        <v>0</v>
      </c>
      <c r="G408">
        <v>0</v>
      </c>
      <c r="H408" s="151">
        <v>0</v>
      </c>
      <c r="I408">
        <v>0</v>
      </c>
      <c r="J408">
        <v>0</v>
      </c>
      <c r="K408" s="151">
        <v>0</v>
      </c>
      <c r="L408">
        <v>0</v>
      </c>
      <c r="M408">
        <v>0</v>
      </c>
      <c r="N408" s="151">
        <v>0</v>
      </c>
      <c r="O408">
        <v>0</v>
      </c>
      <c r="P408">
        <v>0</v>
      </c>
      <c r="Q408" s="151">
        <v>0</v>
      </c>
      <c r="R408">
        <v>0</v>
      </c>
      <c r="S408">
        <v>0</v>
      </c>
      <c r="T408" s="151">
        <v>0</v>
      </c>
      <c r="U408">
        <v>0</v>
      </c>
      <c r="V408">
        <v>0</v>
      </c>
      <c r="W408" s="151">
        <v>0</v>
      </c>
      <c r="X408">
        <v>0</v>
      </c>
      <c r="Y408">
        <v>0</v>
      </c>
      <c r="Z408" s="151">
        <v>0</v>
      </c>
      <c r="AA408">
        <v>0</v>
      </c>
      <c r="AB408">
        <v>0</v>
      </c>
      <c r="AC408" s="43">
        <f t="shared" si="67"/>
        <v>0</v>
      </c>
      <c r="AD408" s="43">
        <f t="shared" si="67"/>
        <v>0</v>
      </c>
      <c r="AE408" s="43">
        <f t="shared" si="67"/>
        <v>0</v>
      </c>
      <c r="AG408" s="32">
        <v>4.0125</v>
      </c>
      <c r="AH408" s="32">
        <v>4.0274</v>
      </c>
      <c r="AI408" s="32">
        <v>4.0715</v>
      </c>
      <c r="AJ408" s="32">
        <v>3.9835</v>
      </c>
      <c r="AK408" s="32">
        <v>4.7545</v>
      </c>
      <c r="AL408" s="32">
        <v>4.7</v>
      </c>
      <c r="AM408" s="127">
        <v>4.594</v>
      </c>
      <c r="AN408">
        <f t="shared" si="68"/>
        <v>4.03713333333333</v>
      </c>
      <c r="AO408">
        <f t="shared" si="69"/>
        <v>4.369</v>
      </c>
      <c r="AP408">
        <f t="shared" si="70"/>
        <v>4.647</v>
      </c>
      <c r="AR408" s="32">
        <v>26.318</v>
      </c>
      <c r="AS408" s="32">
        <v>26.3468</v>
      </c>
      <c r="AT408" s="32">
        <v>26.3905</v>
      </c>
      <c r="AU408" s="32">
        <v>26.4255</v>
      </c>
      <c r="AV408" s="32">
        <v>26.769</v>
      </c>
      <c r="AW408" s="32">
        <v>27.3765</v>
      </c>
      <c r="AX408" s="127">
        <v>27.4365</v>
      </c>
      <c r="AY408">
        <f t="shared" si="71"/>
        <v>26.3517666666667</v>
      </c>
      <c r="AZ408">
        <f t="shared" si="72"/>
        <v>26.59725</v>
      </c>
      <c r="BA408">
        <f t="shared" si="73"/>
        <v>27.4065</v>
      </c>
      <c r="BB408" s="32"/>
      <c r="BC408" s="32"/>
      <c r="BD408" s="141">
        <v>0.242948111264763</v>
      </c>
      <c r="BE408" s="141" t="s">
        <v>31</v>
      </c>
      <c r="BF408" s="141">
        <v>0.218218340312773</v>
      </c>
      <c r="BG408" s="141">
        <v>0.211237670924047</v>
      </c>
      <c r="BH408" s="141">
        <v>0.1985630193313</v>
      </c>
      <c r="BI408" s="141">
        <v>0.186242378008</v>
      </c>
      <c r="BJ408" s="142">
        <v>0.201703199109573</v>
      </c>
      <c r="BK408">
        <f t="shared" si="74"/>
        <v>0.230583225788768</v>
      </c>
      <c r="BL408">
        <f t="shared" si="75"/>
        <v>0.204900345127673</v>
      </c>
      <c r="BM408">
        <f t="shared" si="76"/>
        <v>0.193972788558787</v>
      </c>
    </row>
    <row r="409" spans="1:65">
      <c r="A409" s="58">
        <v>29</v>
      </c>
      <c r="B409" s="114">
        <v>11</v>
      </c>
      <c r="C409" s="45">
        <v>2016</v>
      </c>
      <c r="D409" s="150">
        <v>42703</v>
      </c>
      <c r="E409" s="96">
        <v>0</v>
      </c>
      <c r="F409">
        <v>0</v>
      </c>
      <c r="G409">
        <v>1</v>
      </c>
      <c r="H409" s="96">
        <v>0</v>
      </c>
      <c r="I409" s="14">
        <v>0</v>
      </c>
      <c r="J409">
        <v>1</v>
      </c>
      <c r="K409" s="96">
        <v>0</v>
      </c>
      <c r="L409" s="14">
        <v>0</v>
      </c>
      <c r="M409">
        <v>0</v>
      </c>
      <c r="N409" s="96">
        <v>0</v>
      </c>
      <c r="O409" s="14">
        <v>0</v>
      </c>
      <c r="P409">
        <v>0</v>
      </c>
      <c r="Q409" s="96">
        <v>0</v>
      </c>
      <c r="R409" s="14">
        <v>0</v>
      </c>
      <c r="S409">
        <v>0</v>
      </c>
      <c r="T409" s="96">
        <v>0</v>
      </c>
      <c r="U409" s="14">
        <v>0</v>
      </c>
      <c r="V409">
        <v>0</v>
      </c>
      <c r="W409" s="96">
        <v>0</v>
      </c>
      <c r="X409" s="14">
        <v>0</v>
      </c>
      <c r="Y409">
        <v>0</v>
      </c>
      <c r="Z409" s="96">
        <v>0</v>
      </c>
      <c r="AA409" s="14">
        <v>0</v>
      </c>
      <c r="AB409">
        <v>0</v>
      </c>
      <c r="AC409" s="96">
        <v>0</v>
      </c>
      <c r="AD409" s="43">
        <f t="shared" si="67"/>
        <v>0</v>
      </c>
      <c r="AE409" s="43">
        <f t="shared" si="67"/>
        <v>2</v>
      </c>
      <c r="AG409" s="32">
        <v>2.428</v>
      </c>
      <c r="AH409" s="32">
        <v>2.6075</v>
      </c>
      <c r="AI409" s="32">
        <v>2.9945</v>
      </c>
      <c r="AJ409" s="32">
        <v>3.139</v>
      </c>
      <c r="AK409" s="32">
        <v>3.138</v>
      </c>
      <c r="AL409" s="32">
        <v>4.8665</v>
      </c>
      <c r="AM409" s="127">
        <v>4.87333333333333</v>
      </c>
      <c r="AN409">
        <f t="shared" si="68"/>
        <v>2.67666666666667</v>
      </c>
      <c r="AO409">
        <f t="shared" si="69"/>
        <v>3.1385</v>
      </c>
      <c r="AP409">
        <f t="shared" si="70"/>
        <v>4.86991666666667</v>
      </c>
      <c r="AR409" s="32">
        <v>26.095</v>
      </c>
      <c r="AS409" s="32">
        <v>26.235</v>
      </c>
      <c r="AT409" s="32">
        <v>26.382</v>
      </c>
      <c r="AU409" s="32">
        <v>26.4385</v>
      </c>
      <c r="AV409" s="32">
        <v>26.496</v>
      </c>
      <c r="AW409" s="32">
        <v>27.1225</v>
      </c>
      <c r="AX409" s="127">
        <v>27.126</v>
      </c>
      <c r="AY409">
        <f t="shared" si="71"/>
        <v>26.2373333333333</v>
      </c>
      <c r="AZ409">
        <f t="shared" si="72"/>
        <v>26.46725</v>
      </c>
      <c r="BA409">
        <f t="shared" si="73"/>
        <v>27.12425</v>
      </c>
      <c r="BB409" s="32"/>
      <c r="BC409" s="32"/>
      <c r="BD409" s="141">
        <v>0.235739681866027</v>
      </c>
      <c r="BE409" s="141">
        <v>0.225106955466</v>
      </c>
      <c r="BF409" s="141">
        <v>0.22357431783096</v>
      </c>
      <c r="BG409" s="141">
        <v>0.20405251876432</v>
      </c>
      <c r="BH409" s="141">
        <v>0.20741883877552</v>
      </c>
      <c r="BI409" s="141">
        <v>0.20916816001024</v>
      </c>
      <c r="BJ409" s="142">
        <v>0.218141686229867</v>
      </c>
      <c r="BK409">
        <f t="shared" si="74"/>
        <v>0.228140318387662</v>
      </c>
      <c r="BL409">
        <f t="shared" si="75"/>
        <v>0.20573567876992</v>
      </c>
      <c r="BM409">
        <f t="shared" si="76"/>
        <v>0.213654923120053</v>
      </c>
    </row>
    <row r="410" spans="1:65">
      <c r="A410" s="58">
        <v>25</v>
      </c>
      <c r="B410" s="114">
        <v>3</v>
      </c>
      <c r="C410" s="45">
        <v>2017</v>
      </c>
      <c r="D410" s="165">
        <v>42819</v>
      </c>
      <c r="E410">
        <v>22</v>
      </c>
      <c r="F410">
        <v>10</v>
      </c>
      <c r="G410">
        <v>1</v>
      </c>
      <c r="H410" s="151">
        <v>0</v>
      </c>
      <c r="I410">
        <v>0</v>
      </c>
      <c r="J410">
        <v>0</v>
      </c>
      <c r="K410" s="151">
        <v>2</v>
      </c>
      <c r="L410">
        <v>1</v>
      </c>
      <c r="M410">
        <v>0</v>
      </c>
      <c r="N410" s="151">
        <v>2</v>
      </c>
      <c r="O410">
        <v>4</v>
      </c>
      <c r="P410">
        <v>1</v>
      </c>
      <c r="Q410" s="151">
        <v>0</v>
      </c>
      <c r="R410">
        <v>0</v>
      </c>
      <c r="S410">
        <v>0</v>
      </c>
      <c r="T410" s="151">
        <v>0</v>
      </c>
      <c r="U410">
        <v>0</v>
      </c>
      <c r="V410">
        <v>0</v>
      </c>
      <c r="W410" s="151">
        <v>0</v>
      </c>
      <c r="X410">
        <v>0</v>
      </c>
      <c r="Y410">
        <v>0</v>
      </c>
      <c r="Z410" s="151">
        <v>0</v>
      </c>
      <c r="AA410">
        <v>0</v>
      </c>
      <c r="AB410">
        <v>0</v>
      </c>
      <c r="AC410" s="43">
        <f t="shared" si="67"/>
        <v>26</v>
      </c>
      <c r="AD410" s="43">
        <f t="shared" si="67"/>
        <v>15</v>
      </c>
      <c r="AE410" s="43">
        <f t="shared" si="67"/>
        <v>2</v>
      </c>
      <c r="AG410" s="32">
        <v>-0.7848</v>
      </c>
      <c r="AH410" s="32">
        <v>-0.698333333333333</v>
      </c>
      <c r="AI410" s="32">
        <v>-0.955333333333333</v>
      </c>
      <c r="AJ410" s="32">
        <v>-1.09366666666667</v>
      </c>
      <c r="AK410" s="32">
        <v>-0.644666666666667</v>
      </c>
      <c r="AL410" s="32">
        <v>-0.28</v>
      </c>
      <c r="AM410" s="127">
        <v>-0.257</v>
      </c>
      <c r="AN410">
        <f t="shared" si="68"/>
        <v>-0.812822222222222</v>
      </c>
      <c r="AO410">
        <f t="shared" si="69"/>
        <v>-0.869166666666667</v>
      </c>
      <c r="AP410">
        <f t="shared" si="70"/>
        <v>-0.2685</v>
      </c>
      <c r="AR410" s="32">
        <v>16.9202</v>
      </c>
      <c r="AS410" s="32">
        <v>27.5226666666667</v>
      </c>
      <c r="AT410" s="32">
        <v>27.6233333333333</v>
      </c>
      <c r="AU410" s="32">
        <v>27.7116666666667</v>
      </c>
      <c r="AV410" s="32">
        <v>27.962</v>
      </c>
      <c r="AW410" s="32">
        <v>28.2436666666667</v>
      </c>
      <c r="AX410" s="127">
        <v>28.2773333333333</v>
      </c>
      <c r="AY410">
        <f t="shared" si="71"/>
        <v>24.0220666666667</v>
      </c>
      <c r="AZ410">
        <f t="shared" si="72"/>
        <v>27.8368333333333</v>
      </c>
      <c r="BA410">
        <f t="shared" si="73"/>
        <v>28.2605</v>
      </c>
      <c r="BB410" s="32"/>
      <c r="BC410" s="32"/>
      <c r="BD410" s="141">
        <v>0.975873024288</v>
      </c>
      <c r="BE410" s="141">
        <v>0.1183057311872</v>
      </c>
      <c r="BF410" s="141">
        <v>0.1212144171952</v>
      </c>
      <c r="BG410" s="141">
        <v>0.101970121796</v>
      </c>
      <c r="BH410" s="141">
        <v>0.1031799765616</v>
      </c>
      <c r="BI410" s="141">
        <v>0.11522348772</v>
      </c>
      <c r="BJ410" s="142">
        <v>0.1166266360648</v>
      </c>
      <c r="BK410">
        <f t="shared" si="74"/>
        <v>0.4051310575568</v>
      </c>
      <c r="BL410">
        <f t="shared" si="75"/>
        <v>0.1025750491788</v>
      </c>
      <c r="BM410">
        <f t="shared" si="76"/>
        <v>0.1159250618924</v>
      </c>
    </row>
    <row r="411" spans="1:65">
      <c r="A411" s="58">
        <v>4</v>
      </c>
      <c r="B411" s="114">
        <v>4</v>
      </c>
      <c r="C411" s="45">
        <v>2017</v>
      </c>
      <c r="D411" s="165">
        <v>42829</v>
      </c>
      <c r="E411">
        <v>10</v>
      </c>
      <c r="F411">
        <v>1</v>
      </c>
      <c r="G411">
        <v>0</v>
      </c>
      <c r="H411" s="151">
        <v>0</v>
      </c>
      <c r="I411">
        <v>0</v>
      </c>
      <c r="J411">
        <v>0</v>
      </c>
      <c r="K411" s="151">
        <v>0</v>
      </c>
      <c r="L411">
        <v>0</v>
      </c>
      <c r="M411">
        <v>0</v>
      </c>
      <c r="N411" s="151">
        <v>5</v>
      </c>
      <c r="O411">
        <v>1</v>
      </c>
      <c r="P411">
        <v>1</v>
      </c>
      <c r="Q411" s="151">
        <v>0</v>
      </c>
      <c r="R411">
        <v>0</v>
      </c>
      <c r="S411">
        <v>0</v>
      </c>
      <c r="T411" s="151">
        <v>0</v>
      </c>
      <c r="U411">
        <v>0</v>
      </c>
      <c r="V411">
        <v>0</v>
      </c>
      <c r="W411" s="151">
        <v>0</v>
      </c>
      <c r="X411">
        <v>0</v>
      </c>
      <c r="Y411">
        <v>0</v>
      </c>
      <c r="Z411" s="151">
        <v>0</v>
      </c>
      <c r="AA411">
        <v>0</v>
      </c>
      <c r="AB411">
        <v>0</v>
      </c>
      <c r="AC411" s="43">
        <f t="shared" si="67"/>
        <v>15</v>
      </c>
      <c r="AD411" s="43">
        <f t="shared" si="67"/>
        <v>2</v>
      </c>
      <c r="AE411" s="43">
        <f t="shared" si="67"/>
        <v>1</v>
      </c>
      <c r="AG411" s="32">
        <v>-0.9994</v>
      </c>
      <c r="AH411" s="32">
        <v>-0.838</v>
      </c>
      <c r="AI411" s="32">
        <v>-0.8685</v>
      </c>
      <c r="AJ411" s="32">
        <v>-0.888</v>
      </c>
      <c r="AK411" s="32">
        <v>-0.806</v>
      </c>
      <c r="AL411" s="32">
        <v>-0.5385</v>
      </c>
      <c r="AM411" s="127"/>
      <c r="AN411">
        <f t="shared" si="68"/>
        <v>-0.901966666666667</v>
      </c>
      <c r="AO411">
        <f t="shared" si="69"/>
        <v>-0.847</v>
      </c>
      <c r="AP411">
        <f t="shared" si="70"/>
        <v>-0.5385</v>
      </c>
      <c r="AR411" s="32">
        <v>23.955</v>
      </c>
      <c r="AS411" s="32">
        <v>27.4255</v>
      </c>
      <c r="AT411" s="32">
        <v>27.508</v>
      </c>
      <c r="AU411" s="32">
        <v>27.5975</v>
      </c>
      <c r="AV411" s="32">
        <v>27.8305</v>
      </c>
      <c r="AW411" s="32">
        <v>28.231</v>
      </c>
      <c r="AX411" s="127"/>
      <c r="AY411">
        <f t="shared" si="71"/>
        <v>26.2961666666667</v>
      </c>
      <c r="AZ411">
        <f t="shared" si="72"/>
        <v>27.714</v>
      </c>
      <c r="BA411">
        <f t="shared" si="73"/>
        <v>28.231</v>
      </c>
      <c r="BB411" s="32"/>
      <c r="BC411" s="32"/>
      <c r="BD411" s="141">
        <v>0.5346445365984</v>
      </c>
      <c r="BE411" s="141">
        <v>0.228339694164</v>
      </c>
      <c r="BF411" s="141">
        <v>0.1605816819608</v>
      </c>
      <c r="BG411" s="141">
        <v>0.1337635829312</v>
      </c>
      <c r="BH411" s="141">
        <v>0.1248549404752</v>
      </c>
      <c r="BI411" s="141">
        <v>0.1169273173152</v>
      </c>
      <c r="BJ411" s="142">
        <v>0.1256695564832</v>
      </c>
      <c r="BK411">
        <f t="shared" si="74"/>
        <v>0.307855304241067</v>
      </c>
      <c r="BL411">
        <f t="shared" si="75"/>
        <v>0.1293092617032</v>
      </c>
      <c r="BM411">
        <f t="shared" si="76"/>
        <v>0.1212984368992</v>
      </c>
    </row>
    <row r="412" spans="1:65">
      <c r="A412" s="58">
        <v>15</v>
      </c>
      <c r="B412" s="114">
        <v>4</v>
      </c>
      <c r="C412" s="45">
        <v>2017</v>
      </c>
      <c r="D412" s="165">
        <v>42840</v>
      </c>
      <c r="E412">
        <v>70</v>
      </c>
      <c r="F412">
        <v>1</v>
      </c>
      <c r="G412" s="96">
        <v>0</v>
      </c>
      <c r="H412" s="151">
        <v>0</v>
      </c>
      <c r="I412">
        <v>0</v>
      </c>
      <c r="J412" s="96">
        <v>0</v>
      </c>
      <c r="K412" s="151">
        <v>0</v>
      </c>
      <c r="L412">
        <v>0</v>
      </c>
      <c r="M412" s="96">
        <v>0</v>
      </c>
      <c r="N412" s="151">
        <v>22</v>
      </c>
      <c r="O412">
        <v>1</v>
      </c>
      <c r="P412" s="96">
        <v>0</v>
      </c>
      <c r="Q412" s="151">
        <v>0</v>
      </c>
      <c r="R412">
        <v>0</v>
      </c>
      <c r="S412" s="96">
        <v>0</v>
      </c>
      <c r="T412" s="151">
        <v>0</v>
      </c>
      <c r="U412">
        <v>0</v>
      </c>
      <c r="V412" s="96">
        <v>0</v>
      </c>
      <c r="W412" s="151">
        <v>0</v>
      </c>
      <c r="X412">
        <v>0</v>
      </c>
      <c r="Y412" s="96">
        <v>0</v>
      </c>
      <c r="Z412" s="151">
        <v>0</v>
      </c>
      <c r="AA412">
        <v>0</v>
      </c>
      <c r="AB412" s="96">
        <v>0</v>
      </c>
      <c r="AC412" s="43">
        <f t="shared" si="67"/>
        <v>92</v>
      </c>
      <c r="AD412" s="43">
        <f t="shared" si="67"/>
        <v>2</v>
      </c>
      <c r="AE412" s="96">
        <v>0</v>
      </c>
      <c r="AG412" s="32">
        <v>-1.0796</v>
      </c>
      <c r="AH412" s="32">
        <v>-0.74675</v>
      </c>
      <c r="AI412" s="32">
        <v>-0.842333333333333</v>
      </c>
      <c r="AJ412" s="32">
        <v>-0.8605</v>
      </c>
      <c r="AK412" s="32">
        <v>-0.848</v>
      </c>
      <c r="AL412" s="32"/>
      <c r="AM412" s="127"/>
      <c r="AN412">
        <f t="shared" si="68"/>
        <v>-0.889561111111111</v>
      </c>
      <c r="AO412">
        <f t="shared" si="69"/>
        <v>-0.85425</v>
      </c>
      <c r="AP412" s="96">
        <f t="shared" ref="AP412:AP416" si="78">(AP411+AP414)/2</f>
        <v>-0.580166666666667</v>
      </c>
      <c r="AR412" s="32">
        <v>21.38615</v>
      </c>
      <c r="AS412" s="32">
        <v>27.16725</v>
      </c>
      <c r="AT412" s="32">
        <v>27.257</v>
      </c>
      <c r="AU412" s="32">
        <v>27.28825</v>
      </c>
      <c r="AV412" s="32">
        <v>27.39025</v>
      </c>
      <c r="AW412" s="32"/>
      <c r="AX412" s="127"/>
      <c r="AY412">
        <f t="shared" si="71"/>
        <v>25.2701333333333</v>
      </c>
      <c r="AZ412">
        <f t="shared" si="72"/>
        <v>27.33925</v>
      </c>
      <c r="BA412" s="96">
        <f>(BA411+BA414)/2</f>
        <v>28.2985</v>
      </c>
      <c r="BB412" s="32"/>
      <c r="BC412" s="32"/>
      <c r="BD412" s="141">
        <v>1.5056599348384</v>
      </c>
      <c r="BE412" s="141">
        <v>1.02962205748427</v>
      </c>
      <c r="BF412" s="141">
        <v>0.6532583682896</v>
      </c>
      <c r="BG412" s="141">
        <v>0.582767209065067</v>
      </c>
      <c r="BH412" s="141">
        <v>0.393523280590933</v>
      </c>
      <c r="BI412" s="141"/>
      <c r="BJ412" s="142"/>
      <c r="BK412">
        <f t="shared" si="74"/>
        <v>1.06284678687076</v>
      </c>
      <c r="BL412">
        <f t="shared" si="75"/>
        <v>0.488145244828</v>
      </c>
      <c r="BM412" s="96">
        <f>(BM411+BM414)/2</f>
        <v>0.1265248279612</v>
      </c>
    </row>
    <row r="413" spans="1:65">
      <c r="A413" s="58">
        <v>20</v>
      </c>
      <c r="B413" s="114">
        <v>4</v>
      </c>
      <c r="C413" s="45">
        <v>2017</v>
      </c>
      <c r="D413" s="165">
        <v>42845</v>
      </c>
      <c r="E413">
        <v>3</v>
      </c>
      <c r="F413">
        <v>0</v>
      </c>
      <c r="G413" s="96">
        <v>0</v>
      </c>
      <c r="H413" s="151">
        <v>0</v>
      </c>
      <c r="I413">
        <v>0</v>
      </c>
      <c r="J413" s="96">
        <v>0</v>
      </c>
      <c r="K413" s="151">
        <v>0</v>
      </c>
      <c r="L413">
        <v>0</v>
      </c>
      <c r="M413" s="96">
        <v>0</v>
      </c>
      <c r="N413" s="151">
        <v>2</v>
      </c>
      <c r="O413">
        <v>0</v>
      </c>
      <c r="P413" s="96">
        <v>0</v>
      </c>
      <c r="Q413" s="151">
        <v>0</v>
      </c>
      <c r="R413">
        <v>0</v>
      </c>
      <c r="S413" s="96">
        <v>0</v>
      </c>
      <c r="T413" s="151">
        <v>0</v>
      </c>
      <c r="U413">
        <v>0</v>
      </c>
      <c r="V413" s="96">
        <v>0</v>
      </c>
      <c r="W413" s="151">
        <v>0</v>
      </c>
      <c r="X413">
        <v>0</v>
      </c>
      <c r="Y413" s="96">
        <v>0</v>
      </c>
      <c r="Z413" s="151">
        <v>0</v>
      </c>
      <c r="AA413">
        <v>0</v>
      </c>
      <c r="AB413" s="96">
        <v>0</v>
      </c>
      <c r="AC413" s="43">
        <f t="shared" si="67"/>
        <v>5</v>
      </c>
      <c r="AD413" s="43">
        <f t="shared" si="67"/>
        <v>0</v>
      </c>
      <c r="AE413" s="96">
        <v>0</v>
      </c>
      <c r="AG413" s="32">
        <v>-0.938678571428571</v>
      </c>
      <c r="AH413" s="32">
        <v>-0.667833333333333</v>
      </c>
      <c r="AI413" s="32">
        <v>-0.87975</v>
      </c>
      <c r="AJ413" s="32">
        <v>-0.938</v>
      </c>
      <c r="AK413" s="32">
        <v>-0.922333333333333</v>
      </c>
      <c r="AL413" s="32"/>
      <c r="AM413" s="127"/>
      <c r="AN413">
        <f t="shared" si="68"/>
        <v>-0.828753968253968</v>
      </c>
      <c r="AO413">
        <f t="shared" si="69"/>
        <v>-0.930166666666667</v>
      </c>
      <c r="AP413" s="96">
        <f>(AP411+AP414)/2</f>
        <v>-0.580166666666667</v>
      </c>
      <c r="AR413" s="32">
        <v>22.6253958333333</v>
      </c>
      <c r="AS413" s="32">
        <v>27.019</v>
      </c>
      <c r="AT413" s="32">
        <v>27.2756666666667</v>
      </c>
      <c r="AU413" s="32">
        <v>27.3286666666667</v>
      </c>
      <c r="AV413" s="32">
        <v>27.5651666666667</v>
      </c>
      <c r="AW413" s="32"/>
      <c r="AX413" s="127"/>
      <c r="AY413">
        <f t="shared" si="71"/>
        <v>25.6400208333333</v>
      </c>
      <c r="AZ413">
        <f t="shared" si="72"/>
        <v>27.4469166666667</v>
      </c>
      <c r="BA413" s="96">
        <f>(BA411+BA414)/2</f>
        <v>28.2985</v>
      </c>
      <c r="BB413" s="32"/>
      <c r="BC413" s="32"/>
      <c r="BD413" s="141">
        <v>1.06707423295021</v>
      </c>
      <c r="BE413" s="141">
        <v>2.469530682712</v>
      </c>
      <c r="BF413" s="141">
        <v>0.3165302157568</v>
      </c>
      <c r="BG413" s="141">
        <v>0.3538098471744</v>
      </c>
      <c r="BH413" s="141">
        <v>0.2932026540744</v>
      </c>
      <c r="BI413" s="141"/>
      <c r="BJ413" s="142"/>
      <c r="BK413">
        <f t="shared" si="74"/>
        <v>1.28437837713967</v>
      </c>
      <c r="BL413">
        <f t="shared" si="75"/>
        <v>0.3235062506244</v>
      </c>
      <c r="BM413" s="96">
        <f>(BM411+BM414)/2</f>
        <v>0.1265248279612</v>
      </c>
    </row>
    <row r="414" spans="1:65">
      <c r="A414" s="58">
        <v>25</v>
      </c>
      <c r="B414" s="114">
        <v>4</v>
      </c>
      <c r="C414" s="45">
        <v>2017</v>
      </c>
      <c r="D414" s="165">
        <v>42850</v>
      </c>
      <c r="E414">
        <v>12</v>
      </c>
      <c r="F414" s="96">
        <v>0</v>
      </c>
      <c r="G414">
        <v>1</v>
      </c>
      <c r="H414" s="151">
        <v>0</v>
      </c>
      <c r="I414" s="96">
        <v>0</v>
      </c>
      <c r="J414">
        <v>0</v>
      </c>
      <c r="K414" s="151">
        <v>2</v>
      </c>
      <c r="L414" s="96">
        <v>0</v>
      </c>
      <c r="M414">
        <v>0</v>
      </c>
      <c r="N414" s="151">
        <v>2</v>
      </c>
      <c r="O414" s="96">
        <v>0</v>
      </c>
      <c r="P414">
        <v>1</v>
      </c>
      <c r="Q414" s="151">
        <v>0</v>
      </c>
      <c r="R414" s="96">
        <v>0</v>
      </c>
      <c r="S414">
        <v>0</v>
      </c>
      <c r="T414" s="151">
        <v>0</v>
      </c>
      <c r="U414" s="96">
        <v>0</v>
      </c>
      <c r="V414">
        <v>0</v>
      </c>
      <c r="W414" s="151">
        <v>0</v>
      </c>
      <c r="X414" s="96">
        <v>0</v>
      </c>
      <c r="Y414">
        <v>0</v>
      </c>
      <c r="Z414" s="151">
        <v>100</v>
      </c>
      <c r="AA414" s="96">
        <v>0</v>
      </c>
      <c r="AB414">
        <v>0</v>
      </c>
      <c r="AC414" s="43">
        <f t="shared" si="67"/>
        <v>116</v>
      </c>
      <c r="AD414" s="96">
        <v>0</v>
      </c>
      <c r="AE414" s="43">
        <f t="shared" si="67"/>
        <v>2</v>
      </c>
      <c r="AG414" s="32">
        <v>-0.292722222222222</v>
      </c>
      <c r="AH414" s="32">
        <v>-0.455666666666667</v>
      </c>
      <c r="AI414" s="32">
        <v>-0.882333333333333</v>
      </c>
      <c r="AJ414" s="32">
        <v>-0.9155</v>
      </c>
      <c r="AK414" s="32">
        <v>-0.864</v>
      </c>
      <c r="AL414" s="32">
        <v>-0.621833333333333</v>
      </c>
      <c r="AM414" s="127"/>
      <c r="AN414">
        <f t="shared" si="68"/>
        <v>-0.543574074074074</v>
      </c>
      <c r="AO414">
        <f t="shared" si="69"/>
        <v>-0.88975</v>
      </c>
      <c r="AP414">
        <f t="shared" si="70"/>
        <v>-0.621833333333333</v>
      </c>
      <c r="AR414" s="32">
        <v>22.2322857142857</v>
      </c>
      <c r="AS414" s="32">
        <v>27.0170833333333</v>
      </c>
      <c r="AT414" s="32">
        <v>27.27175</v>
      </c>
      <c r="AU414" s="32">
        <v>27.32825</v>
      </c>
      <c r="AV414" s="32">
        <v>27.5651666666667</v>
      </c>
      <c r="AW414" s="32">
        <v>28.366</v>
      </c>
      <c r="AX414" s="127"/>
      <c r="AY414">
        <f t="shared" si="71"/>
        <v>25.5070396825397</v>
      </c>
      <c r="AZ414">
        <f t="shared" si="72"/>
        <v>27.4467083333333</v>
      </c>
      <c r="BA414">
        <f t="shared" si="73"/>
        <v>28.366</v>
      </c>
      <c r="BB414" s="32"/>
      <c r="BC414" s="32"/>
      <c r="BD414" s="141">
        <v>1.06579040185369</v>
      </c>
      <c r="BE414" s="141">
        <v>1.51564066279903</v>
      </c>
      <c r="BF414" s="141">
        <v>0.40963451416592</v>
      </c>
      <c r="BG414" s="141">
        <v>0.3687137795648</v>
      </c>
      <c r="BH414" s="141">
        <v>0.2147771171056</v>
      </c>
      <c r="BI414" s="141">
        <v>0.1317512190232</v>
      </c>
      <c r="BJ414" s="142"/>
      <c r="BK414">
        <f t="shared" si="74"/>
        <v>0.997021859606216</v>
      </c>
      <c r="BL414">
        <f t="shared" si="75"/>
        <v>0.2917454483352</v>
      </c>
      <c r="BM414">
        <f t="shared" si="76"/>
        <v>0.1317512190232</v>
      </c>
    </row>
    <row r="415" spans="1:65">
      <c r="A415" s="58">
        <v>29</v>
      </c>
      <c r="B415" s="114">
        <v>4</v>
      </c>
      <c r="C415" s="45">
        <v>2017</v>
      </c>
      <c r="D415" s="165">
        <v>42854</v>
      </c>
      <c r="E415">
        <v>9</v>
      </c>
      <c r="F415">
        <v>3</v>
      </c>
      <c r="G415" s="96">
        <v>0</v>
      </c>
      <c r="H415" s="151">
        <v>0</v>
      </c>
      <c r="I415">
        <v>0</v>
      </c>
      <c r="J415" s="96">
        <v>0</v>
      </c>
      <c r="K415" s="151">
        <v>3</v>
      </c>
      <c r="L415">
        <v>1</v>
      </c>
      <c r="M415" s="96">
        <v>0</v>
      </c>
      <c r="N415" s="151">
        <v>6</v>
      </c>
      <c r="O415">
        <v>1</v>
      </c>
      <c r="P415" s="96">
        <v>0</v>
      </c>
      <c r="Q415" s="151">
        <v>0</v>
      </c>
      <c r="R415">
        <v>0</v>
      </c>
      <c r="S415" s="96">
        <v>0</v>
      </c>
      <c r="T415" s="151">
        <v>0</v>
      </c>
      <c r="U415">
        <v>0</v>
      </c>
      <c r="V415" s="96">
        <v>0</v>
      </c>
      <c r="W415" s="151">
        <v>0</v>
      </c>
      <c r="X415">
        <v>0</v>
      </c>
      <c r="Y415" s="96">
        <v>0</v>
      </c>
      <c r="Z415" s="151">
        <v>600</v>
      </c>
      <c r="AA415">
        <v>210</v>
      </c>
      <c r="AB415" s="96">
        <v>0</v>
      </c>
      <c r="AC415" s="43">
        <f t="shared" si="67"/>
        <v>618</v>
      </c>
      <c r="AD415" s="43">
        <f t="shared" si="67"/>
        <v>215</v>
      </c>
      <c r="AE415" s="96">
        <v>0</v>
      </c>
      <c r="AG415" s="32">
        <v>-0.601166666666667</v>
      </c>
      <c r="AH415" s="32">
        <v>-0.524833333333333</v>
      </c>
      <c r="AI415" s="32">
        <v>-0.561833333333333</v>
      </c>
      <c r="AJ415" s="32">
        <v>-0.59</v>
      </c>
      <c r="AK415" s="32">
        <v>-0.760833333333333</v>
      </c>
      <c r="AL415" s="32"/>
      <c r="AM415" s="127"/>
      <c r="AN415">
        <f t="shared" si="68"/>
        <v>-0.562611111111111</v>
      </c>
      <c r="AO415">
        <f t="shared" si="69"/>
        <v>-0.675416666666667</v>
      </c>
      <c r="AP415" s="96">
        <f t="shared" si="78"/>
        <v>-0.640166666666667</v>
      </c>
      <c r="AR415" s="32">
        <v>25.2161</v>
      </c>
      <c r="AS415" s="32">
        <v>27.1936666666667</v>
      </c>
      <c r="AT415" s="32">
        <v>27.2966666666667</v>
      </c>
      <c r="AU415" s="32">
        <v>27.3678333333333</v>
      </c>
      <c r="AV415" s="32">
        <v>27.8193333333333</v>
      </c>
      <c r="AW415" s="32"/>
      <c r="AX415" s="127"/>
      <c r="AY415">
        <f t="shared" si="71"/>
        <v>26.5688111111111</v>
      </c>
      <c r="AZ415">
        <f t="shared" si="72"/>
        <v>27.5935833333333</v>
      </c>
      <c r="BA415" s="96">
        <f>(BA414+BA417)/2</f>
        <v>28.2585</v>
      </c>
      <c r="BB415" s="32"/>
      <c r="BC415" s="32"/>
      <c r="BD415" s="141">
        <v>0.326330714841</v>
      </c>
      <c r="BE415" s="141">
        <v>0.572089929806587</v>
      </c>
      <c r="BF415" s="141">
        <v>0.521605525579227</v>
      </c>
      <c r="BG415" s="141">
        <v>0.377604055589787</v>
      </c>
      <c r="BH415" s="141">
        <v>0.25051740242752</v>
      </c>
      <c r="BI415" s="141"/>
      <c r="BJ415" s="142"/>
      <c r="BK415">
        <f t="shared" si="74"/>
        <v>0.473342056742271</v>
      </c>
      <c r="BL415">
        <f t="shared" si="75"/>
        <v>0.314060729008653</v>
      </c>
      <c r="BM415" s="96">
        <f>(BM414+BM417)/2</f>
        <v>0.1857468869504</v>
      </c>
    </row>
    <row r="416" spans="1:65">
      <c r="A416" s="58">
        <v>10</v>
      </c>
      <c r="B416" s="114">
        <v>5</v>
      </c>
      <c r="C416" s="45">
        <v>2017</v>
      </c>
      <c r="D416" s="165">
        <v>42865</v>
      </c>
      <c r="E416">
        <v>10</v>
      </c>
      <c r="F416">
        <v>1</v>
      </c>
      <c r="G416" s="96">
        <v>0</v>
      </c>
      <c r="H416" s="151">
        <v>0</v>
      </c>
      <c r="I416">
        <v>0</v>
      </c>
      <c r="J416" s="96">
        <v>0</v>
      </c>
      <c r="K416" s="151">
        <v>10</v>
      </c>
      <c r="L416">
        <v>1</v>
      </c>
      <c r="M416" s="96">
        <v>0</v>
      </c>
      <c r="N416" s="151">
        <v>22</v>
      </c>
      <c r="O416">
        <v>1</v>
      </c>
      <c r="P416" s="96">
        <v>0</v>
      </c>
      <c r="Q416" s="151">
        <v>0</v>
      </c>
      <c r="R416">
        <v>0</v>
      </c>
      <c r="S416" s="96">
        <v>0</v>
      </c>
      <c r="T416" s="151">
        <v>0</v>
      </c>
      <c r="U416">
        <v>0</v>
      </c>
      <c r="V416" s="96">
        <v>0</v>
      </c>
      <c r="W416" s="151">
        <v>0</v>
      </c>
      <c r="X416">
        <v>0</v>
      </c>
      <c r="Y416" s="96">
        <v>0</v>
      </c>
      <c r="Z416" s="151">
        <v>6000</v>
      </c>
      <c r="AA416">
        <v>350</v>
      </c>
      <c r="AB416" s="96">
        <v>0</v>
      </c>
      <c r="AC416" s="43">
        <f t="shared" si="67"/>
        <v>6042</v>
      </c>
      <c r="AD416" s="43">
        <f t="shared" si="67"/>
        <v>353</v>
      </c>
      <c r="AE416" s="96">
        <v>0</v>
      </c>
      <c r="AG416" s="32">
        <v>1.09708333333333</v>
      </c>
      <c r="AH416" s="32">
        <v>1.07125</v>
      </c>
      <c r="AI416" s="32">
        <v>1.06425</v>
      </c>
      <c r="AJ416" s="32">
        <v>1.06925</v>
      </c>
      <c r="AK416" s="32">
        <v>0.4825</v>
      </c>
      <c r="AL416" s="32"/>
      <c r="AM416" s="127"/>
      <c r="AN416">
        <f t="shared" si="68"/>
        <v>1.07752777777778</v>
      </c>
      <c r="AO416">
        <f t="shared" si="69"/>
        <v>0.775875</v>
      </c>
      <c r="AP416" s="96">
        <f>(AP414+AP417)/2</f>
        <v>-0.640166666666667</v>
      </c>
      <c r="AR416" s="32">
        <v>26.3761666666667</v>
      </c>
      <c r="AS416" s="32">
        <v>26.9085</v>
      </c>
      <c r="AT416" s="32">
        <v>26.91225</v>
      </c>
      <c r="AU416" s="32">
        <v>26.91725</v>
      </c>
      <c r="AV416" s="32">
        <v>27.18975</v>
      </c>
      <c r="AW416" s="32"/>
      <c r="AX416" s="127"/>
      <c r="AY416">
        <f t="shared" si="71"/>
        <v>26.7323055555556</v>
      </c>
      <c r="AZ416">
        <f t="shared" si="72"/>
        <v>27.0535</v>
      </c>
      <c r="BA416" s="96">
        <f>(BA414+BA417)/2</f>
        <v>28.2585</v>
      </c>
      <c r="BB416" s="32"/>
      <c r="BC416" s="32"/>
      <c r="BD416" s="141">
        <v>1.08848022837943</v>
      </c>
      <c r="BE416" s="141">
        <v>1.40134029711232</v>
      </c>
      <c r="BF416" s="141">
        <v>1.59777099109056</v>
      </c>
      <c r="BG416" s="141">
        <v>1.425165004159</v>
      </c>
      <c r="BH416" s="141">
        <v>1.08760503015273</v>
      </c>
      <c r="BI416" s="141"/>
      <c r="BJ416" s="142"/>
      <c r="BK416">
        <f t="shared" si="74"/>
        <v>1.36253050552744</v>
      </c>
      <c r="BL416">
        <f t="shared" si="75"/>
        <v>1.25638501715587</v>
      </c>
      <c r="BM416" s="96">
        <f>(BM414+BM417)/2</f>
        <v>0.1857468869504</v>
      </c>
    </row>
    <row r="417" spans="1:65">
      <c r="A417" s="58">
        <v>15</v>
      </c>
      <c r="B417" s="114">
        <v>5</v>
      </c>
      <c r="C417" s="45">
        <v>2017</v>
      </c>
      <c r="D417" s="165">
        <v>42870</v>
      </c>
      <c r="E417">
        <v>24</v>
      </c>
      <c r="F417">
        <v>6</v>
      </c>
      <c r="G417">
        <v>0</v>
      </c>
      <c r="H417" s="151">
        <v>0</v>
      </c>
      <c r="I417">
        <v>0</v>
      </c>
      <c r="J417">
        <v>1</v>
      </c>
      <c r="K417" s="151">
        <v>12</v>
      </c>
      <c r="L417">
        <v>3</v>
      </c>
      <c r="M417">
        <v>3</v>
      </c>
      <c r="N417" s="151">
        <v>0</v>
      </c>
      <c r="O417">
        <v>1</v>
      </c>
      <c r="P417">
        <v>1</v>
      </c>
      <c r="Q417" s="151">
        <v>0</v>
      </c>
      <c r="R417">
        <v>0</v>
      </c>
      <c r="S417">
        <v>0</v>
      </c>
      <c r="T417" s="151">
        <v>0</v>
      </c>
      <c r="U417">
        <v>0</v>
      </c>
      <c r="V417">
        <v>0</v>
      </c>
      <c r="W417" s="151">
        <v>0</v>
      </c>
      <c r="X417">
        <v>0</v>
      </c>
      <c r="Y417">
        <v>0</v>
      </c>
      <c r="Z417" s="151">
        <v>5000</v>
      </c>
      <c r="AA417">
        <v>1260</v>
      </c>
      <c r="AB417">
        <v>2</v>
      </c>
      <c r="AC417" s="43">
        <f t="shared" si="67"/>
        <v>5036</v>
      </c>
      <c r="AD417" s="43">
        <f t="shared" si="67"/>
        <v>1270</v>
      </c>
      <c r="AE417" s="43">
        <f t="shared" si="67"/>
        <v>7</v>
      </c>
      <c r="AG417" s="32">
        <v>1.34091666666667</v>
      </c>
      <c r="AH417" s="32">
        <v>1.50425</v>
      </c>
      <c r="AI417" s="32">
        <v>1.3265</v>
      </c>
      <c r="AJ417" s="32">
        <v>0.91375</v>
      </c>
      <c r="AK417" s="32">
        <v>-0.20525</v>
      </c>
      <c r="AL417" s="32">
        <v>-0.6585</v>
      </c>
      <c r="AM417" s="127"/>
      <c r="AN417">
        <f t="shared" si="68"/>
        <v>1.39055555555556</v>
      </c>
      <c r="AO417">
        <f t="shared" si="69"/>
        <v>0.35425</v>
      </c>
      <c r="AP417">
        <f t="shared" si="70"/>
        <v>-0.6585</v>
      </c>
      <c r="AR417" s="32">
        <v>26.70425</v>
      </c>
      <c r="AS417" s="32">
        <v>26.71</v>
      </c>
      <c r="AT417" s="32">
        <v>26.77375</v>
      </c>
      <c r="AU417" s="32">
        <v>26.91225</v>
      </c>
      <c r="AV417" s="32">
        <v>27.6125</v>
      </c>
      <c r="AW417" s="32">
        <v>28.151</v>
      </c>
      <c r="AX417" s="127"/>
      <c r="AY417">
        <f t="shared" si="71"/>
        <v>26.7293333333333</v>
      </c>
      <c r="AZ417">
        <f t="shared" si="72"/>
        <v>27.262375</v>
      </c>
      <c r="BA417">
        <f t="shared" si="73"/>
        <v>28.151</v>
      </c>
      <c r="BB417" s="32"/>
      <c r="BC417" s="32"/>
      <c r="BD417" s="141">
        <v>0.829584889936267</v>
      </c>
      <c r="BE417" s="141">
        <v>0.632434536616</v>
      </c>
      <c r="BF417" s="141">
        <v>0.6176957638286</v>
      </c>
      <c r="BG417" s="141">
        <v>0.3979672738024</v>
      </c>
      <c r="BH417" s="141">
        <v>0.4969960564466</v>
      </c>
      <c r="BI417" s="141">
        <v>0.2397425548776</v>
      </c>
      <c r="BJ417" s="142"/>
      <c r="BK417">
        <f t="shared" si="74"/>
        <v>0.693238396793622</v>
      </c>
      <c r="BL417">
        <f t="shared" si="75"/>
        <v>0.4474816651245</v>
      </c>
      <c r="BM417">
        <f t="shared" si="76"/>
        <v>0.2397425548776</v>
      </c>
    </row>
    <row r="418" spans="1:65">
      <c r="A418" s="58">
        <v>20</v>
      </c>
      <c r="B418" s="114">
        <v>5</v>
      </c>
      <c r="C418" s="45">
        <v>2017</v>
      </c>
      <c r="D418" s="165">
        <v>42875</v>
      </c>
      <c r="E418">
        <v>28</v>
      </c>
      <c r="F418">
        <v>1</v>
      </c>
      <c r="G418">
        <v>1</v>
      </c>
      <c r="H418" s="151">
        <v>0</v>
      </c>
      <c r="I418">
        <v>0</v>
      </c>
      <c r="J418">
        <v>0</v>
      </c>
      <c r="K418" s="151">
        <v>50</v>
      </c>
      <c r="L418">
        <v>0</v>
      </c>
      <c r="M418">
        <v>0</v>
      </c>
      <c r="N418" s="151">
        <v>0</v>
      </c>
      <c r="O418">
        <v>0</v>
      </c>
      <c r="P418">
        <v>0</v>
      </c>
      <c r="Q418" s="151">
        <v>0</v>
      </c>
      <c r="R418">
        <v>0</v>
      </c>
      <c r="S418">
        <v>0</v>
      </c>
      <c r="T418" s="151">
        <v>0</v>
      </c>
      <c r="U418">
        <v>0</v>
      </c>
      <c r="V418">
        <v>0</v>
      </c>
      <c r="W418" s="151">
        <v>0</v>
      </c>
      <c r="X418">
        <v>0</v>
      </c>
      <c r="Y418">
        <v>0</v>
      </c>
      <c r="Z418" s="151">
        <v>8300</v>
      </c>
      <c r="AA418">
        <v>1330</v>
      </c>
      <c r="AB418">
        <v>8</v>
      </c>
      <c r="AC418" s="43">
        <f t="shared" si="67"/>
        <v>8378</v>
      </c>
      <c r="AD418" s="43">
        <f t="shared" si="67"/>
        <v>1331</v>
      </c>
      <c r="AE418" s="43">
        <f t="shared" si="67"/>
        <v>9</v>
      </c>
      <c r="AG418" s="32">
        <v>3.1089</v>
      </c>
      <c r="AH418" s="32">
        <v>2.87225</v>
      </c>
      <c r="AI418" s="32">
        <v>1.3685</v>
      </c>
      <c r="AJ418" s="32">
        <v>0.15375</v>
      </c>
      <c r="AK418" s="32">
        <v>-0.2935</v>
      </c>
      <c r="AL418" s="32">
        <v>-0.6315</v>
      </c>
      <c r="AM418" s="127">
        <v>-0.6435</v>
      </c>
      <c r="AN418">
        <f t="shared" si="68"/>
        <v>2.44988333333333</v>
      </c>
      <c r="AO418">
        <f t="shared" si="69"/>
        <v>-0.069875</v>
      </c>
      <c r="AP418">
        <f t="shared" si="70"/>
        <v>-0.6375</v>
      </c>
      <c r="AR418" s="32">
        <v>26.00335</v>
      </c>
      <c r="AS418" s="32">
        <v>26.0595</v>
      </c>
      <c r="AT418" s="32">
        <v>26.83925</v>
      </c>
      <c r="AU418" s="32">
        <v>27.4435</v>
      </c>
      <c r="AV418" s="32">
        <v>27.75775</v>
      </c>
      <c r="AW418" s="32">
        <v>28.1675</v>
      </c>
      <c r="AX418" s="127">
        <v>28.1895</v>
      </c>
      <c r="AY418">
        <f t="shared" si="71"/>
        <v>26.3007</v>
      </c>
      <c r="AZ418">
        <f t="shared" si="72"/>
        <v>27.600625</v>
      </c>
      <c r="BA418">
        <f t="shared" si="73"/>
        <v>28.1785</v>
      </c>
      <c r="BB418" s="32"/>
      <c r="BC418" s="32"/>
      <c r="BD418" s="141">
        <v>0.516584167480711</v>
      </c>
      <c r="BE418" s="141">
        <v>0.6556089269312</v>
      </c>
      <c r="BF418" s="141">
        <v>0.3935706985744</v>
      </c>
      <c r="BG418" s="141">
        <v>0.351174630189867</v>
      </c>
      <c r="BH418" s="141">
        <v>0.261132402628</v>
      </c>
      <c r="BI418" s="141">
        <v>0.203723373088</v>
      </c>
      <c r="BJ418" s="142">
        <v>0.3175490121632</v>
      </c>
      <c r="BK418">
        <f t="shared" si="74"/>
        <v>0.52192126432877</v>
      </c>
      <c r="BL418">
        <f t="shared" si="75"/>
        <v>0.306153516408933</v>
      </c>
      <c r="BM418">
        <f t="shared" si="76"/>
        <v>0.2606361926256</v>
      </c>
    </row>
    <row r="419" spans="1:65">
      <c r="A419" s="58">
        <v>25</v>
      </c>
      <c r="B419" s="114">
        <v>5</v>
      </c>
      <c r="C419" s="45">
        <v>2017</v>
      </c>
      <c r="D419" s="165">
        <v>42880</v>
      </c>
      <c r="E419">
        <v>19</v>
      </c>
      <c r="F419">
        <v>2</v>
      </c>
      <c r="G419">
        <v>2</v>
      </c>
      <c r="H419" s="151">
        <v>0</v>
      </c>
      <c r="I419">
        <v>0</v>
      </c>
      <c r="J419">
        <v>0</v>
      </c>
      <c r="K419" s="151">
        <v>40</v>
      </c>
      <c r="L419">
        <v>2</v>
      </c>
      <c r="M419">
        <v>1</v>
      </c>
      <c r="N419" s="151">
        <v>0</v>
      </c>
      <c r="O419">
        <v>0</v>
      </c>
      <c r="P419">
        <v>0</v>
      </c>
      <c r="Q419" s="151">
        <v>0</v>
      </c>
      <c r="R419">
        <v>0</v>
      </c>
      <c r="S419">
        <v>0</v>
      </c>
      <c r="T419" s="151">
        <v>2</v>
      </c>
      <c r="U419">
        <v>0</v>
      </c>
      <c r="V419">
        <v>0</v>
      </c>
      <c r="W419" s="151">
        <v>12</v>
      </c>
      <c r="X419">
        <v>7</v>
      </c>
      <c r="Y419">
        <v>0</v>
      </c>
      <c r="Z419" s="151">
        <v>2500</v>
      </c>
      <c r="AA419">
        <v>1680</v>
      </c>
      <c r="AB419">
        <v>160</v>
      </c>
      <c r="AC419" s="43">
        <f t="shared" si="67"/>
        <v>2573</v>
      </c>
      <c r="AD419" s="43">
        <f t="shared" si="67"/>
        <v>1691</v>
      </c>
      <c r="AE419" s="43">
        <f t="shared" si="67"/>
        <v>163</v>
      </c>
      <c r="AG419" s="32">
        <v>4.73672222222222</v>
      </c>
      <c r="AH419" s="32">
        <v>3.7225</v>
      </c>
      <c r="AI419" s="32">
        <v>0.9555</v>
      </c>
      <c r="AJ419" s="32">
        <v>0.3475</v>
      </c>
      <c r="AK419" s="32">
        <v>0.0145</v>
      </c>
      <c r="AL419" s="32">
        <v>-0.5205</v>
      </c>
      <c r="AM419" s="127">
        <v>-0.55</v>
      </c>
      <c r="AN419">
        <f t="shared" si="68"/>
        <v>3.13824074074074</v>
      </c>
      <c r="AO419">
        <f t="shared" si="69"/>
        <v>0.181</v>
      </c>
      <c r="AP419">
        <f t="shared" si="70"/>
        <v>-0.53525</v>
      </c>
      <c r="AR419" s="32">
        <v>25.3945833333333</v>
      </c>
      <c r="AS419" s="32">
        <v>26.31325</v>
      </c>
      <c r="AT419" s="32">
        <v>26.8735</v>
      </c>
      <c r="AU419" s="32">
        <v>27.37925</v>
      </c>
      <c r="AV419" s="32">
        <v>27.631</v>
      </c>
      <c r="AW419" s="32">
        <v>28.02275</v>
      </c>
      <c r="AX419" s="127">
        <v>28.0555</v>
      </c>
      <c r="AY419">
        <f t="shared" si="71"/>
        <v>26.1937777777778</v>
      </c>
      <c r="AZ419">
        <f t="shared" si="72"/>
        <v>27.505125</v>
      </c>
      <c r="BA419">
        <f t="shared" si="73"/>
        <v>28.039125</v>
      </c>
      <c r="BB419" s="32"/>
      <c r="BC419" s="32"/>
      <c r="BD419" s="141">
        <v>0.770173357494578</v>
      </c>
      <c r="BE419" s="141">
        <v>0.7804445280938</v>
      </c>
      <c r="BF419" s="141">
        <v>0.3855583219662</v>
      </c>
      <c r="BG419" s="141">
        <v>0.2993469252792</v>
      </c>
      <c r="BH419" s="141">
        <v>0.2576151861908</v>
      </c>
      <c r="BI419" s="141">
        <v>0.2404280108728</v>
      </c>
      <c r="BJ419" s="142"/>
      <c r="BK419">
        <f t="shared" si="74"/>
        <v>0.645392069184859</v>
      </c>
      <c r="BL419">
        <f t="shared" si="75"/>
        <v>0.278481055735</v>
      </c>
      <c r="BM419">
        <f t="shared" si="76"/>
        <v>0.2404280108728</v>
      </c>
    </row>
    <row r="420" spans="1:65">
      <c r="A420" s="58">
        <v>30</v>
      </c>
      <c r="B420" s="114">
        <v>5</v>
      </c>
      <c r="C420" s="45">
        <v>2017</v>
      </c>
      <c r="D420" s="165">
        <v>42885</v>
      </c>
      <c r="E420">
        <v>11</v>
      </c>
      <c r="F420">
        <v>5</v>
      </c>
      <c r="G420">
        <v>5</v>
      </c>
      <c r="H420" s="151">
        <v>0</v>
      </c>
      <c r="I420">
        <v>0</v>
      </c>
      <c r="J420">
        <v>0</v>
      </c>
      <c r="K420" s="151">
        <v>90</v>
      </c>
      <c r="L420">
        <v>13</v>
      </c>
      <c r="M420">
        <v>12</v>
      </c>
      <c r="N420" s="151">
        <v>0</v>
      </c>
      <c r="O420">
        <v>0</v>
      </c>
      <c r="P420">
        <v>0</v>
      </c>
      <c r="Q420" s="151">
        <v>0</v>
      </c>
      <c r="R420">
        <v>0</v>
      </c>
      <c r="S420">
        <v>0</v>
      </c>
      <c r="T420" s="151">
        <v>30</v>
      </c>
      <c r="U420">
        <v>0</v>
      </c>
      <c r="V420">
        <v>0</v>
      </c>
      <c r="W420" s="151">
        <v>800</v>
      </c>
      <c r="X420">
        <v>140</v>
      </c>
      <c r="Y420">
        <v>1</v>
      </c>
      <c r="Z420" s="151">
        <v>3600</v>
      </c>
      <c r="AA420">
        <v>1260</v>
      </c>
      <c r="AB420">
        <v>120</v>
      </c>
      <c r="AC420" s="43">
        <f t="shared" si="67"/>
        <v>4531</v>
      </c>
      <c r="AD420" s="43">
        <f t="shared" si="67"/>
        <v>1418</v>
      </c>
      <c r="AE420" s="43">
        <f t="shared" si="67"/>
        <v>138</v>
      </c>
      <c r="AG420" s="32">
        <v>4.9049375</v>
      </c>
      <c r="AH420" s="32">
        <v>4.65725</v>
      </c>
      <c r="AI420" s="32">
        <v>2.937</v>
      </c>
      <c r="AJ420" s="32">
        <v>1.70675</v>
      </c>
      <c r="AK420" s="32">
        <v>0.54125</v>
      </c>
      <c r="AL420" s="32">
        <v>-0.297</v>
      </c>
      <c r="AM420" s="127"/>
      <c r="AN420">
        <f t="shared" si="68"/>
        <v>4.16639583333333</v>
      </c>
      <c r="AO420">
        <f t="shared" si="69"/>
        <v>1.124</v>
      </c>
      <c r="AP420">
        <f t="shared" si="70"/>
        <v>-0.297</v>
      </c>
      <c r="AR420" s="32">
        <v>25.14375</v>
      </c>
      <c r="AS420" s="32">
        <v>26.265</v>
      </c>
      <c r="AT420" s="32">
        <v>26.64975</v>
      </c>
      <c r="AU420" s="32">
        <v>26.933</v>
      </c>
      <c r="AV420" s="32">
        <v>27.332</v>
      </c>
      <c r="AW420" s="32">
        <v>27.8415</v>
      </c>
      <c r="AX420" s="127"/>
      <c r="AY420">
        <f t="shared" si="71"/>
        <v>26.0195</v>
      </c>
      <c r="AZ420">
        <f t="shared" si="72"/>
        <v>27.1325</v>
      </c>
      <c r="BA420">
        <f t="shared" si="73"/>
        <v>27.8415</v>
      </c>
      <c r="BB420" s="32"/>
      <c r="BC420" s="32"/>
      <c r="BD420" s="141">
        <v>0.5337038295694</v>
      </c>
      <c r="BE420" s="141">
        <v>1.2391196415176</v>
      </c>
      <c r="BF420" s="141">
        <v>1.6290517611292</v>
      </c>
      <c r="BG420" s="141">
        <v>0.9758951106446</v>
      </c>
      <c r="BH420" s="141">
        <v>0.527824710196</v>
      </c>
      <c r="BI420" s="141">
        <v>0.1958377447616</v>
      </c>
      <c r="BJ420" s="142"/>
      <c r="BK420">
        <f t="shared" si="74"/>
        <v>1.13395841073873</v>
      </c>
      <c r="BL420">
        <f t="shared" si="75"/>
        <v>0.7518599104203</v>
      </c>
      <c r="BM420">
        <f t="shared" si="76"/>
        <v>0.1958377447616</v>
      </c>
    </row>
    <row r="421" spans="1:65">
      <c r="A421" s="58">
        <v>5</v>
      </c>
      <c r="B421" s="114">
        <v>6</v>
      </c>
      <c r="C421" s="45">
        <v>2017</v>
      </c>
      <c r="D421" s="165">
        <v>42891</v>
      </c>
      <c r="E421">
        <v>1</v>
      </c>
      <c r="F421">
        <v>1</v>
      </c>
      <c r="G421">
        <v>7</v>
      </c>
      <c r="H421" s="151">
        <v>0</v>
      </c>
      <c r="I421">
        <v>0</v>
      </c>
      <c r="J421">
        <v>0</v>
      </c>
      <c r="K421" s="151">
        <v>5</v>
      </c>
      <c r="L421">
        <v>14</v>
      </c>
      <c r="M421">
        <v>14</v>
      </c>
      <c r="N421" s="151">
        <v>0</v>
      </c>
      <c r="O421">
        <v>0</v>
      </c>
      <c r="P421">
        <v>0</v>
      </c>
      <c r="Q421" s="151">
        <v>100</v>
      </c>
      <c r="R421">
        <v>2</v>
      </c>
      <c r="S421">
        <v>0</v>
      </c>
      <c r="T421" s="151">
        <v>300</v>
      </c>
      <c r="U421">
        <v>140</v>
      </c>
      <c r="V421">
        <v>2</v>
      </c>
      <c r="W421" s="151">
        <v>3100</v>
      </c>
      <c r="X421">
        <v>210</v>
      </c>
      <c r="Y421">
        <v>12</v>
      </c>
      <c r="Z421" s="151">
        <v>2100</v>
      </c>
      <c r="AA421">
        <v>350</v>
      </c>
      <c r="AB421">
        <v>24</v>
      </c>
      <c r="AC421" s="43">
        <f t="shared" si="67"/>
        <v>5606</v>
      </c>
      <c r="AD421" s="43">
        <f t="shared" si="67"/>
        <v>717</v>
      </c>
      <c r="AE421" s="43">
        <f t="shared" si="67"/>
        <v>59</v>
      </c>
      <c r="AG421" s="32">
        <v>4.7397</v>
      </c>
      <c r="AH421" s="32">
        <v>4.337</v>
      </c>
      <c r="AI421" s="32">
        <v>4.29275</v>
      </c>
      <c r="AJ421" s="32">
        <v>4.11775</v>
      </c>
      <c r="AK421" s="32">
        <v>3.2195</v>
      </c>
      <c r="AL421" s="32">
        <v>-0.11225</v>
      </c>
      <c r="AM421" s="127"/>
      <c r="AN421">
        <f t="shared" si="68"/>
        <v>4.45648333333333</v>
      </c>
      <c r="AO421">
        <f t="shared" si="69"/>
        <v>3.668625</v>
      </c>
      <c r="AP421">
        <f t="shared" si="70"/>
        <v>-0.11225</v>
      </c>
      <c r="AR421" s="32">
        <v>22.8644</v>
      </c>
      <c r="AS421" s="32">
        <v>26.26325</v>
      </c>
      <c r="AT421" s="32">
        <v>26.414</v>
      </c>
      <c r="AU421" s="32">
        <v>26.46975</v>
      </c>
      <c r="AV421" s="32">
        <v>26.6515</v>
      </c>
      <c r="AW421" s="32">
        <v>27.808</v>
      </c>
      <c r="AX421" s="127"/>
      <c r="AY421">
        <f t="shared" si="71"/>
        <v>25.18055</v>
      </c>
      <c r="AZ421">
        <f t="shared" si="72"/>
        <v>26.560625</v>
      </c>
      <c r="BA421">
        <f t="shared" si="73"/>
        <v>27.808</v>
      </c>
      <c r="BB421" s="32"/>
      <c r="BC421" s="32"/>
      <c r="BD421" s="141">
        <v>1.0996784106584</v>
      </c>
      <c r="BE421" s="141">
        <v>1.661002987933</v>
      </c>
      <c r="BF421" s="141">
        <v>1.0541994880696</v>
      </c>
      <c r="BG421" s="141">
        <v>1.0687788145656</v>
      </c>
      <c r="BH421" s="141">
        <v>1.0439661426372</v>
      </c>
      <c r="BI421" s="141">
        <v>0.27880114116</v>
      </c>
      <c r="BJ421" s="142"/>
      <c r="BK421">
        <f t="shared" si="74"/>
        <v>1.27162696222033</v>
      </c>
      <c r="BL421">
        <f t="shared" si="75"/>
        <v>1.0563724786014</v>
      </c>
      <c r="BM421">
        <f t="shared" si="76"/>
        <v>0.27880114116</v>
      </c>
    </row>
    <row r="422" spans="1:65">
      <c r="A422" s="58">
        <v>10</v>
      </c>
      <c r="B422" s="114">
        <v>6</v>
      </c>
      <c r="C422" s="45">
        <v>2017</v>
      </c>
      <c r="D422" s="165">
        <v>42896</v>
      </c>
      <c r="E422">
        <v>12</v>
      </c>
      <c r="F422">
        <v>4</v>
      </c>
      <c r="G422">
        <v>3</v>
      </c>
      <c r="H422" s="151">
        <v>0</v>
      </c>
      <c r="I422" s="14">
        <v>0</v>
      </c>
      <c r="J422">
        <v>0</v>
      </c>
      <c r="K422" s="151">
        <v>27</v>
      </c>
      <c r="L422" s="14">
        <v>2</v>
      </c>
      <c r="M422">
        <v>5</v>
      </c>
      <c r="N422" s="151">
        <v>0</v>
      </c>
      <c r="O422" s="14">
        <v>0</v>
      </c>
      <c r="P422">
        <v>0</v>
      </c>
      <c r="Q422" s="151">
        <v>60</v>
      </c>
      <c r="R422" s="14">
        <v>0</v>
      </c>
      <c r="S422">
        <v>1</v>
      </c>
      <c r="T422" s="151">
        <v>800</v>
      </c>
      <c r="U422" s="14">
        <v>4</v>
      </c>
      <c r="V422">
        <v>0</v>
      </c>
      <c r="W422" s="151">
        <v>600</v>
      </c>
      <c r="X422" s="14">
        <v>3</v>
      </c>
      <c r="Y422">
        <v>1</v>
      </c>
      <c r="Z422" s="151">
        <v>50</v>
      </c>
      <c r="AA422" s="14">
        <v>4</v>
      </c>
      <c r="AB422">
        <v>1</v>
      </c>
      <c r="AC422" s="43">
        <f t="shared" si="67"/>
        <v>1549</v>
      </c>
      <c r="AD422" s="43">
        <f t="shared" si="67"/>
        <v>17</v>
      </c>
      <c r="AE422" s="43">
        <f t="shared" si="67"/>
        <v>11</v>
      </c>
      <c r="AG422" s="32">
        <v>8.45541666666667</v>
      </c>
      <c r="AH422" s="32">
        <v>3.76575</v>
      </c>
      <c r="AI422" s="32">
        <v>3.394</v>
      </c>
      <c r="AJ422" s="32">
        <v>2.23725</v>
      </c>
      <c r="AK422" s="32">
        <v>0.51425</v>
      </c>
      <c r="AL422" s="32">
        <v>-0.14375</v>
      </c>
      <c r="AM422" s="127">
        <v>-0.159</v>
      </c>
      <c r="AN422">
        <f t="shared" si="68"/>
        <v>5.20505555555556</v>
      </c>
      <c r="AO422">
        <f t="shared" si="69"/>
        <v>1.37575</v>
      </c>
      <c r="AP422">
        <f t="shared" si="70"/>
        <v>-0.151375</v>
      </c>
      <c r="AR422" s="32">
        <v>23.5689166666667</v>
      </c>
      <c r="AS422" s="32">
        <v>26.15125</v>
      </c>
      <c r="AT422" s="32">
        <v>26.556</v>
      </c>
      <c r="AU422" s="32">
        <v>26.98975</v>
      </c>
      <c r="AV422" s="32">
        <v>27.596</v>
      </c>
      <c r="AW422" s="32">
        <v>27.865</v>
      </c>
      <c r="AX422" s="127">
        <v>27.87425</v>
      </c>
      <c r="AY422">
        <f t="shared" si="71"/>
        <v>25.4253888888889</v>
      </c>
      <c r="AZ422">
        <f t="shared" si="72"/>
        <v>27.292875</v>
      </c>
      <c r="BA422">
        <f t="shared" si="73"/>
        <v>27.869625</v>
      </c>
      <c r="BB422" s="32"/>
      <c r="BC422" s="32"/>
      <c r="BD422" s="141">
        <v>0.871415848877714</v>
      </c>
      <c r="BE422" s="141">
        <v>1.61565270176373</v>
      </c>
      <c r="BF422" s="141">
        <v>1.261732897976</v>
      </c>
      <c r="BG422" s="141">
        <v>1.3272206040496</v>
      </c>
      <c r="BH422" s="141">
        <v>0.288068298666667</v>
      </c>
      <c r="BI422" s="141"/>
      <c r="BJ422" s="142"/>
      <c r="BK422">
        <f t="shared" si="74"/>
        <v>1.24960048287248</v>
      </c>
      <c r="BL422">
        <f t="shared" si="75"/>
        <v>0.807644451358133</v>
      </c>
      <c r="BM422" s="96">
        <f>(BM421+BM423)/2</f>
        <v>0.6936179736518</v>
      </c>
    </row>
    <row r="423" spans="1:65">
      <c r="A423" s="58">
        <v>21</v>
      </c>
      <c r="B423" s="114">
        <v>6</v>
      </c>
      <c r="C423" s="45">
        <v>2017</v>
      </c>
      <c r="D423" s="165">
        <v>42907</v>
      </c>
      <c r="E423">
        <v>0</v>
      </c>
      <c r="F423">
        <v>1</v>
      </c>
      <c r="G423">
        <v>7</v>
      </c>
      <c r="H423" s="151">
        <v>0</v>
      </c>
      <c r="I423" s="14">
        <v>0</v>
      </c>
      <c r="J423">
        <v>0</v>
      </c>
      <c r="K423" s="151">
        <v>0</v>
      </c>
      <c r="L423" s="14">
        <v>4</v>
      </c>
      <c r="M423">
        <v>14</v>
      </c>
      <c r="N423" s="151">
        <v>0</v>
      </c>
      <c r="O423" s="14">
        <v>6</v>
      </c>
      <c r="P423">
        <v>0</v>
      </c>
      <c r="Q423" s="151">
        <v>15</v>
      </c>
      <c r="R423" s="14">
        <v>290</v>
      </c>
      <c r="S423">
        <v>1</v>
      </c>
      <c r="T423" s="151">
        <v>20</v>
      </c>
      <c r="U423" s="14">
        <v>80</v>
      </c>
      <c r="V423">
        <v>0</v>
      </c>
      <c r="W423" s="151">
        <v>55</v>
      </c>
      <c r="X423" s="14">
        <v>1</v>
      </c>
      <c r="Y423">
        <v>0</v>
      </c>
      <c r="Z423" s="151">
        <v>40</v>
      </c>
      <c r="AA423" s="14">
        <v>10</v>
      </c>
      <c r="AB423">
        <v>0</v>
      </c>
      <c r="AC423" s="43">
        <f t="shared" si="67"/>
        <v>130</v>
      </c>
      <c r="AD423" s="43">
        <f t="shared" si="67"/>
        <v>392</v>
      </c>
      <c r="AE423" s="43">
        <f t="shared" si="67"/>
        <v>22</v>
      </c>
      <c r="AG423" s="32">
        <v>8.355</v>
      </c>
      <c r="AH423" s="32">
        <v>8.3405</v>
      </c>
      <c r="AI423" s="32">
        <v>7.344</v>
      </c>
      <c r="AJ423" s="32">
        <v>4.18075</v>
      </c>
      <c r="AK423" s="32">
        <v>1.126</v>
      </c>
      <c r="AL423" s="32">
        <v>-0.08775</v>
      </c>
      <c r="AM423" s="127">
        <v>-0.0965</v>
      </c>
      <c r="AN423">
        <f t="shared" si="68"/>
        <v>8.01316666666666</v>
      </c>
      <c r="AO423">
        <f t="shared" si="69"/>
        <v>2.653375</v>
      </c>
      <c r="AP423">
        <f t="shared" si="70"/>
        <v>-0.092125</v>
      </c>
      <c r="AR423" s="32">
        <v>21.7005</v>
      </c>
      <c r="AS423" s="32">
        <v>24.20625</v>
      </c>
      <c r="AT423" s="32">
        <v>25.6505</v>
      </c>
      <c r="AU423" s="32">
        <v>26.567</v>
      </c>
      <c r="AV423" s="32">
        <v>27.492</v>
      </c>
      <c r="AW423" s="32">
        <v>27.912</v>
      </c>
      <c r="AX423" s="127">
        <v>27.9365</v>
      </c>
      <c r="AY423">
        <f t="shared" si="71"/>
        <v>23.8524166666667</v>
      </c>
      <c r="AZ423">
        <f t="shared" si="72"/>
        <v>27.0295</v>
      </c>
      <c r="BA423">
        <f t="shared" si="73"/>
        <v>27.92425</v>
      </c>
      <c r="BB423" s="32"/>
      <c r="BC423" s="32"/>
      <c r="BD423" s="141">
        <v>1.30883409597528</v>
      </c>
      <c r="BE423" s="141">
        <v>1.3789252170576</v>
      </c>
      <c r="BF423" s="141">
        <v>1.296364195077</v>
      </c>
      <c r="BG423" s="141">
        <v>1.0639019130894</v>
      </c>
      <c r="BH423" s="141">
        <v>0.3877838955854</v>
      </c>
      <c r="BI423" s="141">
        <v>0.9795361094352</v>
      </c>
      <c r="BJ423" s="142">
        <v>1.237333502852</v>
      </c>
      <c r="BK423">
        <f t="shared" si="74"/>
        <v>1.32804116936996</v>
      </c>
      <c r="BL423">
        <f t="shared" si="75"/>
        <v>0.7258429043374</v>
      </c>
      <c r="BM423">
        <f t="shared" si="76"/>
        <v>1.1084348061436</v>
      </c>
    </row>
    <row r="424" spans="1:65">
      <c r="A424" s="58">
        <v>29</v>
      </c>
      <c r="B424" s="114">
        <v>6</v>
      </c>
      <c r="C424" s="45">
        <v>2017</v>
      </c>
      <c r="D424" s="165">
        <v>42915</v>
      </c>
      <c r="E424">
        <v>0</v>
      </c>
      <c r="F424">
        <v>0</v>
      </c>
      <c r="G424">
        <v>1</v>
      </c>
      <c r="H424" s="151">
        <v>0</v>
      </c>
      <c r="I424">
        <v>0</v>
      </c>
      <c r="J424">
        <v>0</v>
      </c>
      <c r="K424" s="151">
        <v>0</v>
      </c>
      <c r="L424">
        <v>1</v>
      </c>
      <c r="M424">
        <v>6</v>
      </c>
      <c r="N424" s="151">
        <v>300</v>
      </c>
      <c r="O424">
        <v>154</v>
      </c>
      <c r="P424">
        <v>108</v>
      </c>
      <c r="Q424" s="151">
        <v>2200</v>
      </c>
      <c r="R424">
        <v>1050</v>
      </c>
      <c r="S424">
        <v>450</v>
      </c>
      <c r="T424" s="151">
        <v>1400</v>
      </c>
      <c r="U424">
        <v>420</v>
      </c>
      <c r="V424">
        <v>60</v>
      </c>
      <c r="W424" s="151">
        <v>800</v>
      </c>
      <c r="X424">
        <v>70</v>
      </c>
      <c r="Y424">
        <v>0</v>
      </c>
      <c r="Z424" s="151">
        <v>1000</v>
      </c>
      <c r="AA424">
        <v>280</v>
      </c>
      <c r="AB424">
        <v>30</v>
      </c>
      <c r="AC424" s="43">
        <f t="shared" si="67"/>
        <v>5700</v>
      </c>
      <c r="AD424" s="43">
        <f t="shared" si="67"/>
        <v>1975</v>
      </c>
      <c r="AE424" s="43">
        <f t="shared" si="67"/>
        <v>655</v>
      </c>
      <c r="AG424" s="32">
        <v>10.1105925925926</v>
      </c>
      <c r="AH424" s="32">
        <v>9.6545</v>
      </c>
      <c r="AI424" s="32">
        <v>9.499</v>
      </c>
      <c r="AJ424" s="32">
        <v>6.4785</v>
      </c>
      <c r="AK424" s="32">
        <v>5.4935</v>
      </c>
      <c r="AL424" s="32">
        <v>0.95</v>
      </c>
      <c r="AM424" s="127">
        <v>0.7895</v>
      </c>
      <c r="AN424">
        <f t="shared" si="68"/>
        <v>9.7546975308642</v>
      </c>
      <c r="AO424">
        <f t="shared" si="69"/>
        <v>5.986</v>
      </c>
      <c r="AP424">
        <f t="shared" si="70"/>
        <v>0.86975</v>
      </c>
      <c r="AR424" s="32">
        <v>21.6601481481481</v>
      </c>
      <c r="AS424" s="32">
        <v>21.997</v>
      </c>
      <c r="AT424" s="32">
        <v>22.1515</v>
      </c>
      <c r="AU424" s="32">
        <v>24.418</v>
      </c>
      <c r="AV424" s="32">
        <v>26.4505</v>
      </c>
      <c r="AW424" s="32">
        <v>27.5605</v>
      </c>
      <c r="AX424" s="127">
        <v>27.6475</v>
      </c>
      <c r="AY424">
        <f t="shared" si="71"/>
        <v>21.9362160493827</v>
      </c>
      <c r="AZ424">
        <f t="shared" si="72"/>
        <v>25.43425</v>
      </c>
      <c r="BA424">
        <f t="shared" si="73"/>
        <v>27.604</v>
      </c>
      <c r="BB424" s="32"/>
      <c r="BC424" s="32"/>
      <c r="BD424" s="141">
        <v>1.83787379754563</v>
      </c>
      <c r="BE424" s="141">
        <v>1.5323364401376</v>
      </c>
      <c r="BF424" s="141">
        <v>1.21946184489093</v>
      </c>
      <c r="BG424" s="141">
        <v>0.547118757145867</v>
      </c>
      <c r="BH424" s="141">
        <v>0.365614187532</v>
      </c>
      <c r="BI424" s="141">
        <v>0.409452509992</v>
      </c>
      <c r="BJ424" s="142">
        <v>0.4325570573248</v>
      </c>
      <c r="BK424">
        <f t="shared" si="74"/>
        <v>1.52989069419139</v>
      </c>
      <c r="BL424">
        <f t="shared" si="75"/>
        <v>0.456366472338933</v>
      </c>
      <c r="BM424">
        <f t="shared" si="76"/>
        <v>0.4210047836584</v>
      </c>
    </row>
    <row r="425" spans="1:65">
      <c r="A425" s="58">
        <v>11</v>
      </c>
      <c r="B425" s="114">
        <v>7</v>
      </c>
      <c r="C425" s="45">
        <v>2017</v>
      </c>
      <c r="D425" s="21">
        <v>42927</v>
      </c>
      <c r="E425">
        <v>0</v>
      </c>
      <c r="F425">
        <v>0</v>
      </c>
      <c r="G425">
        <v>1</v>
      </c>
      <c r="H425" s="151">
        <v>0</v>
      </c>
      <c r="I425" s="14">
        <v>0</v>
      </c>
      <c r="J425" s="14">
        <v>0</v>
      </c>
      <c r="K425" s="151">
        <v>0</v>
      </c>
      <c r="L425" s="14">
        <v>1</v>
      </c>
      <c r="M425" s="14">
        <v>2</v>
      </c>
      <c r="N425" s="151">
        <v>5</v>
      </c>
      <c r="O425" s="14">
        <v>112</v>
      </c>
      <c r="P425" s="14">
        <v>350</v>
      </c>
      <c r="Q425" s="151">
        <v>40</v>
      </c>
      <c r="R425" s="14">
        <v>420</v>
      </c>
      <c r="S425" s="14">
        <v>300</v>
      </c>
      <c r="T425" s="151">
        <v>5</v>
      </c>
      <c r="U425" s="14">
        <v>0</v>
      </c>
      <c r="V425" s="14">
        <v>0</v>
      </c>
      <c r="W425" s="151">
        <v>0</v>
      </c>
      <c r="X425" s="14">
        <v>0</v>
      </c>
      <c r="Y425" s="14">
        <v>0</v>
      </c>
      <c r="Z425" s="151">
        <v>0</v>
      </c>
      <c r="AA425" s="14">
        <v>0</v>
      </c>
      <c r="AB425" s="14">
        <v>0</v>
      </c>
      <c r="AC425" s="43">
        <f t="shared" si="67"/>
        <v>50</v>
      </c>
      <c r="AD425" s="43">
        <f t="shared" si="67"/>
        <v>533</v>
      </c>
      <c r="AE425" s="43">
        <f t="shared" si="67"/>
        <v>653</v>
      </c>
      <c r="AG425" s="32">
        <v>15.3905</v>
      </c>
      <c r="AH425" s="32">
        <v>10.7905</v>
      </c>
      <c r="AI425" s="32">
        <v>9.0475</v>
      </c>
      <c r="AJ425" s="32">
        <v>5.215</v>
      </c>
      <c r="AK425" s="32">
        <v>2.523</v>
      </c>
      <c r="AL425" s="32">
        <v>0.8455</v>
      </c>
      <c r="AM425" s="127">
        <v>0.8165</v>
      </c>
      <c r="AN425">
        <f t="shared" si="68"/>
        <v>11.7428333333333</v>
      </c>
      <c r="AO425">
        <f t="shared" si="69"/>
        <v>3.869</v>
      </c>
      <c r="AP425">
        <f t="shared" si="70"/>
        <v>0.831</v>
      </c>
      <c r="AR425" s="32">
        <v>17.572</v>
      </c>
      <c r="AS425" s="32">
        <v>22.501</v>
      </c>
      <c r="AT425" s="32">
        <v>23.506</v>
      </c>
      <c r="AU425" s="32">
        <v>25.466</v>
      </c>
      <c r="AV425" s="32">
        <v>27.134</v>
      </c>
      <c r="AW425" s="32">
        <v>27.711</v>
      </c>
      <c r="AX425" s="127">
        <v>27.7315</v>
      </c>
      <c r="AY425">
        <f t="shared" si="71"/>
        <v>21.193</v>
      </c>
      <c r="AZ425">
        <f t="shared" si="72"/>
        <v>26.3</v>
      </c>
      <c r="BA425">
        <f t="shared" si="73"/>
        <v>27.72125</v>
      </c>
      <c r="BB425" s="32"/>
      <c r="BC425" s="32"/>
      <c r="BD425" s="141">
        <v>1.8597203446396</v>
      </c>
      <c r="BE425" s="141">
        <v>1.0481062599056</v>
      </c>
      <c r="BF425" s="141">
        <v>0.7128551848528</v>
      </c>
      <c r="BG425" s="141">
        <v>0.295915886943467</v>
      </c>
      <c r="BH425" s="141">
        <v>0.179751802994667</v>
      </c>
      <c r="BI425" s="141">
        <v>0.2109577113256</v>
      </c>
      <c r="BJ425" s="142">
        <v>0.22414665182</v>
      </c>
      <c r="BK425">
        <f t="shared" si="74"/>
        <v>1.20689392979933</v>
      </c>
      <c r="BL425">
        <f t="shared" si="75"/>
        <v>0.237833844969067</v>
      </c>
      <c r="BM425">
        <f t="shared" si="76"/>
        <v>0.2175521815728</v>
      </c>
    </row>
    <row r="426" spans="1:65">
      <c r="A426" s="58">
        <v>20</v>
      </c>
      <c r="B426" s="114">
        <v>7</v>
      </c>
      <c r="C426" s="45">
        <v>2017</v>
      </c>
      <c r="D426" s="21">
        <v>42936</v>
      </c>
      <c r="E426" s="96">
        <v>0</v>
      </c>
      <c r="F426">
        <v>0</v>
      </c>
      <c r="G426">
        <v>1</v>
      </c>
      <c r="H426" s="96">
        <v>0</v>
      </c>
      <c r="I426" s="14">
        <v>0</v>
      </c>
      <c r="J426">
        <v>0</v>
      </c>
      <c r="K426" s="96">
        <v>0</v>
      </c>
      <c r="L426" s="14">
        <v>0</v>
      </c>
      <c r="M426">
        <v>3</v>
      </c>
      <c r="N426" s="96">
        <v>0</v>
      </c>
      <c r="O426" s="14">
        <v>150</v>
      </c>
      <c r="P426">
        <v>432</v>
      </c>
      <c r="Q426" s="96">
        <v>0</v>
      </c>
      <c r="R426" s="14">
        <v>110</v>
      </c>
      <c r="S426">
        <v>60</v>
      </c>
      <c r="T426" s="96">
        <v>0</v>
      </c>
      <c r="U426" s="14">
        <v>0</v>
      </c>
      <c r="V426">
        <v>0</v>
      </c>
      <c r="W426" s="96">
        <v>0</v>
      </c>
      <c r="X426" s="14">
        <v>0</v>
      </c>
      <c r="Y426">
        <v>0</v>
      </c>
      <c r="Z426" s="96">
        <v>0</v>
      </c>
      <c r="AA426" s="14">
        <v>0</v>
      </c>
      <c r="AB426" s="96">
        <v>0</v>
      </c>
      <c r="AC426" s="96">
        <v>0</v>
      </c>
      <c r="AD426" s="43">
        <f t="shared" si="67"/>
        <v>260</v>
      </c>
      <c r="AE426" s="43">
        <f t="shared" si="67"/>
        <v>496</v>
      </c>
      <c r="AG426" s="32">
        <v>15.6469523809524</v>
      </c>
      <c r="AH426" s="32">
        <v>14.393</v>
      </c>
      <c r="AI426" s="32">
        <v>11.152</v>
      </c>
      <c r="AJ426" s="32">
        <v>8.08</v>
      </c>
      <c r="AK426" s="32">
        <v>5.838</v>
      </c>
      <c r="AL426" s="32">
        <v>1.6985</v>
      </c>
      <c r="AM426" s="127">
        <v>1.601</v>
      </c>
      <c r="AN426">
        <f t="shared" si="68"/>
        <v>13.7306507936508</v>
      </c>
      <c r="AO426">
        <f t="shared" si="69"/>
        <v>6.959</v>
      </c>
      <c r="AP426">
        <f t="shared" si="70"/>
        <v>1.64975</v>
      </c>
      <c r="AR426" s="32">
        <v>20.8030476190476</v>
      </c>
      <c r="AS426" s="32">
        <v>22.588</v>
      </c>
      <c r="AT426" s="32">
        <v>23.7205</v>
      </c>
      <c r="AU426" s="32">
        <v>24.4305</v>
      </c>
      <c r="AV426" s="32">
        <v>25.558</v>
      </c>
      <c r="AW426" s="32">
        <v>27.408</v>
      </c>
      <c r="AX426" s="127">
        <v>27.4485</v>
      </c>
      <c r="AY426">
        <f t="shared" si="71"/>
        <v>22.3705158730159</v>
      </c>
      <c r="AZ426">
        <f t="shared" si="72"/>
        <v>24.99425</v>
      </c>
      <c r="BA426">
        <f t="shared" si="73"/>
        <v>27.42825</v>
      </c>
      <c r="BB426" s="32"/>
      <c r="BC426" s="32"/>
      <c r="BD426" t="s">
        <v>29</v>
      </c>
      <c r="BE426" t="s">
        <v>29</v>
      </c>
      <c r="BF426" t="s">
        <v>29</v>
      </c>
      <c r="BG426" t="s">
        <v>29</v>
      </c>
      <c r="BH426" t="s">
        <v>29</v>
      </c>
      <c r="BI426" t="s">
        <v>29</v>
      </c>
      <c r="BJ426" t="s">
        <v>29</v>
      </c>
      <c r="BK426" t="s">
        <v>29</v>
      </c>
      <c r="BL426" t="s">
        <v>29</v>
      </c>
      <c r="BM426" t="s">
        <v>29</v>
      </c>
    </row>
    <row r="427" spans="1:65">
      <c r="A427" s="58">
        <v>31</v>
      </c>
      <c r="B427" s="114">
        <v>7</v>
      </c>
      <c r="C427" s="45">
        <v>2017</v>
      </c>
      <c r="D427" s="21">
        <v>42947</v>
      </c>
      <c r="E427">
        <v>0</v>
      </c>
      <c r="F427" s="96">
        <v>0</v>
      </c>
      <c r="G427" s="96">
        <v>0</v>
      </c>
      <c r="H427" s="151">
        <v>0</v>
      </c>
      <c r="I427" s="96">
        <v>0</v>
      </c>
      <c r="J427" s="96">
        <v>0</v>
      </c>
      <c r="K427" s="151">
        <v>0</v>
      </c>
      <c r="L427" s="96">
        <v>0</v>
      </c>
      <c r="M427" s="96">
        <v>0</v>
      </c>
      <c r="N427" s="151">
        <v>0</v>
      </c>
      <c r="O427" s="96">
        <v>0</v>
      </c>
      <c r="P427" s="96">
        <v>0</v>
      </c>
      <c r="Q427" s="151">
        <v>0</v>
      </c>
      <c r="R427" s="96">
        <v>0</v>
      </c>
      <c r="S427" s="96">
        <v>0</v>
      </c>
      <c r="T427" s="151">
        <v>0</v>
      </c>
      <c r="U427" s="96">
        <v>0</v>
      </c>
      <c r="V427" s="96">
        <v>0</v>
      </c>
      <c r="W427" s="151">
        <v>0</v>
      </c>
      <c r="X427" s="96">
        <v>0</v>
      </c>
      <c r="Y427" s="96">
        <v>0</v>
      </c>
      <c r="Z427" s="151">
        <v>0</v>
      </c>
      <c r="AA427" s="96">
        <v>0</v>
      </c>
      <c r="AB427" s="96">
        <v>0</v>
      </c>
      <c r="AC427" s="43">
        <f t="shared" si="67"/>
        <v>0</v>
      </c>
      <c r="AD427" s="96">
        <v>0</v>
      </c>
      <c r="AE427" s="96">
        <v>0</v>
      </c>
      <c r="AG427" s="32">
        <v>15.3941224489796</v>
      </c>
      <c r="AH427" s="32">
        <v>13.8305</v>
      </c>
      <c r="AI427" s="32">
        <v>10.191</v>
      </c>
      <c r="AJ427" s="32">
        <v>4.6665</v>
      </c>
      <c r="AK427" s="32">
        <v>2.777</v>
      </c>
      <c r="AL427" s="32">
        <v>1.3055</v>
      </c>
      <c r="AM427" s="127">
        <v>1.2715</v>
      </c>
      <c r="AN427">
        <f t="shared" si="68"/>
        <v>13.1385408163265</v>
      </c>
      <c r="AO427">
        <f t="shared" si="69"/>
        <v>3.72175</v>
      </c>
      <c r="AP427">
        <f t="shared" si="70"/>
        <v>1.2885</v>
      </c>
      <c r="AR427" s="32">
        <v>21.5467959183673</v>
      </c>
      <c r="AS427" s="32">
        <v>23.318</v>
      </c>
      <c r="AT427" s="32">
        <v>23.7915</v>
      </c>
      <c r="AU427" s="32">
        <v>26.3</v>
      </c>
      <c r="AV427" s="32">
        <v>27.1365</v>
      </c>
      <c r="AW427" s="32">
        <v>27.675</v>
      </c>
      <c r="AX427" s="127">
        <v>27.62</v>
      </c>
      <c r="AY427">
        <f t="shared" si="71"/>
        <v>22.8854319727891</v>
      </c>
      <c r="AZ427">
        <f t="shared" si="72"/>
        <v>26.71825</v>
      </c>
      <c r="BA427">
        <f t="shared" si="73"/>
        <v>27.6475</v>
      </c>
      <c r="BB427" s="32"/>
      <c r="BC427" s="32"/>
      <c r="BD427" t="s">
        <v>29</v>
      </c>
      <c r="BE427" t="s">
        <v>29</v>
      </c>
      <c r="BF427" t="s">
        <v>29</v>
      </c>
      <c r="BG427" t="s">
        <v>29</v>
      </c>
      <c r="BH427" t="s">
        <v>29</v>
      </c>
      <c r="BI427" t="s">
        <v>29</v>
      </c>
      <c r="BJ427" t="s">
        <v>29</v>
      </c>
      <c r="BK427" t="s">
        <v>29</v>
      </c>
      <c r="BL427" t="s">
        <v>29</v>
      </c>
      <c r="BM427" t="s">
        <v>29</v>
      </c>
    </row>
    <row r="428" spans="1:65">
      <c r="A428" s="58">
        <v>12</v>
      </c>
      <c r="B428" s="114">
        <v>8</v>
      </c>
      <c r="C428" s="45">
        <v>2017</v>
      </c>
      <c r="D428" s="21">
        <v>42959</v>
      </c>
      <c r="E428">
        <v>0</v>
      </c>
      <c r="F428">
        <v>0</v>
      </c>
      <c r="G428">
        <v>1</v>
      </c>
      <c r="H428" s="151">
        <v>0</v>
      </c>
      <c r="I428" s="14">
        <v>0</v>
      </c>
      <c r="J428" s="14">
        <v>0</v>
      </c>
      <c r="K428" s="151">
        <v>0</v>
      </c>
      <c r="L428" s="14">
        <v>0</v>
      </c>
      <c r="M428" s="14">
        <v>0</v>
      </c>
      <c r="N428" s="151">
        <v>0</v>
      </c>
      <c r="O428" s="14">
        <v>1</v>
      </c>
      <c r="P428" s="14">
        <v>58</v>
      </c>
      <c r="Q428" s="151">
        <v>0</v>
      </c>
      <c r="R428" s="14">
        <v>0</v>
      </c>
      <c r="S428" s="14">
        <v>1</v>
      </c>
      <c r="T428" s="151">
        <v>0</v>
      </c>
      <c r="U428" s="14">
        <v>0</v>
      </c>
      <c r="V428" s="14">
        <v>0</v>
      </c>
      <c r="W428" s="151">
        <v>0</v>
      </c>
      <c r="X428" s="14">
        <v>0</v>
      </c>
      <c r="Y428" s="14">
        <v>0</v>
      </c>
      <c r="Z428" s="151">
        <v>0</v>
      </c>
      <c r="AA428" s="14">
        <v>0</v>
      </c>
      <c r="AB428" s="14">
        <v>0</v>
      </c>
      <c r="AC428" s="43">
        <f t="shared" si="67"/>
        <v>0</v>
      </c>
      <c r="AD428" s="43">
        <f t="shared" si="67"/>
        <v>1</v>
      </c>
      <c r="AE428" s="43">
        <f t="shared" si="67"/>
        <v>60</v>
      </c>
      <c r="AG428" s="32">
        <v>14.7929545454545</v>
      </c>
      <c r="AH428" s="32">
        <v>14.245</v>
      </c>
      <c r="AI428" s="32">
        <v>13.541</v>
      </c>
      <c r="AJ428" s="32">
        <v>8.912</v>
      </c>
      <c r="AK428" s="32">
        <v>4.658</v>
      </c>
      <c r="AL428" s="32">
        <v>2.378</v>
      </c>
      <c r="AM428" s="127">
        <v>2.3695</v>
      </c>
      <c r="AN428">
        <f t="shared" si="68"/>
        <v>14.1929848484848</v>
      </c>
      <c r="AO428">
        <f t="shared" si="69"/>
        <v>6.785</v>
      </c>
      <c r="AP428">
        <f t="shared" si="70"/>
        <v>2.37375</v>
      </c>
      <c r="AR428" s="32">
        <v>22.2841818181818</v>
      </c>
      <c r="AS428" s="32">
        <v>22.944</v>
      </c>
      <c r="AT428" s="32">
        <v>23.263</v>
      </c>
      <c r="AU428" s="32">
        <v>24.6975</v>
      </c>
      <c r="AV428" s="32">
        <v>26.272</v>
      </c>
      <c r="AW428" s="32">
        <v>27.1875</v>
      </c>
      <c r="AX428" s="127">
        <v>27.2775</v>
      </c>
      <c r="AY428">
        <f t="shared" si="71"/>
        <v>22.8303939393939</v>
      </c>
      <c r="AZ428">
        <f t="shared" si="72"/>
        <v>25.48475</v>
      </c>
      <c r="BA428">
        <f t="shared" si="73"/>
        <v>27.2325</v>
      </c>
      <c r="BB428" s="32"/>
      <c r="BC428" s="32"/>
      <c r="BD428" t="s">
        <v>29</v>
      </c>
      <c r="BE428" t="s">
        <v>29</v>
      </c>
      <c r="BF428" t="s">
        <v>29</v>
      </c>
      <c r="BG428" t="s">
        <v>29</v>
      </c>
      <c r="BH428" t="s">
        <v>29</v>
      </c>
      <c r="BI428" t="s">
        <v>29</v>
      </c>
      <c r="BJ428" t="s">
        <v>29</v>
      </c>
      <c r="BK428" t="s">
        <v>29</v>
      </c>
      <c r="BL428" t="s">
        <v>29</v>
      </c>
      <c r="BM428" t="s">
        <v>29</v>
      </c>
    </row>
    <row r="429" spans="1:65">
      <c r="A429" s="58">
        <v>22</v>
      </c>
      <c r="B429" s="114">
        <v>8</v>
      </c>
      <c r="C429" s="45">
        <v>2017</v>
      </c>
      <c r="D429" s="21">
        <v>42969</v>
      </c>
      <c r="E429">
        <v>0</v>
      </c>
      <c r="F429">
        <v>0</v>
      </c>
      <c r="G429">
        <v>0</v>
      </c>
      <c r="H429" s="151">
        <v>0</v>
      </c>
      <c r="I429">
        <v>0</v>
      </c>
      <c r="J429">
        <v>0</v>
      </c>
      <c r="K429" s="151">
        <v>0</v>
      </c>
      <c r="L429">
        <v>0</v>
      </c>
      <c r="M429">
        <v>0</v>
      </c>
      <c r="N429" s="151">
        <v>0</v>
      </c>
      <c r="O429">
        <v>1</v>
      </c>
      <c r="P429">
        <v>186</v>
      </c>
      <c r="Q429" s="151">
        <v>0</v>
      </c>
      <c r="R429">
        <v>0</v>
      </c>
      <c r="S429">
        <v>0</v>
      </c>
      <c r="T429" s="151">
        <v>0</v>
      </c>
      <c r="U429">
        <v>0</v>
      </c>
      <c r="V429">
        <v>0</v>
      </c>
      <c r="W429" s="151">
        <v>0</v>
      </c>
      <c r="X429">
        <v>0</v>
      </c>
      <c r="Y429">
        <v>0</v>
      </c>
      <c r="Z429" s="151">
        <v>0</v>
      </c>
      <c r="AA429">
        <v>0</v>
      </c>
      <c r="AB429">
        <v>0</v>
      </c>
      <c r="AC429" s="43">
        <f t="shared" si="67"/>
        <v>0</v>
      </c>
      <c r="AD429" s="43">
        <f t="shared" si="67"/>
        <v>1</v>
      </c>
      <c r="AE429" s="43">
        <f t="shared" si="67"/>
        <v>186</v>
      </c>
      <c r="AG429" s="32">
        <v>14.1730454545455</v>
      </c>
      <c r="AH429" s="32">
        <v>13.1995</v>
      </c>
      <c r="AI429" s="32">
        <v>10.4505</v>
      </c>
      <c r="AJ429" s="32">
        <v>7.512</v>
      </c>
      <c r="AK429" s="32">
        <v>4.559</v>
      </c>
      <c r="AL429" s="32">
        <v>1.9045</v>
      </c>
      <c r="AM429" s="127">
        <v>1.8035</v>
      </c>
      <c r="AN429">
        <f t="shared" si="68"/>
        <v>12.6076818181818</v>
      </c>
      <c r="AO429">
        <f t="shared" si="69"/>
        <v>6.0355</v>
      </c>
      <c r="AP429">
        <f t="shared" si="70"/>
        <v>1.854</v>
      </c>
      <c r="AR429" s="32">
        <v>23.3990454545455</v>
      </c>
      <c r="AS429" s="32">
        <v>23.7885</v>
      </c>
      <c r="AT429" s="32">
        <v>24.8875</v>
      </c>
      <c r="AU429" s="32">
        <v>25.4925</v>
      </c>
      <c r="AV429" s="32">
        <v>26.424</v>
      </c>
      <c r="AW429" s="32">
        <v>27.3675</v>
      </c>
      <c r="AX429" s="127">
        <v>27.39</v>
      </c>
      <c r="AY429">
        <f t="shared" si="71"/>
        <v>24.0250151515152</v>
      </c>
      <c r="AZ429">
        <f t="shared" si="72"/>
        <v>25.95825</v>
      </c>
      <c r="BA429">
        <f t="shared" si="73"/>
        <v>27.37875</v>
      </c>
      <c r="BB429" s="32"/>
      <c r="BC429" s="32"/>
      <c r="BD429" t="s">
        <v>29</v>
      </c>
      <c r="BE429" t="s">
        <v>29</v>
      </c>
      <c r="BF429" t="s">
        <v>29</v>
      </c>
      <c r="BG429" t="s">
        <v>29</v>
      </c>
      <c r="BH429" t="s">
        <v>29</v>
      </c>
      <c r="BI429" t="s">
        <v>29</v>
      </c>
      <c r="BJ429" t="s">
        <v>29</v>
      </c>
      <c r="BK429" t="s">
        <v>29</v>
      </c>
      <c r="BL429" t="s">
        <v>29</v>
      </c>
      <c r="BM429" t="s">
        <v>29</v>
      </c>
    </row>
    <row r="430" spans="1:65">
      <c r="A430" s="58">
        <v>2</v>
      </c>
      <c r="B430" s="114">
        <v>9</v>
      </c>
      <c r="C430" s="45">
        <v>2017</v>
      </c>
      <c r="D430" s="21">
        <v>42980</v>
      </c>
      <c r="E430">
        <v>0</v>
      </c>
      <c r="F430">
        <v>0</v>
      </c>
      <c r="G430">
        <v>0</v>
      </c>
      <c r="H430" s="151">
        <v>0</v>
      </c>
      <c r="I430" s="14">
        <v>0</v>
      </c>
      <c r="J430" s="14">
        <v>0</v>
      </c>
      <c r="K430" s="151">
        <v>0</v>
      </c>
      <c r="L430" s="14">
        <v>0</v>
      </c>
      <c r="M430" s="14">
        <v>0</v>
      </c>
      <c r="N430" s="151">
        <v>0</v>
      </c>
      <c r="O430" s="14">
        <v>0</v>
      </c>
      <c r="P430" s="14">
        <v>51</v>
      </c>
      <c r="Q430" s="151">
        <v>0</v>
      </c>
      <c r="R430" s="14">
        <v>0</v>
      </c>
      <c r="S430" s="14">
        <v>0</v>
      </c>
      <c r="T430" s="151">
        <v>0</v>
      </c>
      <c r="U430" s="14">
        <v>0</v>
      </c>
      <c r="V430" s="14">
        <v>0</v>
      </c>
      <c r="W430" s="151">
        <v>0</v>
      </c>
      <c r="X430" s="14">
        <v>0</v>
      </c>
      <c r="Y430" s="14">
        <v>0</v>
      </c>
      <c r="Z430" s="151">
        <v>0</v>
      </c>
      <c r="AA430" s="14">
        <v>0</v>
      </c>
      <c r="AB430" s="14">
        <v>0</v>
      </c>
      <c r="AC430" s="43">
        <f t="shared" si="67"/>
        <v>0</v>
      </c>
      <c r="AD430" s="43">
        <f t="shared" si="67"/>
        <v>0</v>
      </c>
      <c r="AE430" s="43">
        <f t="shared" si="67"/>
        <v>51</v>
      </c>
      <c r="AG430" s="32">
        <v>11.8695</v>
      </c>
      <c r="AH430" s="32">
        <v>11.874</v>
      </c>
      <c r="AI430" s="32">
        <v>11.882</v>
      </c>
      <c r="AJ430" s="32">
        <v>11.8835</v>
      </c>
      <c r="AK430" s="32">
        <v>8.8235</v>
      </c>
      <c r="AL430" s="32">
        <v>1.995</v>
      </c>
      <c r="AM430" s="127">
        <v>1.867</v>
      </c>
      <c r="AN430">
        <f t="shared" si="68"/>
        <v>11.8751666666667</v>
      </c>
      <c r="AO430">
        <f t="shared" si="69"/>
        <v>10.3535</v>
      </c>
      <c r="AP430">
        <f t="shared" si="70"/>
        <v>1.931</v>
      </c>
      <c r="AR430" s="32">
        <v>23.6568928571429</v>
      </c>
      <c r="AS430" s="32">
        <v>23.675</v>
      </c>
      <c r="AT430" s="32">
        <v>23.712</v>
      </c>
      <c r="AU430" s="32">
        <v>23.733</v>
      </c>
      <c r="AV430" s="32">
        <v>24.744</v>
      </c>
      <c r="AW430" s="32">
        <v>27.3115</v>
      </c>
      <c r="AX430" s="127">
        <v>27.363</v>
      </c>
      <c r="AY430">
        <f t="shared" si="71"/>
        <v>23.6812976190476</v>
      </c>
      <c r="AZ430">
        <f t="shared" si="72"/>
        <v>24.2385</v>
      </c>
      <c r="BA430">
        <f t="shared" si="73"/>
        <v>27.33725</v>
      </c>
      <c r="BB430" s="32"/>
      <c r="BC430" s="32"/>
      <c r="BD430" t="s">
        <v>29</v>
      </c>
      <c r="BE430" t="s">
        <v>29</v>
      </c>
      <c r="BF430" t="s">
        <v>29</v>
      </c>
      <c r="BG430" t="s">
        <v>29</v>
      </c>
      <c r="BH430" t="s">
        <v>29</v>
      </c>
      <c r="BI430" t="s">
        <v>29</v>
      </c>
      <c r="BJ430" t="s">
        <v>29</v>
      </c>
      <c r="BK430" t="s">
        <v>29</v>
      </c>
      <c r="BL430" t="s">
        <v>29</v>
      </c>
      <c r="BM430" t="s">
        <v>29</v>
      </c>
    </row>
    <row r="431" spans="1:65">
      <c r="A431" s="58">
        <v>12</v>
      </c>
      <c r="B431" s="114">
        <v>9</v>
      </c>
      <c r="C431" s="45">
        <v>2017</v>
      </c>
      <c r="D431" s="21">
        <v>42990</v>
      </c>
      <c r="E431">
        <v>0</v>
      </c>
      <c r="F431">
        <v>0</v>
      </c>
      <c r="G431">
        <v>0</v>
      </c>
      <c r="H431" s="151">
        <v>0</v>
      </c>
      <c r="I431" s="14">
        <v>0</v>
      </c>
      <c r="J431">
        <v>0</v>
      </c>
      <c r="K431" s="151">
        <v>0</v>
      </c>
      <c r="L431" s="14">
        <v>0</v>
      </c>
      <c r="M431">
        <v>1</v>
      </c>
      <c r="N431" s="151">
        <v>0</v>
      </c>
      <c r="O431" s="14">
        <v>1</v>
      </c>
      <c r="P431">
        <v>29</v>
      </c>
      <c r="Q431" s="151">
        <v>0</v>
      </c>
      <c r="R431" s="14">
        <v>0</v>
      </c>
      <c r="S431">
        <v>0</v>
      </c>
      <c r="T431" s="151">
        <v>0</v>
      </c>
      <c r="U431" s="14">
        <v>0</v>
      </c>
      <c r="V431">
        <v>0</v>
      </c>
      <c r="W431" s="151">
        <v>0</v>
      </c>
      <c r="X431" s="14">
        <v>0</v>
      </c>
      <c r="Y431">
        <v>0</v>
      </c>
      <c r="Z431" s="151">
        <v>0</v>
      </c>
      <c r="AA431" s="14">
        <v>0</v>
      </c>
      <c r="AB431">
        <v>0</v>
      </c>
      <c r="AC431" s="43">
        <f t="shared" si="67"/>
        <v>0</v>
      </c>
      <c r="AD431" s="43">
        <f t="shared" si="67"/>
        <v>1</v>
      </c>
      <c r="AE431" s="43">
        <f t="shared" si="67"/>
        <v>30</v>
      </c>
      <c r="AG431" s="32">
        <v>9.68747058823529</v>
      </c>
      <c r="AH431" s="32">
        <v>9.8955</v>
      </c>
      <c r="AI431" s="32">
        <v>9.788</v>
      </c>
      <c r="AJ431" s="32">
        <v>8.466</v>
      </c>
      <c r="AK431" s="32">
        <v>3.991</v>
      </c>
      <c r="AL431" s="32">
        <v>2.325</v>
      </c>
      <c r="AM431" s="127">
        <v>2.30825</v>
      </c>
      <c r="AN431">
        <f t="shared" si="68"/>
        <v>9.79032352941176</v>
      </c>
      <c r="AO431">
        <f t="shared" si="69"/>
        <v>6.2285</v>
      </c>
      <c r="AP431">
        <f t="shared" si="70"/>
        <v>2.316625</v>
      </c>
      <c r="AR431" s="32">
        <v>21.3637058823529</v>
      </c>
      <c r="AS431" s="32">
        <v>23.4865</v>
      </c>
      <c r="AT431" s="32">
        <v>23.955</v>
      </c>
      <c r="AU431" s="32">
        <v>24.736</v>
      </c>
      <c r="AV431" s="32">
        <v>26.7095</v>
      </c>
      <c r="AW431" s="32">
        <v>27.215</v>
      </c>
      <c r="AX431" s="127">
        <v>27.003</v>
      </c>
      <c r="AY431">
        <f t="shared" si="71"/>
        <v>22.935068627451</v>
      </c>
      <c r="AZ431">
        <f t="shared" si="72"/>
        <v>25.72275</v>
      </c>
      <c r="BA431">
        <f t="shared" si="73"/>
        <v>27.109</v>
      </c>
      <c r="BB431" s="32"/>
      <c r="BC431" s="32"/>
      <c r="BD431" s="141">
        <v>1.48810167514235</v>
      </c>
      <c r="BE431" s="141">
        <v>1.0449487053952</v>
      </c>
      <c r="BF431" s="141">
        <v>0.9951820455968</v>
      </c>
      <c r="BG431" s="141">
        <v>0.7439813951976</v>
      </c>
      <c r="BH431" s="141">
        <v>0.223982438488</v>
      </c>
      <c r="BI431" s="141">
        <v>0.1980070283984</v>
      </c>
      <c r="BJ431" s="142">
        <v>0.679361913808</v>
      </c>
      <c r="BK431">
        <f t="shared" si="74"/>
        <v>1.17607747537812</v>
      </c>
      <c r="BL431">
        <f t="shared" si="75"/>
        <v>0.4839819168428</v>
      </c>
      <c r="BM431">
        <f t="shared" si="76"/>
        <v>0.4386844711032</v>
      </c>
    </row>
    <row r="432" spans="1:65">
      <c r="A432" s="58">
        <v>20</v>
      </c>
      <c r="B432" s="114">
        <v>9</v>
      </c>
      <c r="C432" s="45">
        <v>2017</v>
      </c>
      <c r="D432" s="21">
        <v>42998</v>
      </c>
      <c r="E432">
        <v>0</v>
      </c>
      <c r="F432">
        <v>0</v>
      </c>
      <c r="G432">
        <v>0</v>
      </c>
      <c r="H432" s="151">
        <v>0</v>
      </c>
      <c r="I432">
        <v>0</v>
      </c>
      <c r="J432">
        <v>0</v>
      </c>
      <c r="K432" s="151">
        <v>0</v>
      </c>
      <c r="L432">
        <v>0</v>
      </c>
      <c r="M432">
        <v>0</v>
      </c>
      <c r="N432" s="151">
        <v>0</v>
      </c>
      <c r="O432">
        <v>0</v>
      </c>
      <c r="P432">
        <v>3</v>
      </c>
      <c r="Q432" s="151">
        <v>0</v>
      </c>
      <c r="R432">
        <v>0</v>
      </c>
      <c r="S432">
        <v>0</v>
      </c>
      <c r="T432" s="151">
        <v>0</v>
      </c>
      <c r="U432">
        <v>0</v>
      </c>
      <c r="V432">
        <v>0</v>
      </c>
      <c r="W432" s="151">
        <v>0</v>
      </c>
      <c r="X432">
        <v>0</v>
      </c>
      <c r="Y432">
        <v>0</v>
      </c>
      <c r="Z432" s="151">
        <v>0</v>
      </c>
      <c r="AA432">
        <v>0</v>
      </c>
      <c r="AB432">
        <v>0</v>
      </c>
      <c r="AC432" s="43">
        <f t="shared" si="67"/>
        <v>0</v>
      </c>
      <c r="AD432" s="96">
        <v>0</v>
      </c>
      <c r="AE432" s="43">
        <f t="shared" si="67"/>
        <v>3</v>
      </c>
      <c r="AG432" s="32">
        <v>8.55955555555555</v>
      </c>
      <c r="AH432" s="32">
        <v>8.566</v>
      </c>
      <c r="AI432" s="32">
        <v>8.619</v>
      </c>
      <c r="AJ432" s="32">
        <v>8.599</v>
      </c>
      <c r="AK432" s="32">
        <v>8.707</v>
      </c>
      <c r="AL432" s="32">
        <v>4.539</v>
      </c>
      <c r="AM432" s="127">
        <v>4.1165</v>
      </c>
      <c r="AN432">
        <f t="shared" si="68"/>
        <v>8.58151851851852</v>
      </c>
      <c r="AO432">
        <f t="shared" si="69"/>
        <v>8.653</v>
      </c>
      <c r="AP432">
        <f t="shared" si="70"/>
        <v>4.32775</v>
      </c>
      <c r="AR432" s="32">
        <v>23.3386666666667</v>
      </c>
      <c r="AS432" s="32">
        <v>23.3585</v>
      </c>
      <c r="AT432" s="32">
        <v>23.989</v>
      </c>
      <c r="AU432" s="32">
        <v>24.2725</v>
      </c>
      <c r="AV432" s="32">
        <v>24.9585</v>
      </c>
      <c r="AW432" s="32">
        <v>26.43</v>
      </c>
      <c r="AX432" s="127">
        <v>26.546</v>
      </c>
      <c r="AY432">
        <f t="shared" si="71"/>
        <v>23.5620555555556</v>
      </c>
      <c r="AZ432">
        <f t="shared" si="72"/>
        <v>24.6155</v>
      </c>
      <c r="BA432">
        <f t="shared" si="73"/>
        <v>26.488</v>
      </c>
      <c r="BB432" s="32"/>
      <c r="BC432" s="32"/>
      <c r="BD432" s="141">
        <v>1.15155714132409</v>
      </c>
      <c r="BE432" s="141">
        <v>1.09168768163973</v>
      </c>
      <c r="BF432" s="141">
        <v>0.990433352317956</v>
      </c>
      <c r="BG432" s="141">
        <v>0.889485605089245</v>
      </c>
      <c r="BH432" s="141">
        <v>0.701304905723467</v>
      </c>
      <c r="BI432" s="141">
        <v>0.284034403532</v>
      </c>
      <c r="BJ432" s="142">
        <v>0.2601141974264</v>
      </c>
      <c r="BK432">
        <f t="shared" si="74"/>
        <v>1.07789272509393</v>
      </c>
      <c r="BL432">
        <f t="shared" si="75"/>
        <v>0.795395255406356</v>
      </c>
      <c r="BM432">
        <f t="shared" si="76"/>
        <v>0.2720743004792</v>
      </c>
    </row>
    <row r="433" spans="1:65">
      <c r="A433" s="58">
        <v>30</v>
      </c>
      <c r="B433" s="114">
        <v>9</v>
      </c>
      <c r="C433" s="45">
        <v>2017</v>
      </c>
      <c r="D433" s="21">
        <v>43008</v>
      </c>
      <c r="E433">
        <v>0</v>
      </c>
      <c r="F433">
        <v>0</v>
      </c>
      <c r="G433">
        <v>0</v>
      </c>
      <c r="H433" s="151">
        <v>0</v>
      </c>
      <c r="I433">
        <v>0</v>
      </c>
      <c r="J433">
        <v>0</v>
      </c>
      <c r="K433" s="151">
        <v>0</v>
      </c>
      <c r="L433">
        <v>0</v>
      </c>
      <c r="M433">
        <v>0</v>
      </c>
      <c r="N433" s="151">
        <v>0</v>
      </c>
      <c r="O433">
        <v>0</v>
      </c>
      <c r="P433">
        <v>13</v>
      </c>
      <c r="Q433" s="151">
        <v>0</v>
      </c>
      <c r="R433">
        <v>0</v>
      </c>
      <c r="S433">
        <v>0</v>
      </c>
      <c r="T433" s="151">
        <v>0</v>
      </c>
      <c r="U433">
        <v>0</v>
      </c>
      <c r="V433">
        <v>0</v>
      </c>
      <c r="W433" s="151">
        <v>0</v>
      </c>
      <c r="X433">
        <v>0</v>
      </c>
      <c r="Y433">
        <v>0</v>
      </c>
      <c r="Z433" s="151">
        <v>0</v>
      </c>
      <c r="AA433">
        <v>0</v>
      </c>
      <c r="AB433">
        <v>0</v>
      </c>
      <c r="AC433" s="43">
        <f t="shared" si="67"/>
        <v>0</v>
      </c>
      <c r="AD433" s="43">
        <f t="shared" si="67"/>
        <v>0</v>
      </c>
      <c r="AE433" s="43">
        <f t="shared" si="67"/>
        <v>13</v>
      </c>
      <c r="AG433" s="32">
        <v>7.94455</v>
      </c>
      <c r="AH433" s="32">
        <v>8.059</v>
      </c>
      <c r="AI433" s="32">
        <v>8.478</v>
      </c>
      <c r="AJ433" s="32">
        <v>8.5945</v>
      </c>
      <c r="AK433" s="32">
        <v>7.906</v>
      </c>
      <c r="AL433" s="32">
        <v>3.296</v>
      </c>
      <c r="AM433" s="127">
        <v>3.005</v>
      </c>
      <c r="AN433">
        <f t="shared" si="68"/>
        <v>8.16051666666667</v>
      </c>
      <c r="AO433">
        <f t="shared" si="69"/>
        <v>8.25025</v>
      </c>
      <c r="AP433">
        <f t="shared" si="70"/>
        <v>3.1505</v>
      </c>
      <c r="AR433" s="32">
        <v>21.44155</v>
      </c>
      <c r="AS433" s="32">
        <v>22.493</v>
      </c>
      <c r="AT433" s="32">
        <v>23.8785</v>
      </c>
      <c r="AU433" s="32">
        <v>24.3255</v>
      </c>
      <c r="AV433" s="32">
        <v>25.248</v>
      </c>
      <c r="AW433" s="32">
        <v>27.0155</v>
      </c>
      <c r="AX433" s="127">
        <v>27.112</v>
      </c>
      <c r="AY433">
        <f t="shared" si="71"/>
        <v>22.60435</v>
      </c>
      <c r="AZ433">
        <f t="shared" si="72"/>
        <v>24.78675</v>
      </c>
      <c r="BA433">
        <f t="shared" si="73"/>
        <v>27.06375</v>
      </c>
      <c r="BB433" s="32"/>
      <c r="BC433" s="32"/>
      <c r="BD433" s="141">
        <v>2.83653245280804</v>
      </c>
      <c r="BE433" s="141">
        <v>2.33077403749173</v>
      </c>
      <c r="BF433" s="141">
        <v>1.00097704524533</v>
      </c>
      <c r="BG433" s="141">
        <v>0.535881535067733</v>
      </c>
      <c r="BH433" s="141">
        <v>0.315450412472</v>
      </c>
      <c r="BI433" s="141">
        <v>0.213964492348</v>
      </c>
      <c r="BJ433" s="142">
        <v>0.23950011184</v>
      </c>
      <c r="BK433">
        <f t="shared" si="74"/>
        <v>2.05609451184837</v>
      </c>
      <c r="BL433">
        <f t="shared" si="75"/>
        <v>0.425665973769867</v>
      </c>
      <c r="BM433">
        <f t="shared" si="76"/>
        <v>0.226732302094</v>
      </c>
    </row>
    <row r="434" spans="1:65">
      <c r="A434" s="58">
        <v>11</v>
      </c>
      <c r="B434" s="114">
        <v>10</v>
      </c>
      <c r="C434" s="45">
        <v>2017</v>
      </c>
      <c r="D434" s="21">
        <v>43019</v>
      </c>
      <c r="E434">
        <v>0</v>
      </c>
      <c r="F434">
        <v>0</v>
      </c>
      <c r="G434">
        <v>0</v>
      </c>
      <c r="H434" s="151">
        <v>0</v>
      </c>
      <c r="I434" s="14">
        <v>0</v>
      </c>
      <c r="J434" s="14">
        <v>0</v>
      </c>
      <c r="K434" s="151">
        <v>0</v>
      </c>
      <c r="L434" s="14">
        <v>0</v>
      </c>
      <c r="M434" s="14">
        <v>0</v>
      </c>
      <c r="N434" s="151">
        <v>0</v>
      </c>
      <c r="O434" s="14">
        <v>0</v>
      </c>
      <c r="P434" s="14">
        <v>3</v>
      </c>
      <c r="Q434" s="151">
        <v>0</v>
      </c>
      <c r="R434" s="14">
        <v>0</v>
      </c>
      <c r="S434" s="14">
        <v>0</v>
      </c>
      <c r="T434" s="151">
        <v>0</v>
      </c>
      <c r="U434" s="14">
        <v>0</v>
      </c>
      <c r="V434" s="14">
        <v>0</v>
      </c>
      <c r="W434" s="151">
        <v>0</v>
      </c>
      <c r="X434" s="14">
        <v>0</v>
      </c>
      <c r="Y434" s="14">
        <v>0</v>
      </c>
      <c r="Z434" s="151">
        <v>0</v>
      </c>
      <c r="AA434" s="14">
        <v>0</v>
      </c>
      <c r="AB434" s="14">
        <v>0</v>
      </c>
      <c r="AC434" s="43">
        <f t="shared" si="67"/>
        <v>0</v>
      </c>
      <c r="AD434" s="43">
        <f t="shared" si="67"/>
        <v>0</v>
      </c>
      <c r="AE434" s="43">
        <f t="shared" si="67"/>
        <v>3</v>
      </c>
      <c r="AG434" s="32">
        <v>7.4267</v>
      </c>
      <c r="AH434" s="32">
        <v>7.5985</v>
      </c>
      <c r="AI434" s="32">
        <v>7.6165</v>
      </c>
      <c r="AJ434" s="32">
        <v>7.6375</v>
      </c>
      <c r="AK434" s="32">
        <v>7.6805</v>
      </c>
      <c r="AL434" s="32">
        <v>4.733</v>
      </c>
      <c r="AM434" s="127">
        <v>4.486</v>
      </c>
      <c r="AN434">
        <f t="shared" si="68"/>
        <v>7.54723333333333</v>
      </c>
      <c r="AO434">
        <f t="shared" si="69"/>
        <v>7.659</v>
      </c>
      <c r="AP434">
        <f t="shared" si="70"/>
        <v>4.6095</v>
      </c>
      <c r="AR434" s="32">
        <v>22.2014</v>
      </c>
      <c r="AS434" s="32">
        <v>23.78</v>
      </c>
      <c r="AT434" s="32">
        <v>23.809</v>
      </c>
      <c r="AU434" s="32">
        <v>23.9155</v>
      </c>
      <c r="AV434" s="32">
        <v>24.582</v>
      </c>
      <c r="AW434" s="32">
        <v>26.5845</v>
      </c>
      <c r="AX434" s="127">
        <v>26.6505</v>
      </c>
      <c r="AY434">
        <f t="shared" si="71"/>
        <v>23.2634666666667</v>
      </c>
      <c r="AZ434">
        <f t="shared" si="72"/>
        <v>24.24875</v>
      </c>
      <c r="BA434">
        <f t="shared" si="73"/>
        <v>26.6175</v>
      </c>
      <c r="BB434" s="32"/>
      <c r="BC434" s="32"/>
      <c r="BD434" s="141">
        <v>1.29173426011493</v>
      </c>
      <c r="BE434" s="141">
        <v>1.2167110784088</v>
      </c>
      <c r="BF434" s="141">
        <v>1.10534571782267</v>
      </c>
      <c r="BG434" s="141">
        <v>1.05939670173413</v>
      </c>
      <c r="BH434" s="141">
        <v>0.7734502912388</v>
      </c>
      <c r="BI434" s="141">
        <v>0.27322365748</v>
      </c>
      <c r="BJ434" s="142">
        <v>0.3540107109632</v>
      </c>
      <c r="BK434">
        <f t="shared" si="74"/>
        <v>1.20459701878213</v>
      </c>
      <c r="BL434">
        <f t="shared" si="75"/>
        <v>0.916423496486467</v>
      </c>
      <c r="BM434">
        <f t="shared" si="76"/>
        <v>0.3136171842216</v>
      </c>
    </row>
    <row r="435" spans="1:65">
      <c r="A435" s="58">
        <v>22</v>
      </c>
      <c r="B435" s="114">
        <v>10</v>
      </c>
      <c r="C435" s="45">
        <v>2017</v>
      </c>
      <c r="D435" s="21">
        <v>43030</v>
      </c>
      <c r="E435">
        <v>0</v>
      </c>
      <c r="F435">
        <v>0</v>
      </c>
      <c r="G435">
        <v>0</v>
      </c>
      <c r="H435" s="151">
        <v>0</v>
      </c>
      <c r="I435" s="14">
        <v>0</v>
      </c>
      <c r="J435" s="14">
        <v>0</v>
      </c>
      <c r="K435" s="151">
        <v>0</v>
      </c>
      <c r="L435" s="14">
        <v>0</v>
      </c>
      <c r="M435" s="14">
        <v>0</v>
      </c>
      <c r="N435" s="151">
        <v>0</v>
      </c>
      <c r="O435" s="14">
        <v>0</v>
      </c>
      <c r="P435" s="14">
        <v>0</v>
      </c>
      <c r="Q435" s="151">
        <v>0</v>
      </c>
      <c r="R435" s="14">
        <v>0</v>
      </c>
      <c r="S435" s="14">
        <v>0</v>
      </c>
      <c r="T435" s="151">
        <v>0</v>
      </c>
      <c r="U435" s="14">
        <v>0</v>
      </c>
      <c r="V435" s="14">
        <v>0</v>
      </c>
      <c r="W435" s="151">
        <v>0</v>
      </c>
      <c r="X435" s="14">
        <v>0</v>
      </c>
      <c r="Y435" s="14">
        <v>0</v>
      </c>
      <c r="Z435" s="151">
        <v>0</v>
      </c>
      <c r="AA435" s="14">
        <v>0</v>
      </c>
      <c r="AB435" s="14">
        <v>0</v>
      </c>
      <c r="AC435" s="43">
        <f t="shared" si="67"/>
        <v>0</v>
      </c>
      <c r="AD435" s="43">
        <f t="shared" si="67"/>
        <v>0</v>
      </c>
      <c r="AE435" s="43">
        <f t="shared" si="67"/>
        <v>0</v>
      </c>
      <c r="AG435" s="32">
        <v>5.7215</v>
      </c>
      <c r="AH435" s="32">
        <v>5.8545</v>
      </c>
      <c r="AI435" s="32">
        <v>5.9845</v>
      </c>
      <c r="AJ435" s="32">
        <v>6.323</v>
      </c>
      <c r="AK435" s="32">
        <v>7.334</v>
      </c>
      <c r="AL435" s="32">
        <v>6.347</v>
      </c>
      <c r="AM435" s="127">
        <v>5.681</v>
      </c>
      <c r="AN435">
        <f t="shared" si="68"/>
        <v>5.8535</v>
      </c>
      <c r="AO435">
        <f t="shared" si="69"/>
        <v>6.8285</v>
      </c>
      <c r="AP435">
        <f t="shared" si="70"/>
        <v>6.014</v>
      </c>
      <c r="AR435" s="32">
        <v>23.1767</v>
      </c>
      <c r="AS435" s="32">
        <v>23.1925</v>
      </c>
      <c r="AT435" s="32">
        <v>23.5835</v>
      </c>
      <c r="AU435" s="32">
        <v>23.965</v>
      </c>
      <c r="AV435" s="32">
        <v>25.2605</v>
      </c>
      <c r="AW435" s="32">
        <v>25.9865</v>
      </c>
      <c r="AX435" s="127">
        <v>26.2515</v>
      </c>
      <c r="AY435">
        <f t="shared" si="71"/>
        <v>23.3175666666667</v>
      </c>
      <c r="AZ435">
        <f t="shared" si="72"/>
        <v>24.61275</v>
      </c>
      <c r="BA435">
        <f t="shared" si="73"/>
        <v>26.119</v>
      </c>
      <c r="BB435" s="32"/>
      <c r="BC435" s="32"/>
      <c r="BD435" s="141">
        <v>0.784873718301</v>
      </c>
      <c r="BE435" s="141">
        <v>0.679406278687733</v>
      </c>
      <c r="BF435" s="141">
        <v>0.5570023850224</v>
      </c>
      <c r="BG435" s="141">
        <v>0.505646402064</v>
      </c>
      <c r="BH435" s="141">
        <v>0.3275081066952</v>
      </c>
      <c r="BI435" s="141">
        <v>0.2899642408952</v>
      </c>
      <c r="BJ435" s="142">
        <v>0.2583825990632</v>
      </c>
      <c r="BK435">
        <f t="shared" si="74"/>
        <v>0.673760794003711</v>
      </c>
      <c r="BL435">
        <f t="shared" si="75"/>
        <v>0.4165772543796</v>
      </c>
      <c r="BM435">
        <f t="shared" si="76"/>
        <v>0.2741734199792</v>
      </c>
    </row>
    <row r="436" spans="1:65">
      <c r="A436" s="58">
        <v>30</v>
      </c>
      <c r="B436" s="114">
        <v>10</v>
      </c>
      <c r="C436" s="45">
        <v>2017</v>
      </c>
      <c r="D436" s="21">
        <v>43038</v>
      </c>
      <c r="E436">
        <v>0</v>
      </c>
      <c r="F436">
        <v>0</v>
      </c>
      <c r="G436">
        <v>1</v>
      </c>
      <c r="H436" s="151">
        <v>0</v>
      </c>
      <c r="I436" s="14">
        <v>0</v>
      </c>
      <c r="J436" s="14">
        <v>1</v>
      </c>
      <c r="K436" s="151">
        <v>0</v>
      </c>
      <c r="L436" s="14">
        <v>0</v>
      </c>
      <c r="M436" s="14">
        <v>0</v>
      </c>
      <c r="N436" s="151">
        <v>0</v>
      </c>
      <c r="O436" s="14">
        <v>0</v>
      </c>
      <c r="P436" s="14">
        <v>1</v>
      </c>
      <c r="Q436" s="151">
        <v>0</v>
      </c>
      <c r="R436" s="14">
        <v>0</v>
      </c>
      <c r="S436" s="14">
        <v>0</v>
      </c>
      <c r="T436" s="151">
        <v>0</v>
      </c>
      <c r="U436" s="14">
        <v>0</v>
      </c>
      <c r="V436" s="14">
        <v>0</v>
      </c>
      <c r="W436" s="151">
        <v>0</v>
      </c>
      <c r="X436" s="14">
        <v>0</v>
      </c>
      <c r="Y436" s="14">
        <v>0</v>
      </c>
      <c r="Z436" s="151">
        <v>0</v>
      </c>
      <c r="AA436" s="14">
        <v>0</v>
      </c>
      <c r="AB436" s="14">
        <v>0</v>
      </c>
      <c r="AC436" s="43">
        <f t="shared" si="67"/>
        <v>0</v>
      </c>
      <c r="AD436" s="43">
        <f t="shared" si="67"/>
        <v>0</v>
      </c>
      <c r="AE436" s="43">
        <f t="shared" si="67"/>
        <v>3</v>
      </c>
      <c r="AG436" s="32">
        <v>4.26475</v>
      </c>
      <c r="AH436" s="32">
        <v>5.597</v>
      </c>
      <c r="AI436" s="32">
        <v>6.56</v>
      </c>
      <c r="AJ436" s="32">
        <v>6.208</v>
      </c>
      <c r="AK436" s="32">
        <v>5.61</v>
      </c>
      <c r="AL436" s="32">
        <v>1.405</v>
      </c>
      <c r="AM436" s="127">
        <v>1.2555</v>
      </c>
      <c r="AN436">
        <f t="shared" si="68"/>
        <v>5.47391666666667</v>
      </c>
      <c r="AO436">
        <f t="shared" si="69"/>
        <v>5.909</v>
      </c>
      <c r="AP436">
        <f t="shared" si="70"/>
        <v>1.33025</v>
      </c>
      <c r="AR436" s="32">
        <v>23.5481428571429</v>
      </c>
      <c r="AS436" s="32">
        <v>24.7495</v>
      </c>
      <c r="AT436" s="32">
        <v>25.072</v>
      </c>
      <c r="AU436" s="32">
        <v>25.439</v>
      </c>
      <c r="AV436" s="32">
        <v>26.2575</v>
      </c>
      <c r="AW436" s="32">
        <v>27.6935</v>
      </c>
      <c r="AX436" s="127">
        <v>27.73</v>
      </c>
      <c r="AY436">
        <f t="shared" si="71"/>
        <v>24.4565476190476</v>
      </c>
      <c r="AZ436">
        <f t="shared" si="72"/>
        <v>25.84825</v>
      </c>
      <c r="BA436">
        <f t="shared" si="73"/>
        <v>27.71175</v>
      </c>
      <c r="BB436" s="32"/>
      <c r="BC436" s="32"/>
      <c r="BD436" s="141">
        <v>0.535070413114533</v>
      </c>
      <c r="BE436" s="141">
        <v>0.420818226539467</v>
      </c>
      <c r="BF436" s="141">
        <v>0.3100995744944</v>
      </c>
      <c r="BG436" s="141">
        <v>0.322724137377333</v>
      </c>
      <c r="BH436" s="141">
        <v>0.2581319866416</v>
      </c>
      <c r="BI436" s="141">
        <v>0.1520986343656</v>
      </c>
      <c r="BJ436" s="142">
        <v>0.1436291010112</v>
      </c>
      <c r="BK436">
        <f t="shared" si="74"/>
        <v>0.4219960713828</v>
      </c>
      <c r="BL436">
        <f t="shared" si="75"/>
        <v>0.290428062009467</v>
      </c>
      <c r="BM436">
        <f t="shared" si="76"/>
        <v>0.1478638676884</v>
      </c>
    </row>
    <row r="437" spans="1:65">
      <c r="A437" s="58">
        <v>9</v>
      </c>
      <c r="B437" s="114">
        <v>11</v>
      </c>
      <c r="C437" s="45">
        <v>2017</v>
      </c>
      <c r="D437" s="21">
        <v>43048</v>
      </c>
      <c r="E437" s="96">
        <v>0</v>
      </c>
      <c r="F437" s="96">
        <v>0</v>
      </c>
      <c r="G437" s="96">
        <v>0</v>
      </c>
      <c r="H437" s="96">
        <v>0</v>
      </c>
      <c r="I437" s="96">
        <v>0</v>
      </c>
      <c r="J437" s="96">
        <v>0</v>
      </c>
      <c r="K437" s="96">
        <v>0</v>
      </c>
      <c r="L437" s="96">
        <v>0</v>
      </c>
      <c r="M437" s="96">
        <v>0</v>
      </c>
      <c r="N437" s="96">
        <v>0</v>
      </c>
      <c r="O437" s="96">
        <v>0</v>
      </c>
      <c r="P437" s="96">
        <v>0</v>
      </c>
      <c r="Q437" s="96">
        <v>0</v>
      </c>
      <c r="R437" s="96">
        <v>0</v>
      </c>
      <c r="S437" s="96">
        <v>0</v>
      </c>
      <c r="T437" s="96">
        <v>0</v>
      </c>
      <c r="U437" s="96">
        <v>0</v>
      </c>
      <c r="V437" s="96">
        <v>0</v>
      </c>
      <c r="W437" s="96">
        <v>0</v>
      </c>
      <c r="X437" s="96">
        <v>0</v>
      </c>
      <c r="Y437" s="96">
        <v>0</v>
      </c>
      <c r="Z437" s="96">
        <v>0</v>
      </c>
      <c r="AA437" s="96">
        <v>0</v>
      </c>
      <c r="AB437" s="96">
        <v>0</v>
      </c>
      <c r="AC437" s="96">
        <v>0</v>
      </c>
      <c r="AD437" s="96">
        <v>0</v>
      </c>
      <c r="AE437" s="96">
        <v>0</v>
      </c>
      <c r="AG437" s="32">
        <v>4.66716666666667</v>
      </c>
      <c r="AH437" s="32">
        <v>4.6815</v>
      </c>
      <c r="AI437" s="32">
        <v>5.0565</v>
      </c>
      <c r="AJ437" s="32">
        <v>4.9165</v>
      </c>
      <c r="AK437" s="32">
        <v>3.466</v>
      </c>
      <c r="AL437" s="32">
        <v>1.8785</v>
      </c>
      <c r="AM437" s="127">
        <v>1.86533333333333</v>
      </c>
      <c r="AN437">
        <f t="shared" si="68"/>
        <v>4.80172222222222</v>
      </c>
      <c r="AO437">
        <f t="shared" si="69"/>
        <v>4.19125</v>
      </c>
      <c r="AP437">
        <f t="shared" si="70"/>
        <v>1.87191666666667</v>
      </c>
      <c r="AR437" s="32">
        <v>24.7759333333333</v>
      </c>
      <c r="AS437" s="32">
        <v>24.8055</v>
      </c>
      <c r="AT437" s="32">
        <v>25.2025</v>
      </c>
      <c r="AU437" s="32">
        <v>25.977</v>
      </c>
      <c r="AV437" s="32">
        <v>26.964</v>
      </c>
      <c r="AW437" s="32">
        <v>27.5295</v>
      </c>
      <c r="AX437" s="32">
        <v>27.5306666666667</v>
      </c>
      <c r="AY437">
        <f t="shared" si="71"/>
        <v>24.9279777777778</v>
      </c>
      <c r="AZ437">
        <f t="shared" si="72"/>
        <v>26.4705</v>
      </c>
      <c r="BA437">
        <f t="shared" si="73"/>
        <v>27.5300833333333</v>
      </c>
      <c r="BB437" s="32"/>
      <c r="BC437" s="32"/>
      <c r="BD437" s="141">
        <v>0.332418684602667</v>
      </c>
      <c r="BE437" s="141">
        <v>0.316080475692267</v>
      </c>
      <c r="BF437" s="141">
        <v>0.307550347921333</v>
      </c>
      <c r="BG437" s="141">
        <v>0.262283189213333</v>
      </c>
      <c r="BH437" s="141">
        <v>0.196269664304</v>
      </c>
      <c r="BI437" s="141">
        <v>0.2147356971256</v>
      </c>
      <c r="BJ437" s="142"/>
      <c r="BK437">
        <f t="shared" si="74"/>
        <v>0.318683169405422</v>
      </c>
      <c r="BL437">
        <f t="shared" si="75"/>
        <v>0.229276426758667</v>
      </c>
      <c r="BM437">
        <f t="shared" si="76"/>
        <v>0.2147356971256</v>
      </c>
    </row>
    <row r="438" spans="1:65">
      <c r="A438" s="58">
        <v>21</v>
      </c>
      <c r="B438" s="114">
        <v>11</v>
      </c>
      <c r="C438" s="45">
        <v>2017</v>
      </c>
      <c r="D438" s="21">
        <v>43060</v>
      </c>
      <c r="E438">
        <v>0</v>
      </c>
      <c r="F438">
        <v>0</v>
      </c>
      <c r="G438">
        <v>0</v>
      </c>
      <c r="H438" s="151">
        <v>0</v>
      </c>
      <c r="I438" s="14">
        <v>0</v>
      </c>
      <c r="J438" s="14">
        <v>1</v>
      </c>
      <c r="K438" s="151">
        <v>0</v>
      </c>
      <c r="L438" s="14">
        <v>0</v>
      </c>
      <c r="M438" s="14">
        <v>1</v>
      </c>
      <c r="N438" s="151">
        <v>1</v>
      </c>
      <c r="O438" s="14">
        <v>0</v>
      </c>
      <c r="P438" s="14">
        <v>2</v>
      </c>
      <c r="Q438" s="151">
        <v>0</v>
      </c>
      <c r="R438" s="14">
        <v>0</v>
      </c>
      <c r="S438" s="14">
        <v>0</v>
      </c>
      <c r="T438" s="151">
        <v>0</v>
      </c>
      <c r="U438" s="14">
        <v>0</v>
      </c>
      <c r="V438" s="14">
        <v>0</v>
      </c>
      <c r="W438" s="151">
        <v>0</v>
      </c>
      <c r="X438" s="14">
        <v>0</v>
      </c>
      <c r="Y438" s="14">
        <v>0</v>
      </c>
      <c r="Z438" s="151">
        <v>0</v>
      </c>
      <c r="AA438" s="14">
        <v>0</v>
      </c>
      <c r="AB438" s="14">
        <v>0</v>
      </c>
      <c r="AC438" s="43">
        <f t="shared" si="67"/>
        <v>1</v>
      </c>
      <c r="AD438" s="43">
        <f t="shared" si="67"/>
        <v>0</v>
      </c>
      <c r="AE438" s="43">
        <f t="shared" si="67"/>
        <v>4</v>
      </c>
      <c r="AG438" s="32">
        <v>2.5533</v>
      </c>
      <c r="AH438" s="32">
        <v>2.569</v>
      </c>
      <c r="AI438" s="32">
        <v>2.571</v>
      </c>
      <c r="AJ438" s="32">
        <v>2.6285</v>
      </c>
      <c r="AK438" s="32">
        <v>3.5905</v>
      </c>
      <c r="AL438" s="32">
        <v>2.8475</v>
      </c>
      <c r="AM438" s="127">
        <v>2.7485</v>
      </c>
      <c r="AN438">
        <f t="shared" si="68"/>
        <v>2.56443333333333</v>
      </c>
      <c r="AO438">
        <f t="shared" si="69"/>
        <v>3.1095</v>
      </c>
      <c r="AP438">
        <f t="shared" si="70"/>
        <v>2.798</v>
      </c>
      <c r="AR438" s="32">
        <v>24.9453</v>
      </c>
      <c r="AS438" s="32">
        <v>25.0465</v>
      </c>
      <c r="AT438" s="32">
        <v>25.056</v>
      </c>
      <c r="AU438" s="32">
        <v>25.0855</v>
      </c>
      <c r="AV438" s="32">
        <v>25.8315</v>
      </c>
      <c r="AW438" s="32">
        <v>27.1295</v>
      </c>
      <c r="AX438" s="32">
        <v>27.17775</v>
      </c>
      <c r="AY438">
        <f t="shared" si="71"/>
        <v>25.0159333333333</v>
      </c>
      <c r="AZ438">
        <f t="shared" si="72"/>
        <v>25.4585</v>
      </c>
      <c r="BA438">
        <f t="shared" si="73"/>
        <v>27.153625</v>
      </c>
      <c r="BB438" s="32"/>
      <c r="BC438" s="32"/>
      <c r="BD438" s="141">
        <v>0.2999722296752</v>
      </c>
      <c r="BE438" s="141">
        <v>0.285648097216533</v>
      </c>
      <c r="BF438" s="141">
        <v>0.291108237081422</v>
      </c>
      <c r="BG438" s="141">
        <v>0.2789336536896</v>
      </c>
      <c r="BH438" s="141">
        <v>0.2594669197104</v>
      </c>
      <c r="BI438" s="141">
        <v>0.1893484037056</v>
      </c>
      <c r="BJ438" s="142"/>
      <c r="BK438">
        <f t="shared" si="74"/>
        <v>0.292242854657719</v>
      </c>
      <c r="BL438">
        <f t="shared" si="75"/>
        <v>0.2692002867</v>
      </c>
      <c r="BM438">
        <f t="shared" si="76"/>
        <v>0.1893484037056</v>
      </c>
    </row>
    <row r="439" spans="1:65">
      <c r="A439" s="58">
        <v>30</v>
      </c>
      <c r="B439" s="114">
        <v>11</v>
      </c>
      <c r="C439" s="45">
        <v>2017</v>
      </c>
      <c r="D439" s="21">
        <v>43069</v>
      </c>
      <c r="E439">
        <v>0</v>
      </c>
      <c r="F439">
        <v>0</v>
      </c>
      <c r="G439">
        <v>1</v>
      </c>
      <c r="H439" s="151">
        <v>0</v>
      </c>
      <c r="I439" s="14">
        <v>0</v>
      </c>
      <c r="J439" s="14">
        <v>1</v>
      </c>
      <c r="K439" s="151">
        <v>0</v>
      </c>
      <c r="L439" s="14">
        <v>0</v>
      </c>
      <c r="M439" s="14">
        <v>1</v>
      </c>
      <c r="N439" s="151">
        <v>1</v>
      </c>
      <c r="O439" s="14">
        <v>0</v>
      </c>
      <c r="P439" s="14">
        <v>1</v>
      </c>
      <c r="Q439" s="151">
        <v>0</v>
      </c>
      <c r="R439" s="14">
        <v>0</v>
      </c>
      <c r="S439" s="14">
        <v>0</v>
      </c>
      <c r="T439" s="151">
        <v>0</v>
      </c>
      <c r="U439" s="14">
        <v>0</v>
      </c>
      <c r="V439" s="14">
        <v>0</v>
      </c>
      <c r="W439" s="151">
        <v>0</v>
      </c>
      <c r="X439" s="14">
        <v>0</v>
      </c>
      <c r="Y439" s="14">
        <v>0</v>
      </c>
      <c r="Z439" s="151">
        <v>0</v>
      </c>
      <c r="AA439" s="14">
        <v>0</v>
      </c>
      <c r="AB439" s="14">
        <v>0</v>
      </c>
      <c r="AC439" s="43">
        <f t="shared" si="67"/>
        <v>1</v>
      </c>
      <c r="AD439" s="43">
        <f t="shared" si="67"/>
        <v>0</v>
      </c>
      <c r="AE439" s="43">
        <f t="shared" si="67"/>
        <v>4</v>
      </c>
      <c r="AG439" s="32">
        <v>1.71296875</v>
      </c>
      <c r="AH439" s="32">
        <v>1.9275</v>
      </c>
      <c r="AI439" s="32">
        <v>2.8455</v>
      </c>
      <c r="AJ439" s="32">
        <v>3.3875</v>
      </c>
      <c r="AK439" s="32">
        <v>3.5535</v>
      </c>
      <c r="AL439" s="32">
        <v>2.7865</v>
      </c>
      <c r="AM439" s="127">
        <v>2.74766666666667</v>
      </c>
      <c r="AN439">
        <f t="shared" si="68"/>
        <v>2.16198958333333</v>
      </c>
      <c r="AO439">
        <f t="shared" si="69"/>
        <v>3.4705</v>
      </c>
      <c r="AP439">
        <f t="shared" si="70"/>
        <v>2.76708333333333</v>
      </c>
      <c r="AR439" s="32">
        <v>24.513375</v>
      </c>
      <c r="AS439" s="32">
        <v>24.7645</v>
      </c>
      <c r="AT439" s="32">
        <v>26.0575</v>
      </c>
      <c r="AU439" s="32">
        <v>26.313</v>
      </c>
      <c r="AV439" s="32">
        <v>26.584</v>
      </c>
      <c r="AW439" s="32">
        <v>27.1725</v>
      </c>
      <c r="AX439" s="32">
        <v>27.1916666666667</v>
      </c>
      <c r="AY439">
        <f t="shared" si="71"/>
        <v>25.1117916666667</v>
      </c>
      <c r="AZ439">
        <f t="shared" si="72"/>
        <v>26.4485</v>
      </c>
      <c r="BA439">
        <f t="shared" si="73"/>
        <v>27.1820833333333</v>
      </c>
      <c r="BB439" s="32"/>
      <c r="BC439" s="32"/>
      <c r="BD439" s="141">
        <v>0.290277124305333</v>
      </c>
      <c r="BE439" s="141">
        <v>0.216681549983467</v>
      </c>
      <c r="BF439" s="141">
        <v>0.225658378490933</v>
      </c>
      <c r="BG439" s="141">
        <v>0.218809107554667</v>
      </c>
      <c r="BH439" s="141">
        <v>0.204151172588</v>
      </c>
      <c r="BI439" s="141">
        <v>0.2079810703624</v>
      </c>
      <c r="BJ439" s="142"/>
      <c r="BK439">
        <f t="shared" si="74"/>
        <v>0.244205684259911</v>
      </c>
      <c r="BL439">
        <f t="shared" si="75"/>
        <v>0.211480140071333</v>
      </c>
      <c r="BM439">
        <f t="shared" si="76"/>
        <v>0.2079810703624</v>
      </c>
    </row>
    <row r="440" spans="1:65">
      <c r="A440" s="58">
        <v>13</v>
      </c>
      <c r="B440" s="114">
        <v>2</v>
      </c>
      <c r="C440" s="45">
        <v>2018</v>
      </c>
      <c r="D440" s="21">
        <v>43144</v>
      </c>
      <c r="E440">
        <v>1</v>
      </c>
      <c r="F440">
        <v>6</v>
      </c>
      <c r="G440">
        <v>2</v>
      </c>
      <c r="H440" s="151">
        <v>0</v>
      </c>
      <c r="I440" s="14">
        <v>0</v>
      </c>
      <c r="J440" s="14">
        <v>0</v>
      </c>
      <c r="K440" s="151">
        <v>0</v>
      </c>
      <c r="L440" s="14">
        <v>0</v>
      </c>
      <c r="M440" s="14">
        <v>1</v>
      </c>
      <c r="N440" s="151">
        <v>0</v>
      </c>
      <c r="O440" s="14">
        <v>0</v>
      </c>
      <c r="P440" s="14">
        <v>1</v>
      </c>
      <c r="Q440" s="151">
        <v>0</v>
      </c>
      <c r="R440" s="14">
        <v>0</v>
      </c>
      <c r="S440" s="14">
        <v>1</v>
      </c>
      <c r="T440" s="151">
        <v>0</v>
      </c>
      <c r="U440" s="14">
        <v>0</v>
      </c>
      <c r="V440" s="14">
        <v>0</v>
      </c>
      <c r="W440" s="151">
        <v>0</v>
      </c>
      <c r="X440" s="14">
        <v>0</v>
      </c>
      <c r="Y440" s="14">
        <v>0</v>
      </c>
      <c r="Z440" s="151">
        <v>0</v>
      </c>
      <c r="AA440" s="14">
        <v>0</v>
      </c>
      <c r="AB440" s="14">
        <v>0</v>
      </c>
      <c r="AC440" s="43">
        <f t="shared" si="67"/>
        <v>1</v>
      </c>
      <c r="AD440" s="43">
        <f t="shared" si="67"/>
        <v>6</v>
      </c>
      <c r="AE440" s="43">
        <f t="shared" si="67"/>
        <v>5</v>
      </c>
      <c r="AG440" s="32">
        <v>-0.52912</v>
      </c>
      <c r="AH440" s="32">
        <v>-0.447</v>
      </c>
      <c r="AI440" s="32">
        <v>-0.686</v>
      </c>
      <c r="AJ440" s="32">
        <v>-0.816</v>
      </c>
      <c r="AK440" s="32">
        <v>-0.402</v>
      </c>
      <c r="AL440" s="32">
        <v>0.4945</v>
      </c>
      <c r="AM440" s="166"/>
      <c r="AN440">
        <f t="shared" si="68"/>
        <v>-0.55404</v>
      </c>
      <c r="AO440">
        <f t="shared" si="69"/>
        <v>-0.609</v>
      </c>
      <c r="AP440">
        <f t="shared" si="70"/>
        <v>0.4945</v>
      </c>
      <c r="AR440" s="32">
        <v>18.54672</v>
      </c>
      <c r="AS440" s="32">
        <v>26.214</v>
      </c>
      <c r="AT440" s="32">
        <v>26.376</v>
      </c>
      <c r="AU440" s="32">
        <v>26.472</v>
      </c>
      <c r="AV440" s="32">
        <v>26.594</v>
      </c>
      <c r="AW440" s="32">
        <v>26.917</v>
      </c>
      <c r="AX440" s="127"/>
      <c r="AY440">
        <f t="shared" si="71"/>
        <v>23.71224</v>
      </c>
      <c r="AZ440">
        <f t="shared" si="72"/>
        <v>26.533</v>
      </c>
      <c r="BA440">
        <f t="shared" si="73"/>
        <v>26.917</v>
      </c>
      <c r="BB440" s="32"/>
      <c r="BC440" s="32"/>
      <c r="BD440" s="141">
        <v>0.26566229924928</v>
      </c>
      <c r="BE440" s="141">
        <v>0.2138468390912</v>
      </c>
      <c r="BF440" s="141">
        <v>0.1849255191688</v>
      </c>
      <c r="BG440" s="141">
        <v>0.1864180818776</v>
      </c>
      <c r="BH440" s="141">
        <v>0.1876183100384</v>
      </c>
      <c r="BI440" s="141">
        <v>0.1905098550648</v>
      </c>
      <c r="BJ440" s="142"/>
      <c r="BK440">
        <f t="shared" si="74"/>
        <v>0.22147821916976</v>
      </c>
      <c r="BL440">
        <f t="shared" si="75"/>
        <v>0.187018195958</v>
      </c>
      <c r="BM440">
        <f t="shared" si="76"/>
        <v>0.1905098550648</v>
      </c>
    </row>
    <row r="441" spans="1:65">
      <c r="A441" s="58">
        <v>20</v>
      </c>
      <c r="B441" s="114">
        <v>3</v>
      </c>
      <c r="C441" s="45">
        <v>2018</v>
      </c>
      <c r="D441" s="21">
        <v>43179</v>
      </c>
      <c r="E441" s="96">
        <v>0</v>
      </c>
      <c r="F441" s="96">
        <v>0</v>
      </c>
      <c r="G441">
        <v>2</v>
      </c>
      <c r="H441" s="96">
        <v>0</v>
      </c>
      <c r="I441" s="96">
        <v>0</v>
      </c>
      <c r="J441" s="14">
        <v>0</v>
      </c>
      <c r="K441" s="96">
        <v>0</v>
      </c>
      <c r="L441" s="96">
        <v>0</v>
      </c>
      <c r="M441" s="14">
        <v>0</v>
      </c>
      <c r="N441" s="96">
        <v>0</v>
      </c>
      <c r="O441" s="96">
        <v>0</v>
      </c>
      <c r="P441" s="14">
        <v>1</v>
      </c>
      <c r="Q441" s="96">
        <v>0</v>
      </c>
      <c r="R441" s="96">
        <v>0</v>
      </c>
      <c r="S441" s="14">
        <v>0</v>
      </c>
      <c r="T441" s="96">
        <v>0</v>
      </c>
      <c r="U441" s="96">
        <v>0</v>
      </c>
      <c r="V441" s="14">
        <v>0</v>
      </c>
      <c r="W441" s="96">
        <v>0</v>
      </c>
      <c r="X441" s="96">
        <v>0</v>
      </c>
      <c r="Y441" s="14">
        <v>0</v>
      </c>
      <c r="Z441" s="96">
        <v>0</v>
      </c>
      <c r="AA441" s="96">
        <v>0</v>
      </c>
      <c r="AB441" s="14">
        <v>0</v>
      </c>
      <c r="AC441" s="96">
        <v>0</v>
      </c>
      <c r="AD441" s="96">
        <v>0</v>
      </c>
      <c r="AE441" s="43">
        <f t="shared" si="67"/>
        <v>3</v>
      </c>
      <c r="AG441" s="32">
        <v>-0.634153233364568</v>
      </c>
      <c r="AH441" s="32">
        <v>-0.773217391304348</v>
      </c>
      <c r="AI441" s="32">
        <v>-0.884818181818182</v>
      </c>
      <c r="AJ441" s="32">
        <v>-0.721904761904762</v>
      </c>
      <c r="AK441" s="32">
        <v>0.231</v>
      </c>
      <c r="AL441" s="32">
        <v>0.640227272727273</v>
      </c>
      <c r="AM441" s="127">
        <v>0.62078947368421</v>
      </c>
      <c r="AN441">
        <f t="shared" si="68"/>
        <v>-0.764062935495699</v>
      </c>
      <c r="AO441">
        <f t="shared" si="69"/>
        <v>-0.245452380952381</v>
      </c>
      <c r="AP441">
        <f t="shared" si="70"/>
        <v>0.630508373205742</v>
      </c>
      <c r="AR441" s="32">
        <v>12.0994761012185</v>
      </c>
      <c r="AS441" s="32">
        <v>16.9080869565217</v>
      </c>
      <c r="AT441" s="32">
        <v>21.4942272727273</v>
      </c>
      <c r="AU441" s="32">
        <v>22.8870476190476</v>
      </c>
      <c r="AV441" s="32">
        <v>25.6935</v>
      </c>
      <c r="AW441" s="32">
        <v>27.8282727272727</v>
      </c>
      <c r="AX441" s="32">
        <v>27.8633157894737</v>
      </c>
      <c r="AY441">
        <f t="shared" si="71"/>
        <v>16.8339301101558</v>
      </c>
      <c r="AZ441">
        <f t="shared" si="72"/>
        <v>24.2902738095238</v>
      </c>
      <c r="BA441">
        <f t="shared" si="73"/>
        <v>27.8457942583732</v>
      </c>
      <c r="BB441" s="32"/>
      <c r="BC441" s="32"/>
      <c r="BD441" s="141">
        <v>0.4681814148472</v>
      </c>
      <c r="BE441" s="141">
        <v>0.2027306837944</v>
      </c>
      <c r="BF441" s="141">
        <v>0.202777263598</v>
      </c>
      <c r="BG441" s="141">
        <v>0.1761190359332</v>
      </c>
      <c r="BH441" s="141">
        <v>0.171738832692</v>
      </c>
      <c r="BI441" s="141">
        <v>0.179530731264</v>
      </c>
      <c r="BJ441" s="142">
        <v>0.1732803893224</v>
      </c>
      <c r="BK441">
        <f t="shared" si="74"/>
        <v>0.2912297874132</v>
      </c>
      <c r="BL441">
        <f t="shared" si="75"/>
        <v>0.1739289343126</v>
      </c>
      <c r="BM441">
        <f t="shared" si="76"/>
        <v>0.1764055602932</v>
      </c>
    </row>
    <row r="442" spans="1:65">
      <c r="A442" s="58">
        <v>29</v>
      </c>
      <c r="B442" s="114">
        <v>3</v>
      </c>
      <c r="C442" s="45">
        <v>2018</v>
      </c>
      <c r="D442" s="21">
        <v>43188</v>
      </c>
      <c r="E442" s="96">
        <v>0</v>
      </c>
      <c r="F442" s="96">
        <v>0</v>
      </c>
      <c r="G442" s="96">
        <v>0</v>
      </c>
      <c r="H442" s="96">
        <v>0</v>
      </c>
      <c r="I442" s="96">
        <v>0</v>
      </c>
      <c r="J442" s="96">
        <v>0</v>
      </c>
      <c r="K442" s="96">
        <v>0</v>
      </c>
      <c r="L442" s="96">
        <v>0</v>
      </c>
      <c r="M442" s="96">
        <v>0</v>
      </c>
      <c r="N442" s="96">
        <v>0</v>
      </c>
      <c r="O442" s="96">
        <v>0</v>
      </c>
      <c r="P442" s="96">
        <v>0</v>
      </c>
      <c r="Q442" s="96">
        <v>0</v>
      </c>
      <c r="R442" s="96">
        <v>0</v>
      </c>
      <c r="S442" s="96">
        <v>0</v>
      </c>
      <c r="T442" s="96">
        <v>0</v>
      </c>
      <c r="U442" s="96">
        <v>0</v>
      </c>
      <c r="V442" s="96">
        <v>0</v>
      </c>
      <c r="W442" s="96">
        <v>0</v>
      </c>
      <c r="X442" s="96">
        <v>0</v>
      </c>
      <c r="Y442" s="96">
        <v>0</v>
      </c>
      <c r="Z442" s="96">
        <v>0</v>
      </c>
      <c r="AA442" s="96">
        <v>0</v>
      </c>
      <c r="AB442" s="96">
        <v>0</v>
      </c>
      <c r="AC442" s="96">
        <v>0</v>
      </c>
      <c r="AD442" s="96">
        <v>0</v>
      </c>
      <c r="AE442" s="96">
        <v>0</v>
      </c>
      <c r="AG442" s="32">
        <v>-0.759285714285714</v>
      </c>
      <c r="AH442" s="32">
        <v>-0.610636363636364</v>
      </c>
      <c r="AI442" s="32">
        <v>-0.8605</v>
      </c>
      <c r="AJ442" s="32">
        <v>-0.691214285714286</v>
      </c>
      <c r="AK442" s="32">
        <v>0.2963125</v>
      </c>
      <c r="AL442" s="32">
        <v>0.524</v>
      </c>
      <c r="AM442" s="127">
        <v>0.521533333333333</v>
      </c>
      <c r="AN442">
        <f t="shared" si="68"/>
        <v>-0.743474025974026</v>
      </c>
      <c r="AO442">
        <f t="shared" si="69"/>
        <v>-0.197450892857143</v>
      </c>
      <c r="AP442">
        <f t="shared" si="70"/>
        <v>0.522766666666667</v>
      </c>
      <c r="AR442" s="32">
        <v>19.6628571428571</v>
      </c>
      <c r="AS442" s="32">
        <v>26.3527272727273</v>
      </c>
      <c r="AT442" s="32">
        <v>26.4804375</v>
      </c>
      <c r="AU442" s="32">
        <v>26.5542142857143</v>
      </c>
      <c r="AV442" s="32">
        <v>27.35625</v>
      </c>
      <c r="AW442" s="32">
        <v>27.891</v>
      </c>
      <c r="AX442" s="32">
        <v>27.9011333333333</v>
      </c>
      <c r="AY442">
        <f t="shared" si="71"/>
        <v>24.1653406385281</v>
      </c>
      <c r="AZ442">
        <f t="shared" si="72"/>
        <v>26.9552321428571</v>
      </c>
      <c r="BA442">
        <f t="shared" si="73"/>
        <v>27.8960666666667</v>
      </c>
      <c r="BB442" s="32"/>
      <c r="BC442" s="32"/>
      <c r="BD442" s="141">
        <v>1.3054542167804</v>
      </c>
      <c r="BE442" s="141">
        <v>0.218052953237867</v>
      </c>
      <c r="BF442" s="141">
        <v>0.2012203880076</v>
      </c>
      <c r="BG442" s="141">
        <v>0.207170279248267</v>
      </c>
      <c r="BH442" s="141">
        <v>0.166014262949333</v>
      </c>
      <c r="BI442" s="141">
        <v>0.177683425042667</v>
      </c>
      <c r="BJ442" s="142">
        <v>0.175004527369067</v>
      </c>
      <c r="BK442">
        <f t="shared" si="74"/>
        <v>0.574909186008622</v>
      </c>
      <c r="BL442">
        <f t="shared" si="75"/>
        <v>0.1865922710988</v>
      </c>
      <c r="BM442">
        <f t="shared" si="76"/>
        <v>0.176343976205867</v>
      </c>
    </row>
    <row r="443" spans="1:65">
      <c r="A443" s="58">
        <v>18</v>
      </c>
      <c r="B443" s="114">
        <v>4</v>
      </c>
      <c r="C443" s="45">
        <v>2018</v>
      </c>
      <c r="D443" s="21">
        <v>43208</v>
      </c>
      <c r="E443">
        <v>4</v>
      </c>
      <c r="F443">
        <v>0</v>
      </c>
      <c r="G443">
        <v>1</v>
      </c>
      <c r="H443" s="151">
        <v>0</v>
      </c>
      <c r="I443" s="14">
        <v>0</v>
      </c>
      <c r="J443" s="14">
        <v>0</v>
      </c>
      <c r="K443" s="151">
        <v>0</v>
      </c>
      <c r="L443" s="14">
        <v>0</v>
      </c>
      <c r="M443" s="14">
        <v>0</v>
      </c>
      <c r="N443" s="151">
        <v>0</v>
      </c>
      <c r="O443" s="14">
        <v>0</v>
      </c>
      <c r="P443" s="14">
        <v>0</v>
      </c>
      <c r="Q443" s="151">
        <v>0</v>
      </c>
      <c r="R443" s="14">
        <v>0</v>
      </c>
      <c r="S443" s="14">
        <v>0</v>
      </c>
      <c r="T443" s="151">
        <v>0</v>
      </c>
      <c r="U443" s="14">
        <v>0</v>
      </c>
      <c r="V443" s="14">
        <v>0</v>
      </c>
      <c r="W443" s="151">
        <v>0</v>
      </c>
      <c r="X443" s="14">
        <v>0</v>
      </c>
      <c r="Y443" s="14">
        <v>0</v>
      </c>
      <c r="Z443" s="151">
        <v>10</v>
      </c>
      <c r="AA443" s="14">
        <v>5</v>
      </c>
      <c r="AB443" s="14">
        <v>0</v>
      </c>
      <c r="AC443" s="43">
        <f t="shared" si="67"/>
        <v>14</v>
      </c>
      <c r="AD443" s="43">
        <f t="shared" si="67"/>
        <v>5</v>
      </c>
      <c r="AE443" s="43">
        <f t="shared" si="67"/>
        <v>1</v>
      </c>
      <c r="AG443" s="32">
        <v>-0.058037037037037</v>
      </c>
      <c r="AH443" s="32">
        <v>-0.311</v>
      </c>
      <c r="AI443" s="32">
        <v>-0.5775</v>
      </c>
      <c r="AJ443" s="32">
        <v>0.0205</v>
      </c>
      <c r="AK443" s="32">
        <v>0.359</v>
      </c>
      <c r="AL443" s="32">
        <v>0.2375</v>
      </c>
      <c r="AM443" s="127">
        <v>0.233</v>
      </c>
      <c r="AN443">
        <f t="shared" si="68"/>
        <v>-0.315512345679012</v>
      </c>
      <c r="AO443">
        <f t="shared" si="69"/>
        <v>0.18975</v>
      </c>
      <c r="AP443">
        <f t="shared" si="70"/>
        <v>0.23525</v>
      </c>
      <c r="AR443" s="32">
        <v>15.4821111111111</v>
      </c>
      <c r="AS443" s="32">
        <v>26.1256666666667</v>
      </c>
      <c r="AT443" s="32">
        <v>26.5525</v>
      </c>
      <c r="AU443" s="32">
        <v>27.2215</v>
      </c>
      <c r="AV443" s="32">
        <v>27.735</v>
      </c>
      <c r="AW443" s="32">
        <v>27.9945</v>
      </c>
      <c r="AX443" s="32">
        <v>28.0045</v>
      </c>
      <c r="AY443">
        <f t="shared" si="71"/>
        <v>22.7200925925926</v>
      </c>
      <c r="AZ443">
        <f t="shared" si="72"/>
        <v>27.47825</v>
      </c>
      <c r="BA443">
        <f t="shared" si="73"/>
        <v>27.9995</v>
      </c>
      <c r="BB443" s="32"/>
      <c r="BC443" s="32"/>
      <c r="BD443" s="141">
        <v>0.740896915272246</v>
      </c>
      <c r="BE443" s="141">
        <v>0.205781709192</v>
      </c>
      <c r="BF443" s="141">
        <v>0.1806310192</v>
      </c>
      <c r="BG443" s="141">
        <v>0.1657254794944</v>
      </c>
      <c r="BH443" s="141">
        <v>0.1625485541312</v>
      </c>
      <c r="BI443" s="141">
        <v>0.16595403</v>
      </c>
      <c r="BJ443" s="142">
        <v>0.1710470487152</v>
      </c>
      <c r="BK443">
        <f t="shared" si="74"/>
        <v>0.375769881221415</v>
      </c>
      <c r="BL443">
        <f t="shared" si="75"/>
        <v>0.1641370168128</v>
      </c>
      <c r="BM443">
        <f t="shared" si="76"/>
        <v>0.1685005393576</v>
      </c>
    </row>
    <row r="444" spans="1:65">
      <c r="A444" s="58">
        <v>26</v>
      </c>
      <c r="B444" s="114">
        <v>4</v>
      </c>
      <c r="C444" s="45">
        <v>2018</v>
      </c>
      <c r="D444" s="21">
        <v>43216</v>
      </c>
      <c r="E444">
        <v>3</v>
      </c>
      <c r="F444">
        <v>0</v>
      </c>
      <c r="G444" s="96">
        <v>0</v>
      </c>
      <c r="H444" s="151">
        <v>0</v>
      </c>
      <c r="I444" s="14">
        <v>0</v>
      </c>
      <c r="J444" s="96">
        <v>0</v>
      </c>
      <c r="K444" s="151">
        <v>0</v>
      </c>
      <c r="L444" s="14">
        <v>0</v>
      </c>
      <c r="M444" s="96">
        <v>0</v>
      </c>
      <c r="N444" s="151">
        <v>6</v>
      </c>
      <c r="O444" s="14">
        <v>2</v>
      </c>
      <c r="P444" s="96">
        <v>0</v>
      </c>
      <c r="Q444" s="151">
        <v>0</v>
      </c>
      <c r="R444" s="14">
        <v>0</v>
      </c>
      <c r="S444" s="96">
        <v>0</v>
      </c>
      <c r="T444" s="151">
        <v>0</v>
      </c>
      <c r="U444" s="14">
        <v>0</v>
      </c>
      <c r="V444" s="96">
        <v>0</v>
      </c>
      <c r="W444" s="151">
        <v>0</v>
      </c>
      <c r="X444" s="14">
        <v>0</v>
      </c>
      <c r="Y444" s="96">
        <v>0</v>
      </c>
      <c r="Z444" s="151">
        <v>10</v>
      </c>
      <c r="AA444" s="14">
        <v>0</v>
      </c>
      <c r="AB444" s="96">
        <v>0</v>
      </c>
      <c r="AC444" s="43">
        <f t="shared" si="67"/>
        <v>19</v>
      </c>
      <c r="AD444" s="43">
        <f t="shared" si="67"/>
        <v>2</v>
      </c>
      <c r="AE444" s="96">
        <v>0</v>
      </c>
      <c r="AG444" s="32">
        <v>0.7408</v>
      </c>
      <c r="AH444" s="32">
        <v>0.021</v>
      </c>
      <c r="AI444" s="32">
        <v>-0.0725</v>
      </c>
      <c r="AJ444" s="32">
        <v>0.1015</v>
      </c>
      <c r="AK444" s="32">
        <v>0.2695</v>
      </c>
      <c r="AM444" s="166"/>
      <c r="AN444">
        <f t="shared" si="68"/>
        <v>0.229766666666667</v>
      </c>
      <c r="AO444">
        <f t="shared" si="69"/>
        <v>0.1855</v>
      </c>
      <c r="AP444" s="96">
        <f>(AP443+AP445)/2</f>
        <v>0.234589285714286</v>
      </c>
      <c r="AR444" s="32">
        <v>20.777</v>
      </c>
      <c r="AS444" s="32">
        <v>25.9165</v>
      </c>
      <c r="AT444" s="32">
        <v>26.2315</v>
      </c>
      <c r="AU444" s="32">
        <v>27.042</v>
      </c>
      <c r="AV444" s="32">
        <v>27.4995</v>
      </c>
      <c r="AW444" s="32"/>
      <c r="AX444" s="127"/>
      <c r="AY444">
        <f t="shared" si="71"/>
        <v>24.3083333333333</v>
      </c>
      <c r="AZ444">
        <f t="shared" si="72"/>
        <v>27.27075</v>
      </c>
      <c r="BA444" s="96">
        <f>(BA443+BA445)/2</f>
        <v>27.8472142857143</v>
      </c>
      <c r="BB444" s="32"/>
      <c r="BC444" s="32"/>
      <c r="BD444" s="141">
        <v>0.4367695171512</v>
      </c>
      <c r="BE444" s="141"/>
      <c r="BF444" s="141">
        <v>0.5080126898568</v>
      </c>
      <c r="BG444" s="141">
        <v>0.176308665308</v>
      </c>
      <c r="BH444" s="141">
        <v>0.1697717944456</v>
      </c>
      <c r="BI444" s="141"/>
      <c r="BJ444" s="142"/>
      <c r="BK444">
        <f t="shared" si="74"/>
        <v>0.472391103504</v>
      </c>
      <c r="BL444">
        <f t="shared" si="75"/>
        <v>0.1730402298768</v>
      </c>
      <c r="BM444" s="96">
        <f>(BM443+BM445)/2</f>
        <v>0.209392973866</v>
      </c>
    </row>
    <row r="445" spans="1:65">
      <c r="A445" s="58">
        <v>12</v>
      </c>
      <c r="B445" s="114">
        <v>5</v>
      </c>
      <c r="C445" s="45">
        <v>2018</v>
      </c>
      <c r="D445" s="150">
        <v>43232</v>
      </c>
      <c r="E445">
        <v>2</v>
      </c>
      <c r="F445">
        <v>6</v>
      </c>
      <c r="G445">
        <v>3</v>
      </c>
      <c r="H445" s="151">
        <v>0</v>
      </c>
      <c r="I445" s="14">
        <v>0</v>
      </c>
      <c r="J445" s="14">
        <v>0</v>
      </c>
      <c r="K445" s="151">
        <v>70</v>
      </c>
      <c r="L445" s="14">
        <v>7</v>
      </c>
      <c r="M445" s="14">
        <v>2</v>
      </c>
      <c r="N445" s="151">
        <v>34</v>
      </c>
      <c r="O445" s="14">
        <v>6</v>
      </c>
      <c r="P445" s="14">
        <v>1</v>
      </c>
      <c r="Q445" s="151">
        <v>0</v>
      </c>
      <c r="R445" s="14">
        <v>0</v>
      </c>
      <c r="S445" s="14">
        <v>0</v>
      </c>
      <c r="T445" s="151">
        <v>0</v>
      </c>
      <c r="U445" s="14">
        <v>0</v>
      </c>
      <c r="V445" s="14">
        <v>0</v>
      </c>
      <c r="W445" s="151">
        <v>1</v>
      </c>
      <c r="X445" s="14">
        <v>0</v>
      </c>
      <c r="Y445" s="14">
        <v>0</v>
      </c>
      <c r="Z445" s="151">
        <v>5000</v>
      </c>
      <c r="AA445" s="14">
        <v>70</v>
      </c>
      <c r="AB445" s="14">
        <v>240</v>
      </c>
      <c r="AC445" s="43">
        <f t="shared" si="67"/>
        <v>5107</v>
      </c>
      <c r="AD445" s="43">
        <f t="shared" si="67"/>
        <v>89</v>
      </c>
      <c r="AE445" s="43">
        <f t="shared" si="67"/>
        <v>246</v>
      </c>
      <c r="AG445" s="32">
        <v>6.48571428571429</v>
      </c>
      <c r="AH445" s="32">
        <v>3.30271428571429</v>
      </c>
      <c r="AI445" s="32">
        <v>2.12657142857143</v>
      </c>
      <c r="AJ445" s="32">
        <v>1.48457142857143</v>
      </c>
      <c r="AK445" s="32">
        <v>0.543428571428571</v>
      </c>
      <c r="AL445" s="32">
        <v>0.243571428571429</v>
      </c>
      <c r="AM445" s="127">
        <v>0.224285714285714</v>
      </c>
      <c r="AN445">
        <f t="shared" si="68"/>
        <v>3.97166666666667</v>
      </c>
      <c r="AO445">
        <f t="shared" si="69"/>
        <v>1.014</v>
      </c>
      <c r="AP445">
        <f t="shared" si="70"/>
        <v>0.233928571428571</v>
      </c>
      <c r="AR445" s="32">
        <v>21.9755714285714</v>
      </c>
      <c r="AS445" s="32">
        <v>24.4482857142857</v>
      </c>
      <c r="AT445" s="32">
        <v>24.9031428571429</v>
      </c>
      <c r="AU445" s="32">
        <v>25.5522857142857</v>
      </c>
      <c r="AV445" s="32">
        <v>26.8457142857143</v>
      </c>
      <c r="AW445" s="32">
        <v>27.6815714285714</v>
      </c>
      <c r="AX445" s="127">
        <v>27.7082857142857</v>
      </c>
      <c r="AY445">
        <f t="shared" si="71"/>
        <v>23.7756666666667</v>
      </c>
      <c r="AZ445">
        <f t="shared" si="72"/>
        <v>26.199</v>
      </c>
      <c r="BA445">
        <f t="shared" si="73"/>
        <v>27.6949285714286</v>
      </c>
      <c r="BB445" s="32"/>
      <c r="BC445" s="32"/>
      <c r="BD445" s="141">
        <v>2.19162967728147</v>
      </c>
      <c r="BE445" s="141">
        <v>1.955067289036</v>
      </c>
      <c r="BF445" s="141">
        <v>2.02393700510027</v>
      </c>
      <c r="BG445" s="141">
        <v>1.35393796318053</v>
      </c>
      <c r="BH445" s="141">
        <v>0.358897935521867</v>
      </c>
      <c r="BI445" s="141">
        <v>0.2441956392448</v>
      </c>
      <c r="BJ445" s="142">
        <v>0.256375177504</v>
      </c>
      <c r="BK445">
        <f t="shared" si="74"/>
        <v>2.05687799047258</v>
      </c>
      <c r="BL445">
        <f t="shared" si="75"/>
        <v>0.8564179493512</v>
      </c>
      <c r="BM445">
        <f t="shared" si="76"/>
        <v>0.2502854083744</v>
      </c>
    </row>
    <row r="446" spans="1:65">
      <c r="A446" s="58">
        <v>20</v>
      </c>
      <c r="B446" s="114">
        <v>5</v>
      </c>
      <c r="C446" s="45">
        <v>2018</v>
      </c>
      <c r="D446" s="150">
        <v>43240</v>
      </c>
      <c r="E446">
        <v>5</v>
      </c>
      <c r="F446">
        <v>7</v>
      </c>
      <c r="G446">
        <v>6</v>
      </c>
      <c r="H446" s="151">
        <v>0</v>
      </c>
      <c r="I446" s="14">
        <v>0</v>
      </c>
      <c r="J446" s="14">
        <v>0</v>
      </c>
      <c r="K446" s="151">
        <v>120</v>
      </c>
      <c r="L446" s="14">
        <v>25</v>
      </c>
      <c r="M446" s="14">
        <v>14</v>
      </c>
      <c r="N446" s="151">
        <v>0</v>
      </c>
      <c r="O446" s="14">
        <v>0</v>
      </c>
      <c r="P446" s="14">
        <v>1</v>
      </c>
      <c r="Q446" s="151">
        <v>0</v>
      </c>
      <c r="R446" s="14">
        <v>0</v>
      </c>
      <c r="S446" s="14">
        <v>0</v>
      </c>
      <c r="T446" s="151">
        <v>100</v>
      </c>
      <c r="U446" s="14">
        <v>4</v>
      </c>
      <c r="V446" s="14">
        <v>0</v>
      </c>
      <c r="W446" s="151">
        <v>800</v>
      </c>
      <c r="X446" s="14">
        <v>70</v>
      </c>
      <c r="Y446" s="14">
        <v>0</v>
      </c>
      <c r="Z446" s="151">
        <v>10400</v>
      </c>
      <c r="AA446" s="14">
        <v>350</v>
      </c>
      <c r="AB446" s="14">
        <v>12</v>
      </c>
      <c r="AC446" s="43">
        <f t="shared" si="67"/>
        <v>11425</v>
      </c>
      <c r="AD446" s="43">
        <f t="shared" si="67"/>
        <v>456</v>
      </c>
      <c r="AE446" s="43">
        <f t="shared" si="67"/>
        <v>33</v>
      </c>
      <c r="AG446" s="32">
        <v>8.264</v>
      </c>
      <c r="AH446" s="32">
        <v>7.46271428571429</v>
      </c>
      <c r="AI446" s="32">
        <v>3.45057142857143</v>
      </c>
      <c r="AJ446" s="32">
        <v>1.38942857142857</v>
      </c>
      <c r="AK446" s="32">
        <v>0.486285714285714</v>
      </c>
      <c r="AL446" s="32">
        <v>0.211714285714286</v>
      </c>
      <c r="AM446" s="127">
        <v>0.2089</v>
      </c>
      <c r="AN446">
        <f t="shared" si="68"/>
        <v>6.39242857142857</v>
      </c>
      <c r="AO446">
        <f t="shared" si="69"/>
        <v>0.937857142857143</v>
      </c>
      <c r="AP446">
        <f t="shared" si="70"/>
        <v>0.210307142857143</v>
      </c>
      <c r="AR446" s="32">
        <v>21.9022857142857</v>
      </c>
      <c r="AS446" s="32">
        <v>23.2598571428571</v>
      </c>
      <c r="AT446" s="32">
        <v>25.421</v>
      </c>
      <c r="AU446" s="32">
        <v>26.1981428571429</v>
      </c>
      <c r="AV446" s="32">
        <v>26.806</v>
      </c>
      <c r="AW446" s="32">
        <v>27.617</v>
      </c>
      <c r="AX446" s="127">
        <v>27.658</v>
      </c>
      <c r="AY446">
        <f t="shared" si="71"/>
        <v>23.5277142857143</v>
      </c>
      <c r="AZ446">
        <f t="shared" si="72"/>
        <v>26.5020714285714</v>
      </c>
      <c r="BA446">
        <f t="shared" si="73"/>
        <v>27.6375</v>
      </c>
      <c r="BB446" s="32"/>
      <c r="BC446" s="32"/>
      <c r="BD446" s="141">
        <v>0.865231636278</v>
      </c>
      <c r="BE446" s="141">
        <v>1.44630158902667</v>
      </c>
      <c r="BF446" s="141">
        <v>0.913700266071733</v>
      </c>
      <c r="BG446" s="141">
        <v>0.394781645686133</v>
      </c>
      <c r="BH446" s="141">
        <v>0.2495939122112</v>
      </c>
      <c r="BI446" s="141">
        <v>0.2378004102112</v>
      </c>
      <c r="BJ446" s="142">
        <v>0.24319773296</v>
      </c>
      <c r="BK446">
        <f t="shared" si="74"/>
        <v>1.0750778304588</v>
      </c>
      <c r="BL446">
        <f t="shared" si="75"/>
        <v>0.322187778948667</v>
      </c>
      <c r="BM446">
        <f t="shared" si="76"/>
        <v>0.2404990715856</v>
      </c>
    </row>
    <row r="447" spans="1:65">
      <c r="A447" s="58">
        <v>31</v>
      </c>
      <c r="B447" s="114">
        <v>5</v>
      </c>
      <c r="C447" s="45">
        <v>2018</v>
      </c>
      <c r="D447" s="150">
        <v>43251</v>
      </c>
      <c r="E447">
        <v>0</v>
      </c>
      <c r="F447">
        <v>1</v>
      </c>
      <c r="G447">
        <v>1</v>
      </c>
      <c r="H447" s="151">
        <v>0</v>
      </c>
      <c r="I447" s="14">
        <v>0</v>
      </c>
      <c r="J447" s="14">
        <v>0</v>
      </c>
      <c r="K447" s="151">
        <v>0</v>
      </c>
      <c r="L447" s="14">
        <v>10</v>
      </c>
      <c r="M447" s="14">
        <v>5</v>
      </c>
      <c r="N447" s="151">
        <v>0</v>
      </c>
      <c r="O447" s="14">
        <v>1</v>
      </c>
      <c r="P447" s="14">
        <v>0</v>
      </c>
      <c r="Q447" s="151">
        <v>4</v>
      </c>
      <c r="R447" s="14">
        <v>210</v>
      </c>
      <c r="S447" s="14">
        <v>8</v>
      </c>
      <c r="T447" s="151">
        <v>100</v>
      </c>
      <c r="U447" s="14">
        <v>420</v>
      </c>
      <c r="V447" s="14">
        <v>8</v>
      </c>
      <c r="W447" s="151">
        <v>300</v>
      </c>
      <c r="X447" s="14">
        <v>4</v>
      </c>
      <c r="Y447" s="14">
        <v>0</v>
      </c>
      <c r="Z447" s="151">
        <v>3800</v>
      </c>
      <c r="AA447" s="14">
        <v>7</v>
      </c>
      <c r="AB447" s="14">
        <v>1</v>
      </c>
      <c r="AC447" s="43">
        <f t="shared" si="67"/>
        <v>4204</v>
      </c>
      <c r="AD447" s="43">
        <f t="shared" si="67"/>
        <v>653</v>
      </c>
      <c r="AE447" s="43">
        <f t="shared" si="67"/>
        <v>23</v>
      </c>
      <c r="AG447" s="32">
        <v>9.14814457831326</v>
      </c>
      <c r="AH447" s="32">
        <v>9.23783333333333</v>
      </c>
      <c r="AI447" s="32">
        <v>9.22771428571428</v>
      </c>
      <c r="AJ447" s="32">
        <v>7.29757142857143</v>
      </c>
      <c r="AK447" s="32">
        <v>0.629428571428571</v>
      </c>
      <c r="AL447" s="32">
        <v>0.00485714285714286</v>
      </c>
      <c r="AM447" s="127">
        <v>-0.0213888888888889</v>
      </c>
      <c r="AN447">
        <f t="shared" si="68"/>
        <v>9.20456406578696</v>
      </c>
      <c r="AO447">
        <f t="shared" si="69"/>
        <v>3.9635</v>
      </c>
      <c r="AP447">
        <f t="shared" si="70"/>
        <v>-0.00826587301587302</v>
      </c>
      <c r="AR447" s="32">
        <v>22.8196987951807</v>
      </c>
      <c r="AS447" s="32">
        <v>22.883</v>
      </c>
      <c r="AT447" s="32">
        <v>22.9358571428571</v>
      </c>
      <c r="AU447" s="32">
        <v>23.786</v>
      </c>
      <c r="AV447" s="32">
        <v>27.0054285714286</v>
      </c>
      <c r="AW447" s="32">
        <v>27.762</v>
      </c>
      <c r="AX447" s="127">
        <v>27.8205</v>
      </c>
      <c r="AY447">
        <f t="shared" si="71"/>
        <v>22.8795186460126</v>
      </c>
      <c r="AZ447">
        <f t="shared" si="72"/>
        <v>25.3957142857143</v>
      </c>
      <c r="BA447">
        <f t="shared" si="73"/>
        <v>27.79125</v>
      </c>
      <c r="BB447" s="32"/>
      <c r="BC447" s="32"/>
      <c r="BD447" s="141">
        <v>0.8482745143996</v>
      </c>
      <c r="BE447" s="141">
        <v>0.889513582506667</v>
      </c>
      <c r="BF447" s="141">
        <v>0.633525397412267</v>
      </c>
      <c r="BG447" s="141">
        <v>0.682373560307467</v>
      </c>
      <c r="BH447" s="141">
        <v>0.228161876391556</v>
      </c>
      <c r="BI447" s="141">
        <v>0.2387730440064</v>
      </c>
      <c r="BJ447" s="142">
        <v>0.2361289691888</v>
      </c>
      <c r="BK447">
        <f t="shared" si="74"/>
        <v>0.790437831439511</v>
      </c>
      <c r="BL447">
        <f t="shared" si="75"/>
        <v>0.455267718349511</v>
      </c>
      <c r="BM447">
        <f t="shared" si="76"/>
        <v>0.2374510065976</v>
      </c>
    </row>
    <row r="448" spans="1:65">
      <c r="A448" s="58">
        <v>10</v>
      </c>
      <c r="B448" s="114">
        <v>6</v>
      </c>
      <c r="C448" s="45">
        <v>2018</v>
      </c>
      <c r="D448" s="150">
        <v>43261</v>
      </c>
      <c r="E448">
        <v>0</v>
      </c>
      <c r="F448">
        <v>0</v>
      </c>
      <c r="G448">
        <v>2</v>
      </c>
      <c r="H448" s="151">
        <v>0</v>
      </c>
      <c r="I448" s="14">
        <v>0</v>
      </c>
      <c r="J448" s="14">
        <v>0</v>
      </c>
      <c r="K448" s="151">
        <v>0</v>
      </c>
      <c r="L448" s="14">
        <v>2</v>
      </c>
      <c r="M448" s="14">
        <v>29</v>
      </c>
      <c r="N448" s="151">
        <v>0</v>
      </c>
      <c r="O448" s="14">
        <v>5</v>
      </c>
      <c r="P448" s="14">
        <v>0</v>
      </c>
      <c r="Q448" s="151">
        <v>7</v>
      </c>
      <c r="R448" s="14">
        <v>280</v>
      </c>
      <c r="S448" s="14">
        <v>3</v>
      </c>
      <c r="T448" s="151">
        <v>3</v>
      </c>
      <c r="U448" s="14">
        <v>70</v>
      </c>
      <c r="V448" s="14">
        <v>0</v>
      </c>
      <c r="W448" s="151">
        <v>0</v>
      </c>
      <c r="X448" s="14">
        <v>0</v>
      </c>
      <c r="Y448" s="14">
        <v>0</v>
      </c>
      <c r="Z448" s="151">
        <v>0</v>
      </c>
      <c r="AA448" s="14">
        <v>0</v>
      </c>
      <c r="AB448" s="14">
        <v>0</v>
      </c>
      <c r="AC448" s="43">
        <f t="shared" si="67"/>
        <v>10</v>
      </c>
      <c r="AD448" s="43">
        <f t="shared" si="67"/>
        <v>357</v>
      </c>
      <c r="AE448" s="43">
        <f t="shared" si="67"/>
        <v>34</v>
      </c>
      <c r="AG448" s="32">
        <v>9.96396116504854</v>
      </c>
      <c r="AH448" s="32">
        <v>9.42228571428572</v>
      </c>
      <c r="AI448" s="32">
        <v>5.31771428571429</v>
      </c>
      <c r="AJ448" s="32">
        <v>2.978375</v>
      </c>
      <c r="AK448" s="32">
        <v>0.345875</v>
      </c>
      <c r="AL448" s="32">
        <v>-0.064125</v>
      </c>
      <c r="AM448" s="127">
        <v>-0.0944545454545454</v>
      </c>
      <c r="AN448">
        <f t="shared" si="68"/>
        <v>8.23465372168285</v>
      </c>
      <c r="AO448">
        <f t="shared" si="69"/>
        <v>1.662125</v>
      </c>
      <c r="AP448">
        <f t="shared" si="70"/>
        <v>-0.0792897727272727</v>
      </c>
      <c r="AR448" s="32">
        <v>22.2953300970874</v>
      </c>
      <c r="AS448" s="32">
        <v>23.0127142857143</v>
      </c>
      <c r="AT448" s="32">
        <v>24.7665714285714</v>
      </c>
      <c r="AU448" s="32">
        <v>25.909</v>
      </c>
      <c r="AV448" s="32">
        <v>27.45025</v>
      </c>
      <c r="AW448" s="32">
        <v>27.873875</v>
      </c>
      <c r="AX448" s="127">
        <v>27.9491818181818</v>
      </c>
      <c r="AY448">
        <f t="shared" si="71"/>
        <v>23.3582052704577</v>
      </c>
      <c r="AZ448">
        <f t="shared" si="72"/>
        <v>26.679625</v>
      </c>
      <c r="BA448">
        <f t="shared" si="73"/>
        <v>27.9115284090909</v>
      </c>
      <c r="BB448" s="32"/>
      <c r="BC448" s="32"/>
      <c r="BD448" s="141">
        <v>1.28183267951289</v>
      </c>
      <c r="BE448" s="141">
        <v>0.574274137684267</v>
      </c>
      <c r="BF448" s="141">
        <v>0.327559348754133</v>
      </c>
      <c r="BG448" s="141">
        <v>0.195031624640267</v>
      </c>
      <c r="BH448" s="141">
        <v>0.19857077528</v>
      </c>
      <c r="BI448" s="141">
        <v>0.23642646944</v>
      </c>
      <c r="BJ448" s="142"/>
      <c r="BK448">
        <f t="shared" si="74"/>
        <v>0.727888721983763</v>
      </c>
      <c r="BL448">
        <f t="shared" si="75"/>
        <v>0.196801199960133</v>
      </c>
      <c r="BM448">
        <f t="shared" si="76"/>
        <v>0.23642646944</v>
      </c>
    </row>
    <row r="449" spans="1:65">
      <c r="A449" s="58">
        <v>21</v>
      </c>
      <c r="B449" s="114">
        <v>6</v>
      </c>
      <c r="C449" s="45">
        <v>2018</v>
      </c>
      <c r="D449" s="150">
        <v>43272</v>
      </c>
      <c r="E449">
        <v>0</v>
      </c>
      <c r="F449">
        <v>0</v>
      </c>
      <c r="G449">
        <v>1</v>
      </c>
      <c r="H449" s="151">
        <v>0</v>
      </c>
      <c r="I449" s="14">
        <v>0</v>
      </c>
      <c r="J449" s="14">
        <v>0</v>
      </c>
      <c r="K449" s="151">
        <v>0</v>
      </c>
      <c r="L449" s="14">
        <v>6</v>
      </c>
      <c r="M449" s="14">
        <v>18</v>
      </c>
      <c r="N449" s="151">
        <v>42</v>
      </c>
      <c r="O449" s="14">
        <v>7</v>
      </c>
      <c r="P449" s="14">
        <v>2</v>
      </c>
      <c r="Q449" s="151">
        <v>32</v>
      </c>
      <c r="R449" s="14">
        <v>4</v>
      </c>
      <c r="S449" s="14">
        <v>1</v>
      </c>
      <c r="T449" s="151">
        <v>2</v>
      </c>
      <c r="U449" s="14">
        <v>0</v>
      </c>
      <c r="V449" s="14">
        <v>0</v>
      </c>
      <c r="W449" s="151">
        <v>0</v>
      </c>
      <c r="X449" s="14">
        <v>0</v>
      </c>
      <c r="Y449" s="14">
        <v>0</v>
      </c>
      <c r="Z449" s="151">
        <v>0</v>
      </c>
      <c r="AA449" s="14">
        <v>0</v>
      </c>
      <c r="AB449" s="14">
        <v>0</v>
      </c>
      <c r="AC449" s="43">
        <f t="shared" si="67"/>
        <v>76</v>
      </c>
      <c r="AD449" s="43">
        <f t="shared" si="67"/>
        <v>17</v>
      </c>
      <c r="AE449" s="43">
        <f t="shared" si="67"/>
        <v>22</v>
      </c>
      <c r="AG449" s="32">
        <v>9.03530487804878</v>
      </c>
      <c r="AH449" s="32">
        <v>8.018125</v>
      </c>
      <c r="AI449" s="32">
        <v>1.993</v>
      </c>
      <c r="AJ449" s="32">
        <v>0.961625</v>
      </c>
      <c r="AK449" s="32">
        <v>0.457125</v>
      </c>
      <c r="AL449" s="32">
        <v>0.178125</v>
      </c>
      <c r="AM449" s="127">
        <v>0.167461538461538</v>
      </c>
      <c r="AN449">
        <f t="shared" si="68"/>
        <v>6.34880995934959</v>
      </c>
      <c r="AO449">
        <f t="shared" si="69"/>
        <v>0.709375</v>
      </c>
      <c r="AP449">
        <f t="shared" si="70"/>
        <v>0.172793269230769</v>
      </c>
      <c r="AR449" s="32">
        <v>24.0550731707317</v>
      </c>
      <c r="AS449" s="32">
        <v>24.205125</v>
      </c>
      <c r="AT449" s="32">
        <v>26.58075</v>
      </c>
      <c r="AU449" s="32">
        <v>27.0605</v>
      </c>
      <c r="AV449" s="32">
        <v>27.31825</v>
      </c>
      <c r="AW449" s="32">
        <v>27.60575</v>
      </c>
      <c r="AX449" s="127">
        <v>26.9816923076923</v>
      </c>
      <c r="AY449">
        <f t="shared" si="71"/>
        <v>24.9469827235772</v>
      </c>
      <c r="AZ449">
        <f t="shared" si="72"/>
        <v>27.189375</v>
      </c>
      <c r="BA449">
        <f t="shared" si="73"/>
        <v>27.2937211538462</v>
      </c>
      <c r="BB449" s="32"/>
      <c r="BC449" s="32"/>
      <c r="BD449" s="141">
        <v>1.33943804152293</v>
      </c>
      <c r="BE449" s="141">
        <v>1.731323944504</v>
      </c>
      <c r="BF449" s="141">
        <v>0.4603562633054</v>
      </c>
      <c r="BG449" s="141">
        <v>0.302932461743</v>
      </c>
      <c r="BH449" s="141">
        <v>0.2379278441592</v>
      </c>
      <c r="BI449" s="141">
        <v>0.2096579775888</v>
      </c>
      <c r="BJ449" s="142">
        <v>0.2168257098688</v>
      </c>
      <c r="BK449">
        <f t="shared" si="74"/>
        <v>1.17703941644411</v>
      </c>
      <c r="BL449">
        <f t="shared" si="75"/>
        <v>0.2704301529511</v>
      </c>
      <c r="BM449">
        <f t="shared" si="76"/>
        <v>0.2132418437288</v>
      </c>
    </row>
    <row r="450" spans="1:65">
      <c r="A450" s="58">
        <v>1</v>
      </c>
      <c r="B450" s="114">
        <v>7</v>
      </c>
      <c r="C450" s="45">
        <v>2018</v>
      </c>
      <c r="D450" s="150">
        <v>43282</v>
      </c>
      <c r="E450">
        <v>0</v>
      </c>
      <c r="F450">
        <v>1</v>
      </c>
      <c r="G450">
        <v>1</v>
      </c>
      <c r="H450" s="151">
        <v>0</v>
      </c>
      <c r="I450" s="14">
        <v>0</v>
      </c>
      <c r="J450" s="14">
        <v>0</v>
      </c>
      <c r="K450" s="151">
        <v>0</v>
      </c>
      <c r="L450" s="14">
        <v>5</v>
      </c>
      <c r="M450" s="14">
        <v>5</v>
      </c>
      <c r="N450" s="151">
        <v>1</v>
      </c>
      <c r="O450" s="14">
        <v>826</v>
      </c>
      <c r="P450" s="14">
        <v>49</v>
      </c>
      <c r="Q450" s="151">
        <v>0</v>
      </c>
      <c r="R450" s="14">
        <v>50</v>
      </c>
      <c r="S450" s="14">
        <v>0</v>
      </c>
      <c r="T450" s="151">
        <v>0</v>
      </c>
      <c r="U450" s="14">
        <v>0</v>
      </c>
      <c r="V450" s="14">
        <v>0</v>
      </c>
      <c r="W450" s="151">
        <v>1</v>
      </c>
      <c r="X450" s="14">
        <v>0</v>
      </c>
      <c r="Y450" s="14">
        <v>0</v>
      </c>
      <c r="Z450" s="151">
        <v>0</v>
      </c>
      <c r="AA450" s="14">
        <v>0</v>
      </c>
      <c r="AB450" s="14">
        <v>0</v>
      </c>
      <c r="AC450" s="43">
        <f t="shared" si="67"/>
        <v>2</v>
      </c>
      <c r="AD450" s="43">
        <f t="shared" si="67"/>
        <v>882</v>
      </c>
      <c r="AE450" s="43">
        <f t="shared" si="67"/>
        <v>55</v>
      </c>
      <c r="AG450" s="32">
        <v>10.04</v>
      </c>
      <c r="AH450" s="32">
        <v>9.375</v>
      </c>
      <c r="AI450" s="32">
        <v>9.1035</v>
      </c>
      <c r="AJ450" s="32">
        <v>7.225</v>
      </c>
      <c r="AK450" s="32">
        <v>3.844125</v>
      </c>
      <c r="AL450" s="32">
        <v>0.9375</v>
      </c>
      <c r="AM450" s="127">
        <v>0.898375</v>
      </c>
      <c r="AN450">
        <f t="shared" si="68"/>
        <v>9.50616666666667</v>
      </c>
      <c r="AO450">
        <f t="shared" si="69"/>
        <v>5.5345625</v>
      </c>
      <c r="AP450">
        <f t="shared" si="70"/>
        <v>0.9179375</v>
      </c>
      <c r="AR450" s="32">
        <v>25.5043333333333</v>
      </c>
      <c r="AS450" s="32">
        <v>25.488625</v>
      </c>
      <c r="AT450" s="32">
        <v>25.681875</v>
      </c>
      <c r="AU450" s="32">
        <v>25.60675</v>
      </c>
      <c r="AV450" s="32">
        <v>26.350375</v>
      </c>
      <c r="AW450" s="32">
        <v>27.14</v>
      </c>
      <c r="AX450" s="127">
        <v>27.166125</v>
      </c>
      <c r="AY450">
        <f t="shared" si="71"/>
        <v>25.5582777777778</v>
      </c>
      <c r="AZ450">
        <f t="shared" si="72"/>
        <v>25.9785625</v>
      </c>
      <c r="BA450">
        <f t="shared" si="73"/>
        <v>27.1530625</v>
      </c>
      <c r="BB450" s="32"/>
      <c r="BC450" s="32"/>
      <c r="BD450" s="141">
        <v>0.7393611536348</v>
      </c>
      <c r="BE450" s="141">
        <v>1.28235210222</v>
      </c>
      <c r="BF450" s="141">
        <v>1.1965093363904</v>
      </c>
      <c r="BG450" s="141">
        <v>0.827424145104</v>
      </c>
      <c r="BH450" s="141">
        <v>0.3894828135008</v>
      </c>
      <c r="BI450" s="141">
        <v>0.2237517014488</v>
      </c>
      <c r="BJ450" s="142">
        <v>0.25529186567296</v>
      </c>
      <c r="BK450">
        <f t="shared" si="74"/>
        <v>1.07274086408173</v>
      </c>
      <c r="BL450">
        <f t="shared" si="75"/>
        <v>0.6084534793024</v>
      </c>
      <c r="BM450">
        <f t="shared" si="76"/>
        <v>0.23952178356088</v>
      </c>
    </row>
    <row r="451" spans="1:65">
      <c r="A451" s="58">
        <v>10</v>
      </c>
      <c r="B451" s="114">
        <v>7</v>
      </c>
      <c r="C451" s="45">
        <v>2018</v>
      </c>
      <c r="D451" s="150">
        <v>43291</v>
      </c>
      <c r="E451">
        <v>0</v>
      </c>
      <c r="F451">
        <v>0</v>
      </c>
      <c r="G451">
        <v>1</v>
      </c>
      <c r="H451" s="151">
        <v>0</v>
      </c>
      <c r="I451" s="14">
        <v>0</v>
      </c>
      <c r="J451" s="14">
        <v>0</v>
      </c>
      <c r="K451" s="151">
        <v>0</v>
      </c>
      <c r="L451" s="14">
        <v>0</v>
      </c>
      <c r="M451" s="14">
        <v>7</v>
      </c>
      <c r="N451" s="151">
        <v>0</v>
      </c>
      <c r="O451" s="14">
        <v>1</v>
      </c>
      <c r="P451" s="14">
        <v>140</v>
      </c>
      <c r="Q451" s="151">
        <v>0</v>
      </c>
      <c r="R451" s="14">
        <v>0</v>
      </c>
      <c r="S451" s="14">
        <v>0</v>
      </c>
      <c r="T451" s="151">
        <v>0</v>
      </c>
      <c r="U451" s="14">
        <v>0</v>
      </c>
      <c r="V451" s="14">
        <v>0</v>
      </c>
      <c r="W451" s="151">
        <v>0</v>
      </c>
      <c r="X451" s="14">
        <v>0</v>
      </c>
      <c r="Y451" s="14">
        <v>0</v>
      </c>
      <c r="Z451" s="151">
        <v>0</v>
      </c>
      <c r="AA451" s="14">
        <v>0</v>
      </c>
      <c r="AB451" s="14">
        <v>0</v>
      </c>
      <c r="AC451" s="43">
        <f t="shared" si="67"/>
        <v>0</v>
      </c>
      <c r="AD451" s="43">
        <f t="shared" si="67"/>
        <v>1</v>
      </c>
      <c r="AE451" s="43">
        <f t="shared" si="67"/>
        <v>148</v>
      </c>
      <c r="AG451" s="32">
        <v>14.675</v>
      </c>
      <c r="AH451" s="32">
        <v>13.3267142857143</v>
      </c>
      <c r="AI451" s="32">
        <v>12.4097142857143</v>
      </c>
      <c r="AJ451" s="32">
        <v>10.3921428571429</v>
      </c>
      <c r="AK451" s="32">
        <v>2.80042857142857</v>
      </c>
      <c r="AL451" s="32">
        <v>0.917555555555555</v>
      </c>
      <c r="AM451" s="127">
        <v>0.835526315789473</v>
      </c>
      <c r="AN451">
        <f t="shared" si="68"/>
        <v>13.4704761904762</v>
      </c>
      <c r="AO451">
        <f t="shared" si="69"/>
        <v>6.59628571428571</v>
      </c>
      <c r="AP451">
        <f t="shared" si="70"/>
        <v>0.876540935672514</v>
      </c>
      <c r="AR451" s="32">
        <v>25.6208571428571</v>
      </c>
      <c r="AS451" s="32">
        <v>25.5361428571429</v>
      </c>
      <c r="AT451" s="32">
        <v>25.5897142857143</v>
      </c>
      <c r="AU451" s="32">
        <v>25.4037142857143</v>
      </c>
      <c r="AV451" s="32">
        <v>26.6348571428571</v>
      </c>
      <c r="AW451" s="32">
        <v>27.2687777777778</v>
      </c>
      <c r="AX451" s="127">
        <v>27.3096315789474</v>
      </c>
      <c r="AY451">
        <f t="shared" si="71"/>
        <v>25.5822380952381</v>
      </c>
      <c r="AZ451">
        <f t="shared" si="72"/>
        <v>26.0192857142857</v>
      </c>
      <c r="BA451">
        <f t="shared" si="73"/>
        <v>27.2892046783626</v>
      </c>
      <c r="BB451" s="32"/>
      <c r="BC451" s="32"/>
      <c r="BD451" s="141">
        <v>0.35212573883856</v>
      </c>
      <c r="BE451" s="141">
        <v>1.26847866359467</v>
      </c>
      <c r="BF451" s="141">
        <v>1.98929074528933</v>
      </c>
      <c r="BG451" s="141">
        <v>1.0855050392768</v>
      </c>
      <c r="BH451" s="141">
        <v>0.25767397172</v>
      </c>
      <c r="BI451" s="141">
        <v>0.2128690632624</v>
      </c>
      <c r="BJ451" s="142">
        <v>0.221835875279467</v>
      </c>
      <c r="BK451">
        <f t="shared" si="74"/>
        <v>1.20329838257419</v>
      </c>
      <c r="BL451">
        <f t="shared" si="75"/>
        <v>0.6715895054984</v>
      </c>
      <c r="BM451">
        <f t="shared" si="76"/>
        <v>0.217352469270933</v>
      </c>
    </row>
    <row r="452" spans="1:65">
      <c r="A452" s="58">
        <v>21</v>
      </c>
      <c r="B452" s="114">
        <v>7</v>
      </c>
      <c r="C452" s="45">
        <v>2018</v>
      </c>
      <c r="D452" s="150">
        <v>43302</v>
      </c>
      <c r="E452">
        <v>0</v>
      </c>
      <c r="F452">
        <v>0</v>
      </c>
      <c r="G452">
        <v>0</v>
      </c>
      <c r="H452" s="151">
        <v>0</v>
      </c>
      <c r="I452">
        <v>0</v>
      </c>
      <c r="J452" s="14">
        <v>0</v>
      </c>
      <c r="K452" s="151">
        <v>0</v>
      </c>
      <c r="L452">
        <v>0</v>
      </c>
      <c r="M452" s="14">
        <v>2</v>
      </c>
      <c r="N452" s="151">
        <v>0</v>
      </c>
      <c r="O452">
        <v>0</v>
      </c>
      <c r="P452" s="14">
        <v>168</v>
      </c>
      <c r="Q452" s="151">
        <v>0</v>
      </c>
      <c r="R452">
        <v>0</v>
      </c>
      <c r="S452" s="14">
        <v>1</v>
      </c>
      <c r="T452" s="151">
        <v>0</v>
      </c>
      <c r="U452">
        <v>0</v>
      </c>
      <c r="V452" s="14">
        <v>0</v>
      </c>
      <c r="W452" s="151">
        <v>0</v>
      </c>
      <c r="X452">
        <v>0</v>
      </c>
      <c r="Y452" s="14">
        <v>0</v>
      </c>
      <c r="Z452" s="151">
        <v>0</v>
      </c>
      <c r="AA452">
        <v>0</v>
      </c>
      <c r="AB452" s="14">
        <v>0</v>
      </c>
      <c r="AC452" s="43">
        <f t="shared" si="67"/>
        <v>0</v>
      </c>
      <c r="AD452" s="43">
        <f t="shared" si="67"/>
        <v>0</v>
      </c>
      <c r="AE452" s="43">
        <f t="shared" si="67"/>
        <v>171</v>
      </c>
      <c r="AG452" s="32">
        <v>19.3985</v>
      </c>
      <c r="AH452" s="32">
        <v>18.3285714285714</v>
      </c>
      <c r="AI452" s="32">
        <v>12.4385714285714</v>
      </c>
      <c r="AJ452" s="32">
        <v>9.67985714285714</v>
      </c>
      <c r="AK452" s="32">
        <v>6.622</v>
      </c>
      <c r="AL452" s="32">
        <v>2.33271428571429</v>
      </c>
      <c r="AM452" s="127">
        <v>2.27971428571429</v>
      </c>
      <c r="AN452">
        <f t="shared" si="68"/>
        <v>16.721880952381</v>
      </c>
      <c r="AO452">
        <f t="shared" si="69"/>
        <v>8.15092857142857</v>
      </c>
      <c r="AP452">
        <f t="shared" si="70"/>
        <v>2.30621428571429</v>
      </c>
      <c r="AR452" s="32">
        <v>25.091</v>
      </c>
      <c r="AS452" s="32">
        <v>25.4435714285714</v>
      </c>
      <c r="AT452" s="32">
        <v>25.4071428571429</v>
      </c>
      <c r="AU452" s="32">
        <v>25.6352857142857</v>
      </c>
      <c r="AV452" s="32">
        <v>26.0745714285714</v>
      </c>
      <c r="AW452" s="32">
        <v>26.8808571428571</v>
      </c>
      <c r="AX452" s="127">
        <v>26.8712857142857</v>
      </c>
      <c r="AY452">
        <f t="shared" si="71"/>
        <v>25.3139047619048</v>
      </c>
      <c r="AZ452">
        <f t="shared" si="72"/>
        <v>25.8549285714286</v>
      </c>
      <c r="BA452">
        <f t="shared" si="73"/>
        <v>26.8760714285714</v>
      </c>
      <c r="BB452" s="32"/>
      <c r="BC452" s="32"/>
      <c r="BD452" s="141">
        <v>0.789306506232</v>
      </c>
      <c r="BE452" s="141">
        <v>1.25547905940613</v>
      </c>
      <c r="BF452" s="141">
        <v>1.7601289402784</v>
      </c>
      <c r="BG452" s="141">
        <v>0.6546325820968</v>
      </c>
      <c r="BH452" s="141">
        <v>0.2924309922776</v>
      </c>
      <c r="BI452" s="141">
        <v>0.2569083058632</v>
      </c>
      <c r="BJ452" s="142">
        <v>0.259664243800889</v>
      </c>
      <c r="BK452">
        <f t="shared" si="74"/>
        <v>1.26830483530551</v>
      </c>
      <c r="BL452">
        <f t="shared" si="75"/>
        <v>0.4735317871872</v>
      </c>
      <c r="BM452">
        <f t="shared" si="76"/>
        <v>0.258286274832044</v>
      </c>
    </row>
    <row r="453" spans="1:65">
      <c r="A453" s="58">
        <v>30</v>
      </c>
      <c r="B453" s="114">
        <v>7</v>
      </c>
      <c r="C453" s="45">
        <v>2018</v>
      </c>
      <c r="D453" s="150">
        <v>43311</v>
      </c>
      <c r="E453">
        <v>0</v>
      </c>
      <c r="F453">
        <v>0</v>
      </c>
      <c r="G453">
        <v>0</v>
      </c>
      <c r="H453" s="151">
        <v>0</v>
      </c>
      <c r="I453" s="14">
        <v>0</v>
      </c>
      <c r="J453" s="14">
        <v>0</v>
      </c>
      <c r="K453" s="151">
        <v>0</v>
      </c>
      <c r="L453" s="14">
        <v>0</v>
      </c>
      <c r="M453" s="14">
        <v>1</v>
      </c>
      <c r="N453" s="151">
        <v>0</v>
      </c>
      <c r="O453" s="14">
        <v>0</v>
      </c>
      <c r="P453" s="14">
        <v>25</v>
      </c>
      <c r="Q453" s="151">
        <v>0</v>
      </c>
      <c r="R453" s="14">
        <v>0</v>
      </c>
      <c r="S453" s="14">
        <v>0</v>
      </c>
      <c r="T453" s="151">
        <v>0</v>
      </c>
      <c r="U453" s="14">
        <v>0</v>
      </c>
      <c r="V453" s="14">
        <v>0</v>
      </c>
      <c r="W453" s="151">
        <v>0</v>
      </c>
      <c r="X453" s="14">
        <v>0</v>
      </c>
      <c r="Y453" s="14">
        <v>0</v>
      </c>
      <c r="Z453" s="151">
        <v>0</v>
      </c>
      <c r="AA453" s="14">
        <v>0</v>
      </c>
      <c r="AB453" s="14">
        <v>0</v>
      </c>
      <c r="AC453" s="43">
        <f t="shared" ref="AC453:AE484" si="79">SUM(E453,H453,K453,N453,Q453,T453,W453,Z453)</f>
        <v>0</v>
      </c>
      <c r="AD453" s="43">
        <f t="shared" si="79"/>
        <v>0</v>
      </c>
      <c r="AE453" s="43">
        <f t="shared" si="79"/>
        <v>26</v>
      </c>
      <c r="AG453" s="32">
        <v>20.101</v>
      </c>
      <c r="AH453" s="32">
        <v>19.0645</v>
      </c>
      <c r="AI453" s="32">
        <v>15.7025</v>
      </c>
      <c r="AJ453" s="32">
        <v>13.105375</v>
      </c>
      <c r="AK453" s="32">
        <v>5.879125</v>
      </c>
      <c r="AL453" s="32">
        <v>1.96875</v>
      </c>
      <c r="AM453" s="127">
        <v>1.86631818181818</v>
      </c>
      <c r="AN453">
        <f t="shared" ref="AN453:AN488" si="80">AVERAGE(AG453:AI453)</f>
        <v>18.2893333333333</v>
      </c>
      <c r="AO453">
        <f t="shared" ref="AO453:AO488" si="81">AVERAGE(AJ453:AK453)</f>
        <v>9.49225</v>
      </c>
      <c r="AP453">
        <f t="shared" ref="AP453:AP488" si="82">AVERAGE(AL453:AM453)</f>
        <v>1.91753409090909</v>
      </c>
      <c r="AR453" s="32">
        <v>24.26825</v>
      </c>
      <c r="AS453" s="32">
        <v>24.866875</v>
      </c>
      <c r="AT453" s="32">
        <v>25.2515</v>
      </c>
      <c r="AU453" s="32">
        <v>25.466125</v>
      </c>
      <c r="AV453" s="32">
        <v>26.200875</v>
      </c>
      <c r="AW453" s="32">
        <v>27.1385</v>
      </c>
      <c r="AX453" s="127">
        <v>27.2214545454545</v>
      </c>
      <c r="AY453">
        <f t="shared" ref="AY453:AY488" si="83">AVERAGE(AR453:AT453)</f>
        <v>24.7955416666667</v>
      </c>
      <c r="AZ453">
        <f t="shared" ref="AZ453:AZ488" si="84">AVERAGE(AU453:AV453)</f>
        <v>25.8335</v>
      </c>
      <c r="BA453">
        <f t="shared" ref="BA453:BA488" si="85">AVERAGE(AW453:AX453)</f>
        <v>27.1799772727273</v>
      </c>
      <c r="BB453" s="32"/>
      <c r="BC453" s="32"/>
      <c r="BD453" s="141">
        <v>0.7109394699352</v>
      </c>
      <c r="BE453" s="141">
        <v>1.4740106213576</v>
      </c>
      <c r="BF453" s="141">
        <v>0.7667145297072</v>
      </c>
      <c r="BG453" s="141">
        <v>0.5303278790624</v>
      </c>
      <c r="BH453" s="141">
        <v>0.2759850842536</v>
      </c>
      <c r="BI453" s="141">
        <v>0.2244008496264</v>
      </c>
      <c r="BJ453" s="142"/>
      <c r="BK453">
        <f t="shared" ref="BK453:BK488" si="86">AVERAGE(BD453:BF453)</f>
        <v>0.983888207</v>
      </c>
      <c r="BL453">
        <f t="shared" ref="BL453:BL488" si="87">AVERAGE(BG453:BH453)</f>
        <v>0.403156481658</v>
      </c>
      <c r="BM453">
        <f t="shared" ref="BM453:BM488" si="88">AVERAGE(BI453:BJ453)</f>
        <v>0.2244008496264</v>
      </c>
    </row>
    <row r="454" spans="1:65">
      <c r="A454" s="58">
        <v>9</v>
      </c>
      <c r="B454" s="114">
        <v>8</v>
      </c>
      <c r="C454" s="45">
        <v>2018</v>
      </c>
      <c r="D454" s="150">
        <v>43321</v>
      </c>
      <c r="E454">
        <v>0</v>
      </c>
      <c r="F454">
        <v>0</v>
      </c>
      <c r="G454">
        <v>1</v>
      </c>
      <c r="H454" s="151">
        <v>0</v>
      </c>
      <c r="I454" s="14">
        <v>0</v>
      </c>
      <c r="J454" s="14">
        <v>0</v>
      </c>
      <c r="K454" s="151">
        <v>0</v>
      </c>
      <c r="L454" s="14">
        <v>0</v>
      </c>
      <c r="M454" s="14">
        <v>23</v>
      </c>
      <c r="N454" s="151">
        <v>0</v>
      </c>
      <c r="O454" s="14">
        <v>0</v>
      </c>
      <c r="P454" s="14">
        <v>0</v>
      </c>
      <c r="Q454" s="151">
        <v>0</v>
      </c>
      <c r="R454" s="14">
        <v>0</v>
      </c>
      <c r="S454" s="14">
        <v>0</v>
      </c>
      <c r="T454" s="151">
        <v>0</v>
      </c>
      <c r="U454" s="14">
        <v>0</v>
      </c>
      <c r="V454" s="14">
        <v>0</v>
      </c>
      <c r="W454" s="151">
        <v>0</v>
      </c>
      <c r="X454" s="14">
        <v>0</v>
      </c>
      <c r="Y454" s="14">
        <v>0</v>
      </c>
      <c r="Z454" s="151">
        <v>0</v>
      </c>
      <c r="AA454" s="14">
        <v>0</v>
      </c>
      <c r="AB454" s="14">
        <v>0</v>
      </c>
      <c r="AC454" s="43">
        <f t="shared" si="79"/>
        <v>0</v>
      </c>
      <c r="AD454" s="43">
        <f t="shared" si="79"/>
        <v>0</v>
      </c>
      <c r="AE454" s="43">
        <f t="shared" si="79"/>
        <v>24</v>
      </c>
      <c r="AG454" s="32">
        <v>17.61425</v>
      </c>
      <c r="AH454" s="32">
        <v>17.5854285714286</v>
      </c>
      <c r="AI454" s="32">
        <v>17.4868571428571</v>
      </c>
      <c r="AJ454" s="32">
        <v>15.9558571428571</v>
      </c>
      <c r="AK454" s="32">
        <v>10.9377142857143</v>
      </c>
      <c r="AL454" s="32">
        <v>2.63185714285714</v>
      </c>
      <c r="AM454" s="127">
        <v>2.4122</v>
      </c>
      <c r="AN454">
        <f t="shared" si="80"/>
        <v>17.5621785714286</v>
      </c>
      <c r="AO454">
        <f t="shared" si="81"/>
        <v>13.4467857142857</v>
      </c>
      <c r="AP454">
        <f t="shared" si="82"/>
        <v>2.52202857142857</v>
      </c>
      <c r="AR454" s="32">
        <v>24.76225</v>
      </c>
      <c r="AS454" s="32">
        <v>24.7984285714286</v>
      </c>
      <c r="AT454" s="32">
        <v>24.852</v>
      </c>
      <c r="AU454" s="32">
        <v>25.13</v>
      </c>
      <c r="AV454" s="32">
        <v>25.5802857142857</v>
      </c>
      <c r="AW454" s="32">
        <v>27.0368571428571</v>
      </c>
      <c r="AX454" s="127">
        <v>27.0761</v>
      </c>
      <c r="AY454">
        <f t="shared" si="83"/>
        <v>24.8042261904762</v>
      </c>
      <c r="AZ454">
        <f t="shared" si="84"/>
        <v>25.3551428571429</v>
      </c>
      <c r="BA454">
        <f t="shared" si="85"/>
        <v>27.0564785714286</v>
      </c>
      <c r="BB454" s="32"/>
      <c r="BC454" s="32"/>
      <c r="BD454" s="141">
        <v>2.06099388054827</v>
      </c>
      <c r="BE454" s="141">
        <v>1.96499394385947</v>
      </c>
      <c r="BF454" s="141">
        <v>1.4473412367184</v>
      </c>
      <c r="BG454" s="141">
        <v>0.849220552444267</v>
      </c>
      <c r="BH454" s="141">
        <v>0.316183575521333</v>
      </c>
      <c r="BI454" s="141">
        <v>0.2526104726584</v>
      </c>
      <c r="BJ454" s="141">
        <v>0.2623597755828</v>
      </c>
      <c r="BK454">
        <f t="shared" si="86"/>
        <v>1.82444302037538</v>
      </c>
      <c r="BL454">
        <f t="shared" si="87"/>
        <v>0.5827020639828</v>
      </c>
      <c r="BM454">
        <f t="shared" si="88"/>
        <v>0.2574851241206</v>
      </c>
    </row>
    <row r="455" spans="1:65">
      <c r="A455" s="58">
        <v>20</v>
      </c>
      <c r="B455" s="114">
        <v>8</v>
      </c>
      <c r="C455" s="45">
        <v>2018</v>
      </c>
      <c r="D455" s="150">
        <v>43332</v>
      </c>
      <c r="E455">
        <v>0</v>
      </c>
      <c r="F455">
        <v>0</v>
      </c>
      <c r="G455">
        <v>1</v>
      </c>
      <c r="H455" s="151">
        <v>0</v>
      </c>
      <c r="I455" s="14">
        <v>0</v>
      </c>
      <c r="J455" s="14">
        <v>0</v>
      </c>
      <c r="K455" s="151">
        <v>0</v>
      </c>
      <c r="L455" s="14">
        <v>0</v>
      </c>
      <c r="M455" s="14">
        <v>1</v>
      </c>
      <c r="N455" s="151">
        <v>0</v>
      </c>
      <c r="O455" s="14">
        <v>1</v>
      </c>
      <c r="P455" s="14">
        <v>31</v>
      </c>
      <c r="Q455" s="151">
        <v>0</v>
      </c>
      <c r="R455" s="14">
        <v>0</v>
      </c>
      <c r="S455" s="14">
        <v>0</v>
      </c>
      <c r="T455" s="151">
        <v>0</v>
      </c>
      <c r="U455" s="14">
        <v>0</v>
      </c>
      <c r="V455" s="14">
        <v>0</v>
      </c>
      <c r="W455" s="151">
        <v>0</v>
      </c>
      <c r="X455" s="14">
        <v>0</v>
      </c>
      <c r="Y455" s="14">
        <v>0</v>
      </c>
      <c r="Z455" s="151">
        <v>0</v>
      </c>
      <c r="AA455" s="14">
        <v>0</v>
      </c>
      <c r="AB455" s="14">
        <v>0</v>
      </c>
      <c r="AC455" s="43">
        <f t="shared" si="79"/>
        <v>0</v>
      </c>
      <c r="AD455" s="43">
        <f t="shared" si="79"/>
        <v>1</v>
      </c>
      <c r="AE455" s="43">
        <f t="shared" si="79"/>
        <v>33</v>
      </c>
      <c r="AG455" s="32">
        <v>14.134</v>
      </c>
      <c r="AH455" s="32">
        <v>13.8954</v>
      </c>
      <c r="AI455" s="32">
        <v>10.3972</v>
      </c>
      <c r="AJ455" s="32">
        <v>6.1542</v>
      </c>
      <c r="AK455" s="32">
        <v>3.5658</v>
      </c>
      <c r="AL455" s="32">
        <v>2.1122</v>
      </c>
      <c r="AM455" s="127">
        <v>1.89266666666667</v>
      </c>
      <c r="AN455">
        <f t="shared" si="80"/>
        <v>12.8088666666667</v>
      </c>
      <c r="AO455">
        <f t="shared" si="81"/>
        <v>4.86</v>
      </c>
      <c r="AP455">
        <f t="shared" si="82"/>
        <v>2.00243333333333</v>
      </c>
      <c r="AR455" s="32">
        <v>24.933</v>
      </c>
      <c r="AS455" s="32">
        <v>24.9374</v>
      </c>
      <c r="AT455" s="32">
        <v>25.5842</v>
      </c>
      <c r="AU455" s="32">
        <v>26.3524</v>
      </c>
      <c r="AV455" s="32">
        <v>26.888</v>
      </c>
      <c r="AW455" s="32">
        <v>27.2078</v>
      </c>
      <c r="AX455" s="127">
        <v>27.2523333333333</v>
      </c>
      <c r="AY455">
        <f t="shared" si="83"/>
        <v>25.1515333333333</v>
      </c>
      <c r="AZ455">
        <f t="shared" si="84"/>
        <v>26.6202</v>
      </c>
      <c r="BA455">
        <f t="shared" si="85"/>
        <v>27.2300666666667</v>
      </c>
      <c r="BB455" s="32"/>
      <c r="BC455" s="32"/>
      <c r="BD455" t="s">
        <v>29</v>
      </c>
      <c r="BE455" t="s">
        <v>29</v>
      </c>
      <c r="BF455" t="s">
        <v>29</v>
      </c>
      <c r="BG455" t="s">
        <v>29</v>
      </c>
      <c r="BH455" t="s">
        <v>29</v>
      </c>
      <c r="BI455" t="s">
        <v>29</v>
      </c>
      <c r="BJ455" t="s">
        <v>29</v>
      </c>
      <c r="BK455" t="s">
        <v>29</v>
      </c>
      <c r="BL455" t="s">
        <v>29</v>
      </c>
      <c r="BM455" t="s">
        <v>29</v>
      </c>
    </row>
    <row r="456" spans="1:65">
      <c r="A456" s="58">
        <v>30</v>
      </c>
      <c r="B456" s="114">
        <v>8</v>
      </c>
      <c r="C456" s="45">
        <v>2018</v>
      </c>
      <c r="D456" s="150">
        <v>43342</v>
      </c>
      <c r="E456">
        <v>0</v>
      </c>
      <c r="F456">
        <v>0</v>
      </c>
      <c r="G456">
        <v>0</v>
      </c>
      <c r="H456" s="151">
        <v>0</v>
      </c>
      <c r="I456" s="14">
        <v>0</v>
      </c>
      <c r="J456" s="14">
        <v>0</v>
      </c>
      <c r="K456" s="151">
        <v>0</v>
      </c>
      <c r="L456" s="14">
        <v>0</v>
      </c>
      <c r="M456" s="14">
        <v>1</v>
      </c>
      <c r="N456" s="151">
        <v>0</v>
      </c>
      <c r="O456" s="14">
        <v>0</v>
      </c>
      <c r="P456" s="14">
        <v>19</v>
      </c>
      <c r="Q456" s="151">
        <v>0</v>
      </c>
      <c r="R456" s="14">
        <v>0</v>
      </c>
      <c r="S456" s="14">
        <v>0</v>
      </c>
      <c r="T456" s="151">
        <v>0</v>
      </c>
      <c r="U456" s="14">
        <v>0</v>
      </c>
      <c r="V456" s="14">
        <v>0</v>
      </c>
      <c r="W456" s="151">
        <v>0</v>
      </c>
      <c r="X456" s="14">
        <v>0</v>
      </c>
      <c r="Y456" s="14">
        <v>0</v>
      </c>
      <c r="Z456" s="151">
        <v>0</v>
      </c>
      <c r="AA456" s="14">
        <v>0</v>
      </c>
      <c r="AB456" s="14">
        <v>0</v>
      </c>
      <c r="AC456" s="43">
        <f t="shared" si="79"/>
        <v>0</v>
      </c>
      <c r="AD456" s="43">
        <f t="shared" si="79"/>
        <v>0</v>
      </c>
      <c r="AE456" s="43">
        <f t="shared" si="79"/>
        <v>20</v>
      </c>
      <c r="AG456" s="32">
        <v>14.3897843137255</v>
      </c>
      <c r="AH456" s="32">
        <v>11.49725</v>
      </c>
      <c r="AI456" s="32">
        <v>7.987</v>
      </c>
      <c r="AJ456" s="32">
        <v>5.9595</v>
      </c>
      <c r="AK456" s="32">
        <v>3.7525</v>
      </c>
      <c r="AL456" s="32">
        <v>1.71775</v>
      </c>
      <c r="AM456" s="127">
        <v>1.58175</v>
      </c>
      <c r="AN456">
        <f t="shared" si="80"/>
        <v>11.2913447712418</v>
      </c>
      <c r="AO456">
        <f t="shared" si="81"/>
        <v>4.856</v>
      </c>
      <c r="AP456">
        <f t="shared" si="82"/>
        <v>1.64975</v>
      </c>
      <c r="AR456" s="32">
        <v>24.718568627451</v>
      </c>
      <c r="AS456" s="32">
        <v>25.30775</v>
      </c>
      <c r="AT456" s="32">
        <v>26.01325</v>
      </c>
      <c r="AU456" s="32">
        <v>26.3735</v>
      </c>
      <c r="AV456" s="32">
        <v>26.76575</v>
      </c>
      <c r="AW456" s="32">
        <v>27.28975</v>
      </c>
      <c r="AX456" s="127">
        <v>27.381</v>
      </c>
      <c r="AY456">
        <f t="shared" si="83"/>
        <v>25.346522875817</v>
      </c>
      <c r="AZ456">
        <f t="shared" si="84"/>
        <v>26.569625</v>
      </c>
      <c r="BA456">
        <f t="shared" si="85"/>
        <v>27.335375</v>
      </c>
      <c r="BB456" s="32"/>
      <c r="BC456" s="32"/>
      <c r="BD456" t="s">
        <v>29</v>
      </c>
      <c r="BE456" t="s">
        <v>29</v>
      </c>
      <c r="BF456" t="s">
        <v>29</v>
      </c>
      <c r="BG456" t="s">
        <v>29</v>
      </c>
      <c r="BH456" t="s">
        <v>29</v>
      </c>
      <c r="BI456" t="s">
        <v>29</v>
      </c>
      <c r="BJ456" t="s">
        <v>29</v>
      </c>
      <c r="BK456" t="s">
        <v>29</v>
      </c>
      <c r="BL456" t="s">
        <v>29</v>
      </c>
      <c r="BM456" t="s">
        <v>29</v>
      </c>
    </row>
    <row r="457" spans="1:65">
      <c r="A457" s="58">
        <v>10</v>
      </c>
      <c r="B457" s="114">
        <v>9</v>
      </c>
      <c r="C457" s="45">
        <v>2018</v>
      </c>
      <c r="D457" s="150">
        <v>43353</v>
      </c>
      <c r="E457">
        <v>0</v>
      </c>
      <c r="F457">
        <v>0</v>
      </c>
      <c r="G457">
        <v>0</v>
      </c>
      <c r="H457" s="151">
        <v>0</v>
      </c>
      <c r="I457" s="14">
        <v>0</v>
      </c>
      <c r="J457" s="14">
        <v>0</v>
      </c>
      <c r="K457" s="151">
        <v>0</v>
      </c>
      <c r="L457" s="14">
        <v>0</v>
      </c>
      <c r="M457" s="14">
        <v>1</v>
      </c>
      <c r="N457" s="151">
        <v>0</v>
      </c>
      <c r="O457" s="14">
        <v>0</v>
      </c>
      <c r="P457" s="14">
        <v>13</v>
      </c>
      <c r="Q457" s="151">
        <v>0</v>
      </c>
      <c r="R457" s="14">
        <v>0</v>
      </c>
      <c r="S457" s="14">
        <v>0</v>
      </c>
      <c r="T457" s="151">
        <v>0</v>
      </c>
      <c r="U457" s="14">
        <v>0</v>
      </c>
      <c r="V457" s="14">
        <v>0</v>
      </c>
      <c r="W457" s="151">
        <v>0</v>
      </c>
      <c r="X457" s="14">
        <v>0</v>
      </c>
      <c r="Y457" s="14">
        <v>0</v>
      </c>
      <c r="Z457" s="151">
        <v>0</v>
      </c>
      <c r="AA457" s="14">
        <v>0</v>
      </c>
      <c r="AB457" s="14">
        <v>0</v>
      </c>
      <c r="AC457" s="43">
        <f t="shared" si="79"/>
        <v>0</v>
      </c>
      <c r="AD457" s="43">
        <f t="shared" si="79"/>
        <v>0</v>
      </c>
      <c r="AE457" s="43">
        <f t="shared" si="79"/>
        <v>14</v>
      </c>
      <c r="AG457" s="32">
        <v>13.1889275362319</v>
      </c>
      <c r="AH457" s="32">
        <v>13.09125</v>
      </c>
      <c r="AI457" s="32">
        <v>13.0195</v>
      </c>
      <c r="AJ457" s="32">
        <v>11.41275</v>
      </c>
      <c r="AK457" s="32">
        <v>5.27275</v>
      </c>
      <c r="AL457" s="32">
        <v>3.16375</v>
      </c>
      <c r="AM457" s="127">
        <v>3.078</v>
      </c>
      <c r="AN457">
        <f t="shared" si="80"/>
        <v>13.0998925120773</v>
      </c>
      <c r="AO457">
        <f t="shared" si="81"/>
        <v>8.34275</v>
      </c>
      <c r="AP457">
        <f t="shared" si="82"/>
        <v>3.120875</v>
      </c>
      <c r="AR457" s="32">
        <v>24.8095507246377</v>
      </c>
      <c r="AS457" s="32">
        <v>24.8875</v>
      </c>
      <c r="AT457" s="32">
        <v>24.9445</v>
      </c>
      <c r="AU457" s="32">
        <v>25.21225</v>
      </c>
      <c r="AV457" s="32">
        <v>26.482</v>
      </c>
      <c r="AW457" s="32">
        <v>26.92275</v>
      </c>
      <c r="AX457" s="127">
        <v>26.96375</v>
      </c>
      <c r="AY457">
        <f t="shared" si="83"/>
        <v>24.8805169082126</v>
      </c>
      <c r="AZ457">
        <f t="shared" si="84"/>
        <v>25.847125</v>
      </c>
      <c r="BA457">
        <f t="shared" si="85"/>
        <v>26.94325</v>
      </c>
      <c r="BB457" s="32"/>
      <c r="BC457" s="32"/>
      <c r="BD457" t="s">
        <v>29</v>
      </c>
      <c r="BE457" t="s">
        <v>29</v>
      </c>
      <c r="BF457" t="s">
        <v>29</v>
      </c>
      <c r="BG457" t="s">
        <v>29</v>
      </c>
      <c r="BH457" t="s">
        <v>29</v>
      </c>
      <c r="BI457" t="s">
        <v>29</v>
      </c>
      <c r="BJ457" t="s">
        <v>29</v>
      </c>
      <c r="BK457" t="s">
        <v>29</v>
      </c>
      <c r="BL457" t="s">
        <v>29</v>
      </c>
      <c r="BM457" t="s">
        <v>29</v>
      </c>
    </row>
    <row r="458" spans="1:65">
      <c r="A458" s="58">
        <v>20</v>
      </c>
      <c r="B458" s="114">
        <v>9</v>
      </c>
      <c r="C458" s="45">
        <v>2018</v>
      </c>
      <c r="D458" s="150">
        <v>43363</v>
      </c>
      <c r="E458">
        <v>0</v>
      </c>
      <c r="F458">
        <v>0</v>
      </c>
      <c r="G458">
        <v>0</v>
      </c>
      <c r="H458" s="151">
        <v>0</v>
      </c>
      <c r="I458" s="14">
        <v>0</v>
      </c>
      <c r="J458" s="14">
        <v>0</v>
      </c>
      <c r="K458" s="151">
        <v>0</v>
      </c>
      <c r="L458" s="14">
        <v>0</v>
      </c>
      <c r="M458" s="14">
        <v>0</v>
      </c>
      <c r="N458" s="151">
        <v>0</v>
      </c>
      <c r="O458" s="14">
        <v>0</v>
      </c>
      <c r="P458" s="14">
        <v>3</v>
      </c>
      <c r="Q458" s="151">
        <v>0</v>
      </c>
      <c r="R458" s="14">
        <v>0</v>
      </c>
      <c r="S458" s="14">
        <v>0</v>
      </c>
      <c r="T458" s="151">
        <v>0</v>
      </c>
      <c r="U458" s="14">
        <v>0</v>
      </c>
      <c r="V458" s="14">
        <v>0</v>
      </c>
      <c r="W458" s="151">
        <v>0</v>
      </c>
      <c r="X458" s="14">
        <v>0</v>
      </c>
      <c r="Y458" s="14">
        <v>0</v>
      </c>
      <c r="Z458" s="151">
        <v>0</v>
      </c>
      <c r="AA458" s="14">
        <v>0</v>
      </c>
      <c r="AB458" s="14">
        <v>0</v>
      </c>
      <c r="AC458" s="43">
        <f t="shared" si="79"/>
        <v>0</v>
      </c>
      <c r="AD458" s="43">
        <f t="shared" si="79"/>
        <v>0</v>
      </c>
      <c r="AE458" s="43">
        <f t="shared" si="79"/>
        <v>3</v>
      </c>
      <c r="AG458" s="32">
        <v>11.3906315789474</v>
      </c>
      <c r="AH458" s="32">
        <v>11.3685</v>
      </c>
      <c r="AI458" s="32">
        <v>11.3395</v>
      </c>
      <c r="AJ458" s="32">
        <v>10.196</v>
      </c>
      <c r="AK458" s="32">
        <v>7.36875</v>
      </c>
      <c r="AL458" s="32">
        <v>3.6265</v>
      </c>
      <c r="AM458" s="127">
        <v>3.3352</v>
      </c>
      <c r="AN458">
        <f t="shared" si="80"/>
        <v>11.3662105263158</v>
      </c>
      <c r="AO458">
        <f t="shared" si="81"/>
        <v>8.782375</v>
      </c>
      <c r="AP458">
        <f t="shared" si="82"/>
        <v>3.48085</v>
      </c>
      <c r="AR458" s="32">
        <v>25.0240263157895</v>
      </c>
      <c r="AS458" s="32">
        <v>25.08425</v>
      </c>
      <c r="AT458" s="32">
        <v>25.0815</v>
      </c>
      <c r="AU458" s="32">
        <v>25.43125</v>
      </c>
      <c r="AV458" s="32">
        <v>26.01225</v>
      </c>
      <c r="AW458" s="32">
        <v>26.814</v>
      </c>
      <c r="AX458" s="127">
        <v>26.8322</v>
      </c>
      <c r="AY458">
        <f t="shared" si="83"/>
        <v>25.0632587719298</v>
      </c>
      <c r="AZ458">
        <f t="shared" si="84"/>
        <v>25.72175</v>
      </c>
      <c r="BA458">
        <f t="shared" si="85"/>
        <v>26.8231</v>
      </c>
      <c r="BB458" s="32"/>
      <c r="BC458" s="32"/>
      <c r="BD458" t="s">
        <v>29</v>
      </c>
      <c r="BE458" t="s">
        <v>29</v>
      </c>
      <c r="BF458" t="s">
        <v>29</v>
      </c>
      <c r="BG458" t="s">
        <v>29</v>
      </c>
      <c r="BH458" t="s">
        <v>29</v>
      </c>
      <c r="BI458" t="s">
        <v>29</v>
      </c>
      <c r="BJ458" t="s">
        <v>29</v>
      </c>
      <c r="BK458" t="s">
        <v>29</v>
      </c>
      <c r="BL458" t="s">
        <v>29</v>
      </c>
      <c r="BM458" t="s">
        <v>29</v>
      </c>
    </row>
    <row r="459" spans="1:65">
      <c r="A459" s="58">
        <v>1</v>
      </c>
      <c r="B459" s="114">
        <v>10</v>
      </c>
      <c r="C459" s="45">
        <v>2018</v>
      </c>
      <c r="D459" s="150">
        <v>43374</v>
      </c>
      <c r="E459">
        <v>0</v>
      </c>
      <c r="F459">
        <v>0</v>
      </c>
      <c r="G459">
        <v>0</v>
      </c>
      <c r="H459" s="151">
        <v>0</v>
      </c>
      <c r="I459" s="14">
        <v>0</v>
      </c>
      <c r="J459" s="14">
        <v>0</v>
      </c>
      <c r="K459" s="151">
        <v>0</v>
      </c>
      <c r="L459" s="14">
        <v>0</v>
      </c>
      <c r="M459" s="24">
        <v>1.02142857142857</v>
      </c>
      <c r="N459" s="169">
        <v>0</v>
      </c>
      <c r="O459" s="24">
        <v>1</v>
      </c>
      <c r="P459" s="24">
        <v>7.52142857142857</v>
      </c>
      <c r="Q459" s="169">
        <v>0</v>
      </c>
      <c r="R459" s="24">
        <v>0</v>
      </c>
      <c r="S459" s="24">
        <v>0</v>
      </c>
      <c r="T459" s="169">
        <v>0</v>
      </c>
      <c r="U459" s="24">
        <v>0</v>
      </c>
      <c r="V459" s="24">
        <v>0</v>
      </c>
      <c r="W459" s="169">
        <v>0</v>
      </c>
      <c r="X459" s="24">
        <v>0</v>
      </c>
      <c r="Y459" s="24">
        <v>0</v>
      </c>
      <c r="Z459" s="169">
        <v>0</v>
      </c>
      <c r="AA459" s="24">
        <v>0</v>
      </c>
      <c r="AB459" s="24">
        <v>0</v>
      </c>
      <c r="AC459" s="43">
        <f t="shared" si="79"/>
        <v>0</v>
      </c>
      <c r="AD459" s="43">
        <f t="shared" si="79"/>
        <v>1</v>
      </c>
      <c r="AE459" s="43">
        <f t="shared" si="79"/>
        <v>8.54285714285714</v>
      </c>
      <c r="AG459" s="32">
        <v>8.0805</v>
      </c>
      <c r="AH459" s="32">
        <v>8.1035</v>
      </c>
      <c r="AI459" s="32">
        <v>8.15725</v>
      </c>
      <c r="AJ459" s="32">
        <v>7.08075</v>
      </c>
      <c r="AK459" s="32">
        <v>3.81925</v>
      </c>
      <c r="AL459" s="32">
        <v>2.557</v>
      </c>
      <c r="AM459" s="127">
        <v>2.3795</v>
      </c>
      <c r="AN459">
        <f t="shared" si="80"/>
        <v>8.11375</v>
      </c>
      <c r="AO459">
        <f t="shared" si="81"/>
        <v>5.45</v>
      </c>
      <c r="AP459">
        <f t="shared" si="82"/>
        <v>2.46825</v>
      </c>
      <c r="AR459" s="32">
        <v>25.427</v>
      </c>
      <c r="AS459" s="32">
        <v>25.4395</v>
      </c>
      <c r="AT459" s="32">
        <v>25.47475</v>
      </c>
      <c r="AU459" s="32">
        <v>25.8035</v>
      </c>
      <c r="AV459" s="32">
        <v>26.76275</v>
      </c>
      <c r="AW459" s="32">
        <v>27.09125</v>
      </c>
      <c r="AX459" s="127">
        <v>27.15475</v>
      </c>
      <c r="AY459">
        <f t="shared" si="83"/>
        <v>25.4470833333333</v>
      </c>
      <c r="AZ459">
        <f t="shared" si="84"/>
        <v>26.283125</v>
      </c>
      <c r="BA459">
        <f t="shared" si="85"/>
        <v>27.123</v>
      </c>
      <c r="BB459" s="32"/>
      <c r="BC459" s="32"/>
      <c r="BD459" t="s">
        <v>29</v>
      </c>
      <c r="BE459" t="s">
        <v>29</v>
      </c>
      <c r="BF459" t="s">
        <v>29</v>
      </c>
      <c r="BG459" t="s">
        <v>29</v>
      </c>
      <c r="BH459" t="s">
        <v>29</v>
      </c>
      <c r="BI459" t="s">
        <v>29</v>
      </c>
      <c r="BJ459" t="s">
        <v>29</v>
      </c>
      <c r="BK459" t="s">
        <v>29</v>
      </c>
      <c r="BL459" t="s">
        <v>29</v>
      </c>
      <c r="BM459" t="s">
        <v>29</v>
      </c>
    </row>
    <row r="460" spans="1:65">
      <c r="A460" s="58">
        <v>10</v>
      </c>
      <c r="B460" s="114">
        <v>10</v>
      </c>
      <c r="C460" s="45">
        <v>2018</v>
      </c>
      <c r="D460" s="150">
        <v>43383</v>
      </c>
      <c r="E460">
        <v>0</v>
      </c>
      <c r="F460">
        <v>0</v>
      </c>
      <c r="G460">
        <v>0</v>
      </c>
      <c r="H460" s="151">
        <v>0</v>
      </c>
      <c r="I460" s="14">
        <v>0</v>
      </c>
      <c r="J460" s="14">
        <v>0</v>
      </c>
      <c r="K460" s="151">
        <v>0</v>
      </c>
      <c r="L460" s="14">
        <v>0</v>
      </c>
      <c r="M460" s="14">
        <v>0</v>
      </c>
      <c r="N460" s="151">
        <v>0</v>
      </c>
      <c r="O460" s="14">
        <v>0</v>
      </c>
      <c r="P460" s="14">
        <v>5</v>
      </c>
      <c r="Q460" s="151">
        <v>0</v>
      </c>
      <c r="R460" s="14">
        <v>0</v>
      </c>
      <c r="S460" s="14">
        <v>0</v>
      </c>
      <c r="T460" s="151">
        <v>0</v>
      </c>
      <c r="U460" s="14">
        <v>0</v>
      </c>
      <c r="V460" s="14">
        <v>0</v>
      </c>
      <c r="W460" s="151">
        <v>0</v>
      </c>
      <c r="X460" s="14">
        <v>0</v>
      </c>
      <c r="Y460" s="14">
        <v>0</v>
      </c>
      <c r="Z460" s="151">
        <v>0</v>
      </c>
      <c r="AA460" s="14">
        <v>0</v>
      </c>
      <c r="AB460" s="14">
        <v>0</v>
      </c>
      <c r="AC460" s="43">
        <f t="shared" si="79"/>
        <v>0</v>
      </c>
      <c r="AD460" s="43">
        <f t="shared" si="79"/>
        <v>0</v>
      </c>
      <c r="AE460" s="43">
        <f t="shared" si="79"/>
        <v>5</v>
      </c>
      <c r="AG460" s="32">
        <v>6.0885</v>
      </c>
      <c r="AH460" s="32">
        <v>6.08933333333333</v>
      </c>
      <c r="AI460" s="32">
        <v>6.086</v>
      </c>
      <c r="AJ460" s="32">
        <v>5.08333333333333</v>
      </c>
      <c r="AK460" s="32">
        <v>3.60866666666667</v>
      </c>
      <c r="AL460" s="32">
        <v>2.66633333333333</v>
      </c>
      <c r="AM460" s="127">
        <v>2.57466666666667</v>
      </c>
      <c r="AN460">
        <f t="shared" si="80"/>
        <v>6.08794444444444</v>
      </c>
      <c r="AO460">
        <f t="shared" si="81"/>
        <v>4.346</v>
      </c>
      <c r="AP460">
        <f t="shared" si="82"/>
        <v>2.6205</v>
      </c>
      <c r="AR460" s="32">
        <v>25.67</v>
      </c>
      <c r="AS460" s="32">
        <v>25.6793333333333</v>
      </c>
      <c r="AT460" s="32">
        <v>25.686</v>
      </c>
      <c r="AU460" s="32">
        <v>26.487</v>
      </c>
      <c r="AV460" s="32">
        <v>26.9443333333333</v>
      </c>
      <c r="AW460" s="32">
        <v>27.2166666666667</v>
      </c>
      <c r="AX460" s="127">
        <v>27.2466666666667</v>
      </c>
      <c r="AY460">
        <f t="shared" si="83"/>
        <v>25.6784444444444</v>
      </c>
      <c r="AZ460">
        <f t="shared" si="84"/>
        <v>26.7156666666667</v>
      </c>
      <c r="BA460">
        <f t="shared" si="85"/>
        <v>27.2316666666667</v>
      </c>
      <c r="BB460" s="32"/>
      <c r="BC460" s="32"/>
      <c r="BD460" s="141">
        <v>0.4770627182972</v>
      </c>
      <c r="BE460" s="141">
        <v>0.5757004459844</v>
      </c>
      <c r="BF460" s="141">
        <v>0.5949192386102</v>
      </c>
      <c r="BG460" s="141">
        <v>0.3943204497026</v>
      </c>
      <c r="BH460" s="141">
        <v>0.2683987895608</v>
      </c>
      <c r="BI460" s="141">
        <v>0.2447038611008</v>
      </c>
      <c r="BJ460" s="142">
        <v>0.25475862896</v>
      </c>
      <c r="BK460">
        <f t="shared" si="86"/>
        <v>0.5492274676306</v>
      </c>
      <c r="BL460">
        <f t="shared" si="87"/>
        <v>0.3313596196317</v>
      </c>
      <c r="BM460">
        <f t="shared" si="88"/>
        <v>0.2497312450304</v>
      </c>
    </row>
    <row r="461" spans="1:65">
      <c r="A461" s="58">
        <v>23</v>
      </c>
      <c r="B461" s="114">
        <v>10</v>
      </c>
      <c r="C461" s="45">
        <v>2018</v>
      </c>
      <c r="D461" s="150">
        <v>43396</v>
      </c>
      <c r="E461">
        <v>0</v>
      </c>
      <c r="F461">
        <v>0</v>
      </c>
      <c r="G461" s="167">
        <v>0</v>
      </c>
      <c r="H461" s="168">
        <v>0</v>
      </c>
      <c r="I461" s="168">
        <v>0</v>
      </c>
      <c r="J461" s="167">
        <v>0</v>
      </c>
      <c r="K461" s="168">
        <v>0</v>
      </c>
      <c r="L461" s="168">
        <v>0</v>
      </c>
      <c r="M461" s="167">
        <v>0</v>
      </c>
      <c r="N461" s="168">
        <v>0</v>
      </c>
      <c r="O461" s="168">
        <v>0</v>
      </c>
      <c r="P461" s="167">
        <v>4</v>
      </c>
      <c r="Q461" s="168">
        <v>0</v>
      </c>
      <c r="R461" s="168">
        <v>0</v>
      </c>
      <c r="S461" s="167">
        <v>0</v>
      </c>
      <c r="T461" s="168">
        <v>0</v>
      </c>
      <c r="U461" s="168">
        <v>0</v>
      </c>
      <c r="V461" s="167">
        <v>0</v>
      </c>
      <c r="W461" s="168">
        <v>0</v>
      </c>
      <c r="X461" s="168">
        <v>0</v>
      </c>
      <c r="Y461" s="167">
        <v>0</v>
      </c>
      <c r="Z461" s="168">
        <v>0</v>
      </c>
      <c r="AA461" s="168">
        <v>0</v>
      </c>
      <c r="AB461" s="167">
        <v>0</v>
      </c>
      <c r="AC461" s="43">
        <f t="shared" si="79"/>
        <v>0</v>
      </c>
      <c r="AD461" s="43">
        <f t="shared" si="79"/>
        <v>0</v>
      </c>
      <c r="AE461" s="43">
        <f t="shared" si="79"/>
        <v>4</v>
      </c>
      <c r="AG461" s="32">
        <v>4.9695</v>
      </c>
      <c r="AH461" s="32">
        <v>4.984</v>
      </c>
      <c r="AI461" s="32">
        <v>4.99525</v>
      </c>
      <c r="AJ461" s="32">
        <v>4.5825</v>
      </c>
      <c r="AK461" s="32">
        <v>3.51725</v>
      </c>
      <c r="AL461" s="32">
        <v>2.96575</v>
      </c>
      <c r="AM461" s="127">
        <v>2.94525</v>
      </c>
      <c r="AN461">
        <f t="shared" si="80"/>
        <v>4.98291666666667</v>
      </c>
      <c r="AO461">
        <f t="shared" si="81"/>
        <v>4.049875</v>
      </c>
      <c r="AP461">
        <f t="shared" si="82"/>
        <v>2.9555</v>
      </c>
      <c r="AR461" s="32">
        <v>25.85875</v>
      </c>
      <c r="AS461" s="32">
        <v>25.85725</v>
      </c>
      <c r="AT461" s="32">
        <v>25.8765</v>
      </c>
      <c r="AU461" s="32">
        <v>26.62075</v>
      </c>
      <c r="AV461" s="32">
        <v>27.02475</v>
      </c>
      <c r="AW461" s="32">
        <v>27.228</v>
      </c>
      <c r="AX461" s="127">
        <v>27.2585</v>
      </c>
      <c r="AY461">
        <f t="shared" si="83"/>
        <v>25.8641666666667</v>
      </c>
      <c r="AZ461">
        <f t="shared" si="84"/>
        <v>26.82275</v>
      </c>
      <c r="BA461">
        <f t="shared" si="85"/>
        <v>27.24325</v>
      </c>
      <c r="BB461" s="32"/>
      <c r="BC461" s="32"/>
      <c r="BD461" s="141">
        <v>0.3728785363416</v>
      </c>
      <c r="BE461" s="141">
        <v>0.4139147944208</v>
      </c>
      <c r="BF461" s="141">
        <v>0.408118041204</v>
      </c>
      <c r="BG461" s="141">
        <v>0.3094011741408</v>
      </c>
      <c r="BH461" s="141">
        <v>0.2530067774512</v>
      </c>
      <c r="BI461" s="141">
        <v>0.2398594387424</v>
      </c>
      <c r="BJ461" s="142"/>
      <c r="BK461">
        <f t="shared" si="86"/>
        <v>0.398303790655467</v>
      </c>
      <c r="BL461">
        <f t="shared" si="87"/>
        <v>0.281203975796</v>
      </c>
      <c r="BM461">
        <f t="shared" si="88"/>
        <v>0.2398594387424</v>
      </c>
    </row>
    <row r="462" spans="1:65">
      <c r="A462" s="58">
        <v>31</v>
      </c>
      <c r="B462" s="114">
        <v>10</v>
      </c>
      <c r="C462" s="45">
        <v>2018</v>
      </c>
      <c r="D462" s="150">
        <v>43404</v>
      </c>
      <c r="E462">
        <v>0</v>
      </c>
      <c r="F462">
        <v>0</v>
      </c>
      <c r="G462">
        <v>0</v>
      </c>
      <c r="H462" s="151">
        <v>0</v>
      </c>
      <c r="I462" s="14">
        <v>0</v>
      </c>
      <c r="J462" s="14">
        <v>0</v>
      </c>
      <c r="K462" s="151">
        <v>0</v>
      </c>
      <c r="L462" s="14">
        <v>0</v>
      </c>
      <c r="M462" s="14">
        <v>1</v>
      </c>
      <c r="N462" s="151">
        <v>0</v>
      </c>
      <c r="O462" s="14">
        <v>0</v>
      </c>
      <c r="P462" s="14">
        <v>2</v>
      </c>
      <c r="Q462" s="151">
        <v>0</v>
      </c>
      <c r="R462" s="14">
        <v>0</v>
      </c>
      <c r="S462" s="14">
        <v>0</v>
      </c>
      <c r="T462" s="151">
        <v>0</v>
      </c>
      <c r="U462" s="14">
        <v>0</v>
      </c>
      <c r="V462" s="14">
        <v>0</v>
      </c>
      <c r="W462" s="151">
        <v>0</v>
      </c>
      <c r="X462" s="14">
        <v>0</v>
      </c>
      <c r="Y462" s="14">
        <v>0</v>
      </c>
      <c r="Z462" s="151">
        <v>0</v>
      </c>
      <c r="AA462" s="14">
        <v>0</v>
      </c>
      <c r="AB462" s="14">
        <v>0</v>
      </c>
      <c r="AC462" s="43">
        <f t="shared" si="79"/>
        <v>0</v>
      </c>
      <c r="AD462" s="43">
        <f t="shared" si="79"/>
        <v>0</v>
      </c>
      <c r="AE462" s="43">
        <f t="shared" si="79"/>
        <v>3</v>
      </c>
      <c r="AG462" s="32">
        <v>3.50873493975904</v>
      </c>
      <c r="AH462" s="32">
        <v>3.552</v>
      </c>
      <c r="AI462" s="32">
        <v>3.53525</v>
      </c>
      <c r="AJ462" s="32">
        <v>3.75475</v>
      </c>
      <c r="AK462" s="32">
        <v>3.696</v>
      </c>
      <c r="AL462" s="32">
        <v>2.6305</v>
      </c>
      <c r="AM462" s="127">
        <v>2.6135</v>
      </c>
      <c r="AN462">
        <f t="shared" si="80"/>
        <v>3.53199497991968</v>
      </c>
      <c r="AO462">
        <f t="shared" si="81"/>
        <v>3.725375</v>
      </c>
      <c r="AP462">
        <f t="shared" si="82"/>
        <v>2.622</v>
      </c>
      <c r="AR462" s="32">
        <v>23.7115060240964</v>
      </c>
      <c r="AS462" s="32">
        <v>25.89375</v>
      </c>
      <c r="AT462" s="32">
        <v>25.903</v>
      </c>
      <c r="AU462" s="32">
        <v>26.08825</v>
      </c>
      <c r="AV462" s="32">
        <v>26.835</v>
      </c>
      <c r="AW462" s="32">
        <v>27.3615</v>
      </c>
      <c r="AX462" s="127">
        <v>27.36225</v>
      </c>
      <c r="AY462">
        <f t="shared" si="83"/>
        <v>25.1694186746988</v>
      </c>
      <c r="AZ462">
        <f t="shared" si="84"/>
        <v>26.461625</v>
      </c>
      <c r="BA462">
        <f t="shared" si="85"/>
        <v>27.361875</v>
      </c>
      <c r="BB462" s="32"/>
      <c r="BC462" s="32"/>
      <c r="BD462" s="141">
        <v>0.5876396340106</v>
      </c>
      <c r="BE462" s="141">
        <v>0.5090761927756</v>
      </c>
      <c r="BF462" s="141">
        <v>0.4501644476528</v>
      </c>
      <c r="BG462" s="141">
        <v>0.4058892441078</v>
      </c>
      <c r="BH462" s="141">
        <v>0.2958860802208</v>
      </c>
      <c r="BI462" s="141">
        <v>0.2693162999888</v>
      </c>
      <c r="BJ462" s="142">
        <v>0.2950423315096</v>
      </c>
      <c r="BK462">
        <f t="shared" si="86"/>
        <v>0.515626758146333</v>
      </c>
      <c r="BL462">
        <f t="shared" si="87"/>
        <v>0.3508876621643</v>
      </c>
      <c r="BM462">
        <f t="shared" si="88"/>
        <v>0.2821793157492</v>
      </c>
    </row>
    <row r="463" spans="1:65">
      <c r="A463" s="58">
        <v>10</v>
      </c>
      <c r="B463" s="114">
        <v>11</v>
      </c>
      <c r="C463" s="45">
        <v>2018</v>
      </c>
      <c r="D463" s="150">
        <v>43414</v>
      </c>
      <c r="E463">
        <v>0</v>
      </c>
      <c r="F463">
        <v>0</v>
      </c>
      <c r="G463">
        <v>0</v>
      </c>
      <c r="H463" s="151">
        <v>0</v>
      </c>
      <c r="I463" s="14">
        <v>0</v>
      </c>
      <c r="J463" s="14">
        <v>0</v>
      </c>
      <c r="K463" s="151">
        <v>0</v>
      </c>
      <c r="L463" s="14">
        <v>0</v>
      </c>
      <c r="M463" s="170">
        <v>0</v>
      </c>
      <c r="N463" s="151">
        <v>0</v>
      </c>
      <c r="O463" s="154">
        <v>0</v>
      </c>
      <c r="P463" s="170">
        <v>1</v>
      </c>
      <c r="Q463" s="151">
        <v>0</v>
      </c>
      <c r="R463" s="154">
        <v>0</v>
      </c>
      <c r="S463" s="170">
        <v>0</v>
      </c>
      <c r="T463" s="151">
        <v>0</v>
      </c>
      <c r="U463" s="154">
        <v>0</v>
      </c>
      <c r="V463" s="170">
        <v>0</v>
      </c>
      <c r="W463" s="151">
        <v>0</v>
      </c>
      <c r="X463" s="154">
        <v>0</v>
      </c>
      <c r="Y463" s="170">
        <v>0</v>
      </c>
      <c r="Z463" s="151">
        <v>0</v>
      </c>
      <c r="AA463" s="154">
        <v>0</v>
      </c>
      <c r="AB463" s="154">
        <v>0</v>
      </c>
      <c r="AC463" s="43">
        <f t="shared" si="79"/>
        <v>0</v>
      </c>
      <c r="AD463" s="43">
        <f t="shared" si="79"/>
        <v>0</v>
      </c>
      <c r="AE463" s="43">
        <f t="shared" si="79"/>
        <v>1</v>
      </c>
      <c r="AG463" s="32">
        <v>3.13857142857143</v>
      </c>
      <c r="AH463" s="32">
        <v>3.30725</v>
      </c>
      <c r="AI463" s="32">
        <v>3.3445</v>
      </c>
      <c r="AJ463" s="32">
        <v>3.5025</v>
      </c>
      <c r="AK463" s="32">
        <v>3.414</v>
      </c>
      <c r="AL463" s="32">
        <v>2.1125</v>
      </c>
      <c r="AM463" s="127">
        <v>2.072</v>
      </c>
      <c r="AN463">
        <f t="shared" si="80"/>
        <v>3.26344047619048</v>
      </c>
      <c r="AO463">
        <f t="shared" si="81"/>
        <v>3.45825</v>
      </c>
      <c r="AP463">
        <f t="shared" si="82"/>
        <v>2.09225</v>
      </c>
      <c r="AR463" s="32">
        <v>26.028</v>
      </c>
      <c r="AS463" s="32">
        <v>26.13275</v>
      </c>
      <c r="AT463" s="32">
        <v>26.179</v>
      </c>
      <c r="AU463" s="32">
        <v>26.49025</v>
      </c>
      <c r="AV463" s="32">
        <v>26.958</v>
      </c>
      <c r="AW463" s="32">
        <v>27.4945</v>
      </c>
      <c r="AX463" s="127">
        <v>27.508</v>
      </c>
      <c r="AY463">
        <f t="shared" si="83"/>
        <v>26.11325</v>
      </c>
      <c r="AZ463">
        <f t="shared" si="84"/>
        <v>26.724125</v>
      </c>
      <c r="BA463">
        <f t="shared" si="85"/>
        <v>27.50125</v>
      </c>
      <c r="BB463" s="32"/>
      <c r="BC463" s="32"/>
      <c r="BD463" s="141">
        <v>0.3436436133024</v>
      </c>
      <c r="BE463" s="141">
        <v>0.333659809152</v>
      </c>
      <c r="BF463" s="141">
        <v>0.353057614036</v>
      </c>
      <c r="BG463" s="141">
        <v>0.298113944968267</v>
      </c>
      <c r="BH463" s="141">
        <v>0.291569229137067</v>
      </c>
      <c r="BI463" s="141">
        <v>0.27200896588</v>
      </c>
      <c r="BJ463" s="142">
        <v>0.2864017008956</v>
      </c>
      <c r="BK463">
        <f t="shared" si="86"/>
        <v>0.343453678830133</v>
      </c>
      <c r="BL463">
        <f t="shared" si="87"/>
        <v>0.294841587052667</v>
      </c>
      <c r="BM463">
        <f t="shared" si="88"/>
        <v>0.2792053333878</v>
      </c>
    </row>
    <row r="464" spans="1:65">
      <c r="A464" s="58">
        <v>20</v>
      </c>
      <c r="B464" s="114">
        <v>11</v>
      </c>
      <c r="C464" s="45">
        <v>2018</v>
      </c>
      <c r="D464" s="150">
        <v>43424</v>
      </c>
      <c r="E464">
        <v>0</v>
      </c>
      <c r="F464">
        <v>0</v>
      </c>
      <c r="G464">
        <v>1</v>
      </c>
      <c r="H464" s="151">
        <v>0</v>
      </c>
      <c r="I464" s="14">
        <v>0</v>
      </c>
      <c r="J464" s="14">
        <v>0</v>
      </c>
      <c r="K464" s="151">
        <v>0</v>
      </c>
      <c r="L464" s="14">
        <v>0</v>
      </c>
      <c r="M464" s="14">
        <v>0</v>
      </c>
      <c r="N464" s="151">
        <v>0</v>
      </c>
      <c r="O464" s="14">
        <v>0</v>
      </c>
      <c r="P464" s="14">
        <v>1</v>
      </c>
      <c r="Q464" s="151">
        <v>0</v>
      </c>
      <c r="R464" s="14">
        <v>0</v>
      </c>
      <c r="S464" s="14">
        <v>0</v>
      </c>
      <c r="T464" s="151">
        <v>0</v>
      </c>
      <c r="U464" s="14">
        <v>0</v>
      </c>
      <c r="V464" s="14">
        <v>0</v>
      </c>
      <c r="W464" s="151">
        <v>0</v>
      </c>
      <c r="X464" s="14">
        <v>0</v>
      </c>
      <c r="Y464" s="14">
        <v>0</v>
      </c>
      <c r="Z464" s="151">
        <v>0</v>
      </c>
      <c r="AA464" s="14">
        <v>0</v>
      </c>
      <c r="AB464" s="14">
        <v>0</v>
      </c>
      <c r="AC464" s="43">
        <f t="shared" si="79"/>
        <v>0</v>
      </c>
      <c r="AD464" s="43">
        <f t="shared" si="79"/>
        <v>0</v>
      </c>
      <c r="AE464" s="43">
        <f t="shared" si="79"/>
        <v>2</v>
      </c>
      <c r="AG464" s="32">
        <v>3.10366666666667</v>
      </c>
      <c r="AH464" s="32">
        <v>3.1165</v>
      </c>
      <c r="AI464" s="32">
        <v>3.129</v>
      </c>
      <c r="AJ464" s="32">
        <v>3.1405</v>
      </c>
      <c r="AK464" s="32">
        <v>3.1565</v>
      </c>
      <c r="AL464" s="32">
        <v>3.024</v>
      </c>
      <c r="AM464" s="127">
        <v>2.718</v>
      </c>
      <c r="AN464">
        <f t="shared" si="80"/>
        <v>3.11638888888889</v>
      </c>
      <c r="AO464">
        <f t="shared" si="81"/>
        <v>3.1485</v>
      </c>
      <c r="AP464">
        <f t="shared" si="82"/>
        <v>2.871</v>
      </c>
      <c r="AR464" s="32">
        <v>26.4533333333333</v>
      </c>
      <c r="AS464" s="32">
        <v>26.4705</v>
      </c>
      <c r="AT464" s="32">
        <v>26.484</v>
      </c>
      <c r="AU464" s="32">
        <v>26.4925</v>
      </c>
      <c r="AV464" s="32">
        <v>26.5255</v>
      </c>
      <c r="AW464" s="32">
        <v>27.316</v>
      </c>
      <c r="AX464" s="127">
        <v>27.369</v>
      </c>
      <c r="AY464">
        <f t="shared" si="83"/>
        <v>26.4692777777778</v>
      </c>
      <c r="AZ464">
        <f t="shared" si="84"/>
        <v>26.509</v>
      </c>
      <c r="BA464">
        <f t="shared" si="85"/>
        <v>27.3425</v>
      </c>
      <c r="BB464" s="32"/>
      <c r="BC464" s="32"/>
      <c r="BD464" s="141">
        <v>0.289789629893945</v>
      </c>
      <c r="BE464" s="141">
        <v>0.296369845354933</v>
      </c>
      <c r="BF464" s="141">
        <v>0.288936792301067</v>
      </c>
      <c r="BG464" s="141">
        <v>0.277583557318933</v>
      </c>
      <c r="BH464" s="141">
        <v>0.304810737762133</v>
      </c>
      <c r="BI464" s="141">
        <v>0.2647660552424</v>
      </c>
      <c r="BJ464" s="142"/>
      <c r="BK464">
        <f t="shared" si="86"/>
        <v>0.291698755849982</v>
      </c>
      <c r="BL464">
        <f t="shared" si="87"/>
        <v>0.291197147540533</v>
      </c>
      <c r="BM464">
        <f t="shared" si="88"/>
        <v>0.2647660552424</v>
      </c>
    </row>
    <row r="465" spans="1:65">
      <c r="A465" s="58">
        <v>11</v>
      </c>
      <c r="B465" s="114">
        <v>2</v>
      </c>
      <c r="C465" s="45">
        <v>2019</v>
      </c>
      <c r="D465" s="150">
        <v>43507</v>
      </c>
      <c r="E465">
        <v>1</v>
      </c>
      <c r="F465">
        <v>2</v>
      </c>
      <c r="G465">
        <v>2</v>
      </c>
      <c r="H465" s="151">
        <v>0</v>
      </c>
      <c r="I465" s="14">
        <v>0</v>
      </c>
      <c r="J465" s="14">
        <v>1</v>
      </c>
      <c r="K465" s="151">
        <v>0</v>
      </c>
      <c r="L465" s="14">
        <v>0</v>
      </c>
      <c r="M465" s="170">
        <v>0</v>
      </c>
      <c r="N465" s="151">
        <v>0</v>
      </c>
      <c r="O465" s="171">
        <v>1</v>
      </c>
      <c r="P465" s="170">
        <v>3</v>
      </c>
      <c r="Q465" s="151">
        <v>0</v>
      </c>
      <c r="R465" s="154">
        <v>0</v>
      </c>
      <c r="S465" s="170">
        <v>0</v>
      </c>
      <c r="T465" s="151">
        <v>0</v>
      </c>
      <c r="U465" s="154">
        <v>0</v>
      </c>
      <c r="V465" s="170">
        <v>0</v>
      </c>
      <c r="W465" s="151">
        <v>0</v>
      </c>
      <c r="X465" s="154">
        <v>0</v>
      </c>
      <c r="Y465" s="170">
        <v>0</v>
      </c>
      <c r="Z465" s="151">
        <v>0</v>
      </c>
      <c r="AA465" s="154">
        <v>0</v>
      </c>
      <c r="AB465" s="154">
        <v>0</v>
      </c>
      <c r="AC465" s="43">
        <f t="shared" si="79"/>
        <v>1</v>
      </c>
      <c r="AD465" s="43">
        <f t="shared" si="79"/>
        <v>3</v>
      </c>
      <c r="AE465" s="43">
        <f t="shared" si="79"/>
        <v>6</v>
      </c>
      <c r="AG465" s="32">
        <v>-1.3955</v>
      </c>
      <c r="AH465" s="32">
        <v>-1.433</v>
      </c>
      <c r="AI465" s="32">
        <v>-1.384</v>
      </c>
      <c r="AJ465" s="32">
        <v>-1.3775</v>
      </c>
      <c r="AK465" s="32">
        <v>-1.34875</v>
      </c>
      <c r="AL465" s="32">
        <v>-1.3065</v>
      </c>
      <c r="AM465" s="127">
        <v>-1.29366666666667</v>
      </c>
      <c r="AN465">
        <f t="shared" si="80"/>
        <v>-1.40416666666667</v>
      </c>
      <c r="AO465">
        <f t="shared" si="81"/>
        <v>-1.363125</v>
      </c>
      <c r="AP465">
        <f t="shared" si="82"/>
        <v>-1.30008333333333</v>
      </c>
      <c r="AR465" s="32">
        <v>23.859</v>
      </c>
      <c r="AS465" s="32">
        <v>25.5575</v>
      </c>
      <c r="AT465" s="32">
        <v>26.01</v>
      </c>
      <c r="AU465" s="32">
        <v>26.20925</v>
      </c>
      <c r="AV465" s="32">
        <v>27.17325</v>
      </c>
      <c r="AW465" s="32">
        <v>27.1995</v>
      </c>
      <c r="AX465" s="127">
        <v>27.206</v>
      </c>
      <c r="AY465">
        <f t="shared" si="83"/>
        <v>25.1421666666667</v>
      </c>
      <c r="AZ465">
        <f t="shared" si="84"/>
        <v>26.69125</v>
      </c>
      <c r="BA465">
        <f t="shared" si="85"/>
        <v>27.20275</v>
      </c>
      <c r="BB465" s="32"/>
      <c r="BC465" s="32"/>
      <c r="BD465" t="s">
        <v>29</v>
      </c>
      <c r="BE465" t="s">
        <v>29</v>
      </c>
      <c r="BF465" t="s">
        <v>29</v>
      </c>
      <c r="BG465" t="s">
        <v>29</v>
      </c>
      <c r="BH465" t="s">
        <v>29</v>
      </c>
      <c r="BI465" t="s">
        <v>29</v>
      </c>
      <c r="BJ465" t="s">
        <v>29</v>
      </c>
      <c r="BK465" s="96">
        <f t="shared" ref="BK465:BM465" si="89">(BK464+BK467)/2</f>
        <v>0.316264723983907</v>
      </c>
      <c r="BL465" s="96">
        <f t="shared" si="89"/>
        <v>0.227278728015</v>
      </c>
      <c r="BM465" s="96">
        <f t="shared" si="89"/>
        <v>0.21434356054688</v>
      </c>
    </row>
    <row r="466" spans="1:65">
      <c r="A466" s="58">
        <v>14</v>
      </c>
      <c r="B466" s="114">
        <v>3</v>
      </c>
      <c r="C466" s="45">
        <v>2019</v>
      </c>
      <c r="D466" s="150">
        <v>43538</v>
      </c>
      <c r="E466">
        <v>0</v>
      </c>
      <c r="F466">
        <v>6</v>
      </c>
      <c r="G466">
        <v>3</v>
      </c>
      <c r="H466" s="151">
        <v>0</v>
      </c>
      <c r="I466" s="14">
        <v>0</v>
      </c>
      <c r="J466" s="14">
        <v>1</v>
      </c>
      <c r="K466" s="151">
        <v>0</v>
      </c>
      <c r="L466" s="14">
        <v>0</v>
      </c>
      <c r="M466" s="14">
        <v>0</v>
      </c>
      <c r="N466" s="151">
        <v>0</v>
      </c>
      <c r="O466" s="14">
        <v>0</v>
      </c>
      <c r="P466" s="14">
        <v>2</v>
      </c>
      <c r="Q466" s="151">
        <v>0</v>
      </c>
      <c r="R466" s="14">
        <v>0</v>
      </c>
      <c r="S466" s="14">
        <v>0</v>
      </c>
      <c r="T466" s="151">
        <v>0</v>
      </c>
      <c r="U466" s="14">
        <v>0</v>
      </c>
      <c r="V466" s="14">
        <v>0</v>
      </c>
      <c r="W466" s="151">
        <v>0</v>
      </c>
      <c r="X466" s="14">
        <v>0</v>
      </c>
      <c r="Y466" s="14">
        <v>0</v>
      </c>
      <c r="Z466" s="151">
        <v>0</v>
      </c>
      <c r="AA466" s="14">
        <v>0</v>
      </c>
      <c r="AB466" s="14">
        <v>0</v>
      </c>
      <c r="AC466" s="43">
        <f t="shared" si="79"/>
        <v>0</v>
      </c>
      <c r="AD466" s="43">
        <f t="shared" si="79"/>
        <v>6</v>
      </c>
      <c r="AE466" s="43">
        <f t="shared" si="79"/>
        <v>6</v>
      </c>
      <c r="AG466" s="32">
        <v>-1.089875</v>
      </c>
      <c r="AH466" s="32">
        <v>-1.26466666666667</v>
      </c>
      <c r="AI466" s="32">
        <v>-1.244</v>
      </c>
      <c r="AJ466" s="32">
        <v>-1.2855</v>
      </c>
      <c r="AK466" s="32">
        <v>-1.3415</v>
      </c>
      <c r="AL466" s="32">
        <v>-0.432</v>
      </c>
      <c r="AM466" s="127">
        <v>-0.396666666666667</v>
      </c>
      <c r="AN466">
        <f t="shared" si="80"/>
        <v>-1.19951388888889</v>
      </c>
      <c r="AO466">
        <f t="shared" si="81"/>
        <v>-1.3135</v>
      </c>
      <c r="AP466">
        <f t="shared" si="82"/>
        <v>-0.414333333333333</v>
      </c>
      <c r="AR466" s="32">
        <v>18.9035</v>
      </c>
      <c r="AS466" s="32">
        <v>27.0576666666667</v>
      </c>
      <c r="AT466" s="32">
        <v>27.1345</v>
      </c>
      <c r="AU466" s="32">
        <v>27.1695</v>
      </c>
      <c r="AV466" s="32">
        <v>27.227</v>
      </c>
      <c r="AW466" s="32">
        <v>27.626</v>
      </c>
      <c r="AX466" s="127">
        <v>27.6353333333333</v>
      </c>
      <c r="AY466">
        <f t="shared" si="83"/>
        <v>24.3652222222222</v>
      </c>
      <c r="AZ466">
        <f t="shared" si="84"/>
        <v>27.19825</v>
      </c>
      <c r="BA466">
        <f t="shared" si="85"/>
        <v>27.6306666666667</v>
      </c>
      <c r="BB466" s="32"/>
      <c r="BC466" s="32"/>
      <c r="BD466" t="s">
        <v>29</v>
      </c>
      <c r="BE466" t="s">
        <v>29</v>
      </c>
      <c r="BF466" t="s">
        <v>29</v>
      </c>
      <c r="BG466" t="s">
        <v>29</v>
      </c>
      <c r="BH466" t="s">
        <v>29</v>
      </c>
      <c r="BI466" t="s">
        <v>29</v>
      </c>
      <c r="BJ466" t="s">
        <v>29</v>
      </c>
      <c r="BK466" s="96">
        <f t="shared" ref="BK466:BM466" si="90">(BK464+BK467)/2</f>
        <v>0.316264723983907</v>
      </c>
      <c r="BL466" s="96">
        <f t="shared" si="90"/>
        <v>0.227278728015</v>
      </c>
      <c r="BM466" s="96">
        <f t="shared" si="90"/>
        <v>0.21434356054688</v>
      </c>
    </row>
    <row r="467" spans="1:65">
      <c r="A467" s="58">
        <v>22</v>
      </c>
      <c r="B467" s="114">
        <v>3</v>
      </c>
      <c r="C467" s="45">
        <v>2019</v>
      </c>
      <c r="D467" s="150">
        <v>43546</v>
      </c>
      <c r="E467">
        <v>3</v>
      </c>
      <c r="F467">
        <v>1</v>
      </c>
      <c r="G467">
        <v>3</v>
      </c>
      <c r="H467" s="151">
        <v>0</v>
      </c>
      <c r="I467" s="14">
        <v>0</v>
      </c>
      <c r="J467" s="14">
        <v>0</v>
      </c>
      <c r="K467" s="151">
        <v>0</v>
      </c>
      <c r="L467" s="14">
        <v>0</v>
      </c>
      <c r="M467" s="170">
        <v>0</v>
      </c>
      <c r="N467" s="151">
        <v>0</v>
      </c>
      <c r="O467" s="14">
        <v>1</v>
      </c>
      <c r="P467" s="170">
        <v>1</v>
      </c>
      <c r="Q467" s="151">
        <v>0</v>
      </c>
      <c r="R467" s="154">
        <v>0</v>
      </c>
      <c r="S467" s="170">
        <v>0</v>
      </c>
      <c r="T467" s="151">
        <v>0</v>
      </c>
      <c r="U467" s="154">
        <v>0</v>
      </c>
      <c r="V467" s="170">
        <v>0</v>
      </c>
      <c r="W467" s="151">
        <v>0</v>
      </c>
      <c r="X467" s="154">
        <v>0</v>
      </c>
      <c r="Y467" s="170">
        <v>0</v>
      </c>
      <c r="Z467" s="151">
        <v>0</v>
      </c>
      <c r="AA467" s="154">
        <v>0</v>
      </c>
      <c r="AB467" s="154">
        <v>0</v>
      </c>
      <c r="AC467" s="43">
        <f t="shared" si="79"/>
        <v>3</v>
      </c>
      <c r="AD467" s="43">
        <f t="shared" si="79"/>
        <v>2</v>
      </c>
      <c r="AE467" s="43">
        <f t="shared" si="79"/>
        <v>4</v>
      </c>
      <c r="AG467" s="32">
        <v>-1.045</v>
      </c>
      <c r="AH467" s="32">
        <v>-1.21166666666667</v>
      </c>
      <c r="AI467" s="32">
        <v>-1.226</v>
      </c>
      <c r="AJ467" s="32">
        <v>-1.174</v>
      </c>
      <c r="AK467" s="32">
        <v>-0.608333333333333</v>
      </c>
      <c r="AL467" s="32">
        <v>-0.17175</v>
      </c>
      <c r="AM467" s="127">
        <v>-0.1552</v>
      </c>
      <c r="AN467">
        <f t="shared" si="80"/>
        <v>-1.16088888888889</v>
      </c>
      <c r="AO467">
        <f t="shared" si="81"/>
        <v>-0.891166666666667</v>
      </c>
      <c r="AP467">
        <f t="shared" si="82"/>
        <v>-0.163475</v>
      </c>
      <c r="AR467" s="32">
        <v>20.886</v>
      </c>
      <c r="AS467" s="32">
        <v>27.016</v>
      </c>
      <c r="AT467" s="32">
        <v>27.169</v>
      </c>
      <c r="AU467" s="32">
        <v>27.25</v>
      </c>
      <c r="AV467" s="32">
        <v>27.5743333333333</v>
      </c>
      <c r="AW467" s="32">
        <v>27.805</v>
      </c>
      <c r="AX467" s="127">
        <v>27.8162</v>
      </c>
      <c r="AY467">
        <f t="shared" si="83"/>
        <v>25.0236666666667</v>
      </c>
      <c r="AZ467">
        <f t="shared" si="84"/>
        <v>27.4121666666667</v>
      </c>
      <c r="BA467">
        <f t="shared" si="85"/>
        <v>27.8106</v>
      </c>
      <c r="BB467" s="32"/>
      <c r="BC467" s="32"/>
      <c r="BD467" s="141">
        <v>0.562791399520567</v>
      </c>
      <c r="BE467" s="141">
        <v>0.265749200962733</v>
      </c>
      <c r="BF467" s="141">
        <v>0.1939514758702</v>
      </c>
      <c r="BG467" s="141">
        <v>0.166975468469333</v>
      </c>
      <c r="BH467" s="141">
        <v>0.1597451485096</v>
      </c>
      <c r="BI467" s="141">
        <v>0.16392106585136</v>
      </c>
      <c r="BJ467" s="142"/>
      <c r="BK467">
        <f t="shared" si="86"/>
        <v>0.340830692117833</v>
      </c>
      <c r="BL467">
        <f t="shared" si="87"/>
        <v>0.163360308489467</v>
      </c>
      <c r="BM467">
        <f t="shared" si="88"/>
        <v>0.16392106585136</v>
      </c>
    </row>
    <row r="468" spans="1:65">
      <c r="A468" s="58">
        <v>30</v>
      </c>
      <c r="B468" s="114">
        <v>3</v>
      </c>
      <c r="C468" s="45">
        <v>2019</v>
      </c>
      <c r="D468" s="150">
        <v>43554</v>
      </c>
      <c r="E468">
        <v>1</v>
      </c>
      <c r="F468">
        <v>0</v>
      </c>
      <c r="G468">
        <v>1</v>
      </c>
      <c r="H468" s="151">
        <v>0</v>
      </c>
      <c r="I468" s="14">
        <v>0</v>
      </c>
      <c r="J468" s="14">
        <v>0</v>
      </c>
      <c r="K468" s="151">
        <v>0</v>
      </c>
      <c r="L468" s="14">
        <v>0</v>
      </c>
      <c r="M468" s="14">
        <v>0</v>
      </c>
      <c r="N468" s="151">
        <v>0</v>
      </c>
      <c r="O468" s="14">
        <v>3</v>
      </c>
      <c r="P468" s="14">
        <v>1</v>
      </c>
      <c r="Q468" s="151">
        <v>0</v>
      </c>
      <c r="R468" s="14">
        <v>0</v>
      </c>
      <c r="S468" s="14">
        <v>0</v>
      </c>
      <c r="T468" s="151">
        <v>0</v>
      </c>
      <c r="U468" s="14">
        <v>0</v>
      </c>
      <c r="V468" s="14">
        <v>0</v>
      </c>
      <c r="W468" s="151">
        <v>0</v>
      </c>
      <c r="X468" s="14">
        <v>0</v>
      </c>
      <c r="Y468" s="14">
        <v>0</v>
      </c>
      <c r="Z468" s="151">
        <v>0</v>
      </c>
      <c r="AA468" s="14">
        <v>0</v>
      </c>
      <c r="AB468" s="14">
        <v>0</v>
      </c>
      <c r="AC468" s="43">
        <f t="shared" si="79"/>
        <v>1</v>
      </c>
      <c r="AD468" s="43">
        <f t="shared" si="79"/>
        <v>3</v>
      </c>
      <c r="AE468" s="43">
        <f t="shared" si="79"/>
        <v>2</v>
      </c>
      <c r="AG468" s="32">
        <v>-1.106</v>
      </c>
      <c r="AH468" s="32">
        <v>-1.216</v>
      </c>
      <c r="AI468" s="32">
        <v>-1.3355</v>
      </c>
      <c r="AJ468" s="32">
        <v>-1.288</v>
      </c>
      <c r="AK468" s="32">
        <v>-1.1035</v>
      </c>
      <c r="AL468" s="32">
        <v>-0.308</v>
      </c>
      <c r="AM468" s="127">
        <v>-0.272</v>
      </c>
      <c r="AN468">
        <f t="shared" si="80"/>
        <v>-1.21916666666667</v>
      </c>
      <c r="AO468">
        <f t="shared" si="81"/>
        <v>-1.19575</v>
      </c>
      <c r="AP468">
        <f t="shared" si="82"/>
        <v>-0.29</v>
      </c>
      <c r="AR468" s="32">
        <v>21.316</v>
      </c>
      <c r="AS468" s="32">
        <v>27.0574</v>
      </c>
      <c r="AT468" s="32">
        <v>27.1515</v>
      </c>
      <c r="AU468" s="32">
        <v>27.201</v>
      </c>
      <c r="AV468" s="32">
        <v>27.3945</v>
      </c>
      <c r="AW468" s="32">
        <v>27.7505</v>
      </c>
      <c r="AX468" s="127">
        <v>27.785</v>
      </c>
      <c r="AY468">
        <f t="shared" si="83"/>
        <v>25.1749666666667</v>
      </c>
      <c r="AZ468">
        <f t="shared" si="84"/>
        <v>27.29775</v>
      </c>
      <c r="BA468">
        <f t="shared" si="85"/>
        <v>27.76775</v>
      </c>
      <c r="BB468" s="32"/>
      <c r="BC468" s="32"/>
      <c r="BD468" s="141">
        <v>0.290950371328533</v>
      </c>
      <c r="BE468" s="141">
        <v>0.157413736710933</v>
      </c>
      <c r="BF468" s="141">
        <v>0.1440203285584</v>
      </c>
      <c r="BG468" s="141">
        <v>0.127241343989333</v>
      </c>
      <c r="BH468" s="141">
        <v>0.126359033723733</v>
      </c>
      <c r="BI468" s="141">
        <v>0.155407200996267</v>
      </c>
      <c r="BJ468" s="142">
        <v>0.1624232699776</v>
      </c>
      <c r="BK468">
        <f t="shared" si="86"/>
        <v>0.197461478865956</v>
      </c>
      <c r="BL468">
        <f t="shared" si="87"/>
        <v>0.126800188856533</v>
      </c>
      <c r="BM468">
        <f t="shared" si="88"/>
        <v>0.158915235486933</v>
      </c>
    </row>
    <row r="469" spans="1:65">
      <c r="A469" s="58">
        <v>10</v>
      </c>
      <c r="B469" s="114">
        <v>4</v>
      </c>
      <c r="C469" s="45">
        <v>2019</v>
      </c>
      <c r="D469" s="150">
        <v>43565</v>
      </c>
      <c r="E469">
        <v>2</v>
      </c>
      <c r="F469">
        <v>0</v>
      </c>
      <c r="G469">
        <v>1</v>
      </c>
      <c r="H469" s="151">
        <v>0</v>
      </c>
      <c r="I469" s="14">
        <v>0</v>
      </c>
      <c r="J469" s="14">
        <v>0</v>
      </c>
      <c r="K469" s="151">
        <v>0</v>
      </c>
      <c r="L469" s="14">
        <v>0</v>
      </c>
      <c r="M469" s="170">
        <v>1</v>
      </c>
      <c r="N469" s="151">
        <v>1</v>
      </c>
      <c r="O469" s="14">
        <v>0</v>
      </c>
      <c r="P469" s="170">
        <v>0</v>
      </c>
      <c r="Q469" s="151">
        <v>0</v>
      </c>
      <c r="R469" s="154">
        <v>0</v>
      </c>
      <c r="S469" s="170">
        <v>0</v>
      </c>
      <c r="T469" s="151">
        <v>0</v>
      </c>
      <c r="U469" s="154">
        <v>0</v>
      </c>
      <c r="V469" s="170">
        <v>0</v>
      </c>
      <c r="W469" s="151">
        <v>0</v>
      </c>
      <c r="X469" s="154">
        <v>0</v>
      </c>
      <c r="Y469" s="170">
        <v>0</v>
      </c>
      <c r="Z469" s="151">
        <v>0</v>
      </c>
      <c r="AA469" s="154">
        <v>0</v>
      </c>
      <c r="AB469" s="154">
        <v>0</v>
      </c>
      <c r="AC469" s="43">
        <f t="shared" si="79"/>
        <v>3</v>
      </c>
      <c r="AD469" s="43">
        <f t="shared" si="79"/>
        <v>0</v>
      </c>
      <c r="AE469" s="43">
        <f t="shared" si="79"/>
        <v>2</v>
      </c>
      <c r="AG469" s="32">
        <v>-0.6962</v>
      </c>
      <c r="AH469" s="32">
        <v>-0.989</v>
      </c>
      <c r="AI469" s="32">
        <v>-1.052</v>
      </c>
      <c r="AJ469" s="32">
        <v>-0.927666666666667</v>
      </c>
      <c r="AK469" s="32">
        <v>-0.283333333333333</v>
      </c>
      <c r="AL469" s="32">
        <v>-0.1565</v>
      </c>
      <c r="AM469" s="127">
        <v>-0.1552</v>
      </c>
      <c r="AN469">
        <f t="shared" si="80"/>
        <v>-0.9124</v>
      </c>
      <c r="AO469">
        <f t="shared" si="81"/>
        <v>-0.6055</v>
      </c>
      <c r="AP469">
        <f t="shared" si="82"/>
        <v>-0.15585</v>
      </c>
      <c r="AR469" s="32">
        <v>13.734</v>
      </c>
      <c r="AS469" s="32">
        <v>26.335</v>
      </c>
      <c r="AT469" s="32">
        <v>26.7386666666667</v>
      </c>
      <c r="AU469" s="32">
        <v>27.1153333333333</v>
      </c>
      <c r="AV469" s="32">
        <v>27.9466666666667</v>
      </c>
      <c r="AW469" s="32">
        <v>28.18825</v>
      </c>
      <c r="AX469" s="127">
        <v>28.198</v>
      </c>
      <c r="AY469">
        <f t="shared" si="83"/>
        <v>22.2692222222222</v>
      </c>
      <c r="AZ469">
        <f t="shared" si="84"/>
        <v>27.531</v>
      </c>
      <c r="BA469">
        <f t="shared" si="85"/>
        <v>28.193125</v>
      </c>
      <c r="BB469" s="32"/>
      <c r="BC469" s="32"/>
      <c r="BD469" s="141">
        <v>0.6660820464208</v>
      </c>
      <c r="BE469" s="141">
        <v>0.197796039738</v>
      </c>
      <c r="BF469" s="141">
        <v>0.1614371628544</v>
      </c>
      <c r="BG469" s="141">
        <v>0.1527021591882</v>
      </c>
      <c r="BH469" s="141">
        <v>0.151360939816</v>
      </c>
      <c r="BI469" s="141">
        <v>0.1608444396416</v>
      </c>
      <c r="BJ469" s="142">
        <v>0.1547440709</v>
      </c>
      <c r="BK469">
        <f t="shared" si="86"/>
        <v>0.341771749671067</v>
      </c>
      <c r="BL469">
        <f t="shared" si="87"/>
        <v>0.1520315495021</v>
      </c>
      <c r="BM469">
        <f t="shared" si="88"/>
        <v>0.1577942552708</v>
      </c>
    </row>
    <row r="470" spans="1:65">
      <c r="A470" s="58">
        <v>18</v>
      </c>
      <c r="B470" s="114">
        <v>4</v>
      </c>
      <c r="C470" s="45">
        <v>2019</v>
      </c>
      <c r="D470" s="150">
        <v>43573</v>
      </c>
      <c r="E470">
        <v>1</v>
      </c>
      <c r="F470">
        <v>0</v>
      </c>
      <c r="G470">
        <v>0</v>
      </c>
      <c r="H470" s="151">
        <v>0</v>
      </c>
      <c r="I470" s="14">
        <v>0</v>
      </c>
      <c r="J470" s="14">
        <v>0</v>
      </c>
      <c r="K470" s="151">
        <v>0</v>
      </c>
      <c r="L470" s="14">
        <v>0</v>
      </c>
      <c r="M470" s="14">
        <v>0</v>
      </c>
      <c r="N470" s="151">
        <v>0</v>
      </c>
      <c r="O470" s="14">
        <v>1</v>
      </c>
      <c r="P470" s="14">
        <v>0</v>
      </c>
      <c r="Q470" s="151">
        <v>0</v>
      </c>
      <c r="R470" s="14">
        <v>0</v>
      </c>
      <c r="S470" s="14">
        <v>0</v>
      </c>
      <c r="T470" s="151">
        <v>0</v>
      </c>
      <c r="U470" s="14">
        <v>0</v>
      </c>
      <c r="V470" s="14">
        <v>0</v>
      </c>
      <c r="W470" s="151">
        <v>0</v>
      </c>
      <c r="X470" s="14">
        <v>0</v>
      </c>
      <c r="Y470" s="14">
        <v>0</v>
      </c>
      <c r="Z470" s="151">
        <v>0</v>
      </c>
      <c r="AA470" s="14">
        <v>0</v>
      </c>
      <c r="AB470" s="14">
        <v>0</v>
      </c>
      <c r="AC470" s="43">
        <f t="shared" si="79"/>
        <v>1</v>
      </c>
      <c r="AD470" s="43">
        <f t="shared" si="79"/>
        <v>1</v>
      </c>
      <c r="AE470" s="43">
        <f t="shared" si="79"/>
        <v>0</v>
      </c>
      <c r="AG470" s="32">
        <v>-0.346333333333333</v>
      </c>
      <c r="AH470" s="32">
        <v>-0.743</v>
      </c>
      <c r="AI470" s="32">
        <v>-0.983</v>
      </c>
      <c r="AJ470" s="32">
        <v>-0.961428571428571</v>
      </c>
      <c r="AK470" s="32">
        <v>-0.876</v>
      </c>
      <c r="AL470" s="32">
        <v>-0.236285714285714</v>
      </c>
      <c r="AM470" s="127"/>
      <c r="AN470">
        <f t="shared" si="80"/>
        <v>-0.690777777777778</v>
      </c>
      <c r="AO470">
        <f t="shared" si="81"/>
        <v>-0.918714285714286</v>
      </c>
      <c r="AP470">
        <f t="shared" si="82"/>
        <v>-0.236285714285714</v>
      </c>
      <c r="AR470" s="32">
        <v>10.573</v>
      </c>
      <c r="AS470" s="32">
        <v>26.274</v>
      </c>
      <c r="AT470" s="32">
        <v>26.5292857142857</v>
      </c>
      <c r="AU470" s="32">
        <v>26.7902857142857</v>
      </c>
      <c r="AV470" s="32">
        <v>27.2557142857143</v>
      </c>
      <c r="AW470" s="32">
        <v>28.0371428571429</v>
      </c>
      <c r="AX470" s="127"/>
      <c r="AY470">
        <f t="shared" si="83"/>
        <v>21.1254285714286</v>
      </c>
      <c r="AZ470">
        <f t="shared" si="84"/>
        <v>27.023</v>
      </c>
      <c r="BA470">
        <f t="shared" si="85"/>
        <v>28.0371428571429</v>
      </c>
      <c r="BB470" s="32"/>
      <c r="BC470" s="32"/>
      <c r="BD470" s="141">
        <v>0.517307418386667</v>
      </c>
      <c r="BE470" s="141">
        <v>0.602023224222133</v>
      </c>
      <c r="BF470" s="141">
        <v>0.2098501552664</v>
      </c>
      <c r="BG470" s="141">
        <v>0.146551003733333</v>
      </c>
      <c r="BH470" s="141">
        <v>0.145075018719467</v>
      </c>
      <c r="BI470" s="141">
        <v>0.1734459695936</v>
      </c>
      <c r="BJ470" s="142">
        <v>0.1962789583848</v>
      </c>
      <c r="BK470">
        <f t="shared" si="86"/>
        <v>0.4430602659584</v>
      </c>
      <c r="BL470">
        <f t="shared" si="87"/>
        <v>0.1458130112264</v>
      </c>
      <c r="BM470">
        <f t="shared" si="88"/>
        <v>0.1848624639892</v>
      </c>
    </row>
    <row r="471" spans="1:65">
      <c r="A471" s="58">
        <v>14</v>
      </c>
      <c r="B471" s="114">
        <v>5</v>
      </c>
      <c r="C471" s="45">
        <v>2019</v>
      </c>
      <c r="D471" s="150">
        <v>43599</v>
      </c>
      <c r="E471">
        <v>3</v>
      </c>
      <c r="F471">
        <v>0</v>
      </c>
      <c r="G471">
        <v>0</v>
      </c>
      <c r="H471" s="151">
        <v>0</v>
      </c>
      <c r="I471" s="14">
        <v>0</v>
      </c>
      <c r="J471" s="14">
        <v>0</v>
      </c>
      <c r="K471" s="151">
        <v>40</v>
      </c>
      <c r="L471" s="14">
        <v>2</v>
      </c>
      <c r="M471" s="170">
        <v>2</v>
      </c>
      <c r="N471" s="151">
        <v>3</v>
      </c>
      <c r="O471" s="14">
        <v>0</v>
      </c>
      <c r="P471" s="170">
        <v>2</v>
      </c>
      <c r="Q471" s="151">
        <v>0</v>
      </c>
      <c r="R471" s="154">
        <v>0</v>
      </c>
      <c r="S471" s="170">
        <v>0</v>
      </c>
      <c r="T471" s="151">
        <v>0</v>
      </c>
      <c r="U471" s="154">
        <v>0</v>
      </c>
      <c r="V471" s="170">
        <v>0</v>
      </c>
      <c r="W471" s="151">
        <v>0</v>
      </c>
      <c r="X471" s="154">
        <v>0</v>
      </c>
      <c r="Y471" s="170">
        <v>0</v>
      </c>
      <c r="Z471" s="151">
        <v>1100</v>
      </c>
      <c r="AA471" s="154">
        <v>4</v>
      </c>
      <c r="AB471" s="154">
        <v>0</v>
      </c>
      <c r="AC471" s="43">
        <f t="shared" si="79"/>
        <v>1146</v>
      </c>
      <c r="AD471" s="43">
        <f t="shared" si="79"/>
        <v>6</v>
      </c>
      <c r="AE471" s="43">
        <f t="shared" si="79"/>
        <v>4</v>
      </c>
      <c r="AG471" s="32">
        <v>3.02016666666667</v>
      </c>
      <c r="AH471" s="32">
        <v>2.601</v>
      </c>
      <c r="AI471" s="32">
        <v>0.633666666666667</v>
      </c>
      <c r="AJ471" s="32">
        <v>0.301333333333333</v>
      </c>
      <c r="AK471" s="32">
        <v>0.057</v>
      </c>
      <c r="AL471" s="32">
        <v>-0.297666666666667</v>
      </c>
      <c r="AM471" s="127"/>
      <c r="AN471">
        <f t="shared" si="80"/>
        <v>2.08494444444444</v>
      </c>
      <c r="AO471">
        <f t="shared" si="81"/>
        <v>0.179166666666667</v>
      </c>
      <c r="AP471">
        <f t="shared" si="82"/>
        <v>-0.297666666666667</v>
      </c>
      <c r="AR471" s="32">
        <v>23.6115</v>
      </c>
      <c r="AS471" s="32">
        <v>25.55</v>
      </c>
      <c r="AT471" s="32">
        <v>26.6106666666667</v>
      </c>
      <c r="AU471" s="32">
        <v>26.827</v>
      </c>
      <c r="AV471" s="32">
        <v>27.113</v>
      </c>
      <c r="AW471" s="32">
        <v>27.611</v>
      </c>
      <c r="AX471" s="127"/>
      <c r="AY471">
        <f t="shared" si="83"/>
        <v>25.2573888888889</v>
      </c>
      <c r="AZ471">
        <f t="shared" si="84"/>
        <v>26.97</v>
      </c>
      <c r="BA471">
        <f t="shared" si="85"/>
        <v>27.611</v>
      </c>
      <c r="BB471" s="32"/>
      <c r="BC471" s="32"/>
      <c r="BD471" s="141">
        <v>0.843521759587733</v>
      </c>
      <c r="BE471" s="141">
        <v>2.96575073324373</v>
      </c>
      <c r="BF471" s="141">
        <v>2.03388226660178</v>
      </c>
      <c r="BG471" s="141">
        <v>1.47733817217067</v>
      </c>
      <c r="BH471" s="141">
        <v>1.2198161525584</v>
      </c>
      <c r="BI471" s="141">
        <v>0.3801958986344</v>
      </c>
      <c r="BJ471" s="142"/>
      <c r="BK471">
        <f t="shared" si="86"/>
        <v>1.94771825314442</v>
      </c>
      <c r="BL471">
        <f t="shared" si="87"/>
        <v>1.34857716236453</v>
      </c>
      <c r="BM471">
        <f t="shared" si="88"/>
        <v>0.3801958986344</v>
      </c>
    </row>
    <row r="472" spans="1:65">
      <c r="A472" s="58">
        <v>21</v>
      </c>
      <c r="B472" s="114">
        <v>5</v>
      </c>
      <c r="C472" s="45">
        <v>2019</v>
      </c>
      <c r="D472" s="150">
        <v>43606</v>
      </c>
      <c r="E472">
        <v>1</v>
      </c>
      <c r="F472">
        <v>1</v>
      </c>
      <c r="G472">
        <v>1</v>
      </c>
      <c r="H472" s="151">
        <v>0</v>
      </c>
      <c r="I472" s="14">
        <v>0</v>
      </c>
      <c r="J472" s="14">
        <v>0</v>
      </c>
      <c r="K472" s="151">
        <v>158</v>
      </c>
      <c r="L472" s="14">
        <v>13</v>
      </c>
      <c r="M472" s="14">
        <v>2</v>
      </c>
      <c r="N472" s="151">
        <v>1</v>
      </c>
      <c r="O472" s="14">
        <v>0</v>
      </c>
      <c r="P472" s="14">
        <v>0</v>
      </c>
      <c r="Q472" s="151">
        <v>0</v>
      </c>
      <c r="R472" s="14">
        <v>0</v>
      </c>
      <c r="S472" s="14">
        <v>0</v>
      </c>
      <c r="T472" s="151">
        <v>0</v>
      </c>
      <c r="U472" s="14">
        <v>0</v>
      </c>
      <c r="V472" s="14">
        <v>0</v>
      </c>
      <c r="W472" s="151">
        <v>60</v>
      </c>
      <c r="X472" s="14">
        <v>0</v>
      </c>
      <c r="Y472" s="14">
        <v>0</v>
      </c>
      <c r="Z472" s="151">
        <v>5100</v>
      </c>
      <c r="AA472" s="14">
        <v>70</v>
      </c>
      <c r="AB472" s="14">
        <v>9</v>
      </c>
      <c r="AC472" s="43">
        <f t="shared" si="79"/>
        <v>5320</v>
      </c>
      <c r="AD472" s="43">
        <f t="shared" si="79"/>
        <v>84</v>
      </c>
      <c r="AE472" s="43">
        <f t="shared" si="79"/>
        <v>12</v>
      </c>
      <c r="AG472" s="32">
        <v>5.70366666666667</v>
      </c>
      <c r="AH472" s="32">
        <v>5.19766666666667</v>
      </c>
      <c r="AI472" s="32">
        <v>4.13433333333333</v>
      </c>
      <c r="AJ472" s="32">
        <v>1.396</v>
      </c>
      <c r="AK472" s="32">
        <v>0.0996666666666667</v>
      </c>
      <c r="AL472" s="32">
        <v>-0.267</v>
      </c>
      <c r="AM472" s="127">
        <v>-0.2824</v>
      </c>
      <c r="AN472">
        <f t="shared" si="80"/>
        <v>5.01188888888889</v>
      </c>
      <c r="AO472">
        <f t="shared" si="81"/>
        <v>0.747833333333333</v>
      </c>
      <c r="AP472">
        <f t="shared" si="82"/>
        <v>-0.2747</v>
      </c>
      <c r="AR472" s="32">
        <v>23.463</v>
      </c>
      <c r="AS472" s="32">
        <v>25.2983333333333</v>
      </c>
      <c r="AT472" s="32">
        <v>25.682</v>
      </c>
      <c r="AU472" s="32">
        <v>26.3996666666667</v>
      </c>
      <c r="AV472" s="32">
        <v>27.1993333333333</v>
      </c>
      <c r="AW472" s="32">
        <v>27.7634</v>
      </c>
      <c r="AX472" s="127">
        <v>27.8244</v>
      </c>
      <c r="AY472">
        <f t="shared" si="83"/>
        <v>24.8144444444444</v>
      </c>
      <c r="AZ472">
        <f t="shared" si="84"/>
        <v>26.7995</v>
      </c>
      <c r="BA472">
        <f t="shared" si="85"/>
        <v>27.7939</v>
      </c>
      <c r="BB472" s="32"/>
      <c r="BC472" s="32"/>
      <c r="BD472" s="141">
        <v>1.6783866483336</v>
      </c>
      <c r="BE472" s="141">
        <v>1.56117049573093</v>
      </c>
      <c r="BF472" s="141">
        <v>1.46726821594747</v>
      </c>
      <c r="BG472" s="141">
        <v>3.46118850221947</v>
      </c>
      <c r="BH472" s="141">
        <v>0.892479813466933</v>
      </c>
      <c r="BI472" s="141">
        <v>0.413624061028</v>
      </c>
      <c r="BJ472" s="142"/>
      <c r="BK472">
        <f t="shared" si="86"/>
        <v>1.56894178667067</v>
      </c>
      <c r="BL472">
        <f t="shared" si="87"/>
        <v>2.1768341578432</v>
      </c>
      <c r="BM472">
        <f t="shared" si="88"/>
        <v>0.413624061028</v>
      </c>
    </row>
    <row r="473" spans="1:65">
      <c r="A473" s="58">
        <v>2</v>
      </c>
      <c r="B473" s="114">
        <v>6</v>
      </c>
      <c r="C473" s="45">
        <v>2019</v>
      </c>
      <c r="D473" s="150">
        <v>43618</v>
      </c>
      <c r="E473">
        <v>4</v>
      </c>
      <c r="F473">
        <v>1</v>
      </c>
      <c r="G473">
        <v>0</v>
      </c>
      <c r="H473" s="151">
        <v>0</v>
      </c>
      <c r="I473" s="14">
        <v>0</v>
      </c>
      <c r="J473" s="14">
        <v>0</v>
      </c>
      <c r="K473" s="151">
        <v>96</v>
      </c>
      <c r="L473" s="14">
        <v>9</v>
      </c>
      <c r="M473" s="170">
        <v>3</v>
      </c>
      <c r="N473" s="151">
        <v>0</v>
      </c>
      <c r="O473" s="14">
        <v>0</v>
      </c>
      <c r="P473" s="170">
        <v>0</v>
      </c>
      <c r="Q473" s="151">
        <v>0</v>
      </c>
      <c r="R473" s="154">
        <v>0</v>
      </c>
      <c r="S473" s="170">
        <v>0</v>
      </c>
      <c r="T473" s="151">
        <v>200</v>
      </c>
      <c r="U473" s="154">
        <v>6</v>
      </c>
      <c r="V473" s="170">
        <v>0</v>
      </c>
      <c r="W473" s="151">
        <v>200</v>
      </c>
      <c r="X473" s="154">
        <v>7</v>
      </c>
      <c r="Y473" s="170">
        <v>0</v>
      </c>
      <c r="Z473" s="151">
        <v>60</v>
      </c>
      <c r="AA473" s="154">
        <v>4</v>
      </c>
      <c r="AB473" s="154">
        <v>2</v>
      </c>
      <c r="AC473" s="43">
        <f t="shared" si="79"/>
        <v>560</v>
      </c>
      <c r="AD473" s="43">
        <f t="shared" si="79"/>
        <v>27</v>
      </c>
      <c r="AE473" s="43">
        <f t="shared" si="79"/>
        <v>5</v>
      </c>
      <c r="AG473" s="32">
        <v>3.72366666666667</v>
      </c>
      <c r="AH473" s="32">
        <v>3.613</v>
      </c>
      <c r="AI473" s="32">
        <v>3.92425</v>
      </c>
      <c r="AJ473" s="32">
        <v>2.44025</v>
      </c>
      <c r="AK473" s="32">
        <v>0.77175</v>
      </c>
      <c r="AL473" s="32">
        <v>-0.20725</v>
      </c>
      <c r="AM473" s="127">
        <v>-0.2105</v>
      </c>
      <c r="AN473">
        <f t="shared" si="80"/>
        <v>3.75363888888889</v>
      </c>
      <c r="AO473">
        <f t="shared" si="81"/>
        <v>1.606</v>
      </c>
      <c r="AP473">
        <f t="shared" si="82"/>
        <v>-0.208875</v>
      </c>
      <c r="AR473" s="32">
        <v>25.0616666666667</v>
      </c>
      <c r="AS473" s="32">
        <v>25.50225</v>
      </c>
      <c r="AT473" s="32">
        <v>26.11575</v>
      </c>
      <c r="AU473" s="32">
        <v>26.7045</v>
      </c>
      <c r="AV473" s="32">
        <v>27.18325</v>
      </c>
      <c r="AW473" s="32">
        <v>27.69425</v>
      </c>
      <c r="AX473" s="127">
        <v>27.6915</v>
      </c>
      <c r="AY473">
        <f t="shared" si="83"/>
        <v>25.5598888888889</v>
      </c>
      <c r="AZ473">
        <f t="shared" si="84"/>
        <v>26.943875</v>
      </c>
      <c r="BA473">
        <f t="shared" si="85"/>
        <v>27.692875</v>
      </c>
      <c r="BB473" s="32"/>
      <c r="BC473" s="32"/>
      <c r="BD473" s="141">
        <v>0.5668479868624</v>
      </c>
      <c r="BE473" s="141">
        <v>1.87998079398507</v>
      </c>
      <c r="BF473" s="141">
        <v>1.655109193608</v>
      </c>
      <c r="BG473" s="141">
        <v>1.25954001750427</v>
      </c>
      <c r="BH473" s="141">
        <v>1.6069259848392</v>
      </c>
      <c r="BI473" s="141">
        <v>0.8098978602784</v>
      </c>
      <c r="BJ473" s="142">
        <v>0.626999139232</v>
      </c>
      <c r="BK473">
        <f t="shared" si="86"/>
        <v>1.36731265815182</v>
      </c>
      <c r="BL473">
        <f t="shared" si="87"/>
        <v>1.43323300117173</v>
      </c>
      <c r="BM473">
        <f t="shared" si="88"/>
        <v>0.7184484997552</v>
      </c>
    </row>
    <row r="474" spans="1:65">
      <c r="A474" s="58">
        <v>10</v>
      </c>
      <c r="B474" s="114">
        <v>6</v>
      </c>
      <c r="C474" s="45">
        <v>2019</v>
      </c>
      <c r="D474" s="150">
        <v>43626</v>
      </c>
      <c r="E474">
        <v>2</v>
      </c>
      <c r="F474">
        <v>1</v>
      </c>
      <c r="G474">
        <v>3</v>
      </c>
      <c r="H474" s="151">
        <v>0</v>
      </c>
      <c r="I474" s="14">
        <v>0</v>
      </c>
      <c r="J474" s="14">
        <v>0</v>
      </c>
      <c r="K474" s="151">
        <v>14</v>
      </c>
      <c r="L474" s="14">
        <v>33</v>
      </c>
      <c r="M474" s="14">
        <v>32</v>
      </c>
      <c r="N474" s="151">
        <v>0</v>
      </c>
      <c r="O474" s="14">
        <v>0</v>
      </c>
      <c r="P474" s="14">
        <v>0</v>
      </c>
      <c r="Q474" s="151">
        <v>30</v>
      </c>
      <c r="R474" s="14">
        <v>4</v>
      </c>
      <c r="S474" s="14">
        <v>1</v>
      </c>
      <c r="T474" s="151">
        <v>30</v>
      </c>
      <c r="U474" s="14">
        <v>3</v>
      </c>
      <c r="V474" s="14">
        <v>0</v>
      </c>
      <c r="W474" s="151">
        <v>10</v>
      </c>
      <c r="X474" s="14">
        <v>0</v>
      </c>
      <c r="Y474" s="14">
        <v>0</v>
      </c>
      <c r="Z474" s="151">
        <v>0</v>
      </c>
      <c r="AA474" s="14">
        <v>0</v>
      </c>
      <c r="AB474" s="14">
        <v>0</v>
      </c>
      <c r="AC474" s="43">
        <f t="shared" si="79"/>
        <v>86</v>
      </c>
      <c r="AD474" s="43">
        <f t="shared" si="79"/>
        <v>41</v>
      </c>
      <c r="AE474" s="43">
        <f t="shared" si="79"/>
        <v>36</v>
      </c>
      <c r="AG474" s="32">
        <v>9.36375</v>
      </c>
      <c r="AH474" s="32">
        <v>7.96933333333333</v>
      </c>
      <c r="AI474" s="32">
        <v>3.471</v>
      </c>
      <c r="AJ474" s="32">
        <v>2.117</v>
      </c>
      <c r="AK474" s="32">
        <v>0.895666666666667</v>
      </c>
      <c r="AL474" s="32">
        <v>0.12475</v>
      </c>
      <c r="AM474" s="127">
        <v>0.093</v>
      </c>
      <c r="AN474">
        <f t="shared" si="80"/>
        <v>6.93469444444445</v>
      </c>
      <c r="AO474">
        <f t="shared" si="81"/>
        <v>1.50633333333333</v>
      </c>
      <c r="AP474">
        <f t="shared" si="82"/>
        <v>0.108875</v>
      </c>
      <c r="AR474" s="32">
        <v>24.22875</v>
      </c>
      <c r="AS474" s="32">
        <v>24.698</v>
      </c>
      <c r="AT474" s="32">
        <v>25.7706666666667</v>
      </c>
      <c r="AU474" s="32">
        <v>26.5666666666667</v>
      </c>
      <c r="AV474" s="32">
        <v>27.1713333333333</v>
      </c>
      <c r="AW474" s="32">
        <v>27.5625</v>
      </c>
      <c r="AX474" s="127">
        <v>27.618625</v>
      </c>
      <c r="AY474">
        <f t="shared" si="83"/>
        <v>24.8991388888889</v>
      </c>
      <c r="AZ474">
        <f t="shared" si="84"/>
        <v>26.869</v>
      </c>
      <c r="BA474">
        <f t="shared" si="85"/>
        <v>27.5905625</v>
      </c>
      <c r="BB474" s="32"/>
      <c r="BC474" s="32"/>
      <c r="BD474" s="141">
        <v>0.93742469517024</v>
      </c>
      <c r="BE474" s="141">
        <v>1.4058580481204</v>
      </c>
      <c r="BF474" s="141">
        <v>0.7739221174704</v>
      </c>
      <c r="BG474" s="141">
        <v>0.4608075643756</v>
      </c>
      <c r="BH474" s="141">
        <v>0.4091413456064</v>
      </c>
      <c r="BI474" s="141">
        <v>0.6745343770368</v>
      </c>
      <c r="BJ474" s="142"/>
      <c r="BK474">
        <f t="shared" si="86"/>
        <v>1.03906828692035</v>
      </c>
      <c r="BL474">
        <f t="shared" si="87"/>
        <v>0.434974454991</v>
      </c>
      <c r="BM474">
        <f t="shared" si="88"/>
        <v>0.6745343770368</v>
      </c>
    </row>
    <row r="475" spans="1:65">
      <c r="A475" s="58">
        <v>18</v>
      </c>
      <c r="B475" s="114">
        <v>6</v>
      </c>
      <c r="C475" s="45">
        <v>2019</v>
      </c>
      <c r="D475" s="150">
        <v>43634</v>
      </c>
      <c r="E475">
        <v>0</v>
      </c>
      <c r="F475">
        <v>0</v>
      </c>
      <c r="G475">
        <v>0</v>
      </c>
      <c r="H475" s="151">
        <v>0</v>
      </c>
      <c r="I475" s="14">
        <v>0</v>
      </c>
      <c r="J475" s="14">
        <v>0</v>
      </c>
      <c r="K475" s="151">
        <v>0</v>
      </c>
      <c r="L475" s="14">
        <v>1</v>
      </c>
      <c r="M475" s="170">
        <v>8</v>
      </c>
      <c r="N475" s="151">
        <v>0</v>
      </c>
      <c r="O475" s="14">
        <v>1</v>
      </c>
      <c r="P475" s="170">
        <v>1</v>
      </c>
      <c r="Q475" s="151">
        <v>0</v>
      </c>
      <c r="R475" s="154">
        <v>140</v>
      </c>
      <c r="S475" s="170">
        <v>320</v>
      </c>
      <c r="T475" s="151">
        <v>1</v>
      </c>
      <c r="U475" s="154">
        <v>210</v>
      </c>
      <c r="V475" s="170">
        <v>80</v>
      </c>
      <c r="W475" s="151">
        <v>0</v>
      </c>
      <c r="X475" s="154">
        <v>5</v>
      </c>
      <c r="Y475" s="170">
        <v>40</v>
      </c>
      <c r="Z475" s="151">
        <v>0</v>
      </c>
      <c r="AA475" s="154">
        <v>0</v>
      </c>
      <c r="AB475" s="154">
        <v>0</v>
      </c>
      <c r="AC475" s="43">
        <f t="shared" si="79"/>
        <v>1</v>
      </c>
      <c r="AD475" s="43">
        <f t="shared" si="79"/>
        <v>357</v>
      </c>
      <c r="AE475" s="43">
        <f t="shared" si="79"/>
        <v>449</v>
      </c>
      <c r="AG475" s="32">
        <v>12.5405</v>
      </c>
      <c r="AH475" s="32">
        <v>10.99225</v>
      </c>
      <c r="AI475" s="32">
        <v>8.91125</v>
      </c>
      <c r="AJ475" s="32">
        <v>6.86025</v>
      </c>
      <c r="AK475" s="32">
        <v>1.32975</v>
      </c>
      <c r="AL475" s="32">
        <v>0.16925</v>
      </c>
      <c r="AM475" s="127">
        <v>0.11075</v>
      </c>
      <c r="AN475">
        <f t="shared" si="80"/>
        <v>10.8146666666667</v>
      </c>
      <c r="AO475">
        <f t="shared" si="81"/>
        <v>4.095</v>
      </c>
      <c r="AP475">
        <f t="shared" si="82"/>
        <v>0.14</v>
      </c>
      <c r="AR475" s="32">
        <v>25.213</v>
      </c>
      <c r="AS475" s="32">
        <v>25.2155</v>
      </c>
      <c r="AT475" s="32">
        <v>25.293</v>
      </c>
      <c r="AU475" s="32">
        <v>25.4455</v>
      </c>
      <c r="AV475" s="32">
        <v>27.12975</v>
      </c>
      <c r="AW475" s="32">
        <v>27.6555</v>
      </c>
      <c r="AX475" s="127">
        <v>27.683</v>
      </c>
      <c r="AY475">
        <f t="shared" si="83"/>
        <v>25.2405</v>
      </c>
      <c r="AZ475">
        <f t="shared" si="84"/>
        <v>26.287625</v>
      </c>
      <c r="BA475">
        <f t="shared" si="85"/>
        <v>27.66925</v>
      </c>
      <c r="BB475" s="32"/>
      <c r="BC475" s="32"/>
      <c r="BD475" s="141">
        <v>0.871032806043</v>
      </c>
      <c r="BE475" s="141">
        <v>1.4823590969944</v>
      </c>
      <c r="BF475" s="141">
        <v>1.1394590321668</v>
      </c>
      <c r="BG475" s="141">
        <v>0.7051205999816</v>
      </c>
      <c r="BH475" s="141">
        <v>0.375780961971</v>
      </c>
      <c r="BI475" s="141">
        <v>0.2966809079872</v>
      </c>
      <c r="BJ475" s="142"/>
      <c r="BK475">
        <f t="shared" si="86"/>
        <v>1.16428364506807</v>
      </c>
      <c r="BL475">
        <f t="shared" si="87"/>
        <v>0.5404507809763</v>
      </c>
      <c r="BM475">
        <f t="shared" si="88"/>
        <v>0.2966809079872</v>
      </c>
    </row>
    <row r="476" spans="1:65">
      <c r="A476" s="58">
        <v>29</v>
      </c>
      <c r="B476" s="114">
        <v>6</v>
      </c>
      <c r="C476" s="45">
        <v>2019</v>
      </c>
      <c r="D476" s="150">
        <v>43645</v>
      </c>
      <c r="E476">
        <v>0</v>
      </c>
      <c r="F476">
        <v>0</v>
      </c>
      <c r="G476">
        <v>0</v>
      </c>
      <c r="H476" s="151">
        <v>0</v>
      </c>
      <c r="I476" s="14">
        <v>0</v>
      </c>
      <c r="J476" s="14">
        <v>0</v>
      </c>
      <c r="K476" s="151">
        <v>0</v>
      </c>
      <c r="L476" s="14">
        <v>0</v>
      </c>
      <c r="M476" s="14">
        <v>6</v>
      </c>
      <c r="N476" s="151">
        <v>0</v>
      </c>
      <c r="O476" s="14">
        <v>6</v>
      </c>
      <c r="P476" s="14">
        <v>8</v>
      </c>
      <c r="Q476" s="151">
        <v>0</v>
      </c>
      <c r="R476" s="14">
        <v>21</v>
      </c>
      <c r="S476" s="14">
        <v>46</v>
      </c>
      <c r="T476" s="151">
        <v>0</v>
      </c>
      <c r="U476" s="14">
        <v>2</v>
      </c>
      <c r="V476" s="14">
        <v>3</v>
      </c>
      <c r="W476" s="151">
        <v>0</v>
      </c>
      <c r="X476" s="14">
        <v>0</v>
      </c>
      <c r="Y476" s="14">
        <v>0</v>
      </c>
      <c r="Z476" s="151">
        <v>0</v>
      </c>
      <c r="AA476" s="14">
        <v>0</v>
      </c>
      <c r="AB476" s="14">
        <v>0</v>
      </c>
      <c r="AC476" s="43">
        <f t="shared" si="79"/>
        <v>0</v>
      </c>
      <c r="AD476" s="43">
        <f t="shared" si="79"/>
        <v>29</v>
      </c>
      <c r="AE476" s="43">
        <f t="shared" si="79"/>
        <v>63</v>
      </c>
      <c r="AG476" s="32">
        <v>13.7743333333333</v>
      </c>
      <c r="AH476" s="32">
        <v>11.886</v>
      </c>
      <c r="AI476" s="32">
        <v>10.57375</v>
      </c>
      <c r="AJ476" s="32">
        <v>7.851</v>
      </c>
      <c r="AK476" s="32">
        <v>3.24325</v>
      </c>
      <c r="AL476" s="32">
        <v>0.4795</v>
      </c>
      <c r="AM476" s="127">
        <v>0.3945</v>
      </c>
      <c r="AN476">
        <f t="shared" si="80"/>
        <v>12.0780277777778</v>
      </c>
      <c r="AO476">
        <f t="shared" si="81"/>
        <v>5.547125</v>
      </c>
      <c r="AP476">
        <f t="shared" si="82"/>
        <v>0.437</v>
      </c>
      <c r="AR476" s="32">
        <v>23.954</v>
      </c>
      <c r="AS476" s="32">
        <v>25.22375</v>
      </c>
      <c r="AT476" s="32">
        <v>25.28475</v>
      </c>
      <c r="AU476" s="32">
        <v>25.696</v>
      </c>
      <c r="AV476" s="32">
        <v>26.5505</v>
      </c>
      <c r="AW476" s="32">
        <v>27.496</v>
      </c>
      <c r="AX476" s="127">
        <v>27.53275</v>
      </c>
      <c r="AY476">
        <f t="shared" si="83"/>
        <v>24.8208333333333</v>
      </c>
      <c r="AZ476">
        <f t="shared" si="84"/>
        <v>26.12325</v>
      </c>
      <c r="BA476">
        <f t="shared" si="85"/>
        <v>27.514375</v>
      </c>
      <c r="BB476" s="32"/>
      <c r="BC476" s="32"/>
      <c r="BD476" s="141">
        <v>0.7654560634376</v>
      </c>
      <c r="BE476" s="141">
        <v>1.36884240270347</v>
      </c>
      <c r="BF476" s="141">
        <v>1.50374316309387</v>
      </c>
      <c r="BG476" s="141">
        <v>1.0755063684208</v>
      </c>
      <c r="BH476" s="141">
        <v>0.2916142521648</v>
      </c>
      <c r="BI476" s="141">
        <v>0.237792813451733</v>
      </c>
      <c r="BJ476" s="142">
        <v>0.2484258805216</v>
      </c>
      <c r="BK476">
        <f t="shared" si="86"/>
        <v>1.21268054307831</v>
      </c>
      <c r="BL476">
        <f t="shared" si="87"/>
        <v>0.6835603102928</v>
      </c>
      <c r="BM476">
        <f t="shared" si="88"/>
        <v>0.243109346986667</v>
      </c>
    </row>
    <row r="477" spans="1:65">
      <c r="A477" s="58">
        <v>9</v>
      </c>
      <c r="B477" s="114">
        <v>7</v>
      </c>
      <c r="C477" s="45">
        <v>2019</v>
      </c>
      <c r="D477" s="150">
        <v>43655</v>
      </c>
      <c r="E477">
        <v>0</v>
      </c>
      <c r="F477">
        <v>0</v>
      </c>
      <c r="G477">
        <v>1</v>
      </c>
      <c r="H477" s="151">
        <v>0</v>
      </c>
      <c r="I477" s="14">
        <v>0</v>
      </c>
      <c r="J477" s="14">
        <v>0</v>
      </c>
      <c r="K477" s="151">
        <v>0</v>
      </c>
      <c r="L477" s="14">
        <v>0</v>
      </c>
      <c r="M477" s="14">
        <v>6</v>
      </c>
      <c r="N477" s="151">
        <v>0</v>
      </c>
      <c r="O477" s="14">
        <v>38</v>
      </c>
      <c r="P477" s="14">
        <v>74</v>
      </c>
      <c r="Q477" s="151">
        <v>0</v>
      </c>
      <c r="R477" s="14">
        <v>25</v>
      </c>
      <c r="S477" s="14">
        <v>30</v>
      </c>
      <c r="T477" s="151">
        <v>0</v>
      </c>
      <c r="U477" s="14">
        <v>0</v>
      </c>
      <c r="V477" s="14">
        <v>0</v>
      </c>
      <c r="W477" s="151">
        <v>0</v>
      </c>
      <c r="X477" s="14">
        <v>0</v>
      </c>
      <c r="Y477" s="14">
        <v>0</v>
      </c>
      <c r="Z477" s="151">
        <v>0</v>
      </c>
      <c r="AA477" s="14">
        <v>0</v>
      </c>
      <c r="AB477" s="14">
        <v>0</v>
      </c>
      <c r="AC477" s="43">
        <f t="shared" si="79"/>
        <v>0</v>
      </c>
      <c r="AD477" s="43">
        <f t="shared" si="79"/>
        <v>63</v>
      </c>
      <c r="AE477" s="43">
        <f t="shared" si="79"/>
        <v>111</v>
      </c>
      <c r="AG477" s="32">
        <v>11.4834</v>
      </c>
      <c r="AH477" s="32">
        <v>11.34925</v>
      </c>
      <c r="AI477" s="32">
        <v>11.23375</v>
      </c>
      <c r="AJ477" s="32">
        <v>7.8555</v>
      </c>
      <c r="AK477" s="32">
        <v>1.80675</v>
      </c>
      <c r="AL477" s="32">
        <v>0.916</v>
      </c>
      <c r="AM477" s="127">
        <v>0.83575</v>
      </c>
      <c r="AN477">
        <f t="shared" si="80"/>
        <v>11.3554666666667</v>
      </c>
      <c r="AO477">
        <f t="shared" si="81"/>
        <v>4.831125</v>
      </c>
      <c r="AP477">
        <f t="shared" si="82"/>
        <v>0.875875</v>
      </c>
      <c r="AR477" s="32">
        <v>24.9148</v>
      </c>
      <c r="AS477" s="32">
        <v>24.912</v>
      </c>
      <c r="AT477" s="32">
        <v>24.90775</v>
      </c>
      <c r="AU477" s="32">
        <v>25.009</v>
      </c>
      <c r="AV477" s="32">
        <v>27.04575</v>
      </c>
      <c r="AW477" s="32">
        <v>27.313</v>
      </c>
      <c r="AX477" s="127">
        <v>27.387</v>
      </c>
      <c r="AY477">
        <f t="shared" si="83"/>
        <v>24.9115166666667</v>
      </c>
      <c r="AZ477">
        <f t="shared" si="84"/>
        <v>26.027375</v>
      </c>
      <c r="BA477">
        <f t="shared" si="85"/>
        <v>27.35</v>
      </c>
      <c r="BB477" s="32"/>
      <c r="BC477" s="32"/>
      <c r="BD477" s="141">
        <v>2.7183541364788</v>
      </c>
      <c r="BE477" s="141">
        <v>2.35887886263218</v>
      </c>
      <c r="BF477" s="141">
        <v>2.08967621765031</v>
      </c>
      <c r="BG477" s="141">
        <v>1.02293516392498</v>
      </c>
      <c r="BH477" s="141">
        <v>0.242738661508978</v>
      </c>
      <c r="BI477" s="141">
        <v>0.215046370495467</v>
      </c>
      <c r="BJ477" s="142">
        <v>0.244402397354133</v>
      </c>
      <c r="BK477">
        <f t="shared" si="86"/>
        <v>2.38896973892043</v>
      </c>
      <c r="BL477">
        <f t="shared" si="87"/>
        <v>0.632836912716978</v>
      </c>
      <c r="BM477">
        <f t="shared" si="88"/>
        <v>0.2297243839248</v>
      </c>
    </row>
    <row r="478" spans="1:65">
      <c r="A478" s="58">
        <v>20</v>
      </c>
      <c r="B478" s="114">
        <v>7</v>
      </c>
      <c r="C478" s="45">
        <v>2019</v>
      </c>
      <c r="D478" s="150">
        <v>43666</v>
      </c>
      <c r="E478">
        <v>0</v>
      </c>
      <c r="F478">
        <v>0</v>
      </c>
      <c r="G478">
        <v>0</v>
      </c>
      <c r="H478" s="151">
        <v>0</v>
      </c>
      <c r="I478" s="14">
        <v>0</v>
      </c>
      <c r="J478" s="14">
        <v>0</v>
      </c>
      <c r="K478" s="151">
        <v>0</v>
      </c>
      <c r="L478" s="14">
        <v>0</v>
      </c>
      <c r="M478" s="14">
        <v>1</v>
      </c>
      <c r="N478" s="151">
        <v>0</v>
      </c>
      <c r="O478" s="14">
        <v>4</v>
      </c>
      <c r="P478" s="14">
        <v>52</v>
      </c>
      <c r="Q478" s="151">
        <v>0</v>
      </c>
      <c r="R478" s="14">
        <v>0</v>
      </c>
      <c r="S478" s="14">
        <v>2</v>
      </c>
      <c r="T478" s="151">
        <v>0</v>
      </c>
      <c r="U478" s="14">
        <v>0</v>
      </c>
      <c r="V478" s="14">
        <v>0</v>
      </c>
      <c r="W478" s="151">
        <v>0</v>
      </c>
      <c r="X478" s="14">
        <v>0</v>
      </c>
      <c r="Y478" s="14">
        <v>0</v>
      </c>
      <c r="Z478" s="151">
        <v>0</v>
      </c>
      <c r="AA478" s="14">
        <v>0</v>
      </c>
      <c r="AB478" s="14">
        <v>0</v>
      </c>
      <c r="AC478" s="43">
        <f t="shared" si="79"/>
        <v>0</v>
      </c>
      <c r="AD478" s="43">
        <f t="shared" si="79"/>
        <v>4</v>
      </c>
      <c r="AE478" s="43">
        <f t="shared" si="79"/>
        <v>55</v>
      </c>
      <c r="AG478" s="32">
        <v>12.64575</v>
      </c>
      <c r="AH478" s="32">
        <v>12.07525</v>
      </c>
      <c r="AI478" s="32">
        <v>11.20925</v>
      </c>
      <c r="AJ478" s="32">
        <v>9.51275</v>
      </c>
      <c r="AK478" s="32">
        <v>3.694</v>
      </c>
      <c r="AL478" s="32">
        <v>1.5885</v>
      </c>
      <c r="AM478" s="127">
        <v>1.52975</v>
      </c>
      <c r="AN478">
        <f t="shared" si="80"/>
        <v>11.97675</v>
      </c>
      <c r="AO478">
        <f t="shared" si="81"/>
        <v>6.603375</v>
      </c>
      <c r="AP478">
        <f t="shared" si="82"/>
        <v>1.559125</v>
      </c>
      <c r="AR478" s="32">
        <v>22.152</v>
      </c>
      <c r="AS478" s="32">
        <v>24.2455</v>
      </c>
      <c r="AT478" s="32">
        <v>24.626</v>
      </c>
      <c r="AU478" s="32">
        <v>24.97325</v>
      </c>
      <c r="AV478" s="32">
        <v>26.6485</v>
      </c>
      <c r="AW478" s="32">
        <v>27.15025</v>
      </c>
      <c r="AX478" s="127">
        <v>27.2075</v>
      </c>
      <c r="AY478">
        <f t="shared" si="83"/>
        <v>23.6745</v>
      </c>
      <c r="AZ478">
        <f t="shared" si="84"/>
        <v>25.810875</v>
      </c>
      <c r="BA478">
        <f t="shared" si="85"/>
        <v>27.178875</v>
      </c>
      <c r="BB478" s="32"/>
      <c r="BC478" s="32"/>
      <c r="BD478" s="141">
        <v>0.7634436793688</v>
      </c>
      <c r="BE478" s="141">
        <v>1.349900851188</v>
      </c>
      <c r="BF478" s="141">
        <v>1.72276631520773</v>
      </c>
      <c r="BG478" s="141">
        <v>0.630779722206133</v>
      </c>
      <c r="BH478" s="141">
        <v>0.277652268118667</v>
      </c>
      <c r="BI478" s="141">
        <v>0.2427391016976</v>
      </c>
      <c r="BJ478" s="142">
        <v>0.317099642033067</v>
      </c>
      <c r="BK478">
        <f t="shared" si="86"/>
        <v>1.27870361525484</v>
      </c>
      <c r="BL478">
        <f t="shared" si="87"/>
        <v>0.4542159951624</v>
      </c>
      <c r="BM478">
        <f t="shared" si="88"/>
        <v>0.279919371865333</v>
      </c>
    </row>
    <row r="479" spans="1:65">
      <c r="A479" s="58">
        <v>1</v>
      </c>
      <c r="B479" s="114">
        <v>8</v>
      </c>
      <c r="C479" s="45">
        <v>2019</v>
      </c>
      <c r="D479" s="150">
        <v>43678</v>
      </c>
      <c r="E479">
        <v>0</v>
      </c>
      <c r="F479">
        <v>0</v>
      </c>
      <c r="G479">
        <v>0</v>
      </c>
      <c r="H479" s="151">
        <v>0</v>
      </c>
      <c r="I479" s="14">
        <v>0</v>
      </c>
      <c r="J479" s="14">
        <v>0</v>
      </c>
      <c r="K479" s="151">
        <v>0</v>
      </c>
      <c r="L479" s="14">
        <v>0</v>
      </c>
      <c r="M479" s="14">
        <v>3</v>
      </c>
      <c r="N479" s="151">
        <v>0</v>
      </c>
      <c r="O479" s="14">
        <v>0</v>
      </c>
      <c r="P479" s="14">
        <v>11</v>
      </c>
      <c r="Q479" s="151">
        <v>0</v>
      </c>
      <c r="R479" s="14">
        <v>0</v>
      </c>
      <c r="S479" s="14">
        <v>0</v>
      </c>
      <c r="T479" s="151">
        <v>0</v>
      </c>
      <c r="U479" s="14">
        <v>0</v>
      </c>
      <c r="V479" s="14">
        <v>0</v>
      </c>
      <c r="W479" s="151">
        <v>0</v>
      </c>
      <c r="X479" s="14">
        <v>0</v>
      </c>
      <c r="Y479" s="14">
        <v>0</v>
      </c>
      <c r="Z479" s="151">
        <v>0</v>
      </c>
      <c r="AA479" s="14">
        <v>0</v>
      </c>
      <c r="AB479" s="14">
        <v>0</v>
      </c>
      <c r="AC479" s="43">
        <f t="shared" si="79"/>
        <v>0</v>
      </c>
      <c r="AD479" s="43">
        <f t="shared" si="79"/>
        <v>0</v>
      </c>
      <c r="AE479" s="43">
        <f t="shared" si="79"/>
        <v>14</v>
      </c>
      <c r="AG479" s="32">
        <v>13.4273333333333</v>
      </c>
      <c r="AH479" s="32">
        <v>13.1046666666667</v>
      </c>
      <c r="AI479" s="32">
        <v>13.0103333333333</v>
      </c>
      <c r="AJ479" s="32">
        <v>12.8095</v>
      </c>
      <c r="AK479" s="32">
        <v>7.38533333333333</v>
      </c>
      <c r="AL479" s="32">
        <v>0.572</v>
      </c>
      <c r="AM479" s="127">
        <v>0.4205</v>
      </c>
      <c r="AN479">
        <f t="shared" si="80"/>
        <v>13.1807777777778</v>
      </c>
      <c r="AO479">
        <f t="shared" si="81"/>
        <v>10.0974166666667</v>
      </c>
      <c r="AP479">
        <f t="shared" si="82"/>
        <v>0.49625</v>
      </c>
      <c r="AR479" s="32">
        <v>23.913</v>
      </c>
      <c r="AS479" s="32">
        <v>23.9743333333333</v>
      </c>
      <c r="AT479" s="32">
        <v>23.9936666666667</v>
      </c>
      <c r="AU479" s="32">
        <v>24.109</v>
      </c>
      <c r="AV479" s="32">
        <v>25.405</v>
      </c>
      <c r="AW479" s="32">
        <v>27.767</v>
      </c>
      <c r="AX479" s="127">
        <v>27.821</v>
      </c>
      <c r="AY479">
        <f t="shared" si="83"/>
        <v>23.9603333333333</v>
      </c>
      <c r="AZ479">
        <f t="shared" si="84"/>
        <v>24.757</v>
      </c>
      <c r="BA479">
        <f t="shared" si="85"/>
        <v>27.794</v>
      </c>
      <c r="BB479" s="32"/>
      <c r="BC479" s="32"/>
      <c r="BD479" s="141">
        <v>1.06613574903733</v>
      </c>
      <c r="BE479" s="141">
        <v>1.6021391658564</v>
      </c>
      <c r="BF479" s="141">
        <v>1.5230253818068</v>
      </c>
      <c r="BG479" s="141">
        <v>1.3374323043472</v>
      </c>
      <c r="BH479" s="141">
        <v>0.3093925712656</v>
      </c>
      <c r="BI479" s="141">
        <v>0.2639801711504</v>
      </c>
      <c r="BJ479" s="142">
        <v>0.208313421652</v>
      </c>
      <c r="BK479">
        <f t="shared" si="86"/>
        <v>1.39710009890018</v>
      </c>
      <c r="BL479">
        <f t="shared" si="87"/>
        <v>0.8234124378064</v>
      </c>
      <c r="BM479">
        <f t="shared" si="88"/>
        <v>0.2361467964012</v>
      </c>
    </row>
    <row r="480" spans="1:65">
      <c r="A480" s="58">
        <v>10</v>
      </c>
      <c r="B480" s="114">
        <v>8</v>
      </c>
      <c r="C480" s="45">
        <v>2019</v>
      </c>
      <c r="D480" s="150">
        <v>43687</v>
      </c>
      <c r="E480">
        <v>0</v>
      </c>
      <c r="F480">
        <v>0</v>
      </c>
      <c r="G480">
        <v>0</v>
      </c>
      <c r="H480" s="151">
        <v>0</v>
      </c>
      <c r="I480" s="14">
        <v>0</v>
      </c>
      <c r="J480" s="14">
        <v>0</v>
      </c>
      <c r="K480" s="151">
        <v>0</v>
      </c>
      <c r="L480" s="14">
        <v>1</v>
      </c>
      <c r="M480" s="14">
        <v>4</v>
      </c>
      <c r="N480" s="151">
        <v>0</v>
      </c>
      <c r="O480" s="14">
        <v>3</v>
      </c>
      <c r="P480" s="14">
        <v>24</v>
      </c>
      <c r="Q480" s="151">
        <v>0</v>
      </c>
      <c r="R480" s="14">
        <v>0</v>
      </c>
      <c r="S480" s="14">
        <v>0</v>
      </c>
      <c r="T480" s="151">
        <v>0</v>
      </c>
      <c r="U480" s="14">
        <v>0</v>
      </c>
      <c r="V480" s="14">
        <v>0</v>
      </c>
      <c r="W480" s="151">
        <v>0</v>
      </c>
      <c r="X480" s="14">
        <v>0</v>
      </c>
      <c r="Y480" s="14">
        <v>0</v>
      </c>
      <c r="Z480" s="151">
        <v>0</v>
      </c>
      <c r="AA480" s="14">
        <v>0</v>
      </c>
      <c r="AB480" s="14">
        <v>0</v>
      </c>
      <c r="AC480" s="43">
        <f t="shared" si="79"/>
        <v>0</v>
      </c>
      <c r="AD480" s="43">
        <f t="shared" si="79"/>
        <v>4</v>
      </c>
      <c r="AE480" s="43">
        <f t="shared" si="79"/>
        <v>28</v>
      </c>
      <c r="AG480" s="32">
        <v>12.3826666666667</v>
      </c>
      <c r="AH480" s="32">
        <v>11.53775</v>
      </c>
      <c r="AI480" s="32">
        <v>9.47375</v>
      </c>
      <c r="AJ480" s="32">
        <v>8.175</v>
      </c>
      <c r="AK480" s="32">
        <v>3.09575</v>
      </c>
      <c r="AL480" s="32">
        <v>0.84225</v>
      </c>
      <c r="AM480" s="127">
        <v>0.81775</v>
      </c>
      <c r="AN480">
        <f t="shared" si="80"/>
        <v>11.1313888888889</v>
      </c>
      <c r="AO480">
        <f t="shared" si="81"/>
        <v>5.635375</v>
      </c>
      <c r="AP480">
        <f t="shared" si="82"/>
        <v>0.83</v>
      </c>
      <c r="AR480" s="32">
        <v>23.3713333333333</v>
      </c>
      <c r="AS480" s="32">
        <v>24.02625</v>
      </c>
      <c r="AT480" s="32">
        <v>25.05875</v>
      </c>
      <c r="AU480" s="32">
        <v>25.7585</v>
      </c>
      <c r="AV480" s="32">
        <v>26.9345</v>
      </c>
      <c r="AW480" s="32">
        <v>27.65575</v>
      </c>
      <c r="AX480" s="127">
        <v>27.65325</v>
      </c>
      <c r="AY480">
        <f t="shared" si="83"/>
        <v>24.1521111111111</v>
      </c>
      <c r="AZ480">
        <f t="shared" si="84"/>
        <v>26.3465</v>
      </c>
      <c r="BA480">
        <f t="shared" si="85"/>
        <v>27.6545</v>
      </c>
      <c r="BB480" s="32"/>
      <c r="BC480" s="32"/>
      <c r="BD480" s="141">
        <v>1.3011684074048</v>
      </c>
      <c r="BE480" s="141">
        <v>1.562961163884</v>
      </c>
      <c r="BF480" s="141">
        <v>0.5805577268016</v>
      </c>
      <c r="BG480" s="141">
        <v>0.4758612923756</v>
      </c>
      <c r="BH480" s="141">
        <v>0.2383888299624</v>
      </c>
      <c r="BI480" s="141">
        <v>0.1757205944432</v>
      </c>
      <c r="BJ480" s="142">
        <v>0.191654600185067</v>
      </c>
      <c r="BK480">
        <f t="shared" si="86"/>
        <v>1.14822909936347</v>
      </c>
      <c r="BL480">
        <f t="shared" si="87"/>
        <v>0.357125061169</v>
      </c>
      <c r="BM480">
        <f t="shared" si="88"/>
        <v>0.183687597314133</v>
      </c>
    </row>
    <row r="481" spans="1:65">
      <c r="A481" s="58">
        <v>20</v>
      </c>
      <c r="B481" s="114">
        <v>8</v>
      </c>
      <c r="C481" s="45">
        <v>2019</v>
      </c>
      <c r="D481" s="150">
        <v>43697</v>
      </c>
      <c r="E481">
        <v>0</v>
      </c>
      <c r="F481">
        <v>0</v>
      </c>
      <c r="G481">
        <v>0</v>
      </c>
      <c r="H481" s="151">
        <v>0</v>
      </c>
      <c r="I481" s="14">
        <v>0</v>
      </c>
      <c r="J481" s="14">
        <v>0</v>
      </c>
      <c r="K481" s="151">
        <v>0</v>
      </c>
      <c r="L481" s="14">
        <v>2</v>
      </c>
      <c r="M481" s="14">
        <v>0</v>
      </c>
      <c r="N481" s="151">
        <v>0</v>
      </c>
      <c r="O481" s="14">
        <v>0</v>
      </c>
      <c r="P481" s="14">
        <v>11</v>
      </c>
      <c r="Q481" s="151">
        <v>0</v>
      </c>
      <c r="R481" s="14">
        <v>0</v>
      </c>
      <c r="S481" s="14">
        <v>0</v>
      </c>
      <c r="T481" s="151">
        <v>0</v>
      </c>
      <c r="U481" s="14">
        <v>0</v>
      </c>
      <c r="V481" s="14">
        <v>0</v>
      </c>
      <c r="W481" s="151">
        <v>0</v>
      </c>
      <c r="X481" s="14">
        <v>0</v>
      </c>
      <c r="Y481" s="14">
        <v>0</v>
      </c>
      <c r="Z481" s="151">
        <v>0</v>
      </c>
      <c r="AA481" s="14">
        <v>0</v>
      </c>
      <c r="AB481" s="14">
        <v>0</v>
      </c>
      <c r="AC481" s="43">
        <f t="shared" si="79"/>
        <v>0</v>
      </c>
      <c r="AD481" s="43">
        <f t="shared" si="79"/>
        <v>2</v>
      </c>
      <c r="AE481" s="43">
        <f t="shared" si="79"/>
        <v>11</v>
      </c>
      <c r="AG481" s="32">
        <v>12.5085</v>
      </c>
      <c r="AH481" s="32">
        <v>9.53125</v>
      </c>
      <c r="AI481" s="32">
        <v>8.2725</v>
      </c>
      <c r="AJ481" s="32">
        <v>6.5665</v>
      </c>
      <c r="AK481" s="32">
        <v>5.15575</v>
      </c>
      <c r="AL481" s="32">
        <v>2.0965</v>
      </c>
      <c r="AM481" s="127">
        <v>1.926</v>
      </c>
      <c r="AN481">
        <f t="shared" si="80"/>
        <v>10.1040833333333</v>
      </c>
      <c r="AO481">
        <f t="shared" si="81"/>
        <v>5.861125</v>
      </c>
      <c r="AP481">
        <f t="shared" si="82"/>
        <v>2.01125</v>
      </c>
      <c r="AR481" s="32">
        <v>22.20725</v>
      </c>
      <c r="AS481" s="32">
        <v>25.437</v>
      </c>
      <c r="AT481" s="32">
        <v>25.74875</v>
      </c>
      <c r="AU481" s="32">
        <v>26.26375</v>
      </c>
      <c r="AV481" s="32">
        <v>26.55275</v>
      </c>
      <c r="AW481" s="32">
        <v>27.28</v>
      </c>
      <c r="AX481" s="127">
        <v>27.32525</v>
      </c>
      <c r="AY481">
        <f t="shared" si="83"/>
        <v>24.4643333333333</v>
      </c>
      <c r="AZ481">
        <f t="shared" si="84"/>
        <v>26.40825</v>
      </c>
      <c r="BA481">
        <f t="shared" si="85"/>
        <v>27.302625</v>
      </c>
      <c r="BB481" s="32"/>
      <c r="BC481" s="32"/>
      <c r="BD481" s="141">
        <v>1.6976187747824</v>
      </c>
      <c r="BE481" s="141">
        <v>2.892017970598</v>
      </c>
      <c r="BF481" s="141">
        <v>0.9243759660712</v>
      </c>
      <c r="BG481" s="141">
        <v>0.442424706452</v>
      </c>
      <c r="BH481" s="141">
        <v>0.2742209061288</v>
      </c>
      <c r="BI481" s="141">
        <v>0.2056957035504</v>
      </c>
      <c r="BJ481" s="142">
        <v>0.1976408056504</v>
      </c>
      <c r="BK481">
        <f t="shared" si="86"/>
        <v>1.83800423715053</v>
      </c>
      <c r="BL481">
        <f t="shared" si="87"/>
        <v>0.3583228062904</v>
      </c>
      <c r="BM481">
        <f t="shared" si="88"/>
        <v>0.2016682546004</v>
      </c>
    </row>
    <row r="482" spans="1:65">
      <c r="A482" s="58">
        <v>31</v>
      </c>
      <c r="B482" s="114">
        <v>8</v>
      </c>
      <c r="C482" s="45">
        <v>2019</v>
      </c>
      <c r="D482" s="150">
        <v>43708</v>
      </c>
      <c r="E482">
        <v>0</v>
      </c>
      <c r="F482">
        <v>0</v>
      </c>
      <c r="G482">
        <v>0</v>
      </c>
      <c r="H482" s="151">
        <v>0</v>
      </c>
      <c r="I482" s="14">
        <v>0</v>
      </c>
      <c r="J482" s="14">
        <v>0</v>
      </c>
      <c r="K482" s="151">
        <v>0</v>
      </c>
      <c r="L482" s="14">
        <v>0</v>
      </c>
      <c r="M482" s="14">
        <v>1</v>
      </c>
      <c r="N482" s="151">
        <v>0</v>
      </c>
      <c r="O482" s="14">
        <v>7</v>
      </c>
      <c r="P482" s="14">
        <v>22</v>
      </c>
      <c r="Q482" s="151">
        <v>0</v>
      </c>
      <c r="R482" s="14">
        <v>0</v>
      </c>
      <c r="S482" s="14">
        <v>0</v>
      </c>
      <c r="T482" s="151">
        <v>0</v>
      </c>
      <c r="U482" s="14">
        <v>0</v>
      </c>
      <c r="V482" s="14">
        <v>0</v>
      </c>
      <c r="W482" s="151">
        <v>0</v>
      </c>
      <c r="X482" s="14">
        <v>0</v>
      </c>
      <c r="Y482" s="14">
        <v>0</v>
      </c>
      <c r="Z482" s="151">
        <v>0</v>
      </c>
      <c r="AA482" s="14">
        <v>0</v>
      </c>
      <c r="AB482" s="14">
        <v>0</v>
      </c>
      <c r="AC482" s="43">
        <f t="shared" si="79"/>
        <v>0</v>
      </c>
      <c r="AD482" s="43">
        <f t="shared" si="79"/>
        <v>7</v>
      </c>
      <c r="AE482" s="43">
        <f t="shared" si="79"/>
        <v>23</v>
      </c>
      <c r="AG482" s="32">
        <v>12.7533333333333</v>
      </c>
      <c r="AH482" s="32">
        <v>11.3566666666667</v>
      </c>
      <c r="AI482" s="32">
        <v>9.3335</v>
      </c>
      <c r="AJ482" s="32">
        <v>7.2665</v>
      </c>
      <c r="AK482" s="32">
        <v>3.286</v>
      </c>
      <c r="AL482" s="32">
        <v>1.8895</v>
      </c>
      <c r="AM482" s="127">
        <v>1.85175</v>
      </c>
      <c r="AN482">
        <f t="shared" si="80"/>
        <v>11.1478333333333</v>
      </c>
      <c r="AO482">
        <f t="shared" si="81"/>
        <v>5.27625</v>
      </c>
      <c r="AP482">
        <f t="shared" si="82"/>
        <v>1.870625</v>
      </c>
      <c r="AR482" s="32">
        <v>22.6163333333333</v>
      </c>
      <c r="AS482" s="32">
        <v>24.8543333333333</v>
      </c>
      <c r="AT482" s="32">
        <v>25.23775</v>
      </c>
      <c r="AU482" s="32">
        <v>25.7895</v>
      </c>
      <c r="AV482" s="32">
        <v>27.0135</v>
      </c>
      <c r="AW482" s="32">
        <v>27.386</v>
      </c>
      <c r="AX482" s="127">
        <v>27.38575</v>
      </c>
      <c r="AY482">
        <f t="shared" si="83"/>
        <v>24.2361388888889</v>
      </c>
      <c r="AZ482">
        <f t="shared" si="84"/>
        <v>26.4015</v>
      </c>
      <c r="BA482">
        <f t="shared" si="85"/>
        <v>27.385875</v>
      </c>
      <c r="BB482" s="32"/>
      <c r="BC482" s="32"/>
      <c r="BD482" s="141">
        <v>1.74702949113473</v>
      </c>
      <c r="BE482" s="141">
        <v>3.06929314088093</v>
      </c>
      <c r="BF482" s="141">
        <v>1.46557361469773</v>
      </c>
      <c r="BG482" s="141">
        <v>0.435842380223733</v>
      </c>
      <c r="BH482" s="141">
        <v>0.226575227568667</v>
      </c>
      <c r="BI482" s="141">
        <v>0.191092764064</v>
      </c>
      <c r="BJ482" s="142">
        <v>0.2092428963808</v>
      </c>
      <c r="BK482">
        <f t="shared" si="86"/>
        <v>2.09396541557113</v>
      </c>
      <c r="BL482">
        <f t="shared" si="87"/>
        <v>0.3312088038962</v>
      </c>
      <c r="BM482">
        <f t="shared" si="88"/>
        <v>0.2001678302224</v>
      </c>
    </row>
    <row r="483" spans="1:65">
      <c r="A483" s="58">
        <v>10</v>
      </c>
      <c r="B483" s="114">
        <v>9</v>
      </c>
      <c r="C483" s="45">
        <v>2019</v>
      </c>
      <c r="D483" s="150">
        <v>43718</v>
      </c>
      <c r="E483">
        <v>0</v>
      </c>
      <c r="F483">
        <v>0</v>
      </c>
      <c r="G483">
        <v>0</v>
      </c>
      <c r="H483" s="151">
        <v>0</v>
      </c>
      <c r="I483" s="14">
        <v>0</v>
      </c>
      <c r="J483" s="14">
        <v>0</v>
      </c>
      <c r="K483" s="151">
        <v>0</v>
      </c>
      <c r="L483" s="14">
        <v>0</v>
      </c>
      <c r="M483" s="14">
        <v>0</v>
      </c>
      <c r="N483" s="151">
        <v>0</v>
      </c>
      <c r="O483" s="14">
        <v>0</v>
      </c>
      <c r="P483" s="14">
        <v>3</v>
      </c>
      <c r="Q483" s="151">
        <v>0</v>
      </c>
      <c r="R483" s="14">
        <v>0</v>
      </c>
      <c r="S483" s="14">
        <v>0</v>
      </c>
      <c r="T483" s="151">
        <v>0</v>
      </c>
      <c r="U483" s="14">
        <v>0</v>
      </c>
      <c r="V483" s="14">
        <v>0</v>
      </c>
      <c r="W483" s="151">
        <v>0</v>
      </c>
      <c r="X483" s="14">
        <v>0</v>
      </c>
      <c r="Y483" s="14">
        <v>0</v>
      </c>
      <c r="Z483" s="151">
        <v>0</v>
      </c>
      <c r="AA483" s="14">
        <v>0</v>
      </c>
      <c r="AB483" s="14">
        <v>0</v>
      </c>
      <c r="AC483" s="43">
        <f t="shared" si="79"/>
        <v>0</v>
      </c>
      <c r="AD483" s="43">
        <f t="shared" si="79"/>
        <v>0</v>
      </c>
      <c r="AE483" s="43">
        <f t="shared" si="79"/>
        <v>3</v>
      </c>
      <c r="AG483" s="32">
        <v>11.19425</v>
      </c>
      <c r="AH483" s="32">
        <v>10.912</v>
      </c>
      <c r="AI483" s="32">
        <v>10.4305</v>
      </c>
      <c r="AJ483" s="32">
        <v>9.411</v>
      </c>
      <c r="AK483" s="32">
        <v>8.339</v>
      </c>
      <c r="AL483" s="32">
        <v>3.80375</v>
      </c>
      <c r="AM483" s="166"/>
      <c r="AN483">
        <f t="shared" si="80"/>
        <v>10.8455833333333</v>
      </c>
      <c r="AO483">
        <f t="shared" si="81"/>
        <v>8.875</v>
      </c>
      <c r="AP483">
        <f t="shared" si="82"/>
        <v>3.80375</v>
      </c>
      <c r="AR483" s="32">
        <v>24.89</v>
      </c>
      <c r="AS483" s="32">
        <v>25.14</v>
      </c>
      <c r="AT483" s="32">
        <v>25.59</v>
      </c>
      <c r="AU483" s="32">
        <v>25.69</v>
      </c>
      <c r="AV483" s="32">
        <v>25.82</v>
      </c>
      <c r="AW483" s="32">
        <v>26.88</v>
      </c>
      <c r="AX483" s="127"/>
      <c r="AY483">
        <f t="shared" si="83"/>
        <v>25.2066666666667</v>
      </c>
      <c r="AZ483">
        <f t="shared" si="84"/>
        <v>25.755</v>
      </c>
      <c r="BA483">
        <f t="shared" si="85"/>
        <v>26.88</v>
      </c>
      <c r="BB483" s="32"/>
      <c r="BC483" s="32"/>
      <c r="BD483" s="141">
        <v>1.37834103657027</v>
      </c>
      <c r="BE483" s="141">
        <v>2.8485942141706</v>
      </c>
      <c r="BF483" s="141">
        <v>1.0726187393676</v>
      </c>
      <c r="BG483" s="141">
        <v>0.6062275163974</v>
      </c>
      <c r="BH483" s="141">
        <v>0.400031022952</v>
      </c>
      <c r="BI483" s="141">
        <v>0.2410457164624</v>
      </c>
      <c r="BJ483" s="142"/>
      <c r="BK483">
        <f t="shared" si="86"/>
        <v>1.76651799670282</v>
      </c>
      <c r="BL483">
        <f t="shared" si="87"/>
        <v>0.5031292696747</v>
      </c>
      <c r="BM483">
        <f t="shared" si="88"/>
        <v>0.2410457164624</v>
      </c>
    </row>
    <row r="484" spans="1:65">
      <c r="A484" s="58">
        <v>21</v>
      </c>
      <c r="B484" s="114">
        <v>9</v>
      </c>
      <c r="C484" s="45">
        <v>2019</v>
      </c>
      <c r="D484" s="150">
        <v>43729</v>
      </c>
      <c r="E484">
        <v>0</v>
      </c>
      <c r="F484">
        <v>0</v>
      </c>
      <c r="G484">
        <v>0</v>
      </c>
      <c r="H484" s="151">
        <v>0</v>
      </c>
      <c r="I484" s="14">
        <v>0</v>
      </c>
      <c r="J484" s="14">
        <v>0</v>
      </c>
      <c r="K484" s="151">
        <v>0</v>
      </c>
      <c r="L484" s="14">
        <v>0</v>
      </c>
      <c r="M484" s="14">
        <v>0</v>
      </c>
      <c r="N484" s="151">
        <v>0</v>
      </c>
      <c r="O484" s="14">
        <v>0</v>
      </c>
      <c r="P484" s="14">
        <v>2</v>
      </c>
      <c r="Q484" s="151">
        <v>0</v>
      </c>
      <c r="R484" s="14">
        <v>0</v>
      </c>
      <c r="S484" s="14">
        <v>0</v>
      </c>
      <c r="T484" s="151">
        <v>0</v>
      </c>
      <c r="U484" s="14">
        <v>0</v>
      </c>
      <c r="V484" s="14">
        <v>0</v>
      </c>
      <c r="W484" s="151">
        <v>0</v>
      </c>
      <c r="X484" s="14">
        <v>0</v>
      </c>
      <c r="Y484" s="14">
        <v>0</v>
      </c>
      <c r="Z484" s="151">
        <v>0</v>
      </c>
      <c r="AA484" s="14">
        <v>0</v>
      </c>
      <c r="AB484" s="14">
        <v>0</v>
      </c>
      <c r="AC484" s="43">
        <f t="shared" si="79"/>
        <v>0</v>
      </c>
      <c r="AD484" s="43">
        <f t="shared" si="79"/>
        <v>0</v>
      </c>
      <c r="AE484" s="43">
        <f t="shared" si="79"/>
        <v>2</v>
      </c>
      <c r="AG484" s="32">
        <v>9.7372</v>
      </c>
      <c r="AH484" s="32">
        <v>9.733</v>
      </c>
      <c r="AI484" s="32">
        <v>9.81825</v>
      </c>
      <c r="AJ484" s="32">
        <v>9.9035</v>
      </c>
      <c r="AK484" s="32">
        <v>9.97525</v>
      </c>
      <c r="AL484" s="32">
        <v>2.99025</v>
      </c>
      <c r="AM484" s="127">
        <v>2.67175</v>
      </c>
      <c r="AN484">
        <f t="shared" si="80"/>
        <v>9.76281666666667</v>
      </c>
      <c r="AO484">
        <f t="shared" si="81"/>
        <v>9.939375</v>
      </c>
      <c r="AP484">
        <f t="shared" si="82"/>
        <v>2.831</v>
      </c>
      <c r="AR484" s="32">
        <v>25.351</v>
      </c>
      <c r="AS484" s="32">
        <v>25.37375</v>
      </c>
      <c r="AT484" s="32">
        <v>25.41125</v>
      </c>
      <c r="AU484" s="32">
        <v>25.45225</v>
      </c>
      <c r="AV484" s="32">
        <v>25.53875</v>
      </c>
      <c r="AW484" s="32">
        <v>27.11475</v>
      </c>
      <c r="AX484" s="127">
        <v>27.2185</v>
      </c>
      <c r="AY484">
        <f t="shared" si="83"/>
        <v>25.3786666666667</v>
      </c>
      <c r="AZ484">
        <f t="shared" si="84"/>
        <v>25.4955</v>
      </c>
      <c r="BA484">
        <f t="shared" si="85"/>
        <v>27.166625</v>
      </c>
      <c r="BB484" s="32"/>
      <c r="BC484" s="32"/>
      <c r="BD484" s="141">
        <v>1.2375816206168</v>
      </c>
      <c r="BE484" s="141">
        <v>1.4333008868108</v>
      </c>
      <c r="BF484" s="141">
        <v>1.2675924538046</v>
      </c>
      <c r="BG484" s="141">
        <v>1.1585251534028</v>
      </c>
      <c r="BH484" s="141">
        <v>1.1422445797966</v>
      </c>
      <c r="BI484" s="141">
        <v>0.2276438135136</v>
      </c>
      <c r="BJ484" s="142">
        <v>0.248910816136</v>
      </c>
      <c r="BK484">
        <f t="shared" si="86"/>
        <v>1.3128249870774</v>
      </c>
      <c r="BL484">
        <f t="shared" si="87"/>
        <v>1.1503848665997</v>
      </c>
      <c r="BM484">
        <f t="shared" si="88"/>
        <v>0.2382773148248</v>
      </c>
    </row>
    <row r="485" spans="1:65">
      <c r="A485" s="58">
        <v>3</v>
      </c>
      <c r="B485" s="114">
        <v>10</v>
      </c>
      <c r="C485" s="45">
        <v>2019</v>
      </c>
      <c r="D485" s="150">
        <v>43741</v>
      </c>
      <c r="E485" s="168">
        <v>0</v>
      </c>
      <c r="F485" s="168">
        <v>0</v>
      </c>
      <c r="G485" s="167">
        <v>0</v>
      </c>
      <c r="H485" s="168">
        <v>0</v>
      </c>
      <c r="I485" s="168">
        <v>0</v>
      </c>
      <c r="J485" s="167">
        <v>0</v>
      </c>
      <c r="K485" s="168">
        <v>0</v>
      </c>
      <c r="L485" s="168">
        <v>0</v>
      </c>
      <c r="M485" s="167">
        <v>1</v>
      </c>
      <c r="N485" s="168">
        <v>0</v>
      </c>
      <c r="O485" s="168">
        <v>0</v>
      </c>
      <c r="P485" s="167">
        <v>5</v>
      </c>
      <c r="Q485" s="168">
        <v>0</v>
      </c>
      <c r="R485" s="168">
        <v>0</v>
      </c>
      <c r="S485" s="167">
        <v>0</v>
      </c>
      <c r="T485" s="168">
        <v>0</v>
      </c>
      <c r="U485" s="168">
        <v>0</v>
      </c>
      <c r="V485" s="167">
        <v>0</v>
      </c>
      <c r="W485" s="168">
        <v>0</v>
      </c>
      <c r="X485" s="168">
        <v>0</v>
      </c>
      <c r="Y485" s="167">
        <v>0</v>
      </c>
      <c r="Z485" s="168">
        <v>0</v>
      </c>
      <c r="AA485" s="168">
        <v>0</v>
      </c>
      <c r="AB485" s="172">
        <v>0</v>
      </c>
      <c r="AC485" s="43">
        <f t="shared" ref="AC485:AE488" si="91">SUM(E485,H485,K485,N485,Q485,T485,W485,Z485)</f>
        <v>0</v>
      </c>
      <c r="AD485" s="43">
        <f t="shared" si="91"/>
        <v>0</v>
      </c>
      <c r="AE485" s="43">
        <f t="shared" si="91"/>
        <v>6</v>
      </c>
      <c r="AG485" s="32">
        <v>7.2448</v>
      </c>
      <c r="AH485" s="32">
        <v>7.246</v>
      </c>
      <c r="AI485" s="32">
        <v>7.246</v>
      </c>
      <c r="AJ485" s="32">
        <v>7.2426</v>
      </c>
      <c r="AK485" s="32">
        <v>7.2174</v>
      </c>
      <c r="AL485" s="32">
        <v>1.9724</v>
      </c>
      <c r="AM485" s="127">
        <v>1.95675</v>
      </c>
      <c r="AN485">
        <f t="shared" si="80"/>
        <v>7.2456</v>
      </c>
      <c r="AO485">
        <f t="shared" si="81"/>
        <v>7.23</v>
      </c>
      <c r="AP485">
        <f t="shared" si="82"/>
        <v>1.964575</v>
      </c>
      <c r="AR485" s="32">
        <v>25.7268</v>
      </c>
      <c r="AS485" s="32">
        <v>25.7034</v>
      </c>
      <c r="AT485" s="32">
        <v>25.7094</v>
      </c>
      <c r="AU485" s="32">
        <v>25.7056</v>
      </c>
      <c r="AV485" s="32">
        <v>25.7542</v>
      </c>
      <c r="AW485" s="32">
        <v>27.4554</v>
      </c>
      <c r="AX485" s="127">
        <v>27.45675</v>
      </c>
      <c r="AY485">
        <f t="shared" si="83"/>
        <v>25.7132</v>
      </c>
      <c r="AZ485">
        <f t="shared" si="84"/>
        <v>25.7299</v>
      </c>
      <c r="BA485">
        <f t="shared" si="85"/>
        <v>27.456075</v>
      </c>
      <c r="BB485" s="32"/>
      <c r="BC485" s="32"/>
      <c r="BD485" s="141">
        <f t="shared" ref="BD485:BJ485" si="92">AVERAGE(BD466,BD481)</f>
        <v>1.6976187747824</v>
      </c>
      <c r="BE485" s="141">
        <f t="shared" si="92"/>
        <v>2.892017970598</v>
      </c>
      <c r="BF485" s="141">
        <f t="shared" si="92"/>
        <v>0.9243759660712</v>
      </c>
      <c r="BG485" s="141">
        <f t="shared" si="92"/>
        <v>0.442424706452</v>
      </c>
      <c r="BH485" s="141">
        <f t="shared" si="92"/>
        <v>0.2742209061288</v>
      </c>
      <c r="BI485" s="141">
        <f t="shared" si="92"/>
        <v>0.2056957035504</v>
      </c>
      <c r="BJ485" s="141">
        <f t="shared" si="92"/>
        <v>0.1976408056504</v>
      </c>
      <c r="BK485">
        <f t="shared" si="86"/>
        <v>1.83800423715053</v>
      </c>
      <c r="BL485">
        <f t="shared" si="87"/>
        <v>0.3583228062904</v>
      </c>
      <c r="BM485">
        <f t="shared" si="88"/>
        <v>0.2016682546004</v>
      </c>
    </row>
    <row r="486" spans="1:65">
      <c r="A486" s="58">
        <v>10</v>
      </c>
      <c r="B486" s="114">
        <v>10</v>
      </c>
      <c r="C486" s="45">
        <v>2019</v>
      </c>
      <c r="D486" s="150">
        <v>43748</v>
      </c>
      <c r="E486">
        <v>0</v>
      </c>
      <c r="F486">
        <v>0</v>
      </c>
      <c r="G486">
        <v>0</v>
      </c>
      <c r="H486" s="151">
        <v>0</v>
      </c>
      <c r="I486" s="14">
        <v>0</v>
      </c>
      <c r="J486" s="14">
        <v>0</v>
      </c>
      <c r="K486" s="151">
        <v>0</v>
      </c>
      <c r="L486" s="14">
        <v>0</v>
      </c>
      <c r="M486" s="14">
        <v>0</v>
      </c>
      <c r="N486" s="151">
        <v>0</v>
      </c>
      <c r="O486" s="14">
        <v>0</v>
      </c>
      <c r="P486" s="14">
        <v>2</v>
      </c>
      <c r="Q486" s="151">
        <v>0</v>
      </c>
      <c r="R486" s="14">
        <v>0</v>
      </c>
      <c r="S486" s="14">
        <v>1</v>
      </c>
      <c r="T486" s="151">
        <v>0</v>
      </c>
      <c r="U486" s="14">
        <v>0</v>
      </c>
      <c r="V486" s="14">
        <v>0</v>
      </c>
      <c r="W486" s="151">
        <v>0</v>
      </c>
      <c r="X486" s="14">
        <v>0</v>
      </c>
      <c r="Y486" s="14">
        <v>0</v>
      </c>
      <c r="Z486" s="151">
        <v>0</v>
      </c>
      <c r="AA486" s="14">
        <v>0</v>
      </c>
      <c r="AB486" s="14">
        <v>0</v>
      </c>
      <c r="AC486" s="43">
        <f t="shared" si="91"/>
        <v>0</v>
      </c>
      <c r="AD486" s="43">
        <f t="shared" si="91"/>
        <v>0</v>
      </c>
      <c r="AE486" s="43">
        <f t="shared" si="91"/>
        <v>3</v>
      </c>
      <c r="AG486" s="32">
        <v>6.26533333333333</v>
      </c>
      <c r="AH486" s="32">
        <v>6.279</v>
      </c>
      <c r="AI486" s="32">
        <v>6.295</v>
      </c>
      <c r="AJ486" s="32">
        <v>6.29225</v>
      </c>
      <c r="AK486" s="32">
        <v>6.24125</v>
      </c>
      <c r="AL486" s="32">
        <v>2.69475</v>
      </c>
      <c r="AM486" s="127">
        <v>2.53175</v>
      </c>
      <c r="AN486">
        <f t="shared" si="80"/>
        <v>6.27977777777778</v>
      </c>
      <c r="AO486">
        <f t="shared" si="81"/>
        <v>6.26675</v>
      </c>
      <c r="AP486">
        <f t="shared" si="82"/>
        <v>2.61325</v>
      </c>
      <c r="AR486" s="32">
        <v>25.643</v>
      </c>
      <c r="AS486" s="32">
        <v>25.6543333333333</v>
      </c>
      <c r="AT486" s="32">
        <v>25.652</v>
      </c>
      <c r="AU486" s="32">
        <v>25.7065</v>
      </c>
      <c r="AV486" s="32">
        <v>25.82775</v>
      </c>
      <c r="AW486" s="32">
        <v>27.19925</v>
      </c>
      <c r="AX486" s="127">
        <v>27.2945</v>
      </c>
      <c r="AY486">
        <f t="shared" si="83"/>
        <v>25.6497777777778</v>
      </c>
      <c r="AZ486">
        <f t="shared" si="84"/>
        <v>25.767125</v>
      </c>
      <c r="BA486">
        <f t="shared" si="85"/>
        <v>27.246875</v>
      </c>
      <c r="BB486" s="32"/>
      <c r="BC486" s="32"/>
      <c r="BD486" s="141">
        <v>0.598594707906267</v>
      </c>
      <c r="BE486" s="141">
        <v>0.585039523456</v>
      </c>
      <c r="BF486" s="141">
        <v>0.601008389552</v>
      </c>
      <c r="BG486" s="141">
        <v>0.5679264684734</v>
      </c>
      <c r="BH486" s="141">
        <v>0.5289224032376</v>
      </c>
      <c r="BI486" s="141">
        <v>0.2754329649696</v>
      </c>
      <c r="BJ486" s="142">
        <v>0.2356389303776</v>
      </c>
      <c r="BK486">
        <f t="shared" si="86"/>
        <v>0.594880873638089</v>
      </c>
      <c r="BL486">
        <f t="shared" si="87"/>
        <v>0.5484244358555</v>
      </c>
      <c r="BM486">
        <f t="shared" si="88"/>
        <v>0.2555359476736</v>
      </c>
    </row>
    <row r="487" spans="1:65">
      <c r="A487" s="58">
        <v>21</v>
      </c>
      <c r="B487" s="114">
        <v>10</v>
      </c>
      <c r="C487" s="45">
        <v>2019</v>
      </c>
      <c r="D487" s="150">
        <v>43759</v>
      </c>
      <c r="E487">
        <v>0</v>
      </c>
      <c r="F487">
        <v>0</v>
      </c>
      <c r="G487">
        <v>0</v>
      </c>
      <c r="H487" s="151">
        <v>0</v>
      </c>
      <c r="I487" s="14">
        <v>0</v>
      </c>
      <c r="J487" s="14">
        <v>0</v>
      </c>
      <c r="K487" s="151">
        <v>0</v>
      </c>
      <c r="L487" s="14">
        <v>0</v>
      </c>
      <c r="M487" s="14">
        <v>0</v>
      </c>
      <c r="N487" s="151">
        <v>0</v>
      </c>
      <c r="O487" s="14">
        <v>1</v>
      </c>
      <c r="P487" s="14">
        <v>1</v>
      </c>
      <c r="Q487" s="151">
        <v>0</v>
      </c>
      <c r="R487" s="14">
        <v>0</v>
      </c>
      <c r="S487" s="14">
        <v>0</v>
      </c>
      <c r="T487" s="151">
        <v>0</v>
      </c>
      <c r="U487" s="14">
        <v>0</v>
      </c>
      <c r="V487" s="14">
        <v>0</v>
      </c>
      <c r="W487" s="151">
        <v>0</v>
      </c>
      <c r="X487" s="14">
        <v>0</v>
      </c>
      <c r="Y487" s="14">
        <v>0</v>
      </c>
      <c r="Z487" s="151">
        <v>0</v>
      </c>
      <c r="AA487" s="14">
        <v>0</v>
      </c>
      <c r="AB487" s="14">
        <v>0</v>
      </c>
      <c r="AC487" s="43">
        <f t="shared" si="91"/>
        <v>0</v>
      </c>
      <c r="AD487" s="43">
        <f t="shared" si="91"/>
        <v>1</v>
      </c>
      <c r="AE487" s="43">
        <f t="shared" si="91"/>
        <v>1</v>
      </c>
      <c r="AG487" s="32">
        <v>4.6795</v>
      </c>
      <c r="AH487" s="32">
        <v>5.13175</v>
      </c>
      <c r="AI487" s="32">
        <v>5.13575</v>
      </c>
      <c r="AJ487" s="32">
        <v>5.23025</v>
      </c>
      <c r="AK487" s="32">
        <v>5.27025</v>
      </c>
      <c r="AL487" s="32">
        <v>3.61875</v>
      </c>
      <c r="AM487" s="32">
        <v>3.5795</v>
      </c>
      <c r="AN487">
        <f t="shared" si="80"/>
        <v>4.98233333333333</v>
      </c>
      <c r="AO487">
        <f t="shared" si="81"/>
        <v>5.25025</v>
      </c>
      <c r="AP487">
        <f t="shared" si="82"/>
        <v>3.599125</v>
      </c>
      <c r="AR487" s="32">
        <v>24.086</v>
      </c>
      <c r="AS487" s="32">
        <v>25.5445</v>
      </c>
      <c r="AT487" s="32">
        <v>25.5905</v>
      </c>
      <c r="AU487" s="32">
        <v>25.683</v>
      </c>
      <c r="AV487" s="32">
        <v>25.934</v>
      </c>
      <c r="AW487" s="32">
        <v>26.89725</v>
      </c>
      <c r="AX487" s="32">
        <v>26.91</v>
      </c>
      <c r="AY487">
        <f t="shared" si="83"/>
        <v>25.0736666666667</v>
      </c>
      <c r="AZ487">
        <f t="shared" si="84"/>
        <v>25.8085</v>
      </c>
      <c r="BA487">
        <f t="shared" si="85"/>
        <v>26.903625</v>
      </c>
      <c r="BB487" s="32"/>
      <c r="BC487" s="32"/>
      <c r="BD487" s="141">
        <v>0.640451911527667</v>
      </c>
      <c r="BE487" s="141">
        <v>0.4784436184986</v>
      </c>
      <c r="BF487" s="141">
        <v>0.4468973590756</v>
      </c>
      <c r="BG487" s="141">
        <v>0.4381214120044</v>
      </c>
      <c r="BH487" s="141">
        <v>0.3765949323776</v>
      </c>
      <c r="BI487" s="141">
        <v>0.2822969600296</v>
      </c>
      <c r="BJ487" s="142">
        <v>0.2882357611296</v>
      </c>
      <c r="BK487">
        <f t="shared" si="86"/>
        <v>0.521930963033956</v>
      </c>
      <c r="BL487">
        <f t="shared" si="87"/>
        <v>0.407358172191</v>
      </c>
      <c r="BM487">
        <f t="shared" si="88"/>
        <v>0.2852663605796</v>
      </c>
    </row>
    <row r="488" spans="1:65">
      <c r="A488" s="58">
        <v>29</v>
      </c>
      <c r="B488" s="114">
        <v>10</v>
      </c>
      <c r="C488" s="45">
        <v>2019</v>
      </c>
      <c r="D488" s="150">
        <v>43767</v>
      </c>
      <c r="E488" s="96">
        <v>0</v>
      </c>
      <c r="F488">
        <v>0</v>
      </c>
      <c r="G488">
        <v>0</v>
      </c>
      <c r="H488" s="96">
        <v>0</v>
      </c>
      <c r="I488" s="14">
        <v>0</v>
      </c>
      <c r="J488" s="14">
        <v>0</v>
      </c>
      <c r="K488" s="96">
        <v>0</v>
      </c>
      <c r="L488" s="14">
        <v>0</v>
      </c>
      <c r="M488" s="14">
        <v>1</v>
      </c>
      <c r="N488" s="96">
        <v>0</v>
      </c>
      <c r="O488" s="14">
        <v>0</v>
      </c>
      <c r="P488" s="14">
        <v>1</v>
      </c>
      <c r="Q488" s="96">
        <v>0</v>
      </c>
      <c r="R488" s="14">
        <v>0</v>
      </c>
      <c r="S488" s="14">
        <v>0</v>
      </c>
      <c r="T488" s="96">
        <v>0</v>
      </c>
      <c r="U488" s="14">
        <v>0</v>
      </c>
      <c r="V488" s="14">
        <v>0</v>
      </c>
      <c r="W488" s="96">
        <v>0</v>
      </c>
      <c r="X488" s="14">
        <v>0</v>
      </c>
      <c r="Y488" s="14">
        <v>0</v>
      </c>
      <c r="Z488" s="96">
        <v>0</v>
      </c>
      <c r="AA488" s="14">
        <v>0</v>
      </c>
      <c r="AB488" s="14">
        <v>0</v>
      </c>
      <c r="AC488" s="96">
        <v>0</v>
      </c>
      <c r="AD488" s="43">
        <f t="shared" si="91"/>
        <v>0</v>
      </c>
      <c r="AE488" s="43">
        <f t="shared" si="91"/>
        <v>2</v>
      </c>
      <c r="AG488" s="32">
        <v>3.97466666666667</v>
      </c>
      <c r="AH488" s="32">
        <v>4.1635</v>
      </c>
      <c r="AI488" s="32">
        <v>4.15175</v>
      </c>
      <c r="AJ488" s="32">
        <v>4.19375</v>
      </c>
      <c r="AK488" s="32">
        <v>4.473</v>
      </c>
      <c r="AL488" s="32">
        <v>4.221</v>
      </c>
      <c r="AM488" s="32">
        <v>4.205</v>
      </c>
      <c r="AN488">
        <f t="shared" si="80"/>
        <v>4.09663888888889</v>
      </c>
      <c r="AO488">
        <f t="shared" si="81"/>
        <v>4.333375</v>
      </c>
      <c r="AP488">
        <f t="shared" si="82"/>
        <v>4.213</v>
      </c>
      <c r="AR488" s="32">
        <v>25.2803333333333</v>
      </c>
      <c r="AS488" s="32">
        <v>25.52375</v>
      </c>
      <c r="AT488" s="32">
        <v>25.5425</v>
      </c>
      <c r="AU488" s="32">
        <v>25.5945</v>
      </c>
      <c r="AV488" s="32">
        <v>25.94675</v>
      </c>
      <c r="AW488" s="32">
        <v>26.60625</v>
      </c>
      <c r="AX488" s="32">
        <v>26.6165</v>
      </c>
      <c r="AY488">
        <f t="shared" si="83"/>
        <v>25.4488611111111</v>
      </c>
      <c r="AZ488">
        <f t="shared" si="84"/>
        <v>25.770625</v>
      </c>
      <c r="BA488">
        <f t="shared" si="85"/>
        <v>26.611375</v>
      </c>
      <c r="BB488" s="32"/>
      <c r="BC488" s="32"/>
      <c r="BD488" s="141">
        <v>0.418973760675733</v>
      </c>
      <c r="BE488" s="141">
        <v>0.403045659860267</v>
      </c>
      <c r="BF488" s="141">
        <v>0.396427525420533</v>
      </c>
      <c r="BG488" s="141">
        <v>0.385466905726933</v>
      </c>
      <c r="BH488" s="141">
        <v>0.3417692864848</v>
      </c>
      <c r="BI488" s="141">
        <v>0.328690514804</v>
      </c>
      <c r="BJ488" s="142">
        <v>0.3574113238248</v>
      </c>
      <c r="BK488">
        <f t="shared" si="86"/>
        <v>0.406148981985511</v>
      </c>
      <c r="BL488">
        <f t="shared" si="87"/>
        <v>0.363618096105867</v>
      </c>
      <c r="BM488">
        <f t="shared" si="88"/>
        <v>0.3430509193144</v>
      </c>
    </row>
    <row r="489" spans="33:47"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R489" s="32"/>
      <c r="AS489" s="32"/>
      <c r="AT489" s="32"/>
      <c r="AU489" s="32"/>
    </row>
    <row r="490" spans="33:47"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R490" s="32"/>
      <c r="AS490" s="32"/>
      <c r="AT490" s="32"/>
      <c r="AU490" s="32"/>
    </row>
    <row r="491" spans="33:47"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R491" s="32"/>
      <c r="AS491" s="32"/>
      <c r="AT491" s="32"/>
      <c r="AU491" s="32"/>
    </row>
    <row r="492" spans="33:47"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R492" s="32"/>
      <c r="AS492" s="32"/>
      <c r="AT492" s="32"/>
      <c r="AU492" s="32"/>
    </row>
    <row r="493" spans="33:47"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R493" s="32"/>
      <c r="AS493" s="32"/>
      <c r="AT493" s="32"/>
      <c r="AU493" s="32"/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Y35"/>
  <sheetViews>
    <sheetView topLeftCell="BK1" workbookViewId="0">
      <selection activeCell="BU31" sqref="BU31"/>
    </sheetView>
  </sheetViews>
  <sheetFormatPr defaultColWidth="9" defaultRowHeight="14.5"/>
  <cols>
    <col min="5" max="5" width="10.1090909090909" customWidth="1"/>
  </cols>
  <sheetData>
    <row r="1" ht="18" spans="2:26">
      <c r="B1" s="1"/>
      <c r="C1" s="2"/>
      <c r="D1" s="3"/>
      <c r="E1" s="2"/>
      <c r="F1" s="2"/>
      <c r="G1" s="4"/>
      <c r="H1" s="5" t="s">
        <v>0</v>
      </c>
      <c r="I1" s="23"/>
      <c r="J1" s="23"/>
      <c r="K1" s="23"/>
      <c r="L1" s="23"/>
      <c r="M1" s="23"/>
      <c r="N1" s="23"/>
      <c r="O1" s="23"/>
      <c r="Q1" s="2"/>
      <c r="R1" s="4"/>
      <c r="S1" s="5" t="s">
        <v>0</v>
      </c>
      <c r="T1" s="23"/>
      <c r="U1" s="23"/>
      <c r="V1" s="23"/>
      <c r="W1" s="23"/>
      <c r="X1" s="23"/>
      <c r="Y1" s="23"/>
      <c r="Z1" s="23"/>
    </row>
    <row r="2" spans="2:77">
      <c r="B2" s="6" t="s">
        <v>13</v>
      </c>
      <c r="C2" s="7" t="s">
        <v>14</v>
      </c>
      <c r="D2" s="8" t="s">
        <v>15</v>
      </c>
      <c r="E2" s="8" t="s">
        <v>16</v>
      </c>
      <c r="F2" s="8" t="s">
        <v>32</v>
      </c>
      <c r="G2" s="9" t="s">
        <v>1</v>
      </c>
      <c r="H2" s="9" t="s">
        <v>2</v>
      </c>
      <c r="I2" s="9" t="s">
        <v>3</v>
      </c>
      <c r="J2" s="9" t="s">
        <v>4</v>
      </c>
      <c r="K2" s="9" t="s">
        <v>5</v>
      </c>
      <c r="L2" s="9" t="s">
        <v>6</v>
      </c>
      <c r="M2" s="9" t="s">
        <v>7</v>
      </c>
      <c r="N2" s="9" t="s">
        <v>33</v>
      </c>
      <c r="O2" s="9" t="s">
        <v>9</v>
      </c>
      <c r="Q2" s="8" t="s">
        <v>32</v>
      </c>
      <c r="R2" s="9" t="s">
        <v>1</v>
      </c>
      <c r="S2" s="9" t="s">
        <v>2</v>
      </c>
      <c r="T2" s="9" t="s">
        <v>3</v>
      </c>
      <c r="U2" s="9" t="s">
        <v>4</v>
      </c>
      <c r="V2" s="9" t="s">
        <v>5</v>
      </c>
      <c r="W2" s="9" t="s">
        <v>6</v>
      </c>
      <c r="X2" s="9" t="s">
        <v>7</v>
      </c>
      <c r="Y2" s="9" t="s">
        <v>33</v>
      </c>
      <c r="Z2" s="9" t="s">
        <v>9</v>
      </c>
      <c r="AB2" s="8" t="s">
        <v>32</v>
      </c>
      <c r="AC2" s="9" t="s">
        <v>1</v>
      </c>
      <c r="AD2" s="9" t="s">
        <v>2</v>
      </c>
      <c r="AE2" s="9" t="s">
        <v>3</v>
      </c>
      <c r="AF2" s="9" t="s">
        <v>4</v>
      </c>
      <c r="AG2" s="9" t="s">
        <v>5</v>
      </c>
      <c r="AH2" s="9" t="s">
        <v>6</v>
      </c>
      <c r="AI2" s="9" t="s">
        <v>7</v>
      </c>
      <c r="AJ2" s="9" t="s">
        <v>33</v>
      </c>
      <c r="AK2" s="9" t="s">
        <v>9</v>
      </c>
      <c r="AM2" s="8" t="s">
        <v>32</v>
      </c>
      <c r="AN2" s="9" t="s">
        <v>1</v>
      </c>
      <c r="AO2" s="9" t="s">
        <v>2</v>
      </c>
      <c r="AP2" s="9" t="s">
        <v>3</v>
      </c>
      <c r="AQ2" s="9" t="s">
        <v>4</v>
      </c>
      <c r="AR2" s="9" t="s">
        <v>5</v>
      </c>
      <c r="AS2" s="9" t="s">
        <v>6</v>
      </c>
      <c r="AT2" s="9" t="s">
        <v>7</v>
      </c>
      <c r="AU2" s="9" t="s">
        <v>33</v>
      </c>
      <c r="AV2" s="9" t="s">
        <v>9</v>
      </c>
      <c r="AX2" s="8" t="s">
        <v>32</v>
      </c>
      <c r="AY2" s="9" t="s">
        <v>1</v>
      </c>
      <c r="AZ2" s="9" t="s">
        <v>2</v>
      </c>
      <c r="BA2" s="9" t="s">
        <v>3</v>
      </c>
      <c r="BB2" s="9" t="s">
        <v>4</v>
      </c>
      <c r="BC2" s="9" t="s">
        <v>5</v>
      </c>
      <c r="BD2" s="9" t="s">
        <v>6</v>
      </c>
      <c r="BE2" s="9" t="s">
        <v>7</v>
      </c>
      <c r="BF2" s="9" t="s">
        <v>33</v>
      </c>
      <c r="BG2" s="9" t="s">
        <v>9</v>
      </c>
      <c r="BI2" s="31" t="s">
        <v>34</v>
      </c>
      <c r="BJ2" s="31" t="s">
        <v>35</v>
      </c>
      <c r="BK2" s="31" t="s">
        <v>36</v>
      </c>
      <c r="BL2" s="31" t="s">
        <v>37</v>
      </c>
      <c r="BM2" s="31" t="s">
        <v>38</v>
      </c>
      <c r="BO2" s="31" t="s">
        <v>39</v>
      </c>
      <c r="BP2" s="31" t="s">
        <v>40</v>
      </c>
      <c r="BQ2" s="31" t="s">
        <v>41</v>
      </c>
      <c r="BR2" s="31" t="s">
        <v>42</v>
      </c>
      <c r="BS2" s="31" t="s">
        <v>43</v>
      </c>
      <c r="BU2" s="31" t="s">
        <v>44</v>
      </c>
      <c r="BV2" s="31" t="s">
        <v>45</v>
      </c>
      <c r="BW2" s="31" t="s">
        <v>46</v>
      </c>
      <c r="BX2" s="31" t="s">
        <v>47</v>
      </c>
      <c r="BY2" s="31" t="s">
        <v>48</v>
      </c>
    </row>
    <row r="3" spans="2:77">
      <c r="B3" s="10">
        <v>18</v>
      </c>
      <c r="C3" s="11">
        <v>7</v>
      </c>
      <c r="D3" s="12">
        <v>2012</v>
      </c>
      <c r="E3" s="13">
        <v>41108</v>
      </c>
      <c r="F3" s="12" t="s">
        <v>49</v>
      </c>
      <c r="G3" s="14">
        <v>0</v>
      </c>
      <c r="H3" s="14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SUM(G3:N3)</f>
        <v>0</v>
      </c>
      <c r="Q3" s="174" t="s">
        <v>50</v>
      </c>
      <c r="R3" s="14">
        <v>0</v>
      </c>
      <c r="S3" s="14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>SUM(R3:Y3)</f>
        <v>0</v>
      </c>
      <c r="AB3" s="12" t="s">
        <v>51</v>
      </c>
      <c r="AC3" s="26">
        <v>0</v>
      </c>
      <c r="AD3" s="26">
        <v>0</v>
      </c>
      <c r="AE3" s="26">
        <v>0</v>
      </c>
      <c r="AF3" s="26">
        <v>10</v>
      </c>
      <c r="AG3" s="26">
        <v>4</v>
      </c>
      <c r="AH3" s="26">
        <v>0</v>
      </c>
      <c r="AI3" s="26">
        <v>0</v>
      </c>
      <c r="AJ3" s="26">
        <v>0</v>
      </c>
      <c r="AK3" s="26">
        <f>SUM(AC3:AJ3)</f>
        <v>14</v>
      </c>
      <c r="AM3" s="12" t="s">
        <v>52</v>
      </c>
      <c r="AN3" s="26">
        <v>1</v>
      </c>
      <c r="AO3" s="26">
        <v>0</v>
      </c>
      <c r="AP3" s="26">
        <v>2</v>
      </c>
      <c r="AQ3" s="26">
        <v>7</v>
      </c>
      <c r="AR3" s="26">
        <v>3</v>
      </c>
      <c r="AS3" s="26">
        <v>0</v>
      </c>
      <c r="AT3" s="26">
        <v>0</v>
      </c>
      <c r="AU3" s="26">
        <v>1</v>
      </c>
      <c r="AV3" s="26">
        <f>SUM(AN3:AU3)</f>
        <v>14</v>
      </c>
      <c r="AX3" s="12" t="s">
        <v>53</v>
      </c>
      <c r="AY3" s="26">
        <v>2</v>
      </c>
      <c r="AZ3" s="26">
        <v>0</v>
      </c>
      <c r="BA3" s="26">
        <v>3</v>
      </c>
      <c r="BB3" s="26">
        <v>5</v>
      </c>
      <c r="BC3" s="26">
        <v>2</v>
      </c>
      <c r="BD3" s="26">
        <v>0</v>
      </c>
      <c r="BE3" s="26">
        <v>0</v>
      </c>
      <c r="BF3" s="26">
        <v>0</v>
      </c>
      <c r="BG3" s="26">
        <f>SUM(AY3:BF3)</f>
        <v>12</v>
      </c>
      <c r="BI3" s="32">
        <v>12.9351666666667</v>
      </c>
      <c r="BJ3" s="32">
        <v>8.418</v>
      </c>
      <c r="BK3" s="32">
        <v>2.67008333333333</v>
      </c>
      <c r="BL3" s="32">
        <v>0.161166666666667</v>
      </c>
      <c r="BM3" s="32">
        <v>-0.89575</v>
      </c>
      <c r="BO3" s="32">
        <v>25.2721111111111</v>
      </c>
      <c r="BP3" s="32">
        <v>26.4898888888889</v>
      </c>
      <c r="BQ3" s="32">
        <v>27.6950416666667</v>
      </c>
      <c r="BR3" s="32">
        <v>28.65025</v>
      </c>
      <c r="BS3" s="32">
        <v>29.5193958333333</v>
      </c>
      <c r="BU3" s="32">
        <v>1.33563962764</v>
      </c>
      <c r="BV3" s="32">
        <v>1.15327632249956</v>
      </c>
      <c r="BW3" s="32">
        <v>0.332494006410667</v>
      </c>
      <c r="BX3" s="32">
        <v>0.273304529649778</v>
      </c>
      <c r="BY3" s="32">
        <v>0.257177355013333</v>
      </c>
    </row>
    <row r="4" spans="2:77">
      <c r="B4" s="15">
        <v>20</v>
      </c>
      <c r="C4" s="16">
        <v>8</v>
      </c>
      <c r="D4" s="17">
        <v>2012</v>
      </c>
      <c r="E4" s="18">
        <v>41141</v>
      </c>
      <c r="F4" s="12" t="s">
        <v>49</v>
      </c>
      <c r="G4" s="14">
        <v>0</v>
      </c>
      <c r="H4" s="1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ref="O4:O35" si="0">SUM(G4:N4)</f>
        <v>0</v>
      </c>
      <c r="Q4" s="18" t="s">
        <v>54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>
        <f t="shared" ref="Z4:Z18" si="1">SUM(R4:Y4)</f>
        <v>0</v>
      </c>
      <c r="AB4" s="18" t="s">
        <v>55</v>
      </c>
      <c r="AC4" s="14">
        <v>0</v>
      </c>
      <c r="AD4" s="14">
        <v>0</v>
      </c>
      <c r="AE4" s="14">
        <v>1</v>
      </c>
      <c r="AF4" s="14">
        <v>4</v>
      </c>
      <c r="AG4" s="14">
        <v>0</v>
      </c>
      <c r="AH4" s="14">
        <v>0</v>
      </c>
      <c r="AI4" s="14">
        <v>0</v>
      </c>
      <c r="AJ4" s="14">
        <v>0</v>
      </c>
      <c r="AK4" s="26">
        <f t="shared" ref="AK4:AK18" si="2">SUM(AC4:AJ4)</f>
        <v>5</v>
      </c>
      <c r="AM4" s="18" t="s">
        <v>56</v>
      </c>
      <c r="AN4" s="14">
        <v>1</v>
      </c>
      <c r="AO4" s="14">
        <v>0</v>
      </c>
      <c r="AP4" s="14">
        <v>2</v>
      </c>
      <c r="AQ4" s="14">
        <v>6</v>
      </c>
      <c r="AR4" s="14">
        <v>0</v>
      </c>
      <c r="AS4" s="14">
        <v>0</v>
      </c>
      <c r="AT4" s="14">
        <v>0</v>
      </c>
      <c r="AU4" s="14">
        <v>0</v>
      </c>
      <c r="AV4" s="26">
        <f t="shared" ref="AV4:AV18" si="3">SUM(AN4:AU4)</f>
        <v>9</v>
      </c>
      <c r="AX4" s="18" t="s">
        <v>57</v>
      </c>
      <c r="AY4" s="14">
        <v>1</v>
      </c>
      <c r="AZ4" s="14">
        <v>0</v>
      </c>
      <c r="BA4" s="14">
        <v>6</v>
      </c>
      <c r="BB4" s="14">
        <v>11</v>
      </c>
      <c r="BC4" s="14">
        <v>0</v>
      </c>
      <c r="BD4" s="14">
        <v>0</v>
      </c>
      <c r="BE4" s="14">
        <v>0</v>
      </c>
      <c r="BF4" s="14">
        <v>0</v>
      </c>
      <c r="BG4" s="26">
        <f t="shared" ref="BG4:BG35" si="4">SUM(AY4:BF4)</f>
        <v>18</v>
      </c>
      <c r="BI4" s="32">
        <v>12.3821111111111</v>
      </c>
      <c r="BJ4" s="32">
        <v>10.5407777777778</v>
      </c>
      <c r="BK4" s="32">
        <v>4.8275</v>
      </c>
      <c r="BL4" s="32">
        <v>0.478333333333333</v>
      </c>
      <c r="BM4" s="32">
        <v>-0.959583333333333</v>
      </c>
      <c r="BO4" s="32">
        <v>25.2922777777778</v>
      </c>
      <c r="BP4" s="32">
        <v>26.4533333333333</v>
      </c>
      <c r="BQ4" s="32">
        <v>27.5551666666667</v>
      </c>
      <c r="BR4" s="32">
        <v>28.6594444444444</v>
      </c>
      <c r="BS4" s="32">
        <v>29.5440833333333</v>
      </c>
      <c r="BU4" s="32">
        <v>0.916834102252444</v>
      </c>
      <c r="BV4" s="32">
        <v>0.681223253329778</v>
      </c>
      <c r="BW4" s="32">
        <v>0.317780708688</v>
      </c>
      <c r="BX4" s="32">
        <v>0.259486438085333</v>
      </c>
      <c r="BY4" s="32">
        <v>0.254230046166</v>
      </c>
    </row>
    <row r="5" spans="2:77">
      <c r="B5" s="15">
        <v>19</v>
      </c>
      <c r="C5" s="16">
        <v>9</v>
      </c>
      <c r="D5" s="17">
        <v>2012</v>
      </c>
      <c r="E5" s="18">
        <v>41171</v>
      </c>
      <c r="F5" s="12" t="s">
        <v>49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>
        <f t="shared" si="0"/>
        <v>0</v>
      </c>
      <c r="Q5" s="175" t="s">
        <v>50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>
        <f t="shared" si="1"/>
        <v>0</v>
      </c>
      <c r="AB5" s="18" t="s">
        <v>55</v>
      </c>
      <c r="AC5" s="14">
        <v>0</v>
      </c>
      <c r="AD5" s="14">
        <v>0</v>
      </c>
      <c r="AE5" s="14">
        <v>1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26">
        <f t="shared" si="2"/>
        <v>1</v>
      </c>
      <c r="AM5" s="17" t="s">
        <v>58</v>
      </c>
      <c r="AN5" s="14">
        <v>1</v>
      </c>
      <c r="AO5" s="14">
        <v>0</v>
      </c>
      <c r="AP5" s="14">
        <v>1</v>
      </c>
      <c r="AQ5" s="14">
        <v>3</v>
      </c>
      <c r="AR5" s="14">
        <v>0</v>
      </c>
      <c r="AS5" s="14">
        <v>0</v>
      </c>
      <c r="AT5" s="14">
        <v>0</v>
      </c>
      <c r="AU5" s="14">
        <v>0</v>
      </c>
      <c r="AV5" s="26">
        <f t="shared" si="3"/>
        <v>5</v>
      </c>
      <c r="AX5" s="18" t="s">
        <v>57</v>
      </c>
      <c r="AY5" s="14">
        <v>4</v>
      </c>
      <c r="AZ5" s="14">
        <v>0</v>
      </c>
      <c r="BA5" s="14">
        <v>11</v>
      </c>
      <c r="BB5" s="14">
        <v>15</v>
      </c>
      <c r="BC5" s="14">
        <v>0</v>
      </c>
      <c r="BD5" s="14">
        <v>0</v>
      </c>
      <c r="BE5" s="14">
        <v>0</v>
      </c>
      <c r="BF5" s="14">
        <v>0</v>
      </c>
      <c r="BG5" s="26">
        <f t="shared" si="4"/>
        <v>30</v>
      </c>
      <c r="BI5" s="32">
        <v>10.6431111111111</v>
      </c>
      <c r="BJ5" s="32">
        <v>10.1424444444444</v>
      </c>
      <c r="BK5" s="32">
        <v>5.71933333333333</v>
      </c>
      <c r="BL5" s="32">
        <v>0.62</v>
      </c>
      <c r="BM5" s="32">
        <v>-1.04166666666667</v>
      </c>
      <c r="BO5" s="32">
        <v>25.5076666666667</v>
      </c>
      <c r="BP5" s="32">
        <v>26.1278888888889</v>
      </c>
      <c r="BQ5" s="32">
        <v>27.4335</v>
      </c>
      <c r="BR5" s="32">
        <v>28.7774444444444</v>
      </c>
      <c r="BS5" s="32">
        <v>29.6101666666667</v>
      </c>
      <c r="BU5" s="32">
        <v>1.14834718747467</v>
      </c>
      <c r="BV5" s="32">
        <v>0.620500673290667</v>
      </c>
      <c r="BW5" s="32">
        <v>0.294340394144</v>
      </c>
      <c r="BX5" s="32">
        <v>0.251368579559111</v>
      </c>
      <c r="BY5" s="32">
        <v>0.251805872334667</v>
      </c>
    </row>
    <row r="6" spans="2:77">
      <c r="B6" s="15">
        <v>10</v>
      </c>
      <c r="C6" s="16">
        <v>10</v>
      </c>
      <c r="D6" s="17">
        <v>2012</v>
      </c>
      <c r="E6" s="18">
        <v>41192</v>
      </c>
      <c r="F6" s="12" t="s">
        <v>49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>
        <f t="shared" si="0"/>
        <v>0</v>
      </c>
      <c r="Q6" s="175" t="s">
        <v>50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>
        <f t="shared" si="1"/>
        <v>0</v>
      </c>
      <c r="AB6" s="18" t="s">
        <v>55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26">
        <f t="shared" si="2"/>
        <v>0</v>
      </c>
      <c r="AM6" s="17" t="s">
        <v>58</v>
      </c>
      <c r="AN6" s="14">
        <v>1</v>
      </c>
      <c r="AO6" s="14">
        <v>0</v>
      </c>
      <c r="AP6" s="14">
        <v>1</v>
      </c>
      <c r="AQ6" s="14">
        <v>2</v>
      </c>
      <c r="AR6" s="14">
        <v>0</v>
      </c>
      <c r="AS6" s="14">
        <v>0</v>
      </c>
      <c r="AT6" s="14">
        <v>0</v>
      </c>
      <c r="AU6" s="14">
        <v>0</v>
      </c>
      <c r="AV6" s="26">
        <f t="shared" si="3"/>
        <v>4</v>
      </c>
      <c r="AX6" s="17" t="s">
        <v>59</v>
      </c>
      <c r="AY6" s="14">
        <v>6</v>
      </c>
      <c r="AZ6" s="14">
        <v>0</v>
      </c>
      <c r="BA6" s="14">
        <v>13</v>
      </c>
      <c r="BB6" s="14">
        <v>16</v>
      </c>
      <c r="BC6" s="14">
        <v>0</v>
      </c>
      <c r="BD6" s="14">
        <v>0</v>
      </c>
      <c r="BE6" s="14">
        <v>0</v>
      </c>
      <c r="BF6" s="14">
        <v>0</v>
      </c>
      <c r="BG6" s="26">
        <f t="shared" si="4"/>
        <v>35</v>
      </c>
      <c r="BI6" s="32">
        <v>8.39772222222222</v>
      </c>
      <c r="BJ6" s="32">
        <v>9.03794444444444</v>
      </c>
      <c r="BK6" s="32">
        <v>6.7235</v>
      </c>
      <c r="BL6" s="32">
        <v>1.631</v>
      </c>
      <c r="BM6" s="32">
        <v>-1.0360625</v>
      </c>
      <c r="BO6" s="32">
        <v>25.2036666666667</v>
      </c>
      <c r="BP6" s="32">
        <v>26.2408888888889</v>
      </c>
      <c r="BQ6" s="32">
        <v>27.2288333333333</v>
      </c>
      <c r="BR6" s="32">
        <v>28.5047777777778</v>
      </c>
      <c r="BS6" s="32">
        <v>29.593</v>
      </c>
      <c r="BU6" s="32">
        <v>0.689521743550222</v>
      </c>
      <c r="BV6" s="32">
        <v>0.530503063429333</v>
      </c>
      <c r="BW6" s="32">
        <v>0.325569471074667</v>
      </c>
      <c r="BX6" s="32">
        <v>0.261375110583111</v>
      </c>
      <c r="BY6" s="32">
        <v>0.250484575005</v>
      </c>
    </row>
    <row r="7" spans="2:77">
      <c r="B7" s="15">
        <v>19</v>
      </c>
      <c r="C7" s="16">
        <v>6</v>
      </c>
      <c r="D7" s="17">
        <v>2013</v>
      </c>
      <c r="E7" s="18">
        <v>41444</v>
      </c>
      <c r="F7" s="12" t="s">
        <v>49</v>
      </c>
      <c r="G7" s="14">
        <v>0</v>
      </c>
      <c r="H7" s="14">
        <v>0</v>
      </c>
      <c r="I7" s="14">
        <v>0</v>
      </c>
      <c r="J7" s="14">
        <v>0</v>
      </c>
      <c r="K7" s="14">
        <v>300</v>
      </c>
      <c r="L7" s="14">
        <v>200</v>
      </c>
      <c r="M7" s="14">
        <v>200</v>
      </c>
      <c r="N7" s="14">
        <v>0</v>
      </c>
      <c r="O7">
        <f t="shared" si="0"/>
        <v>700</v>
      </c>
      <c r="Q7" s="175" t="s">
        <v>50</v>
      </c>
      <c r="R7" s="24">
        <v>0</v>
      </c>
      <c r="S7" s="24">
        <v>0</v>
      </c>
      <c r="T7" s="24">
        <v>0</v>
      </c>
      <c r="U7" s="24">
        <v>0</v>
      </c>
      <c r="V7" s="24">
        <v>140</v>
      </c>
      <c r="W7" s="24">
        <v>70</v>
      </c>
      <c r="X7" s="24">
        <v>0</v>
      </c>
      <c r="Y7" s="24">
        <v>0</v>
      </c>
      <c r="Z7">
        <f t="shared" si="1"/>
        <v>210</v>
      </c>
      <c r="AB7" s="18" t="s">
        <v>55</v>
      </c>
      <c r="AC7" s="14" t="s">
        <v>29</v>
      </c>
      <c r="AD7" s="14" t="s">
        <v>29</v>
      </c>
      <c r="AE7" s="14" t="s">
        <v>29</v>
      </c>
      <c r="AF7" s="14" t="s">
        <v>29</v>
      </c>
      <c r="AG7" s="14" t="s">
        <v>29</v>
      </c>
      <c r="AH7" s="14" t="s">
        <v>29</v>
      </c>
      <c r="AI7" s="14" t="s">
        <v>29</v>
      </c>
      <c r="AJ7" s="14" t="s">
        <v>29</v>
      </c>
      <c r="AK7" s="14" t="s">
        <v>29</v>
      </c>
      <c r="AM7" s="17" t="s">
        <v>56</v>
      </c>
      <c r="AN7" s="14">
        <v>0</v>
      </c>
      <c r="AO7" s="14">
        <v>0</v>
      </c>
      <c r="AP7" s="14">
        <v>1</v>
      </c>
      <c r="AQ7" s="14">
        <v>5</v>
      </c>
      <c r="AR7" s="14">
        <v>7</v>
      </c>
      <c r="AS7" s="14">
        <v>0</v>
      </c>
      <c r="AT7" s="14">
        <v>0</v>
      </c>
      <c r="AU7" s="14">
        <v>0</v>
      </c>
      <c r="AV7" s="26">
        <f t="shared" si="3"/>
        <v>13</v>
      </c>
      <c r="AX7" s="17" t="s">
        <v>60</v>
      </c>
      <c r="AY7" s="14">
        <v>3</v>
      </c>
      <c r="AZ7" s="14">
        <v>0</v>
      </c>
      <c r="BA7" s="14">
        <v>8</v>
      </c>
      <c r="BB7" s="14">
        <v>4</v>
      </c>
      <c r="BC7" s="14">
        <v>1</v>
      </c>
      <c r="BD7" s="14">
        <v>0</v>
      </c>
      <c r="BE7" s="14">
        <v>0</v>
      </c>
      <c r="BF7" s="14">
        <v>0</v>
      </c>
      <c r="BG7" s="26">
        <f t="shared" si="4"/>
        <v>16</v>
      </c>
      <c r="BI7" s="32">
        <v>11.3673333333333</v>
      </c>
      <c r="BJ7" s="32">
        <v>8.25944444444445</v>
      </c>
      <c r="BK7" s="32">
        <v>2.5165</v>
      </c>
      <c r="BL7" s="32">
        <v>-0.969694444444444</v>
      </c>
      <c r="BM7" s="32">
        <v>-1.30058333333333</v>
      </c>
      <c r="BO7" s="32">
        <v>24.1664444444444</v>
      </c>
      <c r="BP7" s="32">
        <v>25.4995555555556</v>
      </c>
      <c r="BQ7" s="32">
        <v>27.5968333333333</v>
      </c>
      <c r="BR7" s="32">
        <v>28.9085277777778</v>
      </c>
      <c r="BS7" s="32">
        <v>29.3886666666667</v>
      </c>
      <c r="BU7" s="32">
        <v>1.16625225056533</v>
      </c>
      <c r="BV7" s="32">
        <v>0.607968964341926</v>
      </c>
      <c r="BW7" s="32">
        <v>0.303882754402667</v>
      </c>
      <c r="BX7" s="32">
        <v>0.287641883020741</v>
      </c>
      <c r="BY7" s="32">
        <v>0.271691868071556</v>
      </c>
    </row>
    <row r="8" spans="2:77">
      <c r="B8" s="15">
        <v>9</v>
      </c>
      <c r="C8" s="16">
        <v>11</v>
      </c>
      <c r="D8" s="17">
        <v>2013</v>
      </c>
      <c r="E8" s="18">
        <v>41587</v>
      </c>
      <c r="F8" s="12" t="s">
        <v>49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>
        <f t="shared" si="0"/>
        <v>0</v>
      </c>
      <c r="Q8" s="175" t="s">
        <v>50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>
        <f t="shared" si="1"/>
        <v>0</v>
      </c>
      <c r="AB8" s="18" t="s">
        <v>55</v>
      </c>
      <c r="AC8" s="14">
        <v>0</v>
      </c>
      <c r="AD8" s="14">
        <v>0</v>
      </c>
      <c r="AE8" s="14">
        <v>1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26">
        <f t="shared" si="2"/>
        <v>1</v>
      </c>
      <c r="AM8" s="17" t="s">
        <v>56</v>
      </c>
      <c r="AN8" s="14">
        <v>1</v>
      </c>
      <c r="AO8" s="14">
        <v>0</v>
      </c>
      <c r="AP8" s="27">
        <v>1</v>
      </c>
      <c r="AQ8" s="14">
        <v>1</v>
      </c>
      <c r="AR8" s="14">
        <v>0</v>
      </c>
      <c r="AS8" s="14">
        <v>0</v>
      </c>
      <c r="AT8" s="14">
        <v>0</v>
      </c>
      <c r="AU8" s="14">
        <v>0</v>
      </c>
      <c r="AV8" s="26">
        <f t="shared" si="3"/>
        <v>3</v>
      </c>
      <c r="AX8" s="17" t="s">
        <v>60</v>
      </c>
      <c r="AY8" s="14" t="s">
        <v>29</v>
      </c>
      <c r="AZ8" s="14" t="s">
        <v>29</v>
      </c>
      <c r="BA8" s="14" t="s">
        <v>29</v>
      </c>
      <c r="BB8" s="14" t="s">
        <v>29</v>
      </c>
      <c r="BC8" s="14" t="s">
        <v>29</v>
      </c>
      <c r="BD8" s="14" t="s">
        <v>29</v>
      </c>
      <c r="BE8" s="14" t="s">
        <v>29</v>
      </c>
      <c r="BF8" s="14" t="s">
        <v>29</v>
      </c>
      <c r="BG8" s="14" t="s">
        <v>29</v>
      </c>
      <c r="BI8" s="32">
        <v>3.21116666666667</v>
      </c>
      <c r="BJ8" s="32">
        <v>3.20883333333333</v>
      </c>
      <c r="BK8" s="32">
        <v>3.3615</v>
      </c>
      <c r="BL8" s="32">
        <v>1.72516666666667</v>
      </c>
      <c r="BM8" s="32">
        <v>-1.08895833333333</v>
      </c>
      <c r="BO8" s="32">
        <v>27.1456666666667</v>
      </c>
      <c r="BP8" s="32">
        <v>27.2695</v>
      </c>
      <c r="BQ8" s="32">
        <v>27.49075</v>
      </c>
      <c r="BR8" s="32">
        <v>28.2578333333333</v>
      </c>
      <c r="BS8" s="32">
        <v>29.4901111111111</v>
      </c>
      <c r="BU8" s="32">
        <v>0.359895032408</v>
      </c>
      <c r="BV8" s="32">
        <v>0.346770071318667</v>
      </c>
      <c r="BW8" s="32">
        <v>0.318158118956</v>
      </c>
      <c r="BX8" s="32">
        <v>0.288366689978667</v>
      </c>
      <c r="BY8" s="32">
        <v>0.268569883353444</v>
      </c>
    </row>
    <row r="9" spans="2:77">
      <c r="B9" s="15">
        <v>21</v>
      </c>
      <c r="C9" s="16">
        <v>8</v>
      </c>
      <c r="D9" s="17">
        <v>2014</v>
      </c>
      <c r="E9" s="18">
        <v>41872</v>
      </c>
      <c r="F9" s="12" t="s">
        <v>49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>
        <f t="shared" si="0"/>
        <v>0</v>
      </c>
      <c r="Q9" s="175" t="s">
        <v>50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>
        <f t="shared" si="1"/>
        <v>0</v>
      </c>
      <c r="AB9" s="18" t="s">
        <v>55</v>
      </c>
      <c r="AC9" s="14">
        <v>0</v>
      </c>
      <c r="AD9" s="14">
        <v>0</v>
      </c>
      <c r="AE9" s="14">
        <v>0</v>
      </c>
      <c r="AF9" s="14">
        <v>2</v>
      </c>
      <c r="AG9" s="14">
        <v>0</v>
      </c>
      <c r="AH9" s="14">
        <v>0</v>
      </c>
      <c r="AI9" s="14">
        <v>0</v>
      </c>
      <c r="AJ9" s="14">
        <v>0</v>
      </c>
      <c r="AK9" s="26">
        <f t="shared" si="2"/>
        <v>2</v>
      </c>
      <c r="AM9" s="17" t="s">
        <v>56</v>
      </c>
      <c r="AN9" s="14">
        <v>1</v>
      </c>
      <c r="AO9" s="14">
        <v>0</v>
      </c>
      <c r="AP9" s="14">
        <v>1</v>
      </c>
      <c r="AQ9" s="14">
        <v>4</v>
      </c>
      <c r="AR9" s="14">
        <v>0</v>
      </c>
      <c r="AS9" s="14">
        <v>0</v>
      </c>
      <c r="AT9" s="14">
        <v>0</v>
      </c>
      <c r="AU9" s="14">
        <v>0</v>
      </c>
      <c r="AV9" s="26">
        <f t="shared" si="3"/>
        <v>6</v>
      </c>
      <c r="AX9" s="17" t="s">
        <v>57</v>
      </c>
      <c r="AY9" s="14">
        <v>1</v>
      </c>
      <c r="AZ9" s="14">
        <v>0</v>
      </c>
      <c r="BA9" s="14">
        <v>8</v>
      </c>
      <c r="BB9" s="14">
        <v>15</v>
      </c>
      <c r="BC9" s="14">
        <v>0</v>
      </c>
      <c r="BD9" s="14">
        <v>0</v>
      </c>
      <c r="BE9" s="14">
        <v>0</v>
      </c>
      <c r="BF9" s="14">
        <v>0</v>
      </c>
      <c r="BG9" s="26">
        <f t="shared" si="4"/>
        <v>24</v>
      </c>
      <c r="BI9" s="32">
        <v>13.9918333333333</v>
      </c>
      <c r="BJ9" s="32">
        <v>8.85316666666667</v>
      </c>
      <c r="BK9" s="32">
        <v>3.24075</v>
      </c>
      <c r="BL9" s="32">
        <v>0.321333333333333</v>
      </c>
      <c r="BM9" s="32">
        <v>-0.811125</v>
      </c>
      <c r="BO9" s="32">
        <v>24.4496666666667</v>
      </c>
      <c r="BP9" s="32">
        <v>26.157</v>
      </c>
      <c r="BQ9" s="32">
        <v>27.52675</v>
      </c>
      <c r="BR9" s="32">
        <v>28.3945</v>
      </c>
      <c r="BS9" s="32">
        <v>29.3115535714286</v>
      </c>
      <c r="BU9" s="32">
        <v>0.96182427382</v>
      </c>
      <c r="BV9" s="32">
        <v>0.404256351822667</v>
      </c>
      <c r="BW9" s="32">
        <v>0.29311354678</v>
      </c>
      <c r="BX9" s="32">
        <v>0.276442262814667</v>
      </c>
      <c r="BY9" s="32">
        <v>0.278906008906</v>
      </c>
    </row>
    <row r="10" spans="2:77">
      <c r="B10" s="15">
        <v>18</v>
      </c>
      <c r="C10" s="16">
        <v>10</v>
      </c>
      <c r="D10" s="17">
        <v>2014</v>
      </c>
      <c r="E10" s="18">
        <v>41930</v>
      </c>
      <c r="F10" s="12" t="s">
        <v>49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>
        <f t="shared" si="0"/>
        <v>0</v>
      </c>
      <c r="Q10" s="175" t="s">
        <v>50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>
        <f t="shared" si="1"/>
        <v>0</v>
      </c>
      <c r="AB10" s="18" t="s">
        <v>55</v>
      </c>
      <c r="AC10" s="14">
        <v>1</v>
      </c>
      <c r="AD10" s="14">
        <v>1</v>
      </c>
      <c r="AE10" s="27">
        <v>0</v>
      </c>
      <c r="AF10" s="14">
        <v>1</v>
      </c>
      <c r="AG10" s="14">
        <v>0</v>
      </c>
      <c r="AH10" s="14">
        <v>0</v>
      </c>
      <c r="AI10" s="14">
        <v>0</v>
      </c>
      <c r="AJ10" s="14">
        <v>0</v>
      </c>
      <c r="AK10" s="26">
        <f t="shared" si="2"/>
        <v>3</v>
      </c>
      <c r="AM10" s="17" t="s">
        <v>56</v>
      </c>
      <c r="AN10" s="14">
        <v>1</v>
      </c>
      <c r="AO10" s="14">
        <v>0</v>
      </c>
      <c r="AP10" s="14">
        <v>1</v>
      </c>
      <c r="AQ10" s="14">
        <v>1</v>
      </c>
      <c r="AR10" s="14">
        <v>0</v>
      </c>
      <c r="AS10" s="14">
        <v>0</v>
      </c>
      <c r="AT10" s="14">
        <v>0</v>
      </c>
      <c r="AU10" s="14">
        <v>0</v>
      </c>
      <c r="AV10" s="26">
        <f t="shared" si="3"/>
        <v>3</v>
      </c>
      <c r="AX10" s="17" t="s">
        <v>57</v>
      </c>
      <c r="AY10" s="14">
        <v>2</v>
      </c>
      <c r="AZ10" s="14">
        <v>1</v>
      </c>
      <c r="BA10" s="14">
        <v>7</v>
      </c>
      <c r="BB10" s="14">
        <v>10</v>
      </c>
      <c r="BC10" s="14">
        <v>0</v>
      </c>
      <c r="BD10" s="14">
        <v>0</v>
      </c>
      <c r="BE10" s="14">
        <v>0</v>
      </c>
      <c r="BF10" s="14">
        <v>0</v>
      </c>
      <c r="BG10" s="26">
        <f t="shared" si="4"/>
        <v>20</v>
      </c>
      <c r="BI10" s="32">
        <v>4.9135</v>
      </c>
      <c r="BJ10" s="32">
        <v>5.499</v>
      </c>
      <c r="BK10" s="32">
        <v>4.35075</v>
      </c>
      <c r="BL10" s="32">
        <v>0.5245</v>
      </c>
      <c r="BM10" s="32">
        <v>-0.959875</v>
      </c>
      <c r="BO10" s="32">
        <v>26.1216666666667</v>
      </c>
      <c r="BP10" s="32">
        <v>26.4278333333333</v>
      </c>
      <c r="BQ10" s="32">
        <v>27.535</v>
      </c>
      <c r="BR10" s="32">
        <v>28.6018333333333</v>
      </c>
      <c r="BS10" s="32">
        <v>29.5594583333333</v>
      </c>
      <c r="BU10" s="32">
        <v>0.509904533825333</v>
      </c>
      <c r="BV10" s="32">
        <v>0.556378049021333</v>
      </c>
      <c r="BW10" s="32">
        <v>0.351311358986</v>
      </c>
      <c r="BX10" s="32">
        <v>0.290393305319556</v>
      </c>
      <c r="BY10" s="32">
        <v>0.285934423647407</v>
      </c>
    </row>
    <row r="11" spans="2:77">
      <c r="B11" s="15">
        <v>17</v>
      </c>
      <c r="C11" s="16">
        <v>11</v>
      </c>
      <c r="D11" s="17">
        <v>2014</v>
      </c>
      <c r="E11" s="18">
        <v>41960</v>
      </c>
      <c r="F11" s="12" t="s">
        <v>49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>
        <f t="shared" si="0"/>
        <v>0</v>
      </c>
      <c r="Q11" s="175" t="s">
        <v>50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>
        <f t="shared" si="1"/>
        <v>0</v>
      </c>
      <c r="AB11" s="18" t="s">
        <v>55</v>
      </c>
      <c r="AC11" s="14">
        <v>1</v>
      </c>
      <c r="AD11" s="14">
        <v>0</v>
      </c>
      <c r="AE11" s="14">
        <v>1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26">
        <f t="shared" si="2"/>
        <v>2</v>
      </c>
      <c r="AM11" s="17" t="s">
        <v>56</v>
      </c>
      <c r="AN11" s="14">
        <v>2</v>
      </c>
      <c r="AO11" s="14">
        <v>1</v>
      </c>
      <c r="AP11" s="14">
        <v>4</v>
      </c>
      <c r="AQ11" s="14">
        <v>1</v>
      </c>
      <c r="AR11" s="14">
        <v>0</v>
      </c>
      <c r="AS11" s="14">
        <v>0</v>
      </c>
      <c r="AT11" s="14">
        <v>0</v>
      </c>
      <c r="AU11" s="14">
        <v>0</v>
      </c>
      <c r="AV11" s="26">
        <f t="shared" si="3"/>
        <v>8</v>
      </c>
      <c r="AX11" s="17" t="s">
        <v>61</v>
      </c>
      <c r="AY11" s="14">
        <v>5</v>
      </c>
      <c r="AZ11" s="14">
        <v>1</v>
      </c>
      <c r="BA11" s="14">
        <v>15</v>
      </c>
      <c r="BB11" s="14">
        <v>10</v>
      </c>
      <c r="BC11" s="14">
        <v>0</v>
      </c>
      <c r="BD11" s="14">
        <v>0</v>
      </c>
      <c r="BE11" s="14">
        <v>0</v>
      </c>
      <c r="BF11" s="14">
        <v>0</v>
      </c>
      <c r="BG11" s="26">
        <f t="shared" si="4"/>
        <v>31</v>
      </c>
      <c r="BI11" s="32">
        <v>0.570777777777778</v>
      </c>
      <c r="BJ11" s="32">
        <v>1.2275</v>
      </c>
      <c r="BK11" s="32">
        <v>1.2945</v>
      </c>
      <c r="BL11" s="32">
        <v>0.1035</v>
      </c>
      <c r="BM11" s="32">
        <v>-0.94525</v>
      </c>
      <c r="BO11" s="32">
        <v>26.5068333333333</v>
      </c>
      <c r="BP11" s="32">
        <v>26.6405</v>
      </c>
      <c r="BQ11" s="32">
        <v>27.58975</v>
      </c>
      <c r="BR11" s="32">
        <v>28.7926666666667</v>
      </c>
      <c r="BS11" s="32">
        <v>29.5440208333333</v>
      </c>
      <c r="BU11" s="32">
        <v>0.280471969644444</v>
      </c>
      <c r="BV11" s="32">
        <v>0.34483755978</v>
      </c>
      <c r="BW11" s="32">
        <v>0.311918908904</v>
      </c>
      <c r="BX11" s="32">
        <v>0.290647104590667</v>
      </c>
      <c r="BY11" s="32">
        <v>0.283352873649</v>
      </c>
    </row>
    <row r="12" spans="2:77">
      <c r="B12" s="15">
        <v>20</v>
      </c>
      <c r="C12" s="16">
        <v>6</v>
      </c>
      <c r="D12" s="17">
        <v>2015</v>
      </c>
      <c r="E12" s="18">
        <v>42175</v>
      </c>
      <c r="F12" s="12" t="s">
        <v>49</v>
      </c>
      <c r="G12" s="14">
        <v>0</v>
      </c>
      <c r="H12" s="14">
        <v>0</v>
      </c>
      <c r="I12" s="14">
        <v>0</v>
      </c>
      <c r="J12" s="14">
        <v>20</v>
      </c>
      <c r="K12" s="14">
        <v>60</v>
      </c>
      <c r="L12" s="14">
        <v>30</v>
      </c>
      <c r="M12" s="14">
        <v>40</v>
      </c>
      <c r="N12" s="14">
        <v>200</v>
      </c>
      <c r="O12">
        <f t="shared" si="0"/>
        <v>350</v>
      </c>
      <c r="Q12" s="175" t="s">
        <v>50</v>
      </c>
      <c r="R12" s="14">
        <v>0</v>
      </c>
      <c r="S12" s="14">
        <v>0</v>
      </c>
      <c r="T12" s="14">
        <v>7</v>
      </c>
      <c r="U12" s="14">
        <v>28</v>
      </c>
      <c r="V12" s="14">
        <v>67</v>
      </c>
      <c r="W12" s="14">
        <v>13</v>
      </c>
      <c r="X12" s="14">
        <v>0</v>
      </c>
      <c r="Y12" s="14">
        <v>0</v>
      </c>
      <c r="Z12">
        <f t="shared" si="1"/>
        <v>115</v>
      </c>
      <c r="AB12" s="18" t="s">
        <v>55</v>
      </c>
      <c r="AC12" s="14">
        <v>0</v>
      </c>
      <c r="AD12" s="14">
        <v>0</v>
      </c>
      <c r="AE12" s="14">
        <v>2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26">
        <f t="shared" si="2"/>
        <v>2</v>
      </c>
      <c r="AM12" s="17" t="s">
        <v>56</v>
      </c>
      <c r="AN12" s="14">
        <v>1</v>
      </c>
      <c r="AO12" s="14">
        <v>0</v>
      </c>
      <c r="AP12" s="14">
        <v>2</v>
      </c>
      <c r="AQ12" s="14">
        <v>1</v>
      </c>
      <c r="AR12" s="14">
        <v>1</v>
      </c>
      <c r="AS12" s="14">
        <v>0</v>
      </c>
      <c r="AT12" s="14">
        <v>1</v>
      </c>
      <c r="AU12" s="14">
        <v>0</v>
      </c>
      <c r="AV12" s="26">
        <f t="shared" si="3"/>
        <v>6</v>
      </c>
      <c r="AX12" s="17" t="s">
        <v>61</v>
      </c>
      <c r="AY12" s="14">
        <v>1</v>
      </c>
      <c r="AZ12" s="14">
        <v>0</v>
      </c>
      <c r="BA12" s="14">
        <v>3</v>
      </c>
      <c r="BB12" s="14">
        <v>1</v>
      </c>
      <c r="BC12" s="14">
        <v>0</v>
      </c>
      <c r="BD12" s="14">
        <v>1</v>
      </c>
      <c r="BE12" s="14">
        <v>0</v>
      </c>
      <c r="BF12" s="14">
        <v>0</v>
      </c>
      <c r="BG12" s="26">
        <f t="shared" si="4"/>
        <v>6</v>
      </c>
      <c r="BI12" s="32">
        <v>7.775</v>
      </c>
      <c r="BJ12" s="32">
        <v>4.392</v>
      </c>
      <c r="BK12" s="32">
        <v>0.24975</v>
      </c>
      <c r="BL12" s="32">
        <v>-0.322833333333333</v>
      </c>
      <c r="BM12" s="32">
        <v>-0.999666666666667</v>
      </c>
      <c r="BO12" s="32">
        <v>25.0385833333333</v>
      </c>
      <c r="BP12" s="32">
        <v>27.1171666666667</v>
      </c>
      <c r="BQ12" s="32">
        <v>27.95475</v>
      </c>
      <c r="BR12" s="32">
        <v>28.4901666666667</v>
      </c>
      <c r="BS12" s="32">
        <v>29.0882916666667</v>
      </c>
      <c r="BU12" s="32">
        <v>1.17254964094133</v>
      </c>
      <c r="BV12" s="32">
        <v>0.702183380149333</v>
      </c>
      <c r="BW12" s="32">
        <v>0.383832215608</v>
      </c>
      <c r="BX12" s="32">
        <v>0.299949890309333</v>
      </c>
      <c r="BY12" s="32">
        <v>0.269171717961667</v>
      </c>
    </row>
    <row r="13" spans="2:77">
      <c r="B13" s="15">
        <v>20</v>
      </c>
      <c r="C13" s="16">
        <v>7</v>
      </c>
      <c r="D13" s="17">
        <v>2015</v>
      </c>
      <c r="E13" s="18">
        <v>42205</v>
      </c>
      <c r="F13" s="12" t="s">
        <v>49</v>
      </c>
      <c r="G13" s="19" t="s">
        <v>29</v>
      </c>
      <c r="H13" s="19" t="s">
        <v>29</v>
      </c>
      <c r="I13" s="19" t="s">
        <v>29</v>
      </c>
      <c r="J13" s="19" t="s">
        <v>29</v>
      </c>
      <c r="K13" s="19" t="s">
        <v>29</v>
      </c>
      <c r="L13" s="19" t="s">
        <v>29</v>
      </c>
      <c r="M13" s="19" t="s">
        <v>29</v>
      </c>
      <c r="N13" s="19" t="s">
        <v>29</v>
      </c>
      <c r="O13" s="19" t="s">
        <v>29</v>
      </c>
      <c r="Q13" s="175" t="s">
        <v>50</v>
      </c>
      <c r="R13">
        <v>0</v>
      </c>
      <c r="S13">
        <v>0</v>
      </c>
      <c r="T13">
        <v>0</v>
      </c>
      <c r="U13">
        <v>7</v>
      </c>
      <c r="V13">
        <v>0</v>
      </c>
      <c r="W13">
        <v>0</v>
      </c>
      <c r="X13">
        <v>0</v>
      </c>
      <c r="Y13">
        <v>0</v>
      </c>
      <c r="Z13">
        <f t="shared" si="1"/>
        <v>7</v>
      </c>
      <c r="AB13" s="18" t="s">
        <v>55</v>
      </c>
      <c r="AC13" s="14">
        <v>0</v>
      </c>
      <c r="AD13" s="14">
        <v>0</v>
      </c>
      <c r="AE13" s="14">
        <v>0</v>
      </c>
      <c r="AF13" s="14">
        <v>80</v>
      </c>
      <c r="AG13" s="14">
        <v>1</v>
      </c>
      <c r="AH13" s="14">
        <v>0</v>
      </c>
      <c r="AI13" s="14">
        <v>0</v>
      </c>
      <c r="AJ13" s="14">
        <v>0</v>
      </c>
      <c r="AK13" s="26">
        <f t="shared" si="2"/>
        <v>81</v>
      </c>
      <c r="AM13" s="17" t="s">
        <v>56</v>
      </c>
      <c r="AN13" s="14">
        <v>1</v>
      </c>
      <c r="AO13" s="14">
        <v>0</v>
      </c>
      <c r="AP13" s="14">
        <v>1</v>
      </c>
      <c r="AQ13" s="14">
        <v>6</v>
      </c>
      <c r="AR13" s="14">
        <v>0</v>
      </c>
      <c r="AS13" s="14">
        <v>0</v>
      </c>
      <c r="AT13" s="14">
        <v>0</v>
      </c>
      <c r="AU13" s="14">
        <v>0</v>
      </c>
      <c r="AV13" s="26">
        <f t="shared" si="3"/>
        <v>8</v>
      </c>
      <c r="AX13" s="17" t="s">
        <v>62</v>
      </c>
      <c r="AY13">
        <v>2</v>
      </c>
      <c r="AZ13">
        <v>0</v>
      </c>
      <c r="BA13">
        <v>5</v>
      </c>
      <c r="BB13">
        <v>26</v>
      </c>
      <c r="BC13">
        <v>0</v>
      </c>
      <c r="BD13">
        <v>0</v>
      </c>
      <c r="BE13">
        <v>0</v>
      </c>
      <c r="BF13">
        <v>0</v>
      </c>
      <c r="BG13" s="26">
        <f t="shared" si="4"/>
        <v>33</v>
      </c>
      <c r="BI13" s="32">
        <v>12.6575</v>
      </c>
      <c r="BJ13" s="32">
        <v>7.05466666666667</v>
      </c>
      <c r="BK13" s="32">
        <v>1.97775</v>
      </c>
      <c r="BL13" s="32">
        <v>0.272</v>
      </c>
      <c r="BM13" s="32">
        <v>-0.903458333333333</v>
      </c>
      <c r="BO13" s="32">
        <v>25.6876666666667</v>
      </c>
      <c r="BP13" s="32">
        <v>26.9391666666667</v>
      </c>
      <c r="BQ13" s="32">
        <v>27.6975</v>
      </c>
      <c r="BR13" s="32">
        <v>28.2966666666667</v>
      </c>
      <c r="BS13" s="32">
        <v>29.0542916666667</v>
      </c>
      <c r="BU13" s="32">
        <v>0.456870585032</v>
      </c>
      <c r="BV13" s="32">
        <v>0.381357848676</v>
      </c>
      <c r="BW13" s="32">
        <v>0.305720849040667</v>
      </c>
      <c r="BX13" s="32">
        <v>0.291182530893778</v>
      </c>
      <c r="BY13" s="32">
        <v>0.273598230316</v>
      </c>
    </row>
    <row r="14" spans="2:77">
      <c r="B14" s="15">
        <v>19</v>
      </c>
      <c r="C14" s="16">
        <v>8</v>
      </c>
      <c r="D14" s="17">
        <v>2015</v>
      </c>
      <c r="E14" s="18">
        <v>42235</v>
      </c>
      <c r="F14" s="12" t="s">
        <v>49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>
        <f t="shared" si="0"/>
        <v>0</v>
      </c>
      <c r="Q14" s="175" t="s">
        <v>50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>
        <f t="shared" si="1"/>
        <v>0</v>
      </c>
      <c r="AB14" s="18" t="s">
        <v>55</v>
      </c>
      <c r="AC14" s="14">
        <v>1</v>
      </c>
      <c r="AD14" s="14">
        <v>0</v>
      </c>
      <c r="AE14" s="14">
        <v>0</v>
      </c>
      <c r="AF14" s="14">
        <v>10</v>
      </c>
      <c r="AG14" s="14">
        <v>4</v>
      </c>
      <c r="AH14" s="14">
        <v>0</v>
      </c>
      <c r="AI14" s="14">
        <v>0</v>
      </c>
      <c r="AJ14" s="14">
        <v>0</v>
      </c>
      <c r="AK14" s="26">
        <f t="shared" si="2"/>
        <v>15</v>
      </c>
      <c r="AM14" s="17" t="s">
        <v>56</v>
      </c>
      <c r="AN14" s="14">
        <v>0.2</v>
      </c>
      <c r="AO14" s="14">
        <v>0</v>
      </c>
      <c r="AP14" s="14">
        <v>1</v>
      </c>
      <c r="AQ14" s="14">
        <v>7</v>
      </c>
      <c r="AR14" s="14">
        <v>0</v>
      </c>
      <c r="AS14" s="14">
        <v>0</v>
      </c>
      <c r="AT14" s="14">
        <v>0</v>
      </c>
      <c r="AU14" s="14">
        <v>0</v>
      </c>
      <c r="AV14" s="26">
        <f t="shared" si="3"/>
        <v>8.2</v>
      </c>
      <c r="AX14" s="17" t="s">
        <v>63</v>
      </c>
      <c r="AY14" s="14">
        <v>1</v>
      </c>
      <c r="AZ14" s="14">
        <v>0</v>
      </c>
      <c r="BA14" s="14">
        <v>1</v>
      </c>
      <c r="BB14" s="14">
        <v>3</v>
      </c>
      <c r="BC14" s="14">
        <v>0</v>
      </c>
      <c r="BD14" s="14">
        <v>0</v>
      </c>
      <c r="BE14" s="14">
        <v>0</v>
      </c>
      <c r="BF14" s="14">
        <v>0</v>
      </c>
      <c r="BG14" s="26">
        <f t="shared" si="4"/>
        <v>5</v>
      </c>
      <c r="BI14" s="32">
        <v>12.587</v>
      </c>
      <c r="BJ14" s="32">
        <v>8.71666666666667</v>
      </c>
      <c r="BK14" s="32">
        <v>2.6438</v>
      </c>
      <c r="BL14" s="32">
        <v>0.130555555555556</v>
      </c>
      <c r="BM14" s="32">
        <v>-0.7349</v>
      </c>
      <c r="BO14" s="32">
        <v>25.4466</v>
      </c>
      <c r="BP14" s="32">
        <v>26.9784666666667</v>
      </c>
      <c r="BQ14" s="32">
        <v>27.8021</v>
      </c>
      <c r="BR14" s="32">
        <v>28.4109777777778</v>
      </c>
      <c r="BS14" s="32">
        <v>28.8683</v>
      </c>
      <c r="BU14" s="32">
        <v>0.7466336895728</v>
      </c>
      <c r="BV14" s="32">
        <v>0.504405125466667</v>
      </c>
      <c r="BW14" s="32">
        <v>0.2630358946688</v>
      </c>
      <c r="BX14" s="32">
        <v>0.267270100484089</v>
      </c>
      <c r="BY14" s="32">
        <v>0.266181068045227</v>
      </c>
    </row>
    <row r="15" spans="2:77">
      <c r="B15" s="15">
        <v>21</v>
      </c>
      <c r="C15" s="16">
        <v>9</v>
      </c>
      <c r="D15" s="17">
        <v>2015</v>
      </c>
      <c r="E15" s="18">
        <v>42268</v>
      </c>
      <c r="F15" s="12" t="s">
        <v>49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>
        <f t="shared" si="0"/>
        <v>0</v>
      </c>
      <c r="Q15" s="175" t="s">
        <v>50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>
        <f t="shared" si="1"/>
        <v>0</v>
      </c>
      <c r="AB15" s="18" t="s">
        <v>55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26">
        <f t="shared" si="2"/>
        <v>0</v>
      </c>
      <c r="AM15" s="17" t="s">
        <v>56</v>
      </c>
      <c r="AN15" s="14">
        <v>0</v>
      </c>
      <c r="AO15" s="14">
        <v>0</v>
      </c>
      <c r="AP15" s="14">
        <v>0</v>
      </c>
      <c r="AQ15" s="14">
        <v>1</v>
      </c>
      <c r="AR15" s="14">
        <v>0</v>
      </c>
      <c r="AS15" s="14">
        <v>0</v>
      </c>
      <c r="AT15" s="14">
        <v>0</v>
      </c>
      <c r="AU15" s="14">
        <v>0</v>
      </c>
      <c r="AV15" s="26">
        <f t="shared" si="3"/>
        <v>1</v>
      </c>
      <c r="AX15" s="17" t="s">
        <v>63</v>
      </c>
      <c r="AY15" s="14">
        <v>1</v>
      </c>
      <c r="AZ15" s="14">
        <v>0</v>
      </c>
      <c r="BA15" s="14">
        <v>1</v>
      </c>
      <c r="BB15" s="14">
        <v>2</v>
      </c>
      <c r="BC15" s="14">
        <v>0</v>
      </c>
      <c r="BD15" s="14">
        <v>0</v>
      </c>
      <c r="BE15" s="14">
        <v>0</v>
      </c>
      <c r="BF15" s="14">
        <v>0</v>
      </c>
      <c r="BG15" s="26">
        <f t="shared" si="4"/>
        <v>4</v>
      </c>
      <c r="BI15" s="32">
        <v>11.3157333333333</v>
      </c>
      <c r="BJ15" s="32">
        <v>9.63773333333333</v>
      </c>
      <c r="BK15" s="32">
        <v>5.4866</v>
      </c>
      <c r="BL15" s="32">
        <v>1.2814</v>
      </c>
      <c r="BM15" s="32">
        <v>-0.7739</v>
      </c>
      <c r="BO15" s="32">
        <v>25.7036666666667</v>
      </c>
      <c r="BP15" s="32">
        <v>26.3826666666667</v>
      </c>
      <c r="BQ15" s="32">
        <v>27.3883</v>
      </c>
      <c r="BR15" s="32">
        <v>28.2336</v>
      </c>
      <c r="BS15" s="32">
        <v>29.0144</v>
      </c>
      <c r="BU15" s="32">
        <v>0.797490657348267</v>
      </c>
      <c r="BV15" s="32">
        <v>0.442138325908267</v>
      </c>
      <c r="BW15" s="32">
        <v>0.285498391879467</v>
      </c>
      <c r="BX15" s="32">
        <v>0.271274815438578</v>
      </c>
      <c r="BY15" s="32">
        <v>0.268603397180267</v>
      </c>
    </row>
    <row r="16" spans="2:77">
      <c r="B16" s="15">
        <v>20</v>
      </c>
      <c r="C16" s="16">
        <v>10</v>
      </c>
      <c r="D16" s="17">
        <v>2015</v>
      </c>
      <c r="E16" s="18">
        <v>42297</v>
      </c>
      <c r="F16" s="12" t="s">
        <v>49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>
        <f t="shared" si="0"/>
        <v>0</v>
      </c>
      <c r="Q16" s="175" t="s">
        <v>50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>
        <f t="shared" si="1"/>
        <v>0</v>
      </c>
      <c r="AB16" s="18" t="s">
        <v>55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26">
        <f t="shared" si="2"/>
        <v>0</v>
      </c>
      <c r="AM16" s="17" t="s">
        <v>56</v>
      </c>
      <c r="AN16" s="14">
        <v>1</v>
      </c>
      <c r="AO16" s="14">
        <v>0</v>
      </c>
      <c r="AP16" s="14">
        <v>1</v>
      </c>
      <c r="AQ16" s="14">
        <v>4</v>
      </c>
      <c r="AR16" s="14">
        <v>0</v>
      </c>
      <c r="AS16" s="14">
        <v>0</v>
      </c>
      <c r="AT16" s="14">
        <v>0</v>
      </c>
      <c r="AU16" s="14">
        <v>0</v>
      </c>
      <c r="AV16" s="26">
        <f t="shared" si="3"/>
        <v>6</v>
      </c>
      <c r="AX16" s="17" t="s">
        <v>64</v>
      </c>
      <c r="AY16" s="14">
        <v>1</v>
      </c>
      <c r="AZ16" s="14">
        <v>0</v>
      </c>
      <c r="BA16" s="14">
        <v>1</v>
      </c>
      <c r="BB16" s="14">
        <v>1</v>
      </c>
      <c r="BC16" s="14">
        <v>0</v>
      </c>
      <c r="BD16" s="14">
        <v>0</v>
      </c>
      <c r="BE16" s="14">
        <v>0</v>
      </c>
      <c r="BF16" s="14">
        <v>0</v>
      </c>
      <c r="BG16" s="26">
        <f t="shared" si="4"/>
        <v>3</v>
      </c>
      <c r="BI16" s="32">
        <v>5.58683333333333</v>
      </c>
      <c r="BJ16" s="32">
        <v>4.55544444444444</v>
      </c>
      <c r="BK16" s="32">
        <v>2.4985</v>
      </c>
      <c r="BL16" s="32">
        <v>0.233833333333333</v>
      </c>
      <c r="BM16" s="32">
        <v>-0.734666666666667</v>
      </c>
      <c r="BO16" s="32">
        <v>25.3333333333333</v>
      </c>
      <c r="BP16" s="32">
        <v>26.5178333333333</v>
      </c>
      <c r="BQ16" s="32">
        <v>27.7695</v>
      </c>
      <c r="BR16" s="32">
        <v>28.4270555555556</v>
      </c>
      <c r="BS16" s="32">
        <v>28.8823333333333</v>
      </c>
      <c r="BU16" s="32">
        <v>0.870950409550933</v>
      </c>
      <c r="BV16" s="32">
        <v>0.406890488601867</v>
      </c>
      <c r="BW16" s="32">
        <v>0.1089779358512</v>
      </c>
      <c r="BX16" s="32">
        <v>0.0845064755178667</v>
      </c>
      <c r="BY16" s="32">
        <v>0.069450323096</v>
      </c>
    </row>
    <row r="17" spans="2:77">
      <c r="B17" s="15">
        <v>14</v>
      </c>
      <c r="C17" s="16">
        <v>8</v>
      </c>
      <c r="D17" s="17">
        <v>2016</v>
      </c>
      <c r="E17" s="18">
        <v>42596</v>
      </c>
      <c r="F17" s="12" t="s">
        <v>49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>
        <f t="shared" si="0"/>
        <v>0</v>
      </c>
      <c r="Q17" s="175" t="s">
        <v>50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>
        <f t="shared" si="1"/>
        <v>0</v>
      </c>
      <c r="AB17" s="17" t="s">
        <v>65</v>
      </c>
      <c r="AC17" s="14">
        <v>0</v>
      </c>
      <c r="AD17" s="14">
        <v>0</v>
      </c>
      <c r="AE17" s="14">
        <v>0</v>
      </c>
      <c r="AF17" s="14">
        <v>8</v>
      </c>
      <c r="AG17" s="14">
        <v>0</v>
      </c>
      <c r="AH17" s="14">
        <v>0</v>
      </c>
      <c r="AI17" s="14">
        <v>0</v>
      </c>
      <c r="AJ17" s="14">
        <v>0</v>
      </c>
      <c r="AK17" s="26">
        <f t="shared" si="2"/>
        <v>8</v>
      </c>
      <c r="AM17" s="17" t="s">
        <v>66</v>
      </c>
      <c r="AN17" s="14">
        <v>0</v>
      </c>
      <c r="AO17" s="14">
        <v>0</v>
      </c>
      <c r="AP17" s="14">
        <v>1</v>
      </c>
      <c r="AQ17" s="14">
        <v>15</v>
      </c>
      <c r="AR17" s="14">
        <v>0</v>
      </c>
      <c r="AS17" s="14">
        <v>0</v>
      </c>
      <c r="AT17" s="14">
        <v>0</v>
      </c>
      <c r="AU17" s="14">
        <v>0</v>
      </c>
      <c r="AV17" s="26">
        <f t="shared" si="3"/>
        <v>16</v>
      </c>
      <c r="AX17" s="17" t="s">
        <v>67</v>
      </c>
      <c r="AY17" s="14">
        <v>0</v>
      </c>
      <c r="AZ17" s="14">
        <v>0</v>
      </c>
      <c r="BA17" s="14">
        <v>1</v>
      </c>
      <c r="BB17" s="14">
        <v>2</v>
      </c>
      <c r="BC17" s="14">
        <v>0</v>
      </c>
      <c r="BD17" s="14">
        <v>0</v>
      </c>
      <c r="BE17" s="14">
        <v>0</v>
      </c>
      <c r="BF17" s="14">
        <v>0</v>
      </c>
      <c r="BG17" s="26">
        <f t="shared" si="4"/>
        <v>3</v>
      </c>
      <c r="BI17" s="32">
        <v>14.6113333333333</v>
      </c>
      <c r="BJ17" s="32">
        <v>7.45016666666667</v>
      </c>
      <c r="BK17" s="32">
        <v>1.58625</v>
      </c>
      <c r="BL17" s="32">
        <v>-0.357</v>
      </c>
      <c r="BM17" s="32">
        <v>-0.961833333333333</v>
      </c>
      <c r="BO17" s="32">
        <v>24.984</v>
      </c>
      <c r="BP17" s="32">
        <v>26.3096666666667</v>
      </c>
      <c r="BQ17" s="32">
        <v>27.556</v>
      </c>
      <c r="BR17" s="32">
        <v>28.317</v>
      </c>
      <c r="BS17" s="32">
        <v>28.882</v>
      </c>
      <c r="BU17" s="32">
        <v>1.03253853570507</v>
      </c>
      <c r="BV17" s="32">
        <v>0.275678042134213</v>
      </c>
      <c r="BW17" s="32">
        <v>0.12173372002468</v>
      </c>
      <c r="BX17" s="32">
        <v>0.0928989260108267</v>
      </c>
      <c r="BY17" s="32">
        <v>0.09001398329048</v>
      </c>
    </row>
    <row r="18" spans="2:77">
      <c r="B18" s="15">
        <v>20</v>
      </c>
      <c r="C18" s="16">
        <v>9</v>
      </c>
      <c r="D18" s="17">
        <v>2016</v>
      </c>
      <c r="E18" s="18">
        <v>42633</v>
      </c>
      <c r="F18" s="12" t="s">
        <v>49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>
        <f t="shared" si="0"/>
        <v>0</v>
      </c>
      <c r="Q18" s="175" t="s">
        <v>50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>
        <f t="shared" si="1"/>
        <v>0</v>
      </c>
      <c r="AB18" s="17" t="s">
        <v>55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26">
        <f t="shared" si="2"/>
        <v>0</v>
      </c>
      <c r="AM18" s="17" t="s">
        <v>56</v>
      </c>
      <c r="AN18" s="14">
        <v>0</v>
      </c>
      <c r="AO18" s="14">
        <v>1</v>
      </c>
      <c r="AP18" s="14">
        <v>1</v>
      </c>
      <c r="AQ18" s="14">
        <v>2</v>
      </c>
      <c r="AR18" s="14">
        <v>0</v>
      </c>
      <c r="AS18" s="14">
        <v>0</v>
      </c>
      <c r="AT18" s="14">
        <v>0</v>
      </c>
      <c r="AU18" s="14">
        <v>0</v>
      </c>
      <c r="AV18" s="26">
        <f t="shared" si="3"/>
        <v>4</v>
      </c>
      <c r="AX18" s="17" t="s">
        <v>68</v>
      </c>
      <c r="AY18" s="14">
        <v>1</v>
      </c>
      <c r="AZ18" s="14">
        <v>0</v>
      </c>
      <c r="BA18" s="14">
        <v>2</v>
      </c>
      <c r="BB18" s="14">
        <v>7</v>
      </c>
      <c r="BC18" s="14">
        <v>0</v>
      </c>
      <c r="BD18" s="14">
        <v>0</v>
      </c>
      <c r="BE18" s="14">
        <v>0</v>
      </c>
      <c r="BF18" s="14">
        <v>0</v>
      </c>
      <c r="BG18" s="26">
        <f t="shared" si="4"/>
        <v>10</v>
      </c>
      <c r="BI18" s="32">
        <v>8.854</v>
      </c>
      <c r="BJ18" s="32">
        <v>8.36744444444444</v>
      </c>
      <c r="BK18" s="32">
        <v>4.91216666666667</v>
      </c>
      <c r="BL18" s="32">
        <v>1.25911111111111</v>
      </c>
      <c r="BM18" s="32">
        <v>-0.883955555555556</v>
      </c>
      <c r="BO18" s="32">
        <v>25.7726666666667</v>
      </c>
      <c r="BP18" s="32">
        <v>27.0391666666667</v>
      </c>
      <c r="BQ18" s="32">
        <v>27.65675</v>
      </c>
      <c r="BR18" s="32">
        <v>28.1739444444444</v>
      </c>
      <c r="BS18" s="32">
        <v>28.8531111111111</v>
      </c>
      <c r="BU18" s="32">
        <v>1.1513436762272</v>
      </c>
      <c r="BV18" s="32">
        <v>0.470489039717333</v>
      </c>
      <c r="BW18" s="32">
        <v>0.1945625729912</v>
      </c>
      <c r="BX18" s="32">
        <v>0.111855169589333</v>
      </c>
      <c r="BY18" s="32">
        <v>0.0942133061004</v>
      </c>
    </row>
    <row r="19" spans="2:77">
      <c r="B19" s="15">
        <v>13</v>
      </c>
      <c r="C19" s="16">
        <v>11</v>
      </c>
      <c r="D19" s="17">
        <v>2016</v>
      </c>
      <c r="E19" s="18">
        <v>42687</v>
      </c>
      <c r="F19" s="12" t="s">
        <v>49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  <c r="Q19" s="175" t="s">
        <v>50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ref="Z19:Z35" si="5">SUM(R19:Y19)</f>
        <v>0</v>
      </c>
      <c r="AB19" s="17" t="s">
        <v>55</v>
      </c>
      <c r="AC19" s="28">
        <v>1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>
        <v>0</v>
      </c>
      <c r="AJ19">
        <v>0</v>
      </c>
      <c r="AK19" s="26">
        <f t="shared" ref="AK19:AK35" si="6">SUM(AC19:AJ19)</f>
        <v>1</v>
      </c>
      <c r="AM19" s="17" t="s">
        <v>56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 s="26">
        <f t="shared" ref="AV19:AV35" si="7">SUM(AN19:AU19)</f>
        <v>4</v>
      </c>
      <c r="AX19" s="17" t="s">
        <v>69</v>
      </c>
      <c r="AY19">
        <v>1</v>
      </c>
      <c r="AZ19">
        <v>1</v>
      </c>
      <c r="BA19">
        <v>2</v>
      </c>
      <c r="BB19">
        <v>5</v>
      </c>
      <c r="BC19">
        <v>0</v>
      </c>
      <c r="BD19">
        <v>0</v>
      </c>
      <c r="BE19">
        <v>0</v>
      </c>
      <c r="BF19">
        <v>0</v>
      </c>
      <c r="BG19" s="26">
        <f t="shared" si="4"/>
        <v>9</v>
      </c>
      <c r="BI19" s="32">
        <v>3.35783333333333</v>
      </c>
      <c r="BJ19" s="32">
        <v>4.20272222222222</v>
      </c>
      <c r="BK19" s="32">
        <v>5.31733333333333</v>
      </c>
      <c r="BL19" s="32">
        <v>2.48822222222222</v>
      </c>
      <c r="BM19" s="32">
        <v>-0.866222222222222</v>
      </c>
      <c r="BO19" s="32">
        <v>26.0955</v>
      </c>
      <c r="BP19" s="32">
        <v>26.4339444444444</v>
      </c>
      <c r="BQ19" s="32">
        <v>27.0054166666667</v>
      </c>
      <c r="BR19" s="32">
        <v>28.0332777777778</v>
      </c>
      <c r="BS19" s="32">
        <v>28.8823333333333</v>
      </c>
      <c r="BU19" s="32">
        <v>0.379104126534222</v>
      </c>
      <c r="BV19" s="32">
        <v>0.257277835539467</v>
      </c>
      <c r="BW19" s="32">
        <v>0.2211290406992</v>
      </c>
      <c r="BX19" s="32">
        <v>0.1494414412928</v>
      </c>
      <c r="BY19" s="32">
        <v>0.107128250206933</v>
      </c>
    </row>
    <row r="20" spans="2:77">
      <c r="B20" s="15">
        <v>20</v>
      </c>
      <c r="C20" s="16">
        <v>5</v>
      </c>
      <c r="D20" s="17">
        <v>2017</v>
      </c>
      <c r="E20" s="18">
        <v>42875</v>
      </c>
      <c r="F20" s="12" t="s">
        <v>49</v>
      </c>
      <c r="G20">
        <v>128</v>
      </c>
      <c r="H20">
        <v>0</v>
      </c>
      <c r="I20">
        <v>50</v>
      </c>
      <c r="J20">
        <v>3</v>
      </c>
      <c r="K20">
        <v>0</v>
      </c>
      <c r="L20">
        <v>0</v>
      </c>
      <c r="M20">
        <v>0</v>
      </c>
      <c r="N20">
        <v>0</v>
      </c>
      <c r="O20">
        <f t="shared" si="0"/>
        <v>181</v>
      </c>
      <c r="Q20" s="175" t="s">
        <v>50</v>
      </c>
      <c r="R20">
        <v>34</v>
      </c>
      <c r="S20">
        <v>0</v>
      </c>
      <c r="T20">
        <v>62</v>
      </c>
      <c r="U20">
        <v>4</v>
      </c>
      <c r="V20">
        <v>0</v>
      </c>
      <c r="W20">
        <v>0</v>
      </c>
      <c r="X20">
        <v>0</v>
      </c>
      <c r="Y20">
        <v>3150</v>
      </c>
      <c r="Z20">
        <f t="shared" si="5"/>
        <v>3250</v>
      </c>
      <c r="AB20" s="17" t="s">
        <v>55</v>
      </c>
      <c r="AC20" s="28">
        <v>26</v>
      </c>
      <c r="AD20" s="28">
        <v>0</v>
      </c>
      <c r="AE20" s="28">
        <v>64</v>
      </c>
      <c r="AF20" s="28">
        <v>2</v>
      </c>
      <c r="AG20" s="28">
        <v>0</v>
      </c>
      <c r="AH20" s="28">
        <v>0</v>
      </c>
      <c r="AI20">
        <v>0</v>
      </c>
      <c r="AJ20">
        <v>2120</v>
      </c>
      <c r="AK20" s="26">
        <f t="shared" si="6"/>
        <v>2212</v>
      </c>
      <c r="AM20" s="17" t="s">
        <v>56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1</v>
      </c>
      <c r="AV20" s="26">
        <f t="shared" si="7"/>
        <v>3</v>
      </c>
      <c r="AX20" s="17" t="s">
        <v>57</v>
      </c>
      <c r="AY20">
        <v>0</v>
      </c>
      <c r="AZ20">
        <v>0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 s="26">
        <f t="shared" si="4"/>
        <v>2</v>
      </c>
      <c r="BI20" s="32">
        <v>2.09831818181818</v>
      </c>
      <c r="BJ20" s="32">
        <v>0.522416666666667</v>
      </c>
      <c r="BK20" s="32">
        <v>-0.238</v>
      </c>
      <c r="BL20" s="32">
        <v>-0.85925</v>
      </c>
      <c r="BM20" s="32">
        <v>-1.26341666666667</v>
      </c>
      <c r="BO20" s="32">
        <v>27.0313484848485</v>
      </c>
      <c r="BP20" s="32">
        <v>27.5186666666667</v>
      </c>
      <c r="BQ20" s="32">
        <v>27.986625</v>
      </c>
      <c r="BR20" s="32">
        <v>28.5703333333333</v>
      </c>
      <c r="BS20" s="32">
        <v>28.9618333333333</v>
      </c>
      <c r="BU20" s="32">
        <v>1.76807354057107</v>
      </c>
      <c r="BV20" s="32">
        <v>1.4983464598046</v>
      </c>
      <c r="BW20" s="32">
        <v>0.2200430607918</v>
      </c>
      <c r="BX20" s="32">
        <v>0.104147381582933</v>
      </c>
      <c r="BY20" s="32">
        <v>0.0912675971408</v>
      </c>
    </row>
    <row r="21" spans="2:77">
      <c r="B21" s="15">
        <v>21</v>
      </c>
      <c r="C21" s="16">
        <v>6</v>
      </c>
      <c r="D21" s="17">
        <v>2017</v>
      </c>
      <c r="E21" s="18">
        <v>42907</v>
      </c>
      <c r="F21" s="12" t="s">
        <v>49</v>
      </c>
      <c r="G21" s="14">
        <v>0</v>
      </c>
      <c r="H21" s="14">
        <v>0</v>
      </c>
      <c r="I21" s="14">
        <v>0</v>
      </c>
      <c r="J21" s="14">
        <v>20</v>
      </c>
      <c r="K21" s="14">
        <v>150</v>
      </c>
      <c r="L21" s="14">
        <v>900</v>
      </c>
      <c r="M21" s="14">
        <v>4200</v>
      </c>
      <c r="N21" s="14">
        <v>15300</v>
      </c>
      <c r="O21">
        <f t="shared" si="0"/>
        <v>20570</v>
      </c>
      <c r="Q21" s="175" t="s">
        <v>50</v>
      </c>
      <c r="R21" s="14">
        <v>0</v>
      </c>
      <c r="S21" s="14">
        <v>0</v>
      </c>
      <c r="T21" s="14">
        <v>0</v>
      </c>
      <c r="U21" s="14">
        <v>0</v>
      </c>
      <c r="V21" s="14">
        <v>21</v>
      </c>
      <c r="W21" s="14">
        <v>0</v>
      </c>
      <c r="X21" s="14">
        <v>0</v>
      </c>
      <c r="Y21" s="14">
        <v>140</v>
      </c>
      <c r="Z21">
        <f t="shared" si="5"/>
        <v>161</v>
      </c>
      <c r="AB21" s="17" t="s">
        <v>55</v>
      </c>
      <c r="AC21" s="14">
        <v>1</v>
      </c>
      <c r="AD21" s="14">
        <v>0</v>
      </c>
      <c r="AE21" s="14">
        <v>1</v>
      </c>
      <c r="AF21" s="14">
        <v>1</v>
      </c>
      <c r="AG21" s="14">
        <v>0</v>
      </c>
      <c r="AH21" s="14">
        <v>0</v>
      </c>
      <c r="AI21" s="14">
        <v>0</v>
      </c>
      <c r="AJ21" s="14">
        <v>2</v>
      </c>
      <c r="AK21" s="26">
        <f t="shared" si="6"/>
        <v>5</v>
      </c>
      <c r="AM21" s="17" t="s">
        <v>56</v>
      </c>
      <c r="AN21">
        <v>1</v>
      </c>
      <c r="AO21">
        <v>0</v>
      </c>
      <c r="AP21">
        <v>4</v>
      </c>
      <c r="AQ21">
        <v>0</v>
      </c>
      <c r="AR21">
        <v>1</v>
      </c>
      <c r="AS21">
        <v>0</v>
      </c>
      <c r="AT21">
        <v>1</v>
      </c>
      <c r="AU21">
        <v>1</v>
      </c>
      <c r="AV21" s="26">
        <f t="shared" si="7"/>
        <v>8</v>
      </c>
      <c r="AX21" s="17" t="s">
        <v>57</v>
      </c>
      <c r="AY21">
        <v>3</v>
      </c>
      <c r="AZ21">
        <v>1</v>
      </c>
      <c r="BA21">
        <v>10</v>
      </c>
      <c r="BB21">
        <v>0</v>
      </c>
      <c r="BC21">
        <v>1</v>
      </c>
      <c r="BD21">
        <v>1</v>
      </c>
      <c r="BE21">
        <v>1</v>
      </c>
      <c r="BF21">
        <v>56</v>
      </c>
      <c r="BG21" s="26">
        <f t="shared" si="4"/>
        <v>73</v>
      </c>
      <c r="BI21" s="32">
        <v>7.82741111111111</v>
      </c>
      <c r="BJ21" s="32">
        <v>5.48383333333333</v>
      </c>
      <c r="BK21" s="32">
        <v>0.96825</v>
      </c>
      <c r="BL21" s="32">
        <v>-0.779333333333333</v>
      </c>
      <c r="BM21" s="32">
        <v>-1.144375</v>
      </c>
      <c r="BO21" s="32">
        <v>23.3217777777778</v>
      </c>
      <c r="BP21" s="32">
        <v>26.708</v>
      </c>
      <c r="BQ21" s="32">
        <v>27.59675</v>
      </c>
      <c r="BR21" s="32">
        <v>28.2216666666667</v>
      </c>
      <c r="BS21" s="32">
        <v>28.950125</v>
      </c>
      <c r="BU21" s="32">
        <v>1.31824956957413</v>
      </c>
      <c r="BV21" s="32">
        <v>0.942901264121867</v>
      </c>
      <c r="BW21" s="32">
        <v>0.6116487568636</v>
      </c>
      <c r="BX21" s="32">
        <v>0.100389075328267</v>
      </c>
      <c r="BY21" s="32">
        <v>0.0955860738764</v>
      </c>
    </row>
    <row r="22" spans="2:77">
      <c r="B22" s="15">
        <v>18</v>
      </c>
      <c r="C22" s="16">
        <v>7</v>
      </c>
      <c r="D22" s="17">
        <v>2017</v>
      </c>
      <c r="E22" s="18">
        <v>42934</v>
      </c>
      <c r="F22" s="12" t="s">
        <v>49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  <c r="Q22" s="175" t="s">
        <v>50</v>
      </c>
      <c r="R22" s="20">
        <v>0</v>
      </c>
      <c r="S22" s="20">
        <v>0</v>
      </c>
      <c r="T22">
        <v>0</v>
      </c>
      <c r="U22" s="20">
        <v>59</v>
      </c>
      <c r="V22" s="20">
        <v>21</v>
      </c>
      <c r="W22" s="14">
        <v>0</v>
      </c>
      <c r="X22" s="14">
        <v>0</v>
      </c>
      <c r="Y22" s="14">
        <v>0</v>
      </c>
      <c r="Z22">
        <f t="shared" si="5"/>
        <v>80</v>
      </c>
      <c r="AB22" s="17" t="s">
        <v>55</v>
      </c>
      <c r="AC22" s="14">
        <v>0</v>
      </c>
      <c r="AD22" s="14">
        <v>0</v>
      </c>
      <c r="AE22" s="14">
        <v>1</v>
      </c>
      <c r="AF22" s="14">
        <v>60</v>
      </c>
      <c r="AG22" s="14">
        <v>13</v>
      </c>
      <c r="AH22" s="14">
        <v>0</v>
      </c>
      <c r="AI22" s="14">
        <v>0</v>
      </c>
      <c r="AJ22" s="20">
        <v>0</v>
      </c>
      <c r="AK22" s="26">
        <f t="shared" si="6"/>
        <v>74</v>
      </c>
      <c r="AM22" s="17" t="s">
        <v>56</v>
      </c>
      <c r="AN22" s="14">
        <v>1</v>
      </c>
      <c r="AO22" s="14">
        <v>0</v>
      </c>
      <c r="AP22" s="14">
        <v>1</v>
      </c>
      <c r="AQ22" s="14">
        <v>108</v>
      </c>
      <c r="AR22" s="14">
        <v>0</v>
      </c>
      <c r="AS22" s="14">
        <v>0</v>
      </c>
      <c r="AT22" s="14">
        <v>0</v>
      </c>
      <c r="AU22" s="14">
        <v>0</v>
      </c>
      <c r="AV22" s="26">
        <f t="shared" si="7"/>
        <v>110</v>
      </c>
      <c r="AX22" s="17" t="s">
        <v>61</v>
      </c>
      <c r="AY22" s="14">
        <v>1</v>
      </c>
      <c r="AZ22" s="14">
        <v>0</v>
      </c>
      <c r="BA22" s="14">
        <v>5</v>
      </c>
      <c r="BB22" s="14">
        <v>24</v>
      </c>
      <c r="BC22" s="14">
        <v>1</v>
      </c>
      <c r="BD22" s="14">
        <v>0</v>
      </c>
      <c r="BE22" s="14">
        <v>0</v>
      </c>
      <c r="BF22" s="14">
        <v>0</v>
      </c>
      <c r="BG22" s="26">
        <f t="shared" si="4"/>
        <v>31</v>
      </c>
      <c r="BI22" s="32">
        <v>13.1672</v>
      </c>
      <c r="BJ22" s="32">
        <v>7.28683333333333</v>
      </c>
      <c r="BK22" s="32">
        <v>2.85</v>
      </c>
      <c r="BL22" s="32">
        <v>0.1345</v>
      </c>
      <c r="BM22" s="32">
        <v>-1.227</v>
      </c>
      <c r="BO22" s="32">
        <v>23.6029333333333</v>
      </c>
      <c r="BP22" s="32">
        <v>25.434</v>
      </c>
      <c r="BQ22" s="32">
        <v>27.0415</v>
      </c>
      <c r="BR22" s="32">
        <v>28.1466666666667</v>
      </c>
      <c r="BS22" s="32">
        <v>29.174625</v>
      </c>
      <c r="BU22" s="33">
        <f>(BU21+BU24)/2</f>
        <v>0.990933603980533</v>
      </c>
      <c r="BV22" s="33">
        <f>(BV21+BV24)/2</f>
        <v>0.8125501069556</v>
      </c>
      <c r="BW22" s="33">
        <f>(BW21+BW24)/2</f>
        <v>0.542516984493</v>
      </c>
      <c r="BX22" s="33">
        <f>(BX21+BX24)/2</f>
        <v>0.123520558332667</v>
      </c>
      <c r="BY22" s="33">
        <f>(BY21+BY24)/2</f>
        <v>0.0878018186756667</v>
      </c>
    </row>
    <row r="23" spans="2:77">
      <c r="B23" s="15">
        <v>22</v>
      </c>
      <c r="C23" s="16">
        <v>8</v>
      </c>
      <c r="D23" s="17">
        <v>2017</v>
      </c>
      <c r="E23" s="18">
        <v>42969</v>
      </c>
      <c r="F23" s="12" t="s">
        <v>49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  <c r="Q23" s="175" t="s">
        <v>50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f t="shared" si="5"/>
        <v>1</v>
      </c>
      <c r="AB23" s="17" t="s">
        <v>55</v>
      </c>
      <c r="AC23" s="14">
        <v>0</v>
      </c>
      <c r="AD23" s="14">
        <v>0</v>
      </c>
      <c r="AE23" s="14">
        <v>0</v>
      </c>
      <c r="AF23" s="14">
        <v>52</v>
      </c>
      <c r="AG23" s="14">
        <v>1</v>
      </c>
      <c r="AH23" s="14">
        <v>0</v>
      </c>
      <c r="AI23" s="14">
        <v>0</v>
      </c>
      <c r="AJ23" s="20">
        <v>0</v>
      </c>
      <c r="AK23" s="26">
        <f t="shared" si="6"/>
        <v>53</v>
      </c>
      <c r="AM23" s="17" t="s">
        <v>56</v>
      </c>
      <c r="AN23" s="20">
        <v>1</v>
      </c>
      <c r="AO23" s="14">
        <v>0</v>
      </c>
      <c r="AP23" s="14">
        <v>0</v>
      </c>
      <c r="AQ23" s="14">
        <v>17</v>
      </c>
      <c r="AR23" s="14">
        <v>0</v>
      </c>
      <c r="AS23" s="14">
        <v>0</v>
      </c>
      <c r="AT23" s="14">
        <v>0</v>
      </c>
      <c r="AU23" s="14">
        <v>0</v>
      </c>
      <c r="AV23" s="26">
        <f t="shared" si="7"/>
        <v>18</v>
      </c>
      <c r="AX23" s="17" t="s">
        <v>57</v>
      </c>
      <c r="AY23" s="20">
        <v>2</v>
      </c>
      <c r="AZ23" s="14">
        <v>0</v>
      </c>
      <c r="BA23" s="14">
        <v>5</v>
      </c>
      <c r="BB23" s="14">
        <v>21</v>
      </c>
      <c r="BC23" s="14">
        <v>0</v>
      </c>
      <c r="BD23" s="14">
        <v>0</v>
      </c>
      <c r="BE23" s="14">
        <v>0</v>
      </c>
      <c r="BF23" s="14">
        <v>0</v>
      </c>
      <c r="BG23" s="26">
        <f t="shared" si="4"/>
        <v>28</v>
      </c>
      <c r="BI23" s="32">
        <v>14.5112456140351</v>
      </c>
      <c r="BJ23" s="32">
        <v>9.49266666666667</v>
      </c>
      <c r="BK23" s="32">
        <v>2.213</v>
      </c>
      <c r="BL23" s="32">
        <v>-0.109</v>
      </c>
      <c r="BM23" s="32">
        <v>-1.108625</v>
      </c>
      <c r="BO23" s="32">
        <v>24.4292105263158</v>
      </c>
      <c r="BP23" s="32">
        <v>25.5033333333333</v>
      </c>
      <c r="BQ23" s="32">
        <v>27.1645</v>
      </c>
      <c r="BR23" s="32">
        <v>28.154</v>
      </c>
      <c r="BS23" s="32">
        <v>28.98225</v>
      </c>
      <c r="BU23" s="33">
        <f>(BU21+BU24)/2</f>
        <v>0.990933603980533</v>
      </c>
      <c r="BV23" s="33">
        <f>(BV21+BV24)/2</f>
        <v>0.8125501069556</v>
      </c>
      <c r="BW23" s="33">
        <f>(BW21+BW24)/2</f>
        <v>0.542516984493</v>
      </c>
      <c r="BX23" s="33">
        <f>(BX21+BX24)/2</f>
        <v>0.123520558332667</v>
      </c>
      <c r="BY23" s="33">
        <f>(BY21+BY24)/2</f>
        <v>0.0878018186756667</v>
      </c>
    </row>
    <row r="24" spans="2:77">
      <c r="B24" s="15">
        <v>20</v>
      </c>
      <c r="C24" s="16">
        <v>9</v>
      </c>
      <c r="D24" s="17">
        <v>2017</v>
      </c>
      <c r="E24" s="18">
        <v>42998</v>
      </c>
      <c r="F24" s="12" t="s">
        <v>49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>
        <f t="shared" si="0"/>
        <v>0</v>
      </c>
      <c r="Q24" s="175" t="s">
        <v>50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>
        <f t="shared" si="5"/>
        <v>0</v>
      </c>
      <c r="AB24" s="17" t="s">
        <v>55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26">
        <f t="shared" si="6"/>
        <v>0</v>
      </c>
      <c r="AM24" s="17" t="s">
        <v>56</v>
      </c>
      <c r="AN24" s="14">
        <v>0</v>
      </c>
      <c r="AO24" s="14">
        <v>0</v>
      </c>
      <c r="AP24" s="14">
        <v>1</v>
      </c>
      <c r="AQ24" s="14">
        <v>4</v>
      </c>
      <c r="AR24" s="14">
        <v>0</v>
      </c>
      <c r="AS24" s="14">
        <v>0</v>
      </c>
      <c r="AT24" s="14">
        <v>0</v>
      </c>
      <c r="AU24" s="14">
        <v>0</v>
      </c>
      <c r="AV24" s="26">
        <f t="shared" si="7"/>
        <v>5</v>
      </c>
      <c r="AX24" s="17" t="s">
        <v>62</v>
      </c>
      <c r="AY24" s="14">
        <v>1</v>
      </c>
      <c r="AZ24" s="14">
        <v>0</v>
      </c>
      <c r="BA24" s="14">
        <v>1</v>
      </c>
      <c r="BB24" s="14">
        <v>3</v>
      </c>
      <c r="BC24" s="14">
        <v>0</v>
      </c>
      <c r="BD24" s="14">
        <v>0</v>
      </c>
      <c r="BE24" s="14">
        <v>0</v>
      </c>
      <c r="BF24" s="14">
        <v>0</v>
      </c>
      <c r="BG24" s="26">
        <f t="shared" si="4"/>
        <v>5</v>
      </c>
      <c r="BI24" s="32">
        <v>8.63633333333333</v>
      </c>
      <c r="BJ24" s="32">
        <v>8.801</v>
      </c>
      <c r="BK24" s="32">
        <v>6.57675</v>
      </c>
      <c r="BL24" s="32">
        <v>1.108</v>
      </c>
      <c r="BM24" s="32">
        <v>-1.06083333333333</v>
      </c>
      <c r="BO24" s="32">
        <v>25.1785</v>
      </c>
      <c r="BP24" s="32">
        <v>25.2938333333333</v>
      </c>
      <c r="BQ24" s="32">
        <v>25.982</v>
      </c>
      <c r="BR24" s="32">
        <v>27.6591666666667</v>
      </c>
      <c r="BS24" s="32">
        <v>28.8536666666667</v>
      </c>
      <c r="BU24" s="32">
        <v>0.663617638386933</v>
      </c>
      <c r="BV24" s="32">
        <v>0.682198949789333</v>
      </c>
      <c r="BW24" s="32">
        <v>0.4733852121224</v>
      </c>
      <c r="BX24" s="32">
        <v>0.146652041337067</v>
      </c>
      <c r="BY24" s="32">
        <v>0.0800175634749334</v>
      </c>
    </row>
    <row r="25" spans="2:77">
      <c r="B25" s="15">
        <v>22</v>
      </c>
      <c r="C25" s="16">
        <v>10</v>
      </c>
      <c r="D25" s="17">
        <v>2017</v>
      </c>
      <c r="E25" s="18">
        <v>43030</v>
      </c>
      <c r="F25" s="12" t="s">
        <v>49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  <c r="Q25" s="175" t="s">
        <v>50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>
        <f t="shared" si="5"/>
        <v>0</v>
      </c>
      <c r="AB25" s="17" t="s">
        <v>55</v>
      </c>
      <c r="AC25" s="14">
        <v>0</v>
      </c>
      <c r="AD25" s="14">
        <v>0</v>
      </c>
      <c r="AE25" s="14">
        <v>0</v>
      </c>
      <c r="AF25" s="14">
        <v>1</v>
      </c>
      <c r="AG25" s="14">
        <v>0</v>
      </c>
      <c r="AH25" s="14">
        <v>0</v>
      </c>
      <c r="AI25" s="14">
        <v>0</v>
      </c>
      <c r="AJ25" s="14">
        <v>0</v>
      </c>
      <c r="AK25" s="26">
        <f t="shared" si="6"/>
        <v>1</v>
      </c>
      <c r="AM25" s="17" t="s">
        <v>56</v>
      </c>
      <c r="AN25" s="20">
        <v>1</v>
      </c>
      <c r="AO25" s="14">
        <v>1</v>
      </c>
      <c r="AP25" s="14">
        <v>1</v>
      </c>
      <c r="AQ25" s="14">
        <v>1</v>
      </c>
      <c r="AR25" s="14">
        <v>0</v>
      </c>
      <c r="AS25" s="14">
        <v>0</v>
      </c>
      <c r="AT25" s="14">
        <v>0</v>
      </c>
      <c r="AU25" s="14">
        <v>0</v>
      </c>
      <c r="AV25" s="26">
        <f t="shared" si="7"/>
        <v>4</v>
      </c>
      <c r="AX25" s="17" t="s">
        <v>61</v>
      </c>
      <c r="AY25" s="14">
        <v>4</v>
      </c>
      <c r="AZ25" s="14">
        <v>1</v>
      </c>
      <c r="BA25" s="14">
        <v>11</v>
      </c>
      <c r="BB25" s="14">
        <v>18</v>
      </c>
      <c r="BC25" s="14">
        <v>0</v>
      </c>
      <c r="BD25" s="14">
        <v>0</v>
      </c>
      <c r="BE25" s="14">
        <v>0</v>
      </c>
      <c r="BF25" s="14">
        <v>0</v>
      </c>
      <c r="BG25" s="26">
        <f t="shared" si="4"/>
        <v>34</v>
      </c>
      <c r="BI25" s="32">
        <v>5.86480952380952</v>
      </c>
      <c r="BJ25" s="32">
        <v>6.08616666666667</v>
      </c>
      <c r="BK25" s="32">
        <v>3.42725</v>
      </c>
      <c r="BL25" s="32">
        <v>-0.2565</v>
      </c>
      <c r="BM25" s="32">
        <v>-1.172125</v>
      </c>
      <c r="BO25" s="32">
        <v>23.6326666666667</v>
      </c>
      <c r="BP25" s="32">
        <v>24.0200833333333</v>
      </c>
      <c r="BQ25" s="32">
        <v>25.92975</v>
      </c>
      <c r="BR25" s="32">
        <v>28.2935</v>
      </c>
      <c r="BS25" s="32">
        <v>29.0875</v>
      </c>
      <c r="BU25" s="32">
        <v>0.620293330536</v>
      </c>
      <c r="BV25" s="32">
        <v>0.470485264022133</v>
      </c>
      <c r="BW25" s="32">
        <v>0.2873323493128</v>
      </c>
      <c r="BX25" s="32">
        <v>0.0981635879122666</v>
      </c>
      <c r="BY25" s="32">
        <v>0.09609490985</v>
      </c>
    </row>
    <row r="26" spans="2:77">
      <c r="B26" s="15">
        <v>14</v>
      </c>
      <c r="C26" s="16">
        <v>11</v>
      </c>
      <c r="D26" s="17">
        <v>2017</v>
      </c>
      <c r="E26" s="18">
        <v>43053</v>
      </c>
      <c r="F26" s="12" t="s">
        <v>49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  <c r="Q26" s="175" t="s">
        <v>50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>
        <f t="shared" si="5"/>
        <v>0</v>
      </c>
      <c r="AB26" s="17" t="s">
        <v>55</v>
      </c>
      <c r="AC26" s="14">
        <v>6</v>
      </c>
      <c r="AD26" s="14">
        <v>2</v>
      </c>
      <c r="AE26" s="14">
        <v>6</v>
      </c>
      <c r="AF26" s="14">
        <v>2</v>
      </c>
      <c r="AG26" s="14">
        <v>0</v>
      </c>
      <c r="AH26" s="14">
        <v>0</v>
      </c>
      <c r="AI26" s="14">
        <v>0</v>
      </c>
      <c r="AJ26" s="14">
        <v>0</v>
      </c>
      <c r="AK26" s="26">
        <f t="shared" si="6"/>
        <v>16</v>
      </c>
      <c r="AM26" s="17" t="s">
        <v>56</v>
      </c>
      <c r="AN26" s="14">
        <v>4</v>
      </c>
      <c r="AO26" s="14">
        <v>1</v>
      </c>
      <c r="AP26" s="14">
        <v>13</v>
      </c>
      <c r="AQ26" s="14">
        <v>18</v>
      </c>
      <c r="AR26" s="14">
        <v>0</v>
      </c>
      <c r="AS26" s="14">
        <v>0</v>
      </c>
      <c r="AT26" s="14">
        <v>0</v>
      </c>
      <c r="AU26" s="14">
        <v>0</v>
      </c>
      <c r="AV26" s="26">
        <f t="shared" si="7"/>
        <v>36</v>
      </c>
      <c r="AX26" s="17" t="s">
        <v>62</v>
      </c>
      <c r="AY26" s="20">
        <v>4</v>
      </c>
      <c r="AZ26" s="20">
        <v>1</v>
      </c>
      <c r="BA26" s="14">
        <v>22</v>
      </c>
      <c r="BB26" s="14">
        <v>29</v>
      </c>
      <c r="BC26" s="14">
        <v>0</v>
      </c>
      <c r="BD26" s="14">
        <v>0</v>
      </c>
      <c r="BE26" s="14">
        <v>0</v>
      </c>
      <c r="BF26" s="14">
        <v>0</v>
      </c>
      <c r="BG26" s="26">
        <f t="shared" si="4"/>
        <v>56</v>
      </c>
      <c r="BI26" s="32">
        <v>3.40914069264069</v>
      </c>
      <c r="BJ26" s="32">
        <v>3.67616666666667</v>
      </c>
      <c r="BK26" s="32">
        <v>2.91875</v>
      </c>
      <c r="BL26" s="32">
        <v>1.32516666666667</v>
      </c>
      <c r="BM26" s="32">
        <v>-0.382232142857143</v>
      </c>
      <c r="BO26" s="32">
        <v>24.961961038961</v>
      </c>
      <c r="BP26" s="32">
        <v>26.0048333333333</v>
      </c>
      <c r="BQ26" s="32">
        <v>27.25025</v>
      </c>
      <c r="BR26" s="32">
        <v>27.7586666666667</v>
      </c>
      <c r="BS26" s="32">
        <v>28.5208095238095</v>
      </c>
      <c r="BU26" s="32">
        <v>0.312013428549867</v>
      </c>
      <c r="BV26" s="32">
        <v>0.249411956674133</v>
      </c>
      <c r="BW26" s="32">
        <v>0.1883938508452</v>
      </c>
      <c r="BX26" s="32">
        <v>0.150737289437333</v>
      </c>
      <c r="BY26" s="32">
        <v>0.120277947992533</v>
      </c>
    </row>
    <row r="27" spans="2:77">
      <c r="B27" s="15">
        <v>25</v>
      </c>
      <c r="C27" s="16">
        <v>5</v>
      </c>
      <c r="D27" s="17">
        <v>2018</v>
      </c>
      <c r="E27" s="18">
        <v>43245</v>
      </c>
      <c r="F27" s="12" t="s">
        <v>49</v>
      </c>
      <c r="G27" s="14">
        <v>0</v>
      </c>
      <c r="H27" s="14">
        <v>0</v>
      </c>
      <c r="I27" s="14">
        <v>23</v>
      </c>
      <c r="J27" s="14">
        <v>0</v>
      </c>
      <c r="K27" s="14">
        <v>0</v>
      </c>
      <c r="L27" s="14">
        <v>7</v>
      </c>
      <c r="M27" s="14">
        <v>20</v>
      </c>
      <c r="N27" s="14">
        <v>1500</v>
      </c>
      <c r="O27">
        <f t="shared" si="0"/>
        <v>1550</v>
      </c>
      <c r="Q27" s="175" t="s">
        <v>50</v>
      </c>
      <c r="R27" s="14">
        <v>0</v>
      </c>
      <c r="S27" s="14">
        <v>0</v>
      </c>
      <c r="T27" s="14">
        <v>8</v>
      </c>
      <c r="U27" s="14">
        <v>0</v>
      </c>
      <c r="V27" s="14">
        <v>1</v>
      </c>
      <c r="W27" s="14">
        <v>4</v>
      </c>
      <c r="X27" s="14">
        <v>0</v>
      </c>
      <c r="Y27" s="14">
        <v>350</v>
      </c>
      <c r="Z27">
        <f t="shared" si="5"/>
        <v>363</v>
      </c>
      <c r="AB27" s="17" t="s">
        <v>55</v>
      </c>
      <c r="AC27" s="14">
        <v>1</v>
      </c>
      <c r="AD27" s="14">
        <v>0</v>
      </c>
      <c r="AE27" s="14">
        <v>6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26">
        <f t="shared" si="6"/>
        <v>7</v>
      </c>
      <c r="AM27" s="17" t="s">
        <v>56</v>
      </c>
      <c r="AN27" s="14">
        <v>1</v>
      </c>
      <c r="AO27" s="14">
        <v>0</v>
      </c>
      <c r="AP27" s="14">
        <v>5</v>
      </c>
      <c r="AQ27" s="14">
        <v>0</v>
      </c>
      <c r="AR27" s="14">
        <v>0</v>
      </c>
      <c r="AS27" s="14">
        <v>1</v>
      </c>
      <c r="AT27" s="14">
        <v>0</v>
      </c>
      <c r="AU27" s="14">
        <v>0</v>
      </c>
      <c r="AV27" s="26">
        <f t="shared" si="7"/>
        <v>7</v>
      </c>
      <c r="AX27" s="17" t="s">
        <v>70</v>
      </c>
      <c r="AY27" s="14">
        <v>1</v>
      </c>
      <c r="AZ27" s="14">
        <v>1</v>
      </c>
      <c r="BA27" s="14">
        <v>4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26">
        <f t="shared" si="4"/>
        <v>6</v>
      </c>
      <c r="BI27" s="32">
        <v>7.8796</v>
      </c>
      <c r="BJ27" s="32">
        <v>3.3572380952381</v>
      </c>
      <c r="BK27" s="32">
        <v>0.205428571428571</v>
      </c>
      <c r="BL27" s="32">
        <v>-0.349238095238095</v>
      </c>
      <c r="BM27" s="32">
        <v>-1.03834598214286</v>
      </c>
      <c r="BO27" s="32">
        <v>23.0246380952381</v>
      </c>
      <c r="BP27" s="32">
        <v>25.7871904761905</v>
      </c>
      <c r="BQ27" s="32">
        <v>27.4766428571429</v>
      </c>
      <c r="BR27" s="32">
        <v>28.1409047619048</v>
      </c>
      <c r="BS27" s="32">
        <v>28.8203705357143</v>
      </c>
      <c r="BU27" s="32">
        <v>0.920105395083556</v>
      </c>
      <c r="BV27" s="32">
        <v>0.845125128175467</v>
      </c>
      <c r="BW27" s="32">
        <v>0.2392659791616</v>
      </c>
      <c r="BX27" s="32">
        <v>0.149049535033244</v>
      </c>
      <c r="BY27" s="32">
        <v>0.11491980946459</v>
      </c>
    </row>
    <row r="28" spans="2:77">
      <c r="B28" s="15">
        <v>26</v>
      </c>
      <c r="C28" s="16">
        <v>6</v>
      </c>
      <c r="D28" s="17">
        <v>2018</v>
      </c>
      <c r="E28" s="18">
        <v>43277</v>
      </c>
      <c r="F28" s="12" t="s">
        <v>49</v>
      </c>
      <c r="G28" s="20">
        <v>0</v>
      </c>
      <c r="H28" s="20">
        <v>0</v>
      </c>
      <c r="I28" s="20">
        <v>1</v>
      </c>
      <c r="J28" s="20">
        <v>40</v>
      </c>
      <c r="K28" s="20">
        <v>70</v>
      </c>
      <c r="L28" s="20">
        <v>20</v>
      </c>
      <c r="M28" s="20">
        <v>20</v>
      </c>
      <c r="N28" s="20">
        <v>200</v>
      </c>
      <c r="O28">
        <f t="shared" si="0"/>
        <v>351</v>
      </c>
      <c r="Q28" s="175" t="s">
        <v>50</v>
      </c>
      <c r="R28" s="14">
        <v>0</v>
      </c>
      <c r="S28" s="14">
        <v>0</v>
      </c>
      <c r="T28" s="14">
        <v>0</v>
      </c>
      <c r="U28" s="14">
        <v>3</v>
      </c>
      <c r="V28" s="14">
        <v>10</v>
      </c>
      <c r="W28" s="14">
        <v>1</v>
      </c>
      <c r="X28" s="14">
        <v>0</v>
      </c>
      <c r="Y28" s="14">
        <v>0</v>
      </c>
      <c r="Z28">
        <f t="shared" si="5"/>
        <v>14</v>
      </c>
      <c r="AB28" s="17" t="s">
        <v>55</v>
      </c>
      <c r="AC28" s="14">
        <v>1</v>
      </c>
      <c r="AD28" s="14">
        <v>0</v>
      </c>
      <c r="AE28" s="14">
        <v>1</v>
      </c>
      <c r="AF28" s="14">
        <v>2</v>
      </c>
      <c r="AG28" s="14">
        <v>1</v>
      </c>
      <c r="AH28" s="14">
        <v>0</v>
      </c>
      <c r="AI28" s="14">
        <v>0</v>
      </c>
      <c r="AJ28" s="14">
        <v>0</v>
      </c>
      <c r="AK28" s="26">
        <f t="shared" si="6"/>
        <v>5</v>
      </c>
      <c r="AM28" s="17" t="s">
        <v>56</v>
      </c>
      <c r="AN28" s="14">
        <v>1</v>
      </c>
      <c r="AO28" s="14">
        <v>0</v>
      </c>
      <c r="AP28" s="14">
        <v>3</v>
      </c>
      <c r="AQ28" s="14">
        <v>4</v>
      </c>
      <c r="AR28" s="14">
        <v>2</v>
      </c>
      <c r="AS28" s="14">
        <v>0</v>
      </c>
      <c r="AT28" s="14">
        <v>1</v>
      </c>
      <c r="AU28" s="14">
        <v>0</v>
      </c>
      <c r="AV28" s="26">
        <f t="shared" si="7"/>
        <v>11</v>
      </c>
      <c r="AX28" s="17" t="s">
        <v>62</v>
      </c>
      <c r="AY28" s="14">
        <v>2</v>
      </c>
      <c r="AZ28" s="14">
        <v>1</v>
      </c>
      <c r="BA28" s="14">
        <v>3</v>
      </c>
      <c r="BB28" s="14">
        <v>1</v>
      </c>
      <c r="BC28" s="14">
        <v>0</v>
      </c>
      <c r="BD28" s="14">
        <v>0</v>
      </c>
      <c r="BE28" s="14">
        <v>0</v>
      </c>
      <c r="BF28" s="14">
        <v>0</v>
      </c>
      <c r="BG28" s="26">
        <f t="shared" si="4"/>
        <v>7</v>
      </c>
      <c r="BI28" s="32">
        <v>8.66228954570334</v>
      </c>
      <c r="BJ28" s="32">
        <v>5.34804761904762</v>
      </c>
      <c r="BK28" s="32">
        <v>1.43557142857143</v>
      </c>
      <c r="BL28" s="32">
        <v>-0.481</v>
      </c>
      <c r="BM28" s="32">
        <v>-1.05015886699507</v>
      </c>
      <c r="BO28" s="32">
        <v>25.9232818828681</v>
      </c>
      <c r="BP28" s="32">
        <v>26.4289047619048</v>
      </c>
      <c r="BQ28" s="32">
        <v>27.1255</v>
      </c>
      <c r="BR28" s="32">
        <v>27.8017142857143</v>
      </c>
      <c r="BS28" s="32">
        <v>28.8157524630542</v>
      </c>
      <c r="BU28" s="32">
        <v>0.685363005824178</v>
      </c>
      <c r="BV28" s="32">
        <v>1.0220208309528</v>
      </c>
      <c r="BW28" s="32">
        <v>0.85511508798</v>
      </c>
      <c r="BX28" s="32">
        <v>0.171612217889867</v>
      </c>
      <c r="BY28" s="32">
        <v>0.1265678477452</v>
      </c>
    </row>
    <row r="29" spans="2:77">
      <c r="B29" s="15">
        <v>18</v>
      </c>
      <c r="C29" s="16">
        <v>7</v>
      </c>
      <c r="D29" s="17">
        <v>2018</v>
      </c>
      <c r="E29" s="18">
        <v>43299</v>
      </c>
      <c r="F29" s="12" t="s">
        <v>49</v>
      </c>
      <c r="G29" s="14">
        <v>0</v>
      </c>
      <c r="H29" s="14">
        <v>0</v>
      </c>
      <c r="I29" s="14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  <c r="Q29" s="175" t="s">
        <v>50</v>
      </c>
      <c r="R29" s="14">
        <v>0</v>
      </c>
      <c r="S29" s="14">
        <v>0</v>
      </c>
      <c r="T29" s="14">
        <v>0</v>
      </c>
      <c r="U29" s="14">
        <v>1740</v>
      </c>
      <c r="V29" s="14">
        <v>7</v>
      </c>
      <c r="W29" s="14">
        <v>0</v>
      </c>
      <c r="X29" s="14">
        <v>0</v>
      </c>
      <c r="Y29" s="14">
        <v>0</v>
      </c>
      <c r="Z29">
        <f t="shared" si="5"/>
        <v>1747</v>
      </c>
      <c r="AB29" s="17" t="s">
        <v>55</v>
      </c>
      <c r="AC29" s="14">
        <v>0</v>
      </c>
      <c r="AD29" s="14">
        <v>0</v>
      </c>
      <c r="AE29" s="14">
        <v>0</v>
      </c>
      <c r="AF29" s="14">
        <v>208</v>
      </c>
      <c r="AG29" s="14">
        <v>1</v>
      </c>
      <c r="AH29" s="14">
        <v>0</v>
      </c>
      <c r="AI29" s="14">
        <v>0</v>
      </c>
      <c r="AJ29" s="14">
        <v>0</v>
      </c>
      <c r="AK29" s="26">
        <f t="shared" si="6"/>
        <v>209</v>
      </c>
      <c r="AM29" s="17" t="s">
        <v>56</v>
      </c>
      <c r="AN29" s="14">
        <v>1</v>
      </c>
      <c r="AO29" s="14">
        <v>0</v>
      </c>
      <c r="AP29" s="14">
        <v>2</v>
      </c>
      <c r="AQ29" s="14">
        <v>7</v>
      </c>
      <c r="AR29" s="14">
        <v>0</v>
      </c>
      <c r="AS29" s="14">
        <v>0</v>
      </c>
      <c r="AT29" s="14">
        <v>0</v>
      </c>
      <c r="AU29" s="14">
        <v>0</v>
      </c>
      <c r="AV29" s="26">
        <f t="shared" si="7"/>
        <v>10</v>
      </c>
      <c r="AX29" s="17" t="s">
        <v>61</v>
      </c>
      <c r="AY29" s="14">
        <v>7</v>
      </c>
      <c r="AZ29" s="14">
        <v>1</v>
      </c>
      <c r="BA29" s="14">
        <v>15</v>
      </c>
      <c r="BB29" s="14">
        <v>19</v>
      </c>
      <c r="BC29" s="14">
        <v>0</v>
      </c>
      <c r="BD29" s="14">
        <v>0</v>
      </c>
      <c r="BE29" s="14">
        <v>0</v>
      </c>
      <c r="BF29" s="14">
        <v>0</v>
      </c>
      <c r="BG29" s="26">
        <f t="shared" si="4"/>
        <v>42</v>
      </c>
      <c r="BI29" s="32">
        <v>15.7859583333333</v>
      </c>
      <c r="BJ29" s="32">
        <v>9.57479166666667</v>
      </c>
      <c r="BK29" s="32">
        <v>2.7455</v>
      </c>
      <c r="BL29" s="32">
        <v>-0.24525</v>
      </c>
      <c r="BM29" s="32">
        <v>-1.10087272727273</v>
      </c>
      <c r="BO29" s="32">
        <v>25.4445972222222</v>
      </c>
      <c r="BP29" s="32">
        <v>25.947375</v>
      </c>
      <c r="BQ29" s="32">
        <v>27.0284375</v>
      </c>
      <c r="BR29" s="32">
        <v>27.99825</v>
      </c>
      <c r="BS29" s="32">
        <v>28.9134071022727</v>
      </c>
      <c r="BU29" s="32">
        <v>1.08183424722359</v>
      </c>
      <c r="BV29" s="32">
        <v>0.693594239972978</v>
      </c>
      <c r="BW29" s="32">
        <v>0.220230594997333</v>
      </c>
      <c r="BX29" s="32">
        <v>0.155848163145867</v>
      </c>
      <c r="BY29" s="32">
        <v>0.123788396724</v>
      </c>
    </row>
    <row r="30" spans="2:77">
      <c r="B30" s="15">
        <v>21</v>
      </c>
      <c r="C30" s="16">
        <v>8</v>
      </c>
      <c r="D30" s="17">
        <v>2018</v>
      </c>
      <c r="E30" s="18">
        <v>43333</v>
      </c>
      <c r="F30" s="12" t="s">
        <v>49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>
        <f t="shared" si="0"/>
        <v>0</v>
      </c>
      <c r="Q30" s="175" t="s">
        <v>50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>
        <f t="shared" si="5"/>
        <v>0</v>
      </c>
      <c r="AB30" s="17" t="s">
        <v>55</v>
      </c>
      <c r="AC30" s="14">
        <v>1</v>
      </c>
      <c r="AD30" s="14">
        <v>0</v>
      </c>
      <c r="AE30" s="14">
        <v>2</v>
      </c>
      <c r="AF30" s="14">
        <v>16</v>
      </c>
      <c r="AG30" s="14">
        <v>0</v>
      </c>
      <c r="AH30" s="14">
        <v>0</v>
      </c>
      <c r="AI30" s="14">
        <v>0</v>
      </c>
      <c r="AJ30" s="14">
        <v>0</v>
      </c>
      <c r="AK30" s="26">
        <f t="shared" si="6"/>
        <v>19</v>
      </c>
      <c r="AM30" s="17" t="s">
        <v>71</v>
      </c>
      <c r="AN30" s="14">
        <v>1</v>
      </c>
      <c r="AO30" s="14">
        <v>0</v>
      </c>
      <c r="AP30" s="14">
        <v>1</v>
      </c>
      <c r="AQ30" s="14">
        <v>8</v>
      </c>
      <c r="AR30" s="14">
        <v>0</v>
      </c>
      <c r="AS30" s="14">
        <v>0</v>
      </c>
      <c r="AT30" s="14">
        <v>0</v>
      </c>
      <c r="AU30" s="14">
        <v>0</v>
      </c>
      <c r="AV30" s="26">
        <f t="shared" si="7"/>
        <v>10</v>
      </c>
      <c r="AX30" s="17" t="s">
        <v>72</v>
      </c>
      <c r="AY30" s="14">
        <v>6</v>
      </c>
      <c r="AZ30" s="14">
        <v>0</v>
      </c>
      <c r="BA30" s="14">
        <v>7</v>
      </c>
      <c r="BB30" s="14">
        <v>18</v>
      </c>
      <c r="BC30" s="14">
        <v>0</v>
      </c>
      <c r="BD30" s="14">
        <v>0</v>
      </c>
      <c r="BE30" s="14">
        <v>0</v>
      </c>
      <c r="BF30" s="14">
        <v>0</v>
      </c>
      <c r="BG30" s="26">
        <f t="shared" si="4"/>
        <v>31</v>
      </c>
      <c r="BI30" s="32">
        <v>15.46775</v>
      </c>
      <c r="BJ30" s="32">
        <v>8.9665</v>
      </c>
      <c r="BK30" s="32">
        <v>1.653625</v>
      </c>
      <c r="BL30" s="32">
        <v>-0.38225</v>
      </c>
      <c r="BM30" s="32">
        <v>-1.05891666666667</v>
      </c>
      <c r="BO30" s="32">
        <v>24.653</v>
      </c>
      <c r="BP30" s="32">
        <v>25.873</v>
      </c>
      <c r="BQ30" s="32">
        <v>27.023875</v>
      </c>
      <c r="BR30" s="32">
        <v>27.924</v>
      </c>
      <c r="BS30" s="32">
        <v>28.7266875</v>
      </c>
      <c r="BU30" s="33">
        <f t="shared" ref="BU30:BY30" si="8">(BU29+BU32)/2</f>
        <v>0.801509416879252</v>
      </c>
      <c r="BV30" s="33">
        <f t="shared" si="8"/>
        <v>0.534741451238756</v>
      </c>
      <c r="BW30" s="33">
        <f t="shared" si="8"/>
        <v>0.237036649276867</v>
      </c>
      <c r="BX30" s="33">
        <f t="shared" si="8"/>
        <v>0.169560408099867</v>
      </c>
      <c r="BY30" s="33">
        <f t="shared" si="8"/>
        <v>0.137341839741867</v>
      </c>
    </row>
    <row r="31" spans="2:77">
      <c r="B31" s="15">
        <v>19</v>
      </c>
      <c r="C31" s="16">
        <v>9</v>
      </c>
      <c r="D31" s="17">
        <v>2018</v>
      </c>
      <c r="E31" s="21">
        <v>43362</v>
      </c>
      <c r="F31" s="12" t="s">
        <v>49</v>
      </c>
      <c r="G31" s="14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  <c r="Q31" s="175" t="s">
        <v>50</v>
      </c>
      <c r="R31" s="14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5"/>
        <v>0</v>
      </c>
      <c r="AB31" s="17" t="s">
        <v>55</v>
      </c>
      <c r="AC31" s="14">
        <v>0</v>
      </c>
      <c r="AD31" s="14">
        <v>0</v>
      </c>
      <c r="AE31" s="14">
        <v>1</v>
      </c>
      <c r="AF31" s="14">
        <v>8</v>
      </c>
      <c r="AG31" s="14">
        <v>0</v>
      </c>
      <c r="AH31" s="14">
        <v>0</v>
      </c>
      <c r="AI31" s="14">
        <v>0</v>
      </c>
      <c r="AJ31" s="14">
        <v>0</v>
      </c>
      <c r="AK31" s="26">
        <f t="shared" si="6"/>
        <v>9</v>
      </c>
      <c r="AM31" s="17" t="s">
        <v>56</v>
      </c>
      <c r="AN31" s="14">
        <v>1</v>
      </c>
      <c r="AO31" s="14">
        <v>0</v>
      </c>
      <c r="AP31" s="14">
        <v>4</v>
      </c>
      <c r="AQ31" s="14">
        <v>13</v>
      </c>
      <c r="AR31" s="14">
        <v>0</v>
      </c>
      <c r="AS31" s="14">
        <v>0</v>
      </c>
      <c r="AT31" s="14">
        <v>0</v>
      </c>
      <c r="AU31" s="14">
        <v>0</v>
      </c>
      <c r="AV31" s="26">
        <f t="shared" si="7"/>
        <v>18</v>
      </c>
      <c r="AX31" s="17" t="s">
        <v>57</v>
      </c>
      <c r="AY31" s="14">
        <v>5</v>
      </c>
      <c r="AZ31" s="14">
        <v>0</v>
      </c>
      <c r="BA31" s="14">
        <v>6</v>
      </c>
      <c r="BB31" s="14">
        <v>28</v>
      </c>
      <c r="BC31" s="14">
        <v>0</v>
      </c>
      <c r="BD31" s="14">
        <v>0</v>
      </c>
      <c r="BE31" s="14">
        <v>0</v>
      </c>
      <c r="BF31" s="14">
        <v>0</v>
      </c>
      <c r="BG31" s="26">
        <f t="shared" si="4"/>
        <v>39</v>
      </c>
      <c r="BI31" s="32">
        <v>12.2642333333333</v>
      </c>
      <c r="BJ31" s="32">
        <v>10.2359166666667</v>
      </c>
      <c r="BK31" s="32">
        <v>4.095625</v>
      </c>
      <c r="BL31" s="32">
        <v>0.06125</v>
      </c>
      <c r="BM31" s="32">
        <v>-1.066375</v>
      </c>
      <c r="BO31" s="32">
        <v>25.01165</v>
      </c>
      <c r="BP31" s="32">
        <v>25.3418333333333</v>
      </c>
      <c r="BQ31" s="32">
        <v>26.74725</v>
      </c>
      <c r="BR31" s="32">
        <v>27.9550833333333</v>
      </c>
      <c r="BS31" s="32">
        <v>28.8135625</v>
      </c>
      <c r="BU31" s="33">
        <f t="shared" ref="BU31:BY31" si="9">(BU29+BU32)/2</f>
        <v>0.801509416879252</v>
      </c>
      <c r="BV31" s="33">
        <f t="shared" si="9"/>
        <v>0.534741451238756</v>
      </c>
      <c r="BW31" s="33">
        <f t="shared" si="9"/>
        <v>0.237036649276867</v>
      </c>
      <c r="BX31" s="33">
        <f t="shared" si="9"/>
        <v>0.169560408099867</v>
      </c>
      <c r="BY31" s="33">
        <f t="shared" si="9"/>
        <v>0.137341839741867</v>
      </c>
    </row>
    <row r="32" spans="2:77">
      <c r="B32" s="22">
        <v>3</v>
      </c>
      <c r="C32" s="16">
        <v>11</v>
      </c>
      <c r="D32" s="17">
        <v>2018</v>
      </c>
      <c r="E32" s="21">
        <v>43407</v>
      </c>
      <c r="F32" s="12" t="s">
        <v>49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>
        <f t="shared" si="0"/>
        <v>0</v>
      </c>
      <c r="Q32" s="175" t="s">
        <v>50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>
        <f t="shared" si="5"/>
        <v>0</v>
      </c>
      <c r="AB32" s="17" t="s">
        <v>73</v>
      </c>
      <c r="AC32" s="14">
        <v>1</v>
      </c>
      <c r="AD32" s="14">
        <v>0</v>
      </c>
      <c r="AE32" s="14">
        <v>0</v>
      </c>
      <c r="AF32" s="14">
        <v>1</v>
      </c>
      <c r="AG32" s="14">
        <v>0</v>
      </c>
      <c r="AH32" s="14">
        <v>0</v>
      </c>
      <c r="AI32" s="14">
        <v>0</v>
      </c>
      <c r="AJ32" s="14">
        <v>0</v>
      </c>
      <c r="AK32" s="26">
        <f t="shared" si="6"/>
        <v>2</v>
      </c>
      <c r="AM32" s="17" t="s">
        <v>74</v>
      </c>
      <c r="AN32" s="14">
        <v>1</v>
      </c>
      <c r="AO32" s="14">
        <v>1</v>
      </c>
      <c r="AP32" s="14">
        <v>2</v>
      </c>
      <c r="AQ32" s="14">
        <v>4</v>
      </c>
      <c r="AR32" s="14">
        <v>0</v>
      </c>
      <c r="AS32" s="14">
        <v>0</v>
      </c>
      <c r="AT32" s="14">
        <v>0</v>
      </c>
      <c r="AU32" s="14">
        <v>0</v>
      </c>
      <c r="AV32" s="26">
        <f t="shared" si="7"/>
        <v>8</v>
      </c>
      <c r="AX32" s="29" t="s">
        <v>75</v>
      </c>
      <c r="AY32" s="14">
        <v>4</v>
      </c>
      <c r="AZ32" s="14">
        <v>0</v>
      </c>
      <c r="BA32" s="14">
        <v>6</v>
      </c>
      <c r="BB32" s="14">
        <v>15</v>
      </c>
      <c r="BC32" s="14">
        <v>0</v>
      </c>
      <c r="BD32" s="14">
        <v>0</v>
      </c>
      <c r="BE32" s="14">
        <v>0</v>
      </c>
      <c r="BF32" s="14">
        <v>0</v>
      </c>
      <c r="BG32" s="26">
        <f t="shared" si="4"/>
        <v>25</v>
      </c>
      <c r="BI32" s="32">
        <v>3.5328851010101</v>
      </c>
      <c r="BJ32" s="32">
        <v>3.76105555555556</v>
      </c>
      <c r="BK32" s="32">
        <v>2.51208333333333</v>
      </c>
      <c r="BL32" s="32">
        <v>-0.0405833333333333</v>
      </c>
      <c r="BM32" s="32">
        <v>-0.977066071428571</v>
      </c>
      <c r="BO32" s="32">
        <v>26.0883535353535</v>
      </c>
      <c r="BP32" s="32">
        <v>26.5358333333333</v>
      </c>
      <c r="BQ32" s="32">
        <v>27.4954166666667</v>
      </c>
      <c r="BR32" s="32">
        <v>28.0675555555556</v>
      </c>
      <c r="BS32" s="32">
        <v>28.6775285714286</v>
      </c>
      <c r="BU32" s="32">
        <v>0.521184586534919</v>
      </c>
      <c r="BV32" s="32">
        <v>0.375888662504533</v>
      </c>
      <c r="BW32" s="32">
        <v>0.2538427035564</v>
      </c>
      <c r="BX32" s="32">
        <v>0.183272653053867</v>
      </c>
      <c r="BY32" s="32">
        <v>0.150895282759733</v>
      </c>
    </row>
    <row r="33" spans="2:77">
      <c r="B33" s="22">
        <v>18</v>
      </c>
      <c r="C33" s="16">
        <v>6</v>
      </c>
      <c r="D33" s="17">
        <v>2019</v>
      </c>
      <c r="E33" s="21">
        <v>43634</v>
      </c>
      <c r="F33" s="12" t="s">
        <v>49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1</v>
      </c>
      <c r="N33" s="14">
        <v>200</v>
      </c>
      <c r="O33">
        <f t="shared" si="0"/>
        <v>201</v>
      </c>
      <c r="Q33" s="175" t="s">
        <v>50</v>
      </c>
      <c r="R33" s="14">
        <v>0</v>
      </c>
      <c r="S33" s="14">
        <v>0</v>
      </c>
      <c r="T33" s="14">
        <v>0</v>
      </c>
      <c r="U33" s="14">
        <v>0</v>
      </c>
      <c r="V33" s="14">
        <v>4</v>
      </c>
      <c r="W33" s="14">
        <v>42</v>
      </c>
      <c r="X33" s="14">
        <v>210</v>
      </c>
      <c r="Y33" s="14">
        <v>70</v>
      </c>
      <c r="Z33">
        <f t="shared" si="5"/>
        <v>326</v>
      </c>
      <c r="AB33" s="17" t="s">
        <v>55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26">
        <f t="shared" si="6"/>
        <v>0</v>
      </c>
      <c r="AM33" s="17" t="s">
        <v>56</v>
      </c>
      <c r="AN33" s="14">
        <v>1</v>
      </c>
      <c r="AO33" s="14">
        <v>0</v>
      </c>
      <c r="AP33" s="14">
        <v>10</v>
      </c>
      <c r="AQ33" s="14">
        <v>1</v>
      </c>
      <c r="AR33" s="14">
        <v>0</v>
      </c>
      <c r="AS33" s="14">
        <v>0</v>
      </c>
      <c r="AT33" s="14">
        <v>0</v>
      </c>
      <c r="AU33" s="14">
        <v>0</v>
      </c>
      <c r="AV33" s="26">
        <f t="shared" si="7"/>
        <v>12</v>
      </c>
      <c r="AX33" s="22" t="s">
        <v>70</v>
      </c>
      <c r="AY33" s="30">
        <v>2</v>
      </c>
      <c r="AZ33" s="14">
        <v>1</v>
      </c>
      <c r="BA33" s="14">
        <v>28</v>
      </c>
      <c r="BB33" s="14">
        <v>0</v>
      </c>
      <c r="BC33" s="14">
        <v>0</v>
      </c>
      <c r="BD33" s="14">
        <v>0</v>
      </c>
      <c r="BE33" s="14">
        <v>1</v>
      </c>
      <c r="BF33" s="14">
        <v>0</v>
      </c>
      <c r="BG33" s="26">
        <f t="shared" si="4"/>
        <v>32</v>
      </c>
      <c r="BI33" s="32">
        <v>9.83688888888889</v>
      </c>
      <c r="BJ33" s="32">
        <v>4.84988888888889</v>
      </c>
      <c r="BK33" s="32">
        <v>0.4975</v>
      </c>
      <c r="BL33" s="32">
        <v>-0.458555555555556</v>
      </c>
      <c r="BM33" s="32">
        <v>-1.03866666666667</v>
      </c>
      <c r="BO33" s="32">
        <v>25.1338888888889</v>
      </c>
      <c r="BP33" s="32">
        <v>26.3186666666667</v>
      </c>
      <c r="BQ33" s="32">
        <v>27.4381666666667</v>
      </c>
      <c r="BR33" s="32">
        <v>28.1121111111111</v>
      </c>
      <c r="BS33" s="32">
        <v>28.7533333333333</v>
      </c>
      <c r="BU33" s="32">
        <v>0.7278954539192</v>
      </c>
      <c r="BV33" s="32">
        <v>0.5358829672864</v>
      </c>
      <c r="BW33" s="32">
        <v>0.2985403752672</v>
      </c>
      <c r="BX33" s="32">
        <v>0.230509883374667</v>
      </c>
      <c r="BY33" s="32">
        <v>0.308267999036</v>
      </c>
    </row>
    <row r="34" spans="2:77">
      <c r="B34" s="22">
        <v>25</v>
      </c>
      <c r="C34" s="16">
        <v>8</v>
      </c>
      <c r="D34" s="17">
        <v>2019</v>
      </c>
      <c r="E34" s="21">
        <v>43702</v>
      </c>
      <c r="F34" s="12" t="s">
        <v>49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>
        <f t="shared" si="0"/>
        <v>0</v>
      </c>
      <c r="Q34" s="175" t="s">
        <v>50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>
        <f t="shared" si="5"/>
        <v>0</v>
      </c>
      <c r="AB34" s="17" t="s">
        <v>55</v>
      </c>
      <c r="AC34" s="14">
        <v>0</v>
      </c>
      <c r="AD34" s="14">
        <v>0</v>
      </c>
      <c r="AE34" s="14">
        <v>1</v>
      </c>
      <c r="AF34" s="14">
        <v>2</v>
      </c>
      <c r="AG34" s="14">
        <v>0</v>
      </c>
      <c r="AH34" s="14">
        <v>0</v>
      </c>
      <c r="AI34" s="14">
        <v>0</v>
      </c>
      <c r="AJ34" s="14">
        <v>0</v>
      </c>
      <c r="AK34" s="26">
        <f t="shared" si="6"/>
        <v>3</v>
      </c>
      <c r="AM34" s="17" t="s">
        <v>56</v>
      </c>
      <c r="AN34" s="14">
        <v>0</v>
      </c>
      <c r="AO34" s="14">
        <v>0</v>
      </c>
      <c r="AP34" s="14">
        <v>2</v>
      </c>
      <c r="AQ34" s="14">
        <v>10</v>
      </c>
      <c r="AR34" s="14">
        <v>0</v>
      </c>
      <c r="AS34" s="14">
        <v>0</v>
      </c>
      <c r="AT34" s="14">
        <v>0</v>
      </c>
      <c r="AU34" s="14">
        <v>0</v>
      </c>
      <c r="AV34" s="26">
        <f t="shared" si="7"/>
        <v>12</v>
      </c>
      <c r="AX34" s="22" t="s">
        <v>70</v>
      </c>
      <c r="AY34" s="14">
        <v>1</v>
      </c>
      <c r="AZ34" s="14">
        <v>0</v>
      </c>
      <c r="BA34" s="14">
        <v>7</v>
      </c>
      <c r="BB34" s="14">
        <v>9</v>
      </c>
      <c r="BC34" s="14">
        <v>0</v>
      </c>
      <c r="BD34" s="14">
        <v>0</v>
      </c>
      <c r="BE34" s="14">
        <v>0</v>
      </c>
      <c r="BF34" s="14">
        <v>0</v>
      </c>
      <c r="BG34" s="26">
        <f t="shared" si="4"/>
        <v>17</v>
      </c>
      <c r="BI34" s="32">
        <v>11.2420555555556</v>
      </c>
      <c r="BJ34" s="32">
        <v>7.91608333333333</v>
      </c>
      <c r="BK34" s="32">
        <v>3.367</v>
      </c>
      <c r="BL34" s="32">
        <v>0.349966666666667</v>
      </c>
      <c r="BM34" s="32">
        <v>-0.890805555555556</v>
      </c>
      <c r="BO34" s="32">
        <v>25.2691388888889</v>
      </c>
      <c r="BP34" s="32">
        <v>25.9274166666667</v>
      </c>
      <c r="BQ34" s="32">
        <v>26.832125</v>
      </c>
      <c r="BR34" s="32">
        <v>27.8271833333333</v>
      </c>
      <c r="BS34" s="32">
        <v>28.6475</v>
      </c>
      <c r="BU34" s="32">
        <v>0.992535781393867</v>
      </c>
      <c r="BV34" s="32">
        <v>0.4720524766872</v>
      </c>
      <c r="BW34" s="32">
        <v>0.2732655772552</v>
      </c>
      <c r="BX34" s="32">
        <v>0.195667913964267</v>
      </c>
      <c r="BY34" s="32">
        <v>0.203126152998933</v>
      </c>
    </row>
    <row r="35" spans="2:77">
      <c r="B35" s="22">
        <v>17</v>
      </c>
      <c r="C35" s="16">
        <v>10</v>
      </c>
      <c r="D35" s="17">
        <v>2019</v>
      </c>
      <c r="E35" s="21">
        <v>43755</v>
      </c>
      <c r="F35" s="12" t="s">
        <v>49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>
        <f t="shared" si="0"/>
        <v>0</v>
      </c>
      <c r="Q35" s="175" t="s">
        <v>50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>
        <f t="shared" si="5"/>
        <v>0</v>
      </c>
      <c r="AB35" s="17" t="s">
        <v>55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26">
        <f t="shared" si="6"/>
        <v>0</v>
      </c>
      <c r="AM35" s="17" t="s">
        <v>56</v>
      </c>
      <c r="AN35" s="14">
        <v>1</v>
      </c>
      <c r="AO35" s="14">
        <v>1</v>
      </c>
      <c r="AP35" s="14">
        <v>4</v>
      </c>
      <c r="AQ35" s="14">
        <v>3</v>
      </c>
      <c r="AR35" s="14">
        <v>0</v>
      </c>
      <c r="AS35" s="14">
        <v>0</v>
      </c>
      <c r="AT35" s="14">
        <v>0</v>
      </c>
      <c r="AU35" s="14">
        <v>0</v>
      </c>
      <c r="AV35" s="26">
        <f t="shared" si="7"/>
        <v>9</v>
      </c>
      <c r="AX35" s="22" t="s">
        <v>70</v>
      </c>
      <c r="AY35" s="14">
        <v>7</v>
      </c>
      <c r="AZ35" s="14">
        <v>1</v>
      </c>
      <c r="BA35" s="14">
        <v>36</v>
      </c>
      <c r="BB35" s="14">
        <v>25</v>
      </c>
      <c r="BC35" s="14">
        <v>0</v>
      </c>
      <c r="BD35" s="14">
        <v>0</v>
      </c>
      <c r="BE35" s="14">
        <v>0</v>
      </c>
      <c r="BF35" s="14">
        <v>0</v>
      </c>
      <c r="BG35" s="26">
        <f t="shared" si="4"/>
        <v>69</v>
      </c>
      <c r="BI35" s="32">
        <v>5.35266666666667</v>
      </c>
      <c r="BJ35" s="32">
        <v>5.82916666666667</v>
      </c>
      <c r="BK35" s="32">
        <v>4.221875</v>
      </c>
      <c r="BL35" s="32">
        <v>0.8755</v>
      </c>
      <c r="BM35" s="32">
        <v>-0.998875</v>
      </c>
      <c r="BO35" s="32">
        <v>25.7245833333333</v>
      </c>
      <c r="BP35" s="32">
        <v>25.94975</v>
      </c>
      <c r="BQ35" s="32">
        <v>26.738875</v>
      </c>
      <c r="BR35" s="32">
        <v>27.78025</v>
      </c>
      <c r="BS35" s="32">
        <v>28.8204375</v>
      </c>
      <c r="BU35" s="32">
        <v>0.5709711394984</v>
      </c>
      <c r="BV35" s="32">
        <v>0.4632190444742</v>
      </c>
      <c r="BW35" s="32">
        <v>0.275474524016</v>
      </c>
      <c r="BX35" s="32">
        <v>0.1983059794136</v>
      </c>
      <c r="BY35" s="32">
        <v>0.2076808006232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D-1</vt:lpstr>
      <vt:lpstr>D-3_2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polyd</cp:lastModifiedBy>
  <dcterms:created xsi:type="dcterms:W3CDTF">2020-05-19T13:33:00Z</dcterms:created>
  <dcterms:modified xsi:type="dcterms:W3CDTF">2020-06-12T14:35:30Z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1049-11.2.0.9396</vt:lpwstr>
  </property>
</Properties>
</file>