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720" windowHeight="8115"/>
  </bookViews>
  <sheets>
    <sheet name="an" sheetId="1" r:id="rId1"/>
    <sheet name="anSc" sheetId="2" r:id="rId2"/>
    <sheet name="anSc (past)" sheetId="4" r:id="rId3"/>
    <sheet name="an (4)" sheetId="3" r:id="rId4"/>
    <sheet name="pca" sheetId="5" r:id="rId5"/>
    <sheet name="pca (2)" sheetId="6" r:id="rId6"/>
    <sheet name="Лист3" sheetId="7" r:id="rId7"/>
  </sheets>
  <definedNames>
    <definedName name="_xlnm._FilterDatabase" localSheetId="3" hidden="1">'an (4)'!$V$1:$V$212</definedName>
  </definedNames>
  <calcPr calcId="145621"/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3" i="1"/>
  <c r="L4" i="1"/>
  <c r="L5" i="1"/>
  <c r="L6" i="1"/>
  <c r="L7" i="1"/>
  <c r="L2" i="1"/>
  <c r="U2" i="6" l="1"/>
  <c r="V2" i="6"/>
  <c r="T2" i="6"/>
  <c r="W2" i="6"/>
  <c r="S2" i="6"/>
  <c r="J121" i="3" l="1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2" i="2"/>
  <c r="T3" i="2"/>
  <c r="S3" i="2"/>
  <c r="U3" i="2"/>
  <c r="Y3" i="2"/>
  <c r="X3" i="2"/>
  <c r="V3" i="2"/>
  <c r="W3" i="2"/>
  <c r="T4" i="2"/>
  <c r="S4" i="2"/>
  <c r="U4" i="2"/>
  <c r="Y4" i="2"/>
  <c r="X4" i="2"/>
  <c r="V4" i="2"/>
  <c r="W4" i="2"/>
  <c r="T5" i="2"/>
  <c r="S5" i="2"/>
  <c r="U5" i="2"/>
  <c r="Y5" i="2"/>
  <c r="X5" i="2"/>
  <c r="V5" i="2"/>
  <c r="W5" i="2"/>
  <c r="T6" i="2"/>
  <c r="S6" i="2"/>
  <c r="U6" i="2"/>
  <c r="Y6" i="2"/>
  <c r="X6" i="2"/>
  <c r="V6" i="2"/>
  <c r="W6" i="2"/>
  <c r="T7" i="2"/>
  <c r="S7" i="2"/>
  <c r="U7" i="2"/>
  <c r="Y7" i="2"/>
  <c r="X7" i="2"/>
  <c r="V7" i="2"/>
  <c r="W7" i="2"/>
  <c r="T8" i="2"/>
  <c r="S8" i="2"/>
  <c r="U8" i="2"/>
  <c r="Y8" i="2"/>
  <c r="X8" i="2"/>
  <c r="V8" i="2"/>
  <c r="W8" i="2"/>
  <c r="T9" i="2"/>
  <c r="S9" i="2"/>
  <c r="U9" i="2"/>
  <c r="Y9" i="2"/>
  <c r="X9" i="2"/>
  <c r="V9" i="2"/>
  <c r="W9" i="2"/>
  <c r="T10" i="2"/>
  <c r="S10" i="2"/>
  <c r="U10" i="2"/>
  <c r="Y10" i="2"/>
  <c r="X10" i="2"/>
  <c r="V10" i="2"/>
  <c r="W10" i="2"/>
  <c r="T11" i="2"/>
  <c r="S11" i="2"/>
  <c r="U11" i="2"/>
  <c r="Y11" i="2"/>
  <c r="X11" i="2"/>
  <c r="V11" i="2"/>
  <c r="W11" i="2"/>
  <c r="T12" i="2"/>
  <c r="S12" i="2"/>
  <c r="U12" i="2"/>
  <c r="Y12" i="2"/>
  <c r="X12" i="2"/>
  <c r="V12" i="2"/>
  <c r="W12" i="2"/>
  <c r="T13" i="2"/>
  <c r="S13" i="2"/>
  <c r="U13" i="2"/>
  <c r="Y13" i="2"/>
  <c r="X13" i="2"/>
  <c r="V13" i="2"/>
  <c r="W13" i="2"/>
  <c r="T14" i="2"/>
  <c r="S14" i="2"/>
  <c r="U14" i="2"/>
  <c r="Y14" i="2"/>
  <c r="X14" i="2"/>
  <c r="V14" i="2"/>
  <c r="W14" i="2"/>
  <c r="T15" i="2"/>
  <c r="S15" i="2"/>
  <c r="U15" i="2"/>
  <c r="Y15" i="2"/>
  <c r="X15" i="2"/>
  <c r="V15" i="2"/>
  <c r="W15" i="2"/>
  <c r="T16" i="2"/>
  <c r="S16" i="2"/>
  <c r="U16" i="2"/>
  <c r="Y16" i="2"/>
  <c r="X16" i="2"/>
  <c r="V16" i="2"/>
  <c r="W16" i="2"/>
  <c r="T17" i="2"/>
  <c r="S17" i="2"/>
  <c r="U17" i="2"/>
  <c r="Y17" i="2"/>
  <c r="X17" i="2"/>
  <c r="V17" i="2"/>
  <c r="W17" i="2"/>
  <c r="T18" i="2"/>
  <c r="S18" i="2"/>
  <c r="U18" i="2"/>
  <c r="Y18" i="2"/>
  <c r="X18" i="2"/>
  <c r="V18" i="2"/>
  <c r="W18" i="2"/>
  <c r="T19" i="2"/>
  <c r="S19" i="2"/>
  <c r="U19" i="2"/>
  <c r="Y19" i="2"/>
  <c r="X19" i="2"/>
  <c r="V19" i="2"/>
  <c r="W19" i="2"/>
  <c r="T20" i="2"/>
  <c r="S20" i="2"/>
  <c r="U20" i="2"/>
  <c r="Y20" i="2"/>
  <c r="X20" i="2"/>
  <c r="V20" i="2"/>
  <c r="W20" i="2"/>
  <c r="T21" i="2"/>
  <c r="S21" i="2"/>
  <c r="U21" i="2"/>
  <c r="Y21" i="2"/>
  <c r="X21" i="2"/>
  <c r="V21" i="2"/>
  <c r="W21" i="2"/>
  <c r="T22" i="2"/>
  <c r="S22" i="2"/>
  <c r="U22" i="2"/>
  <c r="Y22" i="2"/>
  <c r="X22" i="2"/>
  <c r="V22" i="2"/>
  <c r="W22" i="2"/>
  <c r="T23" i="2"/>
  <c r="S23" i="2"/>
  <c r="U23" i="2"/>
  <c r="Y23" i="2"/>
  <c r="X23" i="2"/>
  <c r="V23" i="2"/>
  <c r="W23" i="2"/>
  <c r="T24" i="2"/>
  <c r="S24" i="2"/>
  <c r="U24" i="2"/>
  <c r="Y24" i="2"/>
  <c r="X24" i="2"/>
  <c r="V24" i="2"/>
  <c r="W24" i="2"/>
  <c r="T25" i="2"/>
  <c r="S25" i="2"/>
  <c r="U25" i="2"/>
  <c r="Y25" i="2"/>
  <c r="X25" i="2"/>
  <c r="V25" i="2"/>
  <c r="W25" i="2"/>
  <c r="T26" i="2"/>
  <c r="S26" i="2"/>
  <c r="U26" i="2"/>
  <c r="Y26" i="2"/>
  <c r="X26" i="2"/>
  <c r="V26" i="2"/>
  <c r="W26" i="2"/>
  <c r="T27" i="2"/>
  <c r="S27" i="2"/>
  <c r="U27" i="2"/>
  <c r="Y27" i="2"/>
  <c r="X27" i="2"/>
  <c r="V27" i="2"/>
  <c r="W27" i="2"/>
  <c r="T28" i="2"/>
  <c r="S28" i="2"/>
  <c r="U28" i="2"/>
  <c r="Y28" i="2"/>
  <c r="X28" i="2"/>
  <c r="V28" i="2"/>
  <c r="W28" i="2"/>
  <c r="T29" i="2"/>
  <c r="S29" i="2"/>
  <c r="U29" i="2"/>
  <c r="Y29" i="2"/>
  <c r="X29" i="2"/>
  <c r="V29" i="2"/>
  <c r="W29" i="2"/>
  <c r="T30" i="2"/>
  <c r="S30" i="2"/>
  <c r="U30" i="2"/>
  <c r="Y30" i="2"/>
  <c r="X30" i="2"/>
  <c r="V30" i="2"/>
  <c r="W30" i="2"/>
  <c r="T31" i="2"/>
  <c r="S31" i="2"/>
  <c r="U31" i="2"/>
  <c r="Y31" i="2"/>
  <c r="X31" i="2"/>
  <c r="V31" i="2"/>
  <c r="W31" i="2"/>
  <c r="T32" i="2"/>
  <c r="S32" i="2"/>
  <c r="U32" i="2"/>
  <c r="Y32" i="2"/>
  <c r="X32" i="2"/>
  <c r="V32" i="2"/>
  <c r="W32" i="2"/>
  <c r="T33" i="2"/>
  <c r="S33" i="2"/>
  <c r="U33" i="2"/>
  <c r="Y33" i="2"/>
  <c r="X33" i="2"/>
  <c r="V33" i="2"/>
  <c r="W33" i="2"/>
  <c r="T34" i="2"/>
  <c r="S34" i="2"/>
  <c r="U34" i="2"/>
  <c r="Y34" i="2"/>
  <c r="X34" i="2"/>
  <c r="V34" i="2"/>
  <c r="W34" i="2"/>
  <c r="T35" i="2"/>
  <c r="S35" i="2"/>
  <c r="U35" i="2"/>
  <c r="Y35" i="2"/>
  <c r="X35" i="2"/>
  <c r="V35" i="2"/>
  <c r="W35" i="2"/>
  <c r="T36" i="2"/>
  <c r="S36" i="2"/>
  <c r="U36" i="2"/>
  <c r="Y36" i="2"/>
  <c r="X36" i="2"/>
  <c r="V36" i="2"/>
  <c r="W36" i="2"/>
  <c r="T37" i="2"/>
  <c r="S37" i="2"/>
  <c r="U37" i="2"/>
  <c r="Y37" i="2"/>
  <c r="X37" i="2"/>
  <c r="V37" i="2"/>
  <c r="W37" i="2"/>
  <c r="T38" i="2"/>
  <c r="S38" i="2"/>
  <c r="U38" i="2"/>
  <c r="Y38" i="2"/>
  <c r="X38" i="2"/>
  <c r="V38" i="2"/>
  <c r="W38" i="2"/>
  <c r="T39" i="2"/>
  <c r="S39" i="2"/>
  <c r="U39" i="2"/>
  <c r="Y39" i="2"/>
  <c r="X39" i="2"/>
  <c r="V39" i="2"/>
  <c r="W39" i="2"/>
  <c r="T40" i="2"/>
  <c r="S40" i="2"/>
  <c r="U40" i="2"/>
  <c r="Y40" i="2"/>
  <c r="X40" i="2"/>
  <c r="V40" i="2"/>
  <c r="W40" i="2"/>
  <c r="T41" i="2"/>
  <c r="S41" i="2"/>
  <c r="U41" i="2"/>
  <c r="Y41" i="2"/>
  <c r="X41" i="2"/>
  <c r="V41" i="2"/>
  <c r="W41" i="2"/>
  <c r="T42" i="2"/>
  <c r="S42" i="2"/>
  <c r="U42" i="2"/>
  <c r="Y42" i="2"/>
  <c r="X42" i="2"/>
  <c r="V42" i="2"/>
  <c r="W42" i="2"/>
  <c r="T43" i="2"/>
  <c r="S43" i="2"/>
  <c r="U43" i="2"/>
  <c r="Y43" i="2"/>
  <c r="X43" i="2"/>
  <c r="V43" i="2"/>
  <c r="W43" i="2"/>
  <c r="T44" i="2"/>
  <c r="S44" i="2"/>
  <c r="U44" i="2"/>
  <c r="Y44" i="2"/>
  <c r="X44" i="2"/>
  <c r="V44" i="2"/>
  <c r="W44" i="2"/>
  <c r="T45" i="2"/>
  <c r="S45" i="2"/>
  <c r="U45" i="2"/>
  <c r="Y45" i="2"/>
  <c r="X45" i="2"/>
  <c r="V45" i="2"/>
  <c r="W45" i="2"/>
  <c r="T46" i="2"/>
  <c r="S46" i="2"/>
  <c r="U46" i="2"/>
  <c r="Y46" i="2"/>
  <c r="X46" i="2"/>
  <c r="V46" i="2"/>
  <c r="W46" i="2"/>
  <c r="T47" i="2"/>
  <c r="S47" i="2"/>
  <c r="U47" i="2"/>
  <c r="Y47" i="2"/>
  <c r="X47" i="2"/>
  <c r="V47" i="2"/>
  <c r="W47" i="2"/>
  <c r="T48" i="2"/>
  <c r="S48" i="2"/>
  <c r="U48" i="2"/>
  <c r="Y48" i="2"/>
  <c r="X48" i="2"/>
  <c r="V48" i="2"/>
  <c r="W48" i="2"/>
  <c r="T49" i="2"/>
  <c r="S49" i="2"/>
  <c r="U49" i="2"/>
  <c r="Y49" i="2"/>
  <c r="X49" i="2"/>
  <c r="V49" i="2"/>
  <c r="W49" i="2"/>
  <c r="T50" i="2"/>
  <c r="S50" i="2"/>
  <c r="U50" i="2"/>
  <c r="Y50" i="2"/>
  <c r="X50" i="2"/>
  <c r="V50" i="2"/>
  <c r="W50" i="2"/>
  <c r="T51" i="2"/>
  <c r="S51" i="2"/>
  <c r="U51" i="2"/>
  <c r="Y51" i="2"/>
  <c r="X51" i="2"/>
  <c r="V51" i="2"/>
  <c r="W51" i="2"/>
  <c r="T52" i="2"/>
  <c r="S52" i="2"/>
  <c r="U52" i="2"/>
  <c r="Y52" i="2"/>
  <c r="X52" i="2"/>
  <c r="V52" i="2"/>
  <c r="W52" i="2"/>
  <c r="T53" i="2"/>
  <c r="S53" i="2"/>
  <c r="U53" i="2"/>
  <c r="Y53" i="2"/>
  <c r="X53" i="2"/>
  <c r="V53" i="2"/>
  <c r="W53" i="2"/>
  <c r="T54" i="2"/>
  <c r="S54" i="2"/>
  <c r="U54" i="2"/>
  <c r="Y54" i="2"/>
  <c r="X54" i="2"/>
  <c r="V54" i="2"/>
  <c r="W54" i="2"/>
  <c r="T55" i="2"/>
  <c r="S55" i="2"/>
  <c r="U55" i="2"/>
  <c r="Y55" i="2"/>
  <c r="X55" i="2"/>
  <c r="V55" i="2"/>
  <c r="W55" i="2"/>
  <c r="T56" i="2"/>
  <c r="S56" i="2"/>
  <c r="U56" i="2"/>
  <c r="Y56" i="2"/>
  <c r="X56" i="2"/>
  <c r="V56" i="2"/>
  <c r="W56" i="2"/>
  <c r="T57" i="2"/>
  <c r="S57" i="2"/>
  <c r="U57" i="2"/>
  <c r="Y57" i="2"/>
  <c r="X57" i="2"/>
  <c r="V57" i="2"/>
  <c r="W57" i="2"/>
  <c r="T58" i="2"/>
  <c r="S58" i="2"/>
  <c r="U58" i="2"/>
  <c r="Y58" i="2"/>
  <c r="X58" i="2"/>
  <c r="V58" i="2"/>
  <c r="W58" i="2"/>
  <c r="T59" i="2"/>
  <c r="S59" i="2"/>
  <c r="U59" i="2"/>
  <c r="Y59" i="2"/>
  <c r="X59" i="2"/>
  <c r="V59" i="2"/>
  <c r="W59" i="2"/>
  <c r="T60" i="2"/>
  <c r="S60" i="2"/>
  <c r="U60" i="2"/>
  <c r="Y60" i="2"/>
  <c r="X60" i="2"/>
  <c r="V60" i="2"/>
  <c r="W60" i="2"/>
  <c r="T61" i="2"/>
  <c r="S61" i="2"/>
  <c r="U61" i="2"/>
  <c r="Y61" i="2"/>
  <c r="X61" i="2"/>
  <c r="V61" i="2"/>
  <c r="W61" i="2"/>
  <c r="T62" i="2"/>
  <c r="S62" i="2"/>
  <c r="U62" i="2"/>
  <c r="Y62" i="2"/>
  <c r="X62" i="2"/>
  <c r="V62" i="2"/>
  <c r="W62" i="2"/>
  <c r="T63" i="2"/>
  <c r="S63" i="2"/>
  <c r="U63" i="2"/>
  <c r="Y63" i="2"/>
  <c r="X63" i="2"/>
  <c r="V63" i="2"/>
  <c r="W63" i="2"/>
  <c r="T64" i="2"/>
  <c r="S64" i="2"/>
  <c r="U64" i="2"/>
  <c r="Y64" i="2"/>
  <c r="X64" i="2"/>
  <c r="V64" i="2"/>
  <c r="W64" i="2"/>
  <c r="T65" i="2"/>
  <c r="S65" i="2"/>
  <c r="U65" i="2"/>
  <c r="Y65" i="2"/>
  <c r="X65" i="2"/>
  <c r="V65" i="2"/>
  <c r="W65" i="2"/>
  <c r="T66" i="2"/>
  <c r="S66" i="2"/>
  <c r="U66" i="2"/>
  <c r="Y66" i="2"/>
  <c r="X66" i="2"/>
  <c r="V66" i="2"/>
  <c r="W66" i="2"/>
  <c r="T67" i="2"/>
  <c r="S67" i="2"/>
  <c r="U67" i="2"/>
  <c r="Y67" i="2"/>
  <c r="X67" i="2"/>
  <c r="V67" i="2"/>
  <c r="W67" i="2"/>
  <c r="T68" i="2"/>
  <c r="S68" i="2"/>
  <c r="U68" i="2"/>
  <c r="Y68" i="2"/>
  <c r="X68" i="2"/>
  <c r="V68" i="2"/>
  <c r="W68" i="2"/>
  <c r="T69" i="2"/>
  <c r="S69" i="2"/>
  <c r="U69" i="2"/>
  <c r="Y69" i="2"/>
  <c r="X69" i="2"/>
  <c r="V69" i="2"/>
  <c r="W69" i="2"/>
  <c r="T70" i="2"/>
  <c r="S70" i="2"/>
  <c r="U70" i="2"/>
  <c r="Y70" i="2"/>
  <c r="X70" i="2"/>
  <c r="V70" i="2"/>
  <c r="W70" i="2"/>
  <c r="T71" i="2"/>
  <c r="S71" i="2"/>
  <c r="U71" i="2"/>
  <c r="Y71" i="2"/>
  <c r="X71" i="2"/>
  <c r="V71" i="2"/>
  <c r="W71" i="2"/>
  <c r="T72" i="2"/>
  <c r="S72" i="2"/>
  <c r="U72" i="2"/>
  <c r="Y72" i="2"/>
  <c r="X72" i="2"/>
  <c r="V72" i="2"/>
  <c r="W72" i="2"/>
  <c r="T73" i="2"/>
  <c r="S73" i="2"/>
  <c r="U73" i="2"/>
  <c r="Y73" i="2"/>
  <c r="X73" i="2"/>
  <c r="V73" i="2"/>
  <c r="W73" i="2"/>
  <c r="T74" i="2"/>
  <c r="S74" i="2"/>
  <c r="U74" i="2"/>
  <c r="Y74" i="2"/>
  <c r="X74" i="2"/>
  <c r="V74" i="2"/>
  <c r="W74" i="2"/>
  <c r="T75" i="2"/>
  <c r="S75" i="2"/>
  <c r="U75" i="2"/>
  <c r="Y75" i="2"/>
  <c r="X75" i="2"/>
  <c r="V75" i="2"/>
  <c r="W75" i="2"/>
  <c r="T76" i="2"/>
  <c r="S76" i="2"/>
  <c r="U76" i="2"/>
  <c r="Y76" i="2"/>
  <c r="X76" i="2"/>
  <c r="V76" i="2"/>
  <c r="W76" i="2"/>
  <c r="T77" i="2"/>
  <c r="S77" i="2"/>
  <c r="U77" i="2"/>
  <c r="Y77" i="2"/>
  <c r="X77" i="2"/>
  <c r="V77" i="2"/>
  <c r="W77" i="2"/>
  <c r="T78" i="2"/>
  <c r="S78" i="2"/>
  <c r="U78" i="2"/>
  <c r="Y78" i="2"/>
  <c r="X78" i="2"/>
  <c r="V78" i="2"/>
  <c r="W78" i="2"/>
  <c r="T79" i="2"/>
  <c r="S79" i="2"/>
  <c r="U79" i="2"/>
  <c r="Y79" i="2"/>
  <c r="X79" i="2"/>
  <c r="V79" i="2"/>
  <c r="W79" i="2"/>
  <c r="T80" i="2"/>
  <c r="S80" i="2"/>
  <c r="U80" i="2"/>
  <c r="Y80" i="2"/>
  <c r="X80" i="2"/>
  <c r="V80" i="2"/>
  <c r="W80" i="2"/>
  <c r="T81" i="2"/>
  <c r="S81" i="2"/>
  <c r="U81" i="2"/>
  <c r="Y81" i="2"/>
  <c r="X81" i="2"/>
  <c r="V81" i="2"/>
  <c r="W81" i="2"/>
  <c r="T82" i="2"/>
  <c r="S82" i="2"/>
  <c r="U82" i="2"/>
  <c r="Y82" i="2"/>
  <c r="X82" i="2"/>
  <c r="V82" i="2"/>
  <c r="W82" i="2"/>
  <c r="T83" i="2"/>
  <c r="S83" i="2"/>
  <c r="U83" i="2"/>
  <c r="Y83" i="2"/>
  <c r="X83" i="2"/>
  <c r="V83" i="2"/>
  <c r="W83" i="2"/>
  <c r="T84" i="2"/>
  <c r="S84" i="2"/>
  <c r="U84" i="2"/>
  <c r="Y84" i="2"/>
  <c r="X84" i="2"/>
  <c r="V84" i="2"/>
  <c r="W84" i="2"/>
  <c r="T85" i="2"/>
  <c r="S85" i="2"/>
  <c r="U85" i="2"/>
  <c r="Y85" i="2"/>
  <c r="X85" i="2"/>
  <c r="V85" i="2"/>
  <c r="W85" i="2"/>
  <c r="T86" i="2"/>
  <c r="S86" i="2"/>
  <c r="U86" i="2"/>
  <c r="Y86" i="2"/>
  <c r="X86" i="2"/>
  <c r="V86" i="2"/>
  <c r="W86" i="2"/>
  <c r="T87" i="2"/>
  <c r="S87" i="2"/>
  <c r="U87" i="2"/>
  <c r="Y87" i="2"/>
  <c r="X87" i="2"/>
  <c r="V87" i="2"/>
  <c r="W87" i="2"/>
  <c r="T88" i="2"/>
  <c r="S88" i="2"/>
  <c r="U88" i="2"/>
  <c r="Y88" i="2"/>
  <c r="X88" i="2"/>
  <c r="V88" i="2"/>
  <c r="W88" i="2"/>
  <c r="T89" i="2"/>
  <c r="S89" i="2"/>
  <c r="U89" i="2"/>
  <c r="Y89" i="2"/>
  <c r="X89" i="2"/>
  <c r="V89" i="2"/>
  <c r="W89" i="2"/>
  <c r="T90" i="2"/>
  <c r="S90" i="2"/>
  <c r="U90" i="2"/>
  <c r="Y90" i="2"/>
  <c r="X90" i="2"/>
  <c r="V90" i="2"/>
  <c r="W90" i="2"/>
  <c r="T91" i="2"/>
  <c r="S91" i="2"/>
  <c r="U91" i="2"/>
  <c r="Y91" i="2"/>
  <c r="X91" i="2"/>
  <c r="V91" i="2"/>
  <c r="W91" i="2"/>
  <c r="T92" i="2"/>
  <c r="S92" i="2"/>
  <c r="U92" i="2"/>
  <c r="Y92" i="2"/>
  <c r="X92" i="2"/>
  <c r="V92" i="2"/>
  <c r="W92" i="2"/>
  <c r="T93" i="2"/>
  <c r="S93" i="2"/>
  <c r="U93" i="2"/>
  <c r="Y93" i="2"/>
  <c r="X93" i="2"/>
  <c r="V93" i="2"/>
  <c r="W93" i="2"/>
  <c r="T94" i="2"/>
  <c r="S94" i="2"/>
  <c r="U94" i="2"/>
  <c r="Y94" i="2"/>
  <c r="X94" i="2"/>
  <c r="V94" i="2"/>
  <c r="W94" i="2"/>
  <c r="T95" i="2"/>
  <c r="S95" i="2"/>
  <c r="U95" i="2"/>
  <c r="Y95" i="2"/>
  <c r="X95" i="2"/>
  <c r="V95" i="2"/>
  <c r="W95" i="2"/>
  <c r="T96" i="2"/>
  <c r="S96" i="2"/>
  <c r="U96" i="2"/>
  <c r="Y96" i="2"/>
  <c r="X96" i="2"/>
  <c r="V96" i="2"/>
  <c r="W96" i="2"/>
  <c r="T97" i="2"/>
  <c r="S97" i="2"/>
  <c r="U97" i="2"/>
  <c r="Y97" i="2"/>
  <c r="X97" i="2"/>
  <c r="V97" i="2"/>
  <c r="W97" i="2"/>
  <c r="T98" i="2"/>
  <c r="S98" i="2"/>
  <c r="U98" i="2"/>
  <c r="Y98" i="2"/>
  <c r="X98" i="2"/>
  <c r="V98" i="2"/>
  <c r="W98" i="2"/>
  <c r="T99" i="2"/>
  <c r="S99" i="2"/>
  <c r="U99" i="2"/>
  <c r="Y99" i="2"/>
  <c r="X99" i="2"/>
  <c r="V99" i="2"/>
  <c r="W99" i="2"/>
  <c r="T100" i="2"/>
  <c r="S100" i="2"/>
  <c r="U100" i="2"/>
  <c r="Y100" i="2"/>
  <c r="X100" i="2"/>
  <c r="V100" i="2"/>
  <c r="W100" i="2"/>
  <c r="T101" i="2"/>
  <c r="S101" i="2"/>
  <c r="U101" i="2"/>
  <c r="Y101" i="2"/>
  <c r="X101" i="2"/>
  <c r="V101" i="2"/>
  <c r="W101" i="2"/>
  <c r="T102" i="2"/>
  <c r="S102" i="2"/>
  <c r="U102" i="2"/>
  <c r="Y102" i="2"/>
  <c r="X102" i="2"/>
  <c r="V102" i="2"/>
  <c r="W102" i="2"/>
  <c r="T103" i="2"/>
  <c r="S103" i="2"/>
  <c r="U103" i="2"/>
  <c r="Y103" i="2"/>
  <c r="X103" i="2"/>
  <c r="V103" i="2"/>
  <c r="W103" i="2"/>
  <c r="T104" i="2"/>
  <c r="S104" i="2"/>
  <c r="U104" i="2"/>
  <c r="Y104" i="2"/>
  <c r="X104" i="2"/>
  <c r="V104" i="2"/>
  <c r="W104" i="2"/>
  <c r="T105" i="2"/>
  <c r="S105" i="2"/>
  <c r="U105" i="2"/>
  <c r="Y105" i="2"/>
  <c r="X105" i="2"/>
  <c r="V105" i="2"/>
  <c r="W105" i="2"/>
  <c r="T106" i="2"/>
  <c r="S106" i="2"/>
  <c r="U106" i="2"/>
  <c r="Y106" i="2"/>
  <c r="X106" i="2"/>
  <c r="V106" i="2"/>
  <c r="W106" i="2"/>
  <c r="T107" i="2"/>
  <c r="S107" i="2"/>
  <c r="U107" i="2"/>
  <c r="Y107" i="2"/>
  <c r="X107" i="2"/>
  <c r="V107" i="2"/>
  <c r="W107" i="2"/>
  <c r="T108" i="2"/>
  <c r="S108" i="2"/>
  <c r="U108" i="2"/>
  <c r="Y108" i="2"/>
  <c r="X108" i="2"/>
  <c r="V108" i="2"/>
  <c r="W108" i="2"/>
  <c r="T109" i="2"/>
  <c r="S109" i="2"/>
  <c r="U109" i="2"/>
  <c r="Y109" i="2"/>
  <c r="X109" i="2"/>
  <c r="V109" i="2"/>
  <c r="W109" i="2"/>
  <c r="T110" i="2"/>
  <c r="S110" i="2"/>
  <c r="U110" i="2"/>
  <c r="Y110" i="2"/>
  <c r="X110" i="2"/>
  <c r="V110" i="2"/>
  <c r="W110" i="2"/>
  <c r="T111" i="2"/>
  <c r="S111" i="2"/>
  <c r="U111" i="2"/>
  <c r="Y111" i="2"/>
  <c r="X111" i="2"/>
  <c r="V111" i="2"/>
  <c r="W111" i="2"/>
  <c r="T112" i="2"/>
  <c r="S112" i="2"/>
  <c r="U112" i="2"/>
  <c r="Y112" i="2"/>
  <c r="X112" i="2"/>
  <c r="V112" i="2"/>
  <c r="W112" i="2"/>
  <c r="T113" i="2"/>
  <c r="S113" i="2"/>
  <c r="U113" i="2"/>
  <c r="Y113" i="2"/>
  <c r="X113" i="2"/>
  <c r="V113" i="2"/>
  <c r="W113" i="2"/>
  <c r="T114" i="2"/>
  <c r="S114" i="2"/>
  <c r="U114" i="2"/>
  <c r="Y114" i="2"/>
  <c r="X114" i="2"/>
  <c r="V114" i="2"/>
  <c r="W114" i="2"/>
  <c r="T115" i="2"/>
  <c r="S115" i="2"/>
  <c r="U115" i="2"/>
  <c r="Y115" i="2"/>
  <c r="X115" i="2"/>
  <c r="V115" i="2"/>
  <c r="W115" i="2"/>
  <c r="T116" i="2"/>
  <c r="S116" i="2"/>
  <c r="U116" i="2"/>
  <c r="Y116" i="2"/>
  <c r="X116" i="2"/>
  <c r="V116" i="2"/>
  <c r="W116" i="2"/>
  <c r="T117" i="2"/>
  <c r="S117" i="2"/>
  <c r="U117" i="2"/>
  <c r="Y117" i="2"/>
  <c r="X117" i="2"/>
  <c r="V117" i="2"/>
  <c r="W117" i="2"/>
  <c r="T118" i="2"/>
  <c r="S118" i="2"/>
  <c r="U118" i="2"/>
  <c r="Y118" i="2"/>
  <c r="X118" i="2"/>
  <c r="V118" i="2"/>
  <c r="W118" i="2"/>
  <c r="T119" i="2"/>
  <c r="S119" i="2"/>
  <c r="U119" i="2"/>
  <c r="Y119" i="2"/>
  <c r="X119" i="2"/>
  <c r="V119" i="2"/>
  <c r="W119" i="2"/>
  <c r="T120" i="2"/>
  <c r="S120" i="2"/>
  <c r="U120" i="2"/>
  <c r="Y120" i="2"/>
  <c r="X120" i="2"/>
  <c r="V120" i="2"/>
  <c r="W120" i="2"/>
  <c r="T121" i="2"/>
  <c r="S121" i="2"/>
  <c r="U121" i="2"/>
  <c r="Y121" i="2"/>
  <c r="X121" i="2"/>
  <c r="V121" i="2"/>
  <c r="W121" i="2"/>
  <c r="T122" i="2"/>
  <c r="S122" i="2"/>
  <c r="U122" i="2"/>
  <c r="Y122" i="2"/>
  <c r="X122" i="2"/>
  <c r="V122" i="2"/>
  <c r="W122" i="2"/>
  <c r="T123" i="2"/>
  <c r="S123" i="2"/>
  <c r="U123" i="2"/>
  <c r="Y123" i="2"/>
  <c r="X123" i="2"/>
  <c r="V123" i="2"/>
  <c r="W123" i="2"/>
  <c r="T124" i="2"/>
  <c r="S124" i="2"/>
  <c r="U124" i="2"/>
  <c r="Y124" i="2"/>
  <c r="X124" i="2"/>
  <c r="V124" i="2"/>
  <c r="W124" i="2"/>
  <c r="T125" i="2"/>
  <c r="S125" i="2"/>
  <c r="U125" i="2"/>
  <c r="Y125" i="2"/>
  <c r="X125" i="2"/>
  <c r="V125" i="2"/>
  <c r="W125" i="2"/>
  <c r="T126" i="2"/>
  <c r="S126" i="2"/>
  <c r="U126" i="2"/>
  <c r="Y126" i="2"/>
  <c r="X126" i="2"/>
  <c r="V126" i="2"/>
  <c r="W126" i="2"/>
  <c r="T127" i="2"/>
  <c r="S127" i="2"/>
  <c r="U127" i="2"/>
  <c r="Y127" i="2"/>
  <c r="X127" i="2"/>
  <c r="V127" i="2"/>
  <c r="W127" i="2"/>
  <c r="T128" i="2"/>
  <c r="S128" i="2"/>
  <c r="U128" i="2"/>
  <c r="Y128" i="2"/>
  <c r="X128" i="2"/>
  <c r="V128" i="2"/>
  <c r="W128" i="2"/>
  <c r="T129" i="2"/>
  <c r="S129" i="2"/>
  <c r="U129" i="2"/>
  <c r="Y129" i="2"/>
  <c r="X129" i="2"/>
  <c r="V129" i="2"/>
  <c r="W129" i="2"/>
  <c r="T130" i="2"/>
  <c r="S130" i="2"/>
  <c r="U130" i="2"/>
  <c r="Y130" i="2"/>
  <c r="X130" i="2"/>
  <c r="V130" i="2"/>
  <c r="W130" i="2"/>
  <c r="T131" i="2"/>
  <c r="S131" i="2"/>
  <c r="U131" i="2"/>
  <c r="Y131" i="2"/>
  <c r="X131" i="2"/>
  <c r="V131" i="2"/>
  <c r="W131" i="2"/>
  <c r="T132" i="2"/>
  <c r="S132" i="2"/>
  <c r="U132" i="2"/>
  <c r="Y132" i="2"/>
  <c r="X132" i="2"/>
  <c r="V132" i="2"/>
  <c r="W132" i="2"/>
  <c r="T133" i="2"/>
  <c r="S133" i="2"/>
  <c r="U133" i="2"/>
  <c r="Y133" i="2"/>
  <c r="X133" i="2"/>
  <c r="V133" i="2"/>
  <c r="W133" i="2"/>
  <c r="T134" i="2"/>
  <c r="S134" i="2"/>
  <c r="U134" i="2"/>
  <c r="Y134" i="2"/>
  <c r="X134" i="2"/>
  <c r="V134" i="2"/>
  <c r="W134" i="2"/>
  <c r="T135" i="2"/>
  <c r="S135" i="2"/>
  <c r="U135" i="2"/>
  <c r="Y135" i="2"/>
  <c r="X135" i="2"/>
  <c r="V135" i="2"/>
  <c r="W135" i="2"/>
  <c r="T136" i="2"/>
  <c r="S136" i="2"/>
  <c r="U136" i="2"/>
  <c r="Y136" i="2"/>
  <c r="X136" i="2"/>
  <c r="V136" i="2"/>
  <c r="W136" i="2"/>
  <c r="T137" i="2"/>
  <c r="S137" i="2"/>
  <c r="U137" i="2"/>
  <c r="Y137" i="2"/>
  <c r="X137" i="2"/>
  <c r="V137" i="2"/>
  <c r="W137" i="2"/>
  <c r="T138" i="2"/>
  <c r="S138" i="2"/>
  <c r="U138" i="2"/>
  <c r="Y138" i="2"/>
  <c r="X138" i="2"/>
  <c r="V138" i="2"/>
  <c r="W138" i="2"/>
  <c r="T139" i="2"/>
  <c r="S139" i="2"/>
  <c r="U139" i="2"/>
  <c r="Y139" i="2"/>
  <c r="X139" i="2"/>
  <c r="V139" i="2"/>
  <c r="W139" i="2"/>
  <c r="T140" i="2"/>
  <c r="S140" i="2"/>
  <c r="U140" i="2"/>
  <c r="Y140" i="2"/>
  <c r="X140" i="2"/>
  <c r="V140" i="2"/>
  <c r="W140" i="2"/>
  <c r="T141" i="2"/>
  <c r="S141" i="2"/>
  <c r="U141" i="2"/>
  <c r="Y141" i="2"/>
  <c r="X141" i="2"/>
  <c r="V141" i="2"/>
  <c r="W141" i="2"/>
  <c r="T142" i="2"/>
  <c r="S142" i="2"/>
  <c r="U142" i="2"/>
  <c r="Y142" i="2"/>
  <c r="X142" i="2"/>
  <c r="V142" i="2"/>
  <c r="W142" i="2"/>
  <c r="T143" i="2"/>
  <c r="S143" i="2"/>
  <c r="U143" i="2"/>
  <c r="Y143" i="2"/>
  <c r="X143" i="2"/>
  <c r="V143" i="2"/>
  <c r="W143" i="2"/>
  <c r="T144" i="2"/>
  <c r="S144" i="2"/>
  <c r="U144" i="2"/>
  <c r="Y144" i="2"/>
  <c r="X144" i="2"/>
  <c r="V144" i="2"/>
  <c r="W144" i="2"/>
  <c r="T145" i="2"/>
  <c r="S145" i="2"/>
  <c r="U145" i="2"/>
  <c r="Y145" i="2"/>
  <c r="X145" i="2"/>
  <c r="V145" i="2"/>
  <c r="W145" i="2"/>
  <c r="T146" i="2"/>
  <c r="S146" i="2"/>
  <c r="U146" i="2"/>
  <c r="Y146" i="2"/>
  <c r="X146" i="2"/>
  <c r="V146" i="2"/>
  <c r="W146" i="2"/>
  <c r="T147" i="2"/>
  <c r="S147" i="2"/>
  <c r="U147" i="2"/>
  <c r="Y147" i="2"/>
  <c r="X147" i="2"/>
  <c r="V147" i="2"/>
  <c r="W147" i="2"/>
  <c r="T148" i="2"/>
  <c r="S148" i="2"/>
  <c r="U148" i="2"/>
  <c r="Y148" i="2"/>
  <c r="X148" i="2"/>
  <c r="V148" i="2"/>
  <c r="W148" i="2"/>
  <c r="T149" i="2"/>
  <c r="S149" i="2"/>
  <c r="U149" i="2"/>
  <c r="Y149" i="2"/>
  <c r="X149" i="2"/>
  <c r="V149" i="2"/>
  <c r="W149" i="2"/>
  <c r="T150" i="2"/>
  <c r="S150" i="2"/>
  <c r="U150" i="2"/>
  <c r="Y150" i="2"/>
  <c r="X150" i="2"/>
  <c r="V150" i="2"/>
  <c r="W150" i="2"/>
  <c r="T151" i="2"/>
  <c r="S151" i="2"/>
  <c r="U151" i="2"/>
  <c r="Y151" i="2"/>
  <c r="X151" i="2"/>
  <c r="V151" i="2"/>
  <c r="W151" i="2"/>
  <c r="T152" i="2"/>
  <c r="S152" i="2"/>
  <c r="U152" i="2"/>
  <c r="Y152" i="2"/>
  <c r="X152" i="2"/>
  <c r="V152" i="2"/>
  <c r="W152" i="2"/>
  <c r="T153" i="2"/>
  <c r="S153" i="2"/>
  <c r="U153" i="2"/>
  <c r="Y153" i="2"/>
  <c r="X153" i="2"/>
  <c r="V153" i="2"/>
  <c r="W153" i="2"/>
  <c r="T154" i="2"/>
  <c r="S154" i="2"/>
  <c r="U154" i="2"/>
  <c r="Y154" i="2"/>
  <c r="X154" i="2"/>
  <c r="V154" i="2"/>
  <c r="W154" i="2"/>
  <c r="T155" i="2"/>
  <c r="S155" i="2"/>
  <c r="U155" i="2"/>
  <c r="Y155" i="2"/>
  <c r="X155" i="2"/>
  <c r="V155" i="2"/>
  <c r="W155" i="2"/>
  <c r="T156" i="2"/>
  <c r="S156" i="2"/>
  <c r="U156" i="2"/>
  <c r="Y156" i="2"/>
  <c r="X156" i="2"/>
  <c r="V156" i="2"/>
  <c r="W156" i="2"/>
  <c r="T157" i="2"/>
  <c r="S157" i="2"/>
  <c r="U157" i="2"/>
  <c r="Y157" i="2"/>
  <c r="X157" i="2"/>
  <c r="V157" i="2"/>
  <c r="W157" i="2"/>
  <c r="T158" i="2"/>
  <c r="S158" i="2"/>
  <c r="U158" i="2"/>
  <c r="Y158" i="2"/>
  <c r="X158" i="2"/>
  <c r="V158" i="2"/>
  <c r="W158" i="2"/>
  <c r="T159" i="2"/>
  <c r="S159" i="2"/>
  <c r="U159" i="2"/>
  <c r="Y159" i="2"/>
  <c r="X159" i="2"/>
  <c r="V159" i="2"/>
  <c r="W159" i="2"/>
  <c r="T160" i="2"/>
  <c r="S160" i="2"/>
  <c r="U160" i="2"/>
  <c r="Y160" i="2"/>
  <c r="X160" i="2"/>
  <c r="V160" i="2"/>
  <c r="W160" i="2"/>
  <c r="T161" i="2"/>
  <c r="S161" i="2"/>
  <c r="U161" i="2"/>
  <c r="Y161" i="2"/>
  <c r="X161" i="2"/>
  <c r="V161" i="2"/>
  <c r="W161" i="2"/>
  <c r="S2" i="2"/>
  <c r="U2" i="2"/>
  <c r="Y2" i="2"/>
  <c r="X2" i="2"/>
  <c r="V2" i="2"/>
  <c r="AC2" i="2" s="1"/>
  <c r="W2" i="2"/>
  <c r="T2" i="2"/>
  <c r="AC117" i="2" l="1"/>
  <c r="AD116" i="2"/>
  <c r="AD160" i="2"/>
  <c r="AC159" i="2"/>
  <c r="AA158" i="2"/>
  <c r="AD156" i="2"/>
  <c r="AB156" i="2"/>
  <c r="AA154" i="2"/>
  <c r="AD152" i="2"/>
  <c r="AB152" i="2"/>
  <c r="AF149" i="2"/>
  <c r="AA2" i="2"/>
  <c r="AF2" i="2"/>
  <c r="AC161" i="2"/>
  <c r="AE160" i="2"/>
  <c r="AA160" i="2"/>
  <c r="AF159" i="2"/>
  <c r="AD158" i="2"/>
  <c r="AB158" i="2"/>
  <c r="AC157" i="2"/>
  <c r="AE156" i="2"/>
  <c r="AA156" i="2"/>
  <c r="AF155" i="2"/>
  <c r="AD154" i="2"/>
  <c r="AB154" i="2"/>
  <c r="AC153" i="2"/>
  <c r="AE152" i="2"/>
  <c r="AA152" i="2"/>
  <c r="AF151" i="2"/>
  <c r="AD150" i="2"/>
  <c r="AB150" i="2"/>
  <c r="AC149" i="2"/>
  <c r="AE148" i="2"/>
  <c r="AA148" i="2"/>
  <c r="AF147" i="2"/>
  <c r="AD146" i="2"/>
  <c r="AB146" i="2"/>
  <c r="AC145" i="2"/>
  <c r="AE144" i="2"/>
  <c r="AA144" i="2"/>
  <c r="AF143" i="2"/>
  <c r="AD142" i="2"/>
  <c r="AB142" i="2"/>
  <c r="AC141" i="2"/>
  <c r="AE140" i="2"/>
  <c r="AA140" i="2"/>
  <c r="AF139" i="2"/>
  <c r="AD138" i="2"/>
  <c r="AB138" i="2"/>
  <c r="AC137" i="2"/>
  <c r="AE136" i="2"/>
  <c r="AA136" i="2"/>
  <c r="AF135" i="2"/>
  <c r="AD134" i="2"/>
  <c r="AB134" i="2"/>
  <c r="AC133" i="2"/>
  <c r="AE132" i="2"/>
  <c r="AA132" i="2"/>
  <c r="AF131" i="2"/>
  <c r="AD130" i="2"/>
  <c r="AB130" i="2"/>
  <c r="AC129" i="2"/>
  <c r="AE128" i="2"/>
  <c r="AA128" i="2"/>
  <c r="AF127" i="2"/>
  <c r="AD126" i="2"/>
  <c r="AB126" i="2"/>
  <c r="AC125" i="2"/>
  <c r="AE124" i="2"/>
  <c r="AA124" i="2"/>
  <c r="AF123" i="2"/>
  <c r="AD122" i="2"/>
  <c r="AB122" i="2"/>
  <c r="AC121" i="2"/>
  <c r="AE120" i="2"/>
  <c r="AA120" i="2"/>
  <c r="AF119" i="2"/>
  <c r="AD118" i="2"/>
  <c r="AB118" i="2"/>
  <c r="AF161" i="2"/>
  <c r="AB160" i="2"/>
  <c r="AE158" i="2"/>
  <c r="AF157" i="2"/>
  <c r="AC155" i="2"/>
  <c r="AE154" i="2"/>
  <c r="AF153" i="2"/>
  <c r="AC151" i="2"/>
  <c r="AE150" i="2"/>
  <c r="AA150" i="2"/>
  <c r="AD148" i="2"/>
  <c r="AB148" i="2"/>
  <c r="AC147" i="2"/>
  <c r="AE146" i="2"/>
  <c r="AA146" i="2"/>
  <c r="AF145" i="2"/>
  <c r="AD144" i="2"/>
  <c r="AB144" i="2"/>
  <c r="AC143" i="2"/>
  <c r="AE142" i="2"/>
  <c r="AA142" i="2"/>
  <c r="AF141" i="2"/>
  <c r="AD140" i="2"/>
  <c r="AB140" i="2"/>
  <c r="AC139" i="2"/>
  <c r="AE138" i="2"/>
  <c r="AA138" i="2"/>
  <c r="AF137" i="2"/>
  <c r="AD136" i="2"/>
  <c r="AB136" i="2"/>
  <c r="AC135" i="2"/>
  <c r="AE134" i="2"/>
  <c r="AA134" i="2"/>
  <c r="AF133" i="2"/>
  <c r="AD132" i="2"/>
  <c r="AB132" i="2"/>
  <c r="AC131" i="2"/>
  <c r="AE130" i="2"/>
  <c r="AA130" i="2"/>
  <c r="AF129" i="2"/>
  <c r="AD128" i="2"/>
  <c r="AB128" i="2"/>
  <c r="AC127" i="2"/>
  <c r="AE126" i="2"/>
  <c r="AA126" i="2"/>
  <c r="AF125" i="2"/>
  <c r="AD124" i="2"/>
  <c r="AB124" i="2"/>
  <c r="AC123" i="2"/>
  <c r="AE122" i="2"/>
  <c r="AA122" i="2"/>
  <c r="AF121" i="2"/>
  <c r="AD120" i="2"/>
  <c r="AB120" i="2"/>
  <c r="AC119" i="2"/>
  <c r="AE118" i="2"/>
  <c r="AA118" i="2"/>
  <c r="AF117" i="2"/>
  <c r="AB116" i="2"/>
  <c r="AE116" i="2"/>
  <c r="AA116" i="2"/>
  <c r="AF115" i="2"/>
  <c r="AD114" i="2"/>
  <c r="AB114" i="2"/>
  <c r="AC113" i="2"/>
  <c r="AE112" i="2"/>
  <c r="AA112" i="2"/>
  <c r="AF111" i="2"/>
  <c r="AD110" i="2"/>
  <c r="AB110" i="2"/>
  <c r="AC109" i="2"/>
  <c r="AE108" i="2"/>
  <c r="AA108" i="2"/>
  <c r="AF107" i="2"/>
  <c r="AD106" i="2"/>
  <c r="AB106" i="2"/>
  <c r="AC105" i="2"/>
  <c r="AE104" i="2"/>
  <c r="AA104" i="2"/>
  <c r="AF103" i="2"/>
  <c r="AD102" i="2"/>
  <c r="AB102" i="2"/>
  <c r="AC101" i="2"/>
  <c r="AE100" i="2"/>
  <c r="AA100" i="2"/>
  <c r="AF99" i="2"/>
  <c r="AD98" i="2"/>
  <c r="AB98" i="2"/>
  <c r="AC97" i="2"/>
  <c r="AE96" i="2"/>
  <c r="AA96" i="2"/>
  <c r="AF95" i="2"/>
  <c r="AD94" i="2"/>
  <c r="AB94" i="2"/>
  <c r="AC93" i="2"/>
  <c r="AE92" i="2"/>
  <c r="AA92" i="2"/>
  <c r="AF91" i="2"/>
  <c r="AD90" i="2"/>
  <c r="AB90" i="2"/>
  <c r="AC89" i="2"/>
  <c r="AE88" i="2"/>
  <c r="AA88" i="2"/>
  <c r="AF87" i="2"/>
  <c r="AD86" i="2"/>
  <c r="AB86" i="2"/>
  <c r="AC85" i="2"/>
  <c r="AE84" i="2"/>
  <c r="AA84" i="2"/>
  <c r="AF83" i="2"/>
  <c r="AD82" i="2"/>
  <c r="AB82" i="2"/>
  <c r="AC81" i="2"/>
  <c r="AE80" i="2"/>
  <c r="AA80" i="2"/>
  <c r="AF79" i="2"/>
  <c r="AD78" i="2"/>
  <c r="AB78" i="2"/>
  <c r="AC77" i="2"/>
  <c r="AE76" i="2"/>
  <c r="AA76" i="2"/>
  <c r="AF75" i="2"/>
  <c r="AD74" i="2"/>
  <c r="AB74" i="2"/>
  <c r="AC73" i="2"/>
  <c r="AE72" i="2"/>
  <c r="AA72" i="2"/>
  <c r="AF71" i="2"/>
  <c r="AD70" i="2"/>
  <c r="AB70" i="2"/>
  <c r="AC69" i="2"/>
  <c r="AE68" i="2"/>
  <c r="AA68" i="2"/>
  <c r="AF67" i="2"/>
  <c r="AD66" i="2"/>
  <c r="AB66" i="2"/>
  <c r="AC65" i="2"/>
  <c r="AE64" i="2"/>
  <c r="AA64" i="2"/>
  <c r="AF63" i="2"/>
  <c r="AD62" i="2"/>
  <c r="AB62" i="2"/>
  <c r="AC61" i="2"/>
  <c r="AE60" i="2"/>
  <c r="AA60" i="2"/>
  <c r="AF59" i="2"/>
  <c r="AD58" i="2"/>
  <c r="AB58" i="2"/>
  <c r="AC57" i="2"/>
  <c r="AE56" i="2"/>
  <c r="AA56" i="2"/>
  <c r="AF55" i="2"/>
  <c r="AD54" i="2"/>
  <c r="AB54" i="2"/>
  <c r="AC53" i="2"/>
  <c r="AE52" i="2"/>
  <c r="AA52" i="2"/>
  <c r="AF51" i="2"/>
  <c r="AD50" i="2"/>
  <c r="AB50" i="2"/>
  <c r="AC49" i="2"/>
  <c r="AE48" i="2"/>
  <c r="AA48" i="2"/>
  <c r="AF47" i="2"/>
  <c r="AD46" i="2"/>
  <c r="AB46" i="2"/>
  <c r="AC45" i="2"/>
  <c r="AE44" i="2"/>
  <c r="AA44" i="2"/>
  <c r="AF43" i="2"/>
  <c r="AD42" i="2"/>
  <c r="AB42" i="2"/>
  <c r="AC41" i="2"/>
  <c r="AE40" i="2"/>
  <c r="AA40" i="2"/>
  <c r="AF39" i="2"/>
  <c r="AD38" i="2"/>
  <c r="AB38" i="2"/>
  <c r="AC37" i="2"/>
  <c r="AE36" i="2"/>
  <c r="AA36" i="2"/>
  <c r="AF35" i="2"/>
  <c r="AD34" i="2"/>
  <c r="AB34" i="2"/>
  <c r="AC33" i="2"/>
  <c r="AE32" i="2"/>
  <c r="AA32" i="2"/>
  <c r="AF31" i="2"/>
  <c r="AD30" i="2"/>
  <c r="AB30" i="2"/>
  <c r="AC29" i="2"/>
  <c r="AE28" i="2"/>
  <c r="AA28" i="2"/>
  <c r="AF27" i="2"/>
  <c r="AD26" i="2"/>
  <c r="AB26" i="2"/>
  <c r="AC25" i="2"/>
  <c r="AE24" i="2"/>
  <c r="AA24" i="2"/>
  <c r="AF23" i="2"/>
  <c r="AD22" i="2"/>
  <c r="AB22" i="2"/>
  <c r="AC21" i="2"/>
  <c r="AE20" i="2"/>
  <c r="AA20" i="2"/>
  <c r="AF19" i="2"/>
  <c r="AD18" i="2"/>
  <c r="AB18" i="2"/>
  <c r="AC17" i="2"/>
  <c r="AE16" i="2"/>
  <c r="AA16" i="2"/>
  <c r="AF15" i="2"/>
  <c r="AD14" i="2"/>
  <c r="AB14" i="2"/>
  <c r="AC13" i="2"/>
  <c r="AE12" i="2"/>
  <c r="AA12" i="2"/>
  <c r="AF11" i="2"/>
  <c r="AD10" i="2"/>
  <c r="AB10" i="2"/>
  <c r="AC9" i="2"/>
  <c r="AE8" i="2"/>
  <c r="AA8" i="2"/>
  <c r="AF7" i="2"/>
  <c r="AD6" i="2"/>
  <c r="AB6" i="2"/>
  <c r="AC5" i="2"/>
  <c r="AE4" i="2"/>
  <c r="AA4" i="2"/>
  <c r="AF3" i="2"/>
  <c r="AG2" i="2"/>
  <c r="AG158" i="2"/>
  <c r="AG154" i="2"/>
  <c r="AG150" i="2"/>
  <c r="AG146" i="2"/>
  <c r="AG142" i="2"/>
  <c r="AG138" i="2"/>
  <c r="AG134" i="2"/>
  <c r="AG130" i="2"/>
  <c r="AG126" i="2"/>
  <c r="AG122" i="2"/>
  <c r="AG118" i="2"/>
  <c r="AG114" i="2"/>
  <c r="AG110" i="2"/>
  <c r="AG106" i="2"/>
  <c r="AG102" i="2"/>
  <c r="AG98" i="2"/>
  <c r="AG94" i="2"/>
  <c r="AG90" i="2"/>
  <c r="AG86" i="2"/>
  <c r="AG82" i="2"/>
  <c r="AG78" i="2"/>
  <c r="AG74" i="2"/>
  <c r="AG70" i="2"/>
  <c r="AG66" i="2"/>
  <c r="AG62" i="2"/>
  <c r="AG58" i="2"/>
  <c r="AG54" i="2"/>
  <c r="AG50" i="2"/>
  <c r="AG46" i="2"/>
  <c r="AG42" i="2"/>
  <c r="AG38" i="2"/>
  <c r="AG34" i="2"/>
  <c r="AG30" i="2"/>
  <c r="AG26" i="2"/>
  <c r="AG22" i="2"/>
  <c r="AG18" i="2"/>
  <c r="AG14" i="2"/>
  <c r="AG10" i="2"/>
  <c r="AG6" i="2"/>
  <c r="AD2" i="2"/>
  <c r="AB2" i="2"/>
  <c r="AE161" i="2"/>
  <c r="AA161" i="2"/>
  <c r="AF160" i="2"/>
  <c r="AD159" i="2"/>
  <c r="AB159" i="2"/>
  <c r="AC158" i="2"/>
  <c r="AE157" i="2"/>
  <c r="AA157" i="2"/>
  <c r="AF156" i="2"/>
  <c r="AD155" i="2"/>
  <c r="AB155" i="2"/>
  <c r="AC154" i="2"/>
  <c r="AE153" i="2"/>
  <c r="AA153" i="2"/>
  <c r="AF152" i="2"/>
  <c r="AD151" i="2"/>
  <c r="AB151" i="2"/>
  <c r="AC150" i="2"/>
  <c r="AE149" i="2"/>
  <c r="AA149" i="2"/>
  <c r="AF148" i="2"/>
  <c r="AD147" i="2"/>
  <c r="AB147" i="2"/>
  <c r="AC146" i="2"/>
  <c r="AE145" i="2"/>
  <c r="AA145" i="2"/>
  <c r="AF144" i="2"/>
  <c r="AD143" i="2"/>
  <c r="AB143" i="2"/>
  <c r="AC142" i="2"/>
  <c r="AE141" i="2"/>
  <c r="AA141" i="2"/>
  <c r="AF140" i="2"/>
  <c r="AD139" i="2"/>
  <c r="AB139" i="2"/>
  <c r="AC138" i="2"/>
  <c r="AE137" i="2"/>
  <c r="AA137" i="2"/>
  <c r="AF136" i="2"/>
  <c r="AD135" i="2"/>
  <c r="AB135" i="2"/>
  <c r="AC134" i="2"/>
  <c r="AE133" i="2"/>
  <c r="AA133" i="2"/>
  <c r="AF132" i="2"/>
  <c r="AD131" i="2"/>
  <c r="AB131" i="2"/>
  <c r="AC130" i="2"/>
  <c r="AE129" i="2"/>
  <c r="AA129" i="2"/>
  <c r="AF128" i="2"/>
  <c r="AD127" i="2"/>
  <c r="AB127" i="2"/>
  <c r="AC126" i="2"/>
  <c r="AE125" i="2"/>
  <c r="AA125" i="2"/>
  <c r="AF124" i="2"/>
  <c r="AD123" i="2"/>
  <c r="AB123" i="2"/>
  <c r="AC122" i="2"/>
  <c r="AE121" i="2"/>
  <c r="AA121" i="2"/>
  <c r="AF120" i="2"/>
  <c r="AD119" i="2"/>
  <c r="AB119" i="2"/>
  <c r="AC118" i="2"/>
  <c r="AE117" i="2"/>
  <c r="AA117" i="2"/>
  <c r="AF116" i="2"/>
  <c r="AD115" i="2"/>
  <c r="AB115" i="2"/>
  <c r="AC114" i="2"/>
  <c r="AE113" i="2"/>
  <c r="AA113" i="2"/>
  <c r="AF112" i="2"/>
  <c r="AD111" i="2"/>
  <c r="AB111" i="2"/>
  <c r="AC110" i="2"/>
  <c r="AE109" i="2"/>
  <c r="AA109" i="2"/>
  <c r="AF108" i="2"/>
  <c r="AD107" i="2"/>
  <c r="AB107" i="2"/>
  <c r="AC106" i="2"/>
  <c r="AE105" i="2"/>
  <c r="AA105" i="2"/>
  <c r="AF104" i="2"/>
  <c r="AD103" i="2"/>
  <c r="AB103" i="2"/>
  <c r="AC102" i="2"/>
  <c r="AE101" i="2"/>
  <c r="AA101" i="2"/>
  <c r="AF100" i="2"/>
  <c r="AD99" i="2"/>
  <c r="AB99" i="2"/>
  <c r="AC98" i="2"/>
  <c r="AE97" i="2"/>
  <c r="AA97" i="2"/>
  <c r="AF96" i="2"/>
  <c r="AD95" i="2"/>
  <c r="AB95" i="2"/>
  <c r="AC94" i="2"/>
  <c r="AE93" i="2"/>
  <c r="AA93" i="2"/>
  <c r="AF92" i="2"/>
  <c r="AD91" i="2"/>
  <c r="AB91" i="2"/>
  <c r="AC90" i="2"/>
  <c r="AE89" i="2"/>
  <c r="AC115" i="2"/>
  <c r="AE114" i="2"/>
  <c r="AA114" i="2"/>
  <c r="AF113" i="2"/>
  <c r="AD112" i="2"/>
  <c r="AB112" i="2"/>
  <c r="AC111" i="2"/>
  <c r="AE110" i="2"/>
  <c r="AA110" i="2"/>
  <c r="AF109" i="2"/>
  <c r="AD108" i="2"/>
  <c r="AB108" i="2"/>
  <c r="AC107" i="2"/>
  <c r="AE106" i="2"/>
  <c r="AA106" i="2"/>
  <c r="AF105" i="2"/>
  <c r="AD104" i="2"/>
  <c r="AB104" i="2"/>
  <c r="AC103" i="2"/>
  <c r="AE102" i="2"/>
  <c r="AA102" i="2"/>
  <c r="AF101" i="2"/>
  <c r="AD100" i="2"/>
  <c r="AB100" i="2"/>
  <c r="AC99" i="2"/>
  <c r="AE98" i="2"/>
  <c r="AA98" i="2"/>
  <c r="AF97" i="2"/>
  <c r="AD96" i="2"/>
  <c r="AB96" i="2"/>
  <c r="AC95" i="2"/>
  <c r="AE94" i="2"/>
  <c r="AA94" i="2"/>
  <c r="AF93" i="2"/>
  <c r="AD92" i="2"/>
  <c r="AB92" i="2"/>
  <c r="AC91" i="2"/>
  <c r="AE90" i="2"/>
  <c r="AA90" i="2"/>
  <c r="AF89" i="2"/>
  <c r="AD88" i="2"/>
  <c r="AB88" i="2"/>
  <c r="AC87" i="2"/>
  <c r="AE86" i="2"/>
  <c r="AA86" i="2"/>
  <c r="AF85" i="2"/>
  <c r="AD84" i="2"/>
  <c r="AB84" i="2"/>
  <c r="AC83" i="2"/>
  <c r="AE82" i="2"/>
  <c r="AA82" i="2"/>
  <c r="AF81" i="2"/>
  <c r="AD80" i="2"/>
  <c r="AB80" i="2"/>
  <c r="AC79" i="2"/>
  <c r="AE78" i="2"/>
  <c r="AA78" i="2"/>
  <c r="AF77" i="2"/>
  <c r="AD76" i="2"/>
  <c r="AB76" i="2"/>
  <c r="AC75" i="2"/>
  <c r="AE74" i="2"/>
  <c r="AA74" i="2"/>
  <c r="AF73" i="2"/>
  <c r="AD72" i="2"/>
  <c r="AB72" i="2"/>
  <c r="AC71" i="2"/>
  <c r="AE70" i="2"/>
  <c r="AA70" i="2"/>
  <c r="AF69" i="2"/>
  <c r="AD68" i="2"/>
  <c r="AB68" i="2"/>
  <c r="AC67" i="2"/>
  <c r="AE66" i="2"/>
  <c r="AA66" i="2"/>
  <c r="AF65" i="2"/>
  <c r="AD64" i="2"/>
  <c r="AB64" i="2"/>
  <c r="AC63" i="2"/>
  <c r="AE62" i="2"/>
  <c r="AA62" i="2"/>
  <c r="AF61" i="2"/>
  <c r="AD60" i="2"/>
  <c r="AB60" i="2"/>
  <c r="AC59" i="2"/>
  <c r="AE58" i="2"/>
  <c r="AA58" i="2"/>
  <c r="AF57" i="2"/>
  <c r="AD56" i="2"/>
  <c r="AB56" i="2"/>
  <c r="AC55" i="2"/>
  <c r="AE54" i="2"/>
  <c r="AA54" i="2"/>
  <c r="AF53" i="2"/>
  <c r="AD52" i="2"/>
  <c r="AB52" i="2"/>
  <c r="AC51" i="2"/>
  <c r="AE50" i="2"/>
  <c r="AA50" i="2"/>
  <c r="AF49" i="2"/>
  <c r="AD48" i="2"/>
  <c r="AB48" i="2"/>
  <c r="AC47" i="2"/>
  <c r="AE46" i="2"/>
  <c r="AA46" i="2"/>
  <c r="AF45" i="2"/>
  <c r="AD44" i="2"/>
  <c r="AB44" i="2"/>
  <c r="AC43" i="2"/>
  <c r="AE42" i="2"/>
  <c r="AA42" i="2"/>
  <c r="AF41" i="2"/>
  <c r="AD40" i="2"/>
  <c r="AB40" i="2"/>
  <c r="AC39" i="2"/>
  <c r="AE38" i="2"/>
  <c r="AA38" i="2"/>
  <c r="AF37" i="2"/>
  <c r="AD36" i="2"/>
  <c r="AB36" i="2"/>
  <c r="AC35" i="2"/>
  <c r="AE34" i="2"/>
  <c r="AA34" i="2"/>
  <c r="AF33" i="2"/>
  <c r="AD32" i="2"/>
  <c r="AB32" i="2"/>
  <c r="AC31" i="2"/>
  <c r="AE30" i="2"/>
  <c r="AA30" i="2"/>
  <c r="AF29" i="2"/>
  <c r="AD28" i="2"/>
  <c r="AB28" i="2"/>
  <c r="AC27" i="2"/>
  <c r="AE26" i="2"/>
  <c r="AA26" i="2"/>
  <c r="AF25" i="2"/>
  <c r="AD24" i="2"/>
  <c r="AB24" i="2"/>
  <c r="AC23" i="2"/>
  <c r="AE22" i="2"/>
  <c r="AA22" i="2"/>
  <c r="AF21" i="2"/>
  <c r="AD20" i="2"/>
  <c r="AB20" i="2"/>
  <c r="AC19" i="2"/>
  <c r="AE18" i="2"/>
  <c r="AA18" i="2"/>
  <c r="AF17" i="2"/>
  <c r="AD16" i="2"/>
  <c r="AB16" i="2"/>
  <c r="AC15" i="2"/>
  <c r="AE14" i="2"/>
  <c r="AA14" i="2"/>
  <c r="AF13" i="2"/>
  <c r="AD12" i="2"/>
  <c r="AB12" i="2"/>
  <c r="AC11" i="2"/>
  <c r="AE10" i="2"/>
  <c r="AA10" i="2"/>
  <c r="AF9" i="2"/>
  <c r="AD8" i="2"/>
  <c r="AB8" i="2"/>
  <c r="AC7" i="2"/>
  <c r="AE6" i="2"/>
  <c r="AA6" i="2"/>
  <c r="AF5" i="2"/>
  <c r="AD4" i="2"/>
  <c r="AB4" i="2"/>
  <c r="AC3" i="2"/>
  <c r="AG160" i="2"/>
  <c r="AG156" i="2"/>
  <c r="AG152" i="2"/>
  <c r="AG148" i="2"/>
  <c r="AG144" i="2"/>
  <c r="AG140" i="2"/>
  <c r="AG136" i="2"/>
  <c r="AG132" i="2"/>
  <c r="AG128" i="2"/>
  <c r="AG124" i="2"/>
  <c r="AG120" i="2"/>
  <c r="AG116" i="2"/>
  <c r="AG112" i="2"/>
  <c r="AG108" i="2"/>
  <c r="AG104" i="2"/>
  <c r="AG100" i="2"/>
  <c r="AG96" i="2"/>
  <c r="AG92" i="2"/>
  <c r="AG88" i="2"/>
  <c r="AG84" i="2"/>
  <c r="AG80" i="2"/>
  <c r="AG76" i="2"/>
  <c r="AG72" i="2"/>
  <c r="AG68" i="2"/>
  <c r="AG64" i="2"/>
  <c r="AG60" i="2"/>
  <c r="AG56" i="2"/>
  <c r="AG52" i="2"/>
  <c r="AG48" i="2"/>
  <c r="AG44" i="2"/>
  <c r="AG40" i="2"/>
  <c r="AG36" i="2"/>
  <c r="AG32" i="2"/>
  <c r="AG28" i="2"/>
  <c r="AG24" i="2"/>
  <c r="AG20" i="2"/>
  <c r="AG16" i="2"/>
  <c r="AG12" i="2"/>
  <c r="AG8" i="2"/>
  <c r="AG4" i="2"/>
  <c r="AE2" i="2"/>
  <c r="AD161" i="2"/>
  <c r="AB161" i="2"/>
  <c r="AC160" i="2"/>
  <c r="AE159" i="2"/>
  <c r="AA159" i="2"/>
  <c r="AF158" i="2"/>
  <c r="AD157" i="2"/>
  <c r="AB157" i="2"/>
  <c r="AC156" i="2"/>
  <c r="AE155" i="2"/>
  <c r="AA155" i="2"/>
  <c r="AF154" i="2"/>
  <c r="AD153" i="2"/>
  <c r="AB153" i="2"/>
  <c r="AC152" i="2"/>
  <c r="AE151" i="2"/>
  <c r="AA151" i="2"/>
  <c r="AF150" i="2"/>
  <c r="AD149" i="2"/>
  <c r="AB149" i="2"/>
  <c r="AC148" i="2"/>
  <c r="AE147" i="2"/>
  <c r="AA147" i="2"/>
  <c r="AF146" i="2"/>
  <c r="AD145" i="2"/>
  <c r="AB145" i="2"/>
  <c r="AC144" i="2"/>
  <c r="AE143" i="2"/>
  <c r="AA143" i="2"/>
  <c r="AF142" i="2"/>
  <c r="AD141" i="2"/>
  <c r="AB141" i="2"/>
  <c r="AC140" i="2"/>
  <c r="AE139" i="2"/>
  <c r="AA139" i="2"/>
  <c r="AF138" i="2"/>
  <c r="AD137" i="2"/>
  <c r="AB137" i="2"/>
  <c r="AC136" i="2"/>
  <c r="AE135" i="2"/>
  <c r="AA135" i="2"/>
  <c r="AF134" i="2"/>
  <c r="AD133" i="2"/>
  <c r="AB133" i="2"/>
  <c r="AC132" i="2"/>
  <c r="AE131" i="2"/>
  <c r="AA131" i="2"/>
  <c r="AF130" i="2"/>
  <c r="AD129" i="2"/>
  <c r="AB129" i="2"/>
  <c r="AC128" i="2"/>
  <c r="AE127" i="2"/>
  <c r="AA127" i="2"/>
  <c r="AF126" i="2"/>
  <c r="AD125" i="2"/>
  <c r="AB125" i="2"/>
  <c r="AC124" i="2"/>
  <c r="AE123" i="2"/>
  <c r="AA123" i="2"/>
  <c r="AF122" i="2"/>
  <c r="AD121" i="2"/>
  <c r="AB121" i="2"/>
  <c r="AC120" i="2"/>
  <c r="AE119" i="2"/>
  <c r="AA119" i="2"/>
  <c r="AF118" i="2"/>
  <c r="AD117" i="2"/>
  <c r="AB117" i="2"/>
  <c r="AC116" i="2"/>
  <c r="AE115" i="2"/>
  <c r="AA115" i="2"/>
  <c r="AF114" i="2"/>
  <c r="AD113" i="2"/>
  <c r="AB113" i="2"/>
  <c r="AC112" i="2"/>
  <c r="AE111" i="2"/>
  <c r="AA111" i="2"/>
  <c r="AF110" i="2"/>
  <c r="AD109" i="2"/>
  <c r="AB109" i="2"/>
  <c r="AC108" i="2"/>
  <c r="AE107" i="2"/>
  <c r="AA107" i="2"/>
  <c r="AF106" i="2"/>
  <c r="AD105" i="2"/>
  <c r="AB105" i="2"/>
  <c r="AC104" i="2"/>
  <c r="AE103" i="2"/>
  <c r="AA103" i="2"/>
  <c r="AF102" i="2"/>
  <c r="AD101" i="2"/>
  <c r="AB101" i="2"/>
  <c r="AC100" i="2"/>
  <c r="AE99" i="2"/>
  <c r="AA99" i="2"/>
  <c r="AF98" i="2"/>
  <c r="AD97" i="2"/>
  <c r="AB97" i="2"/>
  <c r="AC96" i="2"/>
  <c r="AE95" i="2"/>
  <c r="AA95" i="2"/>
  <c r="AF94" i="2"/>
  <c r="AD93" i="2"/>
  <c r="AB93" i="2"/>
  <c r="AC92" i="2"/>
  <c r="AE91" i="2"/>
  <c r="AA91" i="2"/>
  <c r="AF90" i="2"/>
  <c r="AD89" i="2"/>
  <c r="AB89" i="2"/>
  <c r="AC88" i="2"/>
  <c r="AE87" i="2"/>
  <c r="AA87" i="2"/>
  <c r="AF86" i="2"/>
  <c r="AD85" i="2"/>
  <c r="AB85" i="2"/>
  <c r="AC84" i="2"/>
  <c r="AE83" i="2"/>
  <c r="AA83" i="2"/>
  <c r="AF82" i="2"/>
  <c r="AD81" i="2"/>
  <c r="AB81" i="2"/>
  <c r="AC80" i="2"/>
  <c r="AE79" i="2"/>
  <c r="AA79" i="2"/>
  <c r="AF78" i="2"/>
  <c r="AD77" i="2"/>
  <c r="AB77" i="2"/>
  <c r="AC76" i="2"/>
  <c r="AE75" i="2"/>
  <c r="AA75" i="2"/>
  <c r="AA89" i="2"/>
  <c r="AF88" i="2"/>
  <c r="AD87" i="2"/>
  <c r="AB87" i="2"/>
  <c r="AC86" i="2"/>
  <c r="AE85" i="2"/>
  <c r="AA85" i="2"/>
  <c r="AF84" i="2"/>
  <c r="AD83" i="2"/>
  <c r="AB83" i="2"/>
  <c r="AC82" i="2"/>
  <c r="AE81" i="2"/>
  <c r="AA81" i="2"/>
  <c r="AF80" i="2"/>
  <c r="AD79" i="2"/>
  <c r="AB79" i="2"/>
  <c r="AC78" i="2"/>
  <c r="AE77" i="2"/>
  <c r="AA77" i="2"/>
  <c r="AF76" i="2"/>
  <c r="AD75" i="2"/>
  <c r="AB75" i="2"/>
  <c r="AC74" i="2"/>
  <c r="AE73" i="2"/>
  <c r="AA73" i="2"/>
  <c r="AF72" i="2"/>
  <c r="AD71" i="2"/>
  <c r="AB71" i="2"/>
  <c r="AC70" i="2"/>
  <c r="AE69" i="2"/>
  <c r="AA69" i="2"/>
  <c r="AF68" i="2"/>
  <c r="AD67" i="2"/>
  <c r="AB67" i="2"/>
  <c r="AC66" i="2"/>
  <c r="AE65" i="2"/>
  <c r="AA65" i="2"/>
  <c r="AF64" i="2"/>
  <c r="AD63" i="2"/>
  <c r="AB63" i="2"/>
  <c r="AC62" i="2"/>
  <c r="AE61" i="2"/>
  <c r="AA61" i="2"/>
  <c r="AF60" i="2"/>
  <c r="AD59" i="2"/>
  <c r="AB59" i="2"/>
  <c r="AC58" i="2"/>
  <c r="AE57" i="2"/>
  <c r="AA57" i="2"/>
  <c r="AF56" i="2"/>
  <c r="AD55" i="2"/>
  <c r="AB55" i="2"/>
  <c r="AC54" i="2"/>
  <c r="AE53" i="2"/>
  <c r="AA53" i="2"/>
  <c r="AF52" i="2"/>
  <c r="AD51" i="2"/>
  <c r="AB51" i="2"/>
  <c r="AC50" i="2"/>
  <c r="AE49" i="2"/>
  <c r="AA49" i="2"/>
  <c r="AF48" i="2"/>
  <c r="AD47" i="2"/>
  <c r="AB47" i="2"/>
  <c r="AC46" i="2"/>
  <c r="AE45" i="2"/>
  <c r="AA45" i="2"/>
  <c r="AF44" i="2"/>
  <c r="AD43" i="2"/>
  <c r="AB43" i="2"/>
  <c r="AC42" i="2"/>
  <c r="AE41" i="2"/>
  <c r="AA41" i="2"/>
  <c r="AF40" i="2"/>
  <c r="AD39" i="2"/>
  <c r="AB39" i="2"/>
  <c r="AC38" i="2"/>
  <c r="AE37" i="2"/>
  <c r="AA37" i="2"/>
  <c r="AF36" i="2"/>
  <c r="AD35" i="2"/>
  <c r="AB35" i="2"/>
  <c r="AC34" i="2"/>
  <c r="AE33" i="2"/>
  <c r="AA33" i="2"/>
  <c r="AF32" i="2"/>
  <c r="AD31" i="2"/>
  <c r="AB31" i="2"/>
  <c r="AC30" i="2"/>
  <c r="AE29" i="2"/>
  <c r="AA29" i="2"/>
  <c r="AF28" i="2"/>
  <c r="AD27" i="2"/>
  <c r="AB27" i="2"/>
  <c r="AC26" i="2"/>
  <c r="AE25" i="2"/>
  <c r="AA25" i="2"/>
  <c r="AF24" i="2"/>
  <c r="AD23" i="2"/>
  <c r="AB23" i="2"/>
  <c r="AC22" i="2"/>
  <c r="AE21" i="2"/>
  <c r="AA21" i="2"/>
  <c r="AF20" i="2"/>
  <c r="AD19" i="2"/>
  <c r="AB19" i="2"/>
  <c r="AC18" i="2"/>
  <c r="AE17" i="2"/>
  <c r="AA17" i="2"/>
  <c r="AF16" i="2"/>
  <c r="AD15" i="2"/>
  <c r="AB15" i="2"/>
  <c r="AC14" i="2"/>
  <c r="AE13" i="2"/>
  <c r="AA13" i="2"/>
  <c r="AF12" i="2"/>
  <c r="AD11" i="2"/>
  <c r="AB11" i="2"/>
  <c r="AC10" i="2"/>
  <c r="AE9" i="2"/>
  <c r="AA9" i="2"/>
  <c r="AF8" i="2"/>
  <c r="AD7" i="2"/>
  <c r="AB7" i="2"/>
  <c r="AC6" i="2"/>
  <c r="AE5" i="2"/>
  <c r="AA5" i="2"/>
  <c r="AF4" i="2"/>
  <c r="AD3" i="2"/>
  <c r="AB3" i="2"/>
  <c r="AG161" i="2"/>
  <c r="AG157" i="2"/>
  <c r="AG153" i="2"/>
  <c r="AG149" i="2"/>
  <c r="AG145" i="2"/>
  <c r="AG141" i="2"/>
  <c r="AG137" i="2"/>
  <c r="AG133" i="2"/>
  <c r="AG129" i="2"/>
  <c r="AG125" i="2"/>
  <c r="AG121" i="2"/>
  <c r="AG117" i="2"/>
  <c r="AG113" i="2"/>
  <c r="AG109" i="2"/>
  <c r="AG105" i="2"/>
  <c r="AG101" i="2"/>
  <c r="AG97" i="2"/>
  <c r="AG93" i="2"/>
  <c r="AG89" i="2"/>
  <c r="AG85" i="2"/>
  <c r="AG81" i="2"/>
  <c r="AG77" i="2"/>
  <c r="AG73" i="2"/>
  <c r="AG69" i="2"/>
  <c r="AG65" i="2"/>
  <c r="AG61" i="2"/>
  <c r="AG57" i="2"/>
  <c r="AG53" i="2"/>
  <c r="AG49" i="2"/>
  <c r="AG45" i="2"/>
  <c r="AG41" i="2"/>
  <c r="AG37" i="2"/>
  <c r="AG33" i="2"/>
  <c r="AG29" i="2"/>
  <c r="AG25" i="2"/>
  <c r="AG21" i="2"/>
  <c r="AG17" i="2"/>
  <c r="AG13" i="2"/>
  <c r="AG9" i="2"/>
  <c r="AG5" i="2"/>
  <c r="AF74" i="2"/>
  <c r="AD73" i="2"/>
  <c r="AB73" i="2"/>
  <c r="AC72" i="2"/>
  <c r="AE71" i="2"/>
  <c r="AA71" i="2"/>
  <c r="AF70" i="2"/>
  <c r="AD69" i="2"/>
  <c r="AB69" i="2"/>
  <c r="AC68" i="2"/>
  <c r="AE67" i="2"/>
  <c r="AA67" i="2"/>
  <c r="AF66" i="2"/>
  <c r="AD65" i="2"/>
  <c r="AB65" i="2"/>
  <c r="AC64" i="2"/>
  <c r="AE63" i="2"/>
  <c r="AA63" i="2"/>
  <c r="AF62" i="2"/>
  <c r="AD61" i="2"/>
  <c r="AB61" i="2"/>
  <c r="AC60" i="2"/>
  <c r="AE59" i="2"/>
  <c r="AA59" i="2"/>
  <c r="AF58" i="2"/>
  <c r="AD57" i="2"/>
  <c r="AB57" i="2"/>
  <c r="AC56" i="2"/>
  <c r="AE55" i="2"/>
  <c r="AA55" i="2"/>
  <c r="AF54" i="2"/>
  <c r="AD53" i="2"/>
  <c r="AB53" i="2"/>
  <c r="AC52" i="2"/>
  <c r="AE51" i="2"/>
  <c r="AA51" i="2"/>
  <c r="AF50" i="2"/>
  <c r="AD49" i="2"/>
  <c r="AB49" i="2"/>
  <c r="AC48" i="2"/>
  <c r="AE47" i="2"/>
  <c r="AA47" i="2"/>
  <c r="AF46" i="2"/>
  <c r="AD45" i="2"/>
  <c r="AB45" i="2"/>
  <c r="AC44" i="2"/>
  <c r="AE43" i="2"/>
  <c r="AA43" i="2"/>
  <c r="AF42" i="2"/>
  <c r="AD41" i="2"/>
  <c r="AB41" i="2"/>
  <c r="AC40" i="2"/>
  <c r="AE39" i="2"/>
  <c r="AA39" i="2"/>
  <c r="AF38" i="2"/>
  <c r="AD37" i="2"/>
  <c r="AB37" i="2"/>
  <c r="AC36" i="2"/>
  <c r="AE35" i="2"/>
  <c r="AA35" i="2"/>
  <c r="AF34" i="2"/>
  <c r="AD33" i="2"/>
  <c r="AB33" i="2"/>
  <c r="AC32" i="2"/>
  <c r="AE31" i="2"/>
  <c r="AA31" i="2"/>
  <c r="AF30" i="2"/>
  <c r="AD29" i="2"/>
  <c r="AB29" i="2"/>
  <c r="AC28" i="2"/>
  <c r="AE27" i="2"/>
  <c r="AA27" i="2"/>
  <c r="AF26" i="2"/>
  <c r="AD25" i="2"/>
  <c r="AB25" i="2"/>
  <c r="AC24" i="2"/>
  <c r="AE23" i="2"/>
  <c r="AA23" i="2"/>
  <c r="AF22" i="2"/>
  <c r="AD21" i="2"/>
  <c r="AB21" i="2"/>
  <c r="AC20" i="2"/>
  <c r="AE19" i="2"/>
  <c r="AA19" i="2"/>
  <c r="AF18" i="2"/>
  <c r="AD17" i="2"/>
  <c r="AB17" i="2"/>
  <c r="AC16" i="2"/>
  <c r="AE15" i="2"/>
  <c r="AA15" i="2"/>
  <c r="AF14" i="2"/>
  <c r="AD13" i="2"/>
  <c r="AB13" i="2"/>
  <c r="AC12" i="2"/>
  <c r="AE11" i="2"/>
  <c r="AA11" i="2"/>
  <c r="AF10" i="2"/>
  <c r="AD9" i="2"/>
  <c r="AB9" i="2"/>
  <c r="AC8" i="2"/>
  <c r="AE7" i="2"/>
  <c r="AA7" i="2"/>
  <c r="AF6" i="2"/>
  <c r="AD5" i="2"/>
  <c r="AB5" i="2"/>
  <c r="AC4" i="2"/>
  <c r="AE3" i="2"/>
  <c r="AA3" i="2"/>
  <c r="AG159" i="2"/>
  <c r="AG155" i="2"/>
  <c r="AG151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I8" i="2"/>
  <c r="AI3" i="2"/>
  <c r="AI4" i="2"/>
  <c r="AI5" i="2"/>
  <c r="AJ7" i="2"/>
  <c r="AI6" i="2"/>
  <c r="AJ2" i="2"/>
  <c r="AJ4" i="2"/>
  <c r="AI2" i="2"/>
  <c r="AJ3" i="2"/>
  <c r="AI7" i="2"/>
  <c r="AJ6" i="2"/>
  <c r="AJ5" i="2"/>
  <c r="AJ8" i="2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F121" i="3"/>
  <c r="S120" i="3"/>
  <c r="F120" i="3"/>
  <c r="S119" i="3"/>
  <c r="F119" i="3"/>
  <c r="S118" i="3"/>
  <c r="F118" i="3"/>
  <c r="S117" i="3"/>
  <c r="F117" i="3"/>
  <c r="S116" i="3"/>
  <c r="F116" i="3"/>
  <c r="S115" i="3"/>
  <c r="F115" i="3"/>
  <c r="S114" i="3"/>
  <c r="F114" i="3"/>
  <c r="S113" i="3"/>
  <c r="F113" i="3"/>
  <c r="S112" i="3"/>
  <c r="F112" i="3"/>
  <c r="S111" i="3"/>
  <c r="F111" i="3"/>
  <c r="S110" i="3"/>
  <c r="F110" i="3"/>
  <c r="S109" i="3"/>
  <c r="F109" i="3"/>
  <c r="S108" i="3"/>
  <c r="F108" i="3"/>
  <c r="S107" i="3"/>
  <c r="F107" i="3"/>
  <c r="S106" i="3"/>
  <c r="F106" i="3"/>
  <c r="S105" i="3"/>
  <c r="F105" i="3"/>
  <c r="S104" i="3"/>
  <c r="F104" i="3"/>
  <c r="S103" i="3"/>
  <c r="F103" i="3"/>
  <c r="S102" i="3"/>
  <c r="F102" i="3"/>
  <c r="S101" i="3"/>
  <c r="F101" i="3"/>
  <c r="S100" i="3"/>
  <c r="F100" i="3"/>
  <c r="S99" i="3"/>
  <c r="F99" i="3"/>
  <c r="S98" i="3"/>
  <c r="F98" i="3"/>
  <c r="S97" i="3"/>
  <c r="F97" i="3"/>
  <c r="S96" i="3"/>
  <c r="F96" i="3"/>
  <c r="S95" i="3"/>
  <c r="F95" i="3"/>
  <c r="S94" i="3"/>
  <c r="F94" i="3"/>
  <c r="S93" i="3"/>
  <c r="F93" i="3"/>
  <c r="S92" i="3"/>
  <c r="F92" i="3"/>
  <c r="S91" i="3"/>
  <c r="F91" i="3"/>
  <c r="S90" i="3"/>
  <c r="F90" i="3"/>
  <c r="S89" i="3"/>
  <c r="F89" i="3"/>
  <c r="S88" i="3"/>
  <c r="F88" i="3"/>
  <c r="S87" i="3"/>
  <c r="F87" i="3"/>
  <c r="S86" i="3"/>
  <c r="F86" i="3"/>
  <c r="S85" i="3"/>
  <c r="F85" i="3"/>
  <c r="S84" i="3"/>
  <c r="F84" i="3"/>
  <c r="S83" i="3"/>
  <c r="F83" i="3"/>
  <c r="S82" i="3"/>
  <c r="F82" i="3"/>
  <c r="S81" i="3"/>
  <c r="F81" i="3"/>
  <c r="S80" i="3"/>
  <c r="F80" i="3"/>
  <c r="S79" i="3"/>
  <c r="F79" i="3"/>
  <c r="S78" i="3"/>
  <c r="F78" i="3"/>
  <c r="S77" i="3"/>
  <c r="F77" i="3"/>
  <c r="S76" i="3"/>
  <c r="F76" i="3"/>
  <c r="S75" i="3"/>
  <c r="F75" i="3"/>
  <c r="S74" i="3"/>
  <c r="F74" i="3"/>
  <c r="S73" i="3"/>
  <c r="F73" i="3"/>
  <c r="S72" i="3"/>
  <c r="F72" i="3"/>
  <c r="S71" i="3"/>
  <c r="F71" i="3"/>
  <c r="S70" i="3"/>
  <c r="F70" i="3"/>
  <c r="S69" i="3"/>
  <c r="F69" i="3"/>
  <c r="S68" i="3"/>
  <c r="F68" i="3"/>
  <c r="S67" i="3"/>
  <c r="F67" i="3"/>
  <c r="S66" i="3"/>
  <c r="F66" i="3"/>
  <c r="S65" i="3"/>
  <c r="F65" i="3"/>
  <c r="S64" i="3"/>
  <c r="F64" i="3"/>
  <c r="S63" i="3"/>
  <c r="F63" i="3"/>
  <c r="S62" i="3"/>
  <c r="F62" i="3"/>
  <c r="S61" i="3"/>
  <c r="F61" i="3"/>
  <c r="S60" i="3"/>
  <c r="F60" i="3"/>
  <c r="S59" i="3"/>
  <c r="F59" i="3"/>
  <c r="S58" i="3"/>
  <c r="F58" i="3"/>
  <c r="S57" i="3"/>
  <c r="F57" i="3"/>
  <c r="S56" i="3"/>
  <c r="F56" i="3"/>
  <c r="S55" i="3"/>
  <c r="F55" i="3"/>
  <c r="S54" i="3"/>
  <c r="F54" i="3"/>
  <c r="S53" i="3"/>
  <c r="F53" i="3"/>
  <c r="S52" i="3"/>
  <c r="F52" i="3"/>
  <c r="S51" i="3"/>
  <c r="F51" i="3"/>
  <c r="S50" i="3"/>
  <c r="F50" i="3"/>
  <c r="S49" i="3"/>
  <c r="F49" i="3"/>
  <c r="S48" i="3"/>
  <c r="F48" i="3"/>
  <c r="S47" i="3"/>
  <c r="F47" i="3"/>
  <c r="S46" i="3"/>
  <c r="F46" i="3"/>
  <c r="S45" i="3"/>
  <c r="F45" i="3"/>
  <c r="S44" i="3"/>
  <c r="F44" i="3"/>
  <c r="S43" i="3"/>
  <c r="F43" i="3"/>
  <c r="S42" i="3"/>
  <c r="F42" i="3"/>
  <c r="S41" i="3"/>
  <c r="F41" i="3"/>
  <c r="S40" i="3"/>
  <c r="F40" i="3"/>
  <c r="S39" i="3"/>
  <c r="F39" i="3"/>
  <c r="S38" i="3"/>
  <c r="F38" i="3"/>
  <c r="S37" i="3"/>
  <c r="F37" i="3"/>
  <c r="S36" i="3"/>
  <c r="F36" i="3"/>
  <c r="S35" i="3"/>
  <c r="F35" i="3"/>
  <c r="S34" i="3"/>
  <c r="F34" i="3"/>
  <c r="S33" i="3"/>
  <c r="F33" i="3"/>
  <c r="S32" i="3"/>
  <c r="F32" i="3"/>
  <c r="S31" i="3"/>
  <c r="F31" i="3"/>
  <c r="S30" i="3"/>
  <c r="F30" i="3"/>
  <c r="S29" i="3"/>
  <c r="F29" i="3"/>
  <c r="S28" i="3"/>
  <c r="F28" i="3"/>
  <c r="S27" i="3"/>
  <c r="F27" i="3"/>
  <c r="S26" i="3"/>
  <c r="F26" i="3"/>
  <c r="S25" i="3"/>
  <c r="F25" i="3"/>
  <c r="S24" i="3"/>
  <c r="F24" i="3"/>
  <c r="S23" i="3"/>
  <c r="F23" i="3"/>
  <c r="S22" i="3"/>
  <c r="F22" i="3"/>
  <c r="S21" i="3"/>
  <c r="F21" i="3"/>
  <c r="S20" i="3"/>
  <c r="F20" i="3"/>
  <c r="S19" i="3"/>
  <c r="F19" i="3"/>
  <c r="S18" i="3"/>
  <c r="F18" i="3"/>
  <c r="S17" i="3"/>
  <c r="F17" i="3"/>
  <c r="S16" i="3"/>
  <c r="F16" i="3"/>
  <c r="S15" i="3"/>
  <c r="F15" i="3"/>
  <c r="S14" i="3"/>
  <c r="F14" i="3"/>
  <c r="S13" i="3"/>
  <c r="F13" i="3"/>
  <c r="S12" i="3"/>
  <c r="F12" i="3"/>
  <c r="S11" i="3"/>
  <c r="F11" i="3"/>
  <c r="S10" i="3"/>
  <c r="F10" i="3"/>
  <c r="S9" i="3"/>
  <c r="F9" i="3"/>
  <c r="S8" i="3"/>
  <c r="F8" i="3"/>
  <c r="S7" i="3"/>
  <c r="F7" i="3"/>
  <c r="S6" i="3"/>
  <c r="F6" i="3"/>
  <c r="S5" i="3"/>
  <c r="F5" i="3"/>
  <c r="S4" i="3"/>
  <c r="F4" i="3"/>
  <c r="S3" i="3"/>
  <c r="F3" i="3"/>
  <c r="S2" i="3"/>
  <c r="F2" i="3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F121" i="2"/>
  <c r="Q120" i="2"/>
  <c r="F120" i="2"/>
  <c r="Q119" i="2"/>
  <c r="F119" i="2"/>
  <c r="Q118" i="2"/>
  <c r="F118" i="2"/>
  <c r="Q117" i="2"/>
  <c r="F117" i="2"/>
  <c r="Q116" i="2"/>
  <c r="F116" i="2"/>
  <c r="Q115" i="2"/>
  <c r="F115" i="2"/>
  <c r="Q114" i="2"/>
  <c r="F114" i="2"/>
  <c r="Q113" i="2"/>
  <c r="F113" i="2"/>
  <c r="Q112" i="2"/>
  <c r="F112" i="2"/>
  <c r="Q111" i="2"/>
  <c r="F111" i="2"/>
  <c r="Q110" i="2"/>
  <c r="F110" i="2"/>
  <c r="Q109" i="2"/>
  <c r="F109" i="2"/>
  <c r="Q108" i="2"/>
  <c r="F108" i="2"/>
  <c r="Q107" i="2"/>
  <c r="F107" i="2"/>
  <c r="Q106" i="2"/>
  <c r="F106" i="2"/>
  <c r="Q105" i="2"/>
  <c r="F105" i="2"/>
  <c r="Q104" i="2"/>
  <c r="F104" i="2"/>
  <c r="Q103" i="2"/>
  <c r="F103" i="2"/>
  <c r="Q102" i="2"/>
  <c r="F102" i="2"/>
  <c r="Q101" i="2"/>
  <c r="F101" i="2"/>
  <c r="Q100" i="2"/>
  <c r="F100" i="2"/>
  <c r="Q99" i="2"/>
  <c r="F99" i="2"/>
  <c r="Q98" i="2"/>
  <c r="F98" i="2"/>
  <c r="Q97" i="2"/>
  <c r="F97" i="2"/>
  <c r="Q96" i="2"/>
  <c r="F96" i="2"/>
  <c r="Q95" i="2"/>
  <c r="F95" i="2"/>
  <c r="Q94" i="2"/>
  <c r="F94" i="2"/>
  <c r="Q93" i="2"/>
  <c r="F93" i="2"/>
  <c r="Q92" i="2"/>
  <c r="F92" i="2"/>
  <c r="Q91" i="2"/>
  <c r="F91" i="2"/>
  <c r="Q90" i="2"/>
  <c r="F90" i="2"/>
  <c r="Q89" i="2"/>
  <c r="F89" i="2"/>
  <c r="Q88" i="2"/>
  <c r="F88" i="2"/>
  <c r="Q87" i="2"/>
  <c r="F87" i="2"/>
  <c r="Q86" i="2"/>
  <c r="F86" i="2"/>
  <c r="Q85" i="2"/>
  <c r="F85" i="2"/>
  <c r="Q84" i="2"/>
  <c r="F84" i="2"/>
  <c r="Q83" i="2"/>
  <c r="F83" i="2"/>
  <c r="Q82" i="2"/>
  <c r="F82" i="2"/>
  <c r="Q81" i="2"/>
  <c r="F81" i="2"/>
  <c r="Q80" i="2"/>
  <c r="F80" i="2"/>
  <c r="Q79" i="2"/>
  <c r="F79" i="2"/>
  <c r="Q78" i="2"/>
  <c r="F78" i="2"/>
  <c r="Q77" i="2"/>
  <c r="F77" i="2"/>
  <c r="Q76" i="2"/>
  <c r="F76" i="2"/>
  <c r="Q75" i="2"/>
  <c r="F75" i="2"/>
  <c r="Q74" i="2"/>
  <c r="F74" i="2"/>
  <c r="Q73" i="2"/>
  <c r="F73" i="2"/>
  <c r="Q72" i="2"/>
  <c r="F72" i="2"/>
  <c r="Q71" i="2"/>
  <c r="F71" i="2"/>
  <c r="Q70" i="2"/>
  <c r="F70" i="2"/>
  <c r="Q69" i="2"/>
  <c r="F69" i="2"/>
  <c r="Q68" i="2"/>
  <c r="F68" i="2"/>
  <c r="Q67" i="2"/>
  <c r="F67" i="2"/>
  <c r="Q66" i="2"/>
  <c r="F66" i="2"/>
  <c r="Q65" i="2"/>
  <c r="F65" i="2"/>
  <c r="Q64" i="2"/>
  <c r="F64" i="2"/>
  <c r="Q63" i="2"/>
  <c r="F63" i="2"/>
  <c r="Q62" i="2"/>
  <c r="F62" i="2"/>
  <c r="Q61" i="2"/>
  <c r="F61" i="2"/>
  <c r="Q60" i="2"/>
  <c r="F60" i="2"/>
  <c r="Q59" i="2"/>
  <c r="F59" i="2"/>
  <c r="Q58" i="2"/>
  <c r="F58" i="2"/>
  <c r="Q57" i="2"/>
  <c r="F57" i="2"/>
  <c r="Q56" i="2"/>
  <c r="F56" i="2"/>
  <c r="Q55" i="2"/>
  <c r="F55" i="2"/>
  <c r="Q54" i="2"/>
  <c r="F54" i="2"/>
  <c r="Q53" i="2"/>
  <c r="F53" i="2"/>
  <c r="Q52" i="2"/>
  <c r="F52" i="2"/>
  <c r="Q51" i="2"/>
  <c r="F51" i="2"/>
  <c r="Q50" i="2"/>
  <c r="F50" i="2"/>
  <c r="Q49" i="2"/>
  <c r="F49" i="2"/>
  <c r="Q48" i="2"/>
  <c r="F48" i="2"/>
  <c r="Q47" i="2"/>
  <c r="F47" i="2"/>
  <c r="Q46" i="2"/>
  <c r="F46" i="2"/>
  <c r="Q45" i="2"/>
  <c r="F45" i="2"/>
  <c r="Q44" i="2"/>
  <c r="F44" i="2"/>
  <c r="Q43" i="2"/>
  <c r="F43" i="2"/>
  <c r="Q42" i="2"/>
  <c r="F42" i="2"/>
  <c r="Q41" i="2"/>
  <c r="F41" i="2"/>
  <c r="Q40" i="2"/>
  <c r="F40" i="2"/>
  <c r="Q39" i="2"/>
  <c r="F39" i="2"/>
  <c r="Q38" i="2"/>
  <c r="F38" i="2"/>
  <c r="Q37" i="2"/>
  <c r="F37" i="2"/>
  <c r="Q36" i="2"/>
  <c r="F36" i="2"/>
  <c r="Q35" i="2"/>
  <c r="F35" i="2"/>
  <c r="Q34" i="2"/>
  <c r="F34" i="2"/>
  <c r="Q33" i="2"/>
  <c r="F33" i="2"/>
  <c r="Q32" i="2"/>
  <c r="F32" i="2"/>
  <c r="Q31" i="2"/>
  <c r="F31" i="2"/>
  <c r="Q30" i="2"/>
  <c r="F30" i="2"/>
  <c r="Q29" i="2"/>
  <c r="F29" i="2"/>
  <c r="Q28" i="2"/>
  <c r="F28" i="2"/>
  <c r="Q27" i="2"/>
  <c r="F27" i="2"/>
  <c r="Q26" i="2"/>
  <c r="F26" i="2"/>
  <c r="Q25" i="2"/>
  <c r="F25" i="2"/>
  <c r="Q24" i="2"/>
  <c r="F24" i="2"/>
  <c r="Q23" i="2"/>
  <c r="F23" i="2"/>
  <c r="Q22" i="2"/>
  <c r="F22" i="2"/>
  <c r="Q21" i="2"/>
  <c r="F21" i="2"/>
  <c r="Q20" i="2"/>
  <c r="F20" i="2"/>
  <c r="Q19" i="2"/>
  <c r="F19" i="2"/>
  <c r="Q18" i="2"/>
  <c r="F18" i="2"/>
  <c r="Q17" i="2"/>
  <c r="F17" i="2"/>
  <c r="Q16" i="2"/>
  <c r="F16" i="2"/>
  <c r="Q15" i="2"/>
  <c r="F15" i="2"/>
  <c r="Q14" i="2"/>
  <c r="F14" i="2"/>
  <c r="Q13" i="2"/>
  <c r="F13" i="2"/>
  <c r="Q12" i="2"/>
  <c r="F12" i="2"/>
  <c r="Q11" i="2"/>
  <c r="F11" i="2"/>
  <c r="Q10" i="2"/>
  <c r="F10" i="2"/>
  <c r="Q9" i="2"/>
  <c r="F9" i="2"/>
  <c r="Q8" i="2"/>
  <c r="F8" i="2"/>
  <c r="Q7" i="2"/>
  <c r="F7" i="2"/>
  <c r="Q6" i="2"/>
  <c r="F6" i="2"/>
  <c r="Q5" i="2"/>
  <c r="F5" i="2"/>
  <c r="Q4" i="2"/>
  <c r="F4" i="2"/>
  <c r="Q3" i="2"/>
  <c r="F3" i="2"/>
  <c r="Q2" i="2"/>
  <c r="F2" i="2"/>
  <c r="AQ42" i="2" l="1"/>
  <c r="AX42" i="2" s="1"/>
  <c r="BE42" i="2" s="1"/>
  <c r="AQ44" i="2"/>
  <c r="AX44" i="2" s="1"/>
  <c r="BE44" i="2" s="1"/>
  <c r="AQ46" i="2"/>
  <c r="AX46" i="2" s="1"/>
  <c r="BE46" i="2" s="1"/>
  <c r="AQ48" i="2"/>
  <c r="AX48" i="2" s="1"/>
  <c r="BE48" i="2" s="1"/>
  <c r="AQ50" i="2"/>
  <c r="AX50" i="2" s="1"/>
  <c r="BE50" i="2" s="1"/>
  <c r="AQ52" i="2"/>
  <c r="AX52" i="2" s="1"/>
  <c r="BE52" i="2" s="1"/>
  <c r="AQ54" i="2"/>
  <c r="AX54" i="2" s="1"/>
  <c r="BE54" i="2" s="1"/>
  <c r="AQ56" i="2"/>
  <c r="AX56" i="2" s="1"/>
  <c r="BE56" i="2" s="1"/>
  <c r="AQ58" i="2"/>
  <c r="AX58" i="2" s="1"/>
  <c r="BE58" i="2" s="1"/>
  <c r="AQ60" i="2"/>
  <c r="AX60" i="2" s="1"/>
  <c r="BE60" i="2" s="1"/>
  <c r="AQ62" i="2"/>
  <c r="AX62" i="2" s="1"/>
  <c r="BE62" i="2" s="1"/>
  <c r="AQ64" i="2"/>
  <c r="AX64" i="2" s="1"/>
  <c r="BE64" i="2" s="1"/>
  <c r="AQ66" i="2"/>
  <c r="AX66" i="2" s="1"/>
  <c r="BE66" i="2" s="1"/>
  <c r="AQ68" i="2"/>
  <c r="AX68" i="2" s="1"/>
  <c r="BE68" i="2" s="1"/>
  <c r="AQ70" i="2"/>
  <c r="AX70" i="2" s="1"/>
  <c r="BE70" i="2" s="1"/>
  <c r="AQ72" i="2"/>
  <c r="AX72" i="2" s="1"/>
  <c r="BE72" i="2" s="1"/>
  <c r="AQ74" i="2"/>
  <c r="AX74" i="2" s="1"/>
  <c r="BE74" i="2" s="1"/>
  <c r="AQ76" i="2"/>
  <c r="AX76" i="2" s="1"/>
  <c r="BE76" i="2" s="1"/>
  <c r="AQ78" i="2"/>
  <c r="AX78" i="2" s="1"/>
  <c r="BE78" i="2" s="1"/>
  <c r="AQ80" i="2"/>
  <c r="AX80" i="2" s="1"/>
  <c r="BE80" i="2" s="1"/>
  <c r="AQ82" i="2"/>
  <c r="AX82" i="2" s="1"/>
  <c r="BE82" i="2" s="1"/>
  <c r="AQ84" i="2"/>
  <c r="AX84" i="2" s="1"/>
  <c r="BE84" i="2" s="1"/>
  <c r="AQ86" i="2"/>
  <c r="AX86" i="2" s="1"/>
  <c r="BE86" i="2" s="1"/>
  <c r="AQ88" i="2"/>
  <c r="AX88" i="2" s="1"/>
  <c r="BE88" i="2" s="1"/>
  <c r="AQ90" i="2"/>
  <c r="AX90" i="2" s="1"/>
  <c r="BE90" i="2" s="1"/>
  <c r="AQ92" i="2"/>
  <c r="AX92" i="2" s="1"/>
  <c r="BE92" i="2" s="1"/>
  <c r="AQ94" i="2"/>
  <c r="AX94" i="2" s="1"/>
  <c r="BE94" i="2" s="1"/>
  <c r="AQ96" i="2"/>
  <c r="AX96" i="2" s="1"/>
  <c r="BE96" i="2" s="1"/>
  <c r="AQ43" i="2"/>
  <c r="AX43" i="2" s="1"/>
  <c r="BE43" i="2" s="1"/>
  <c r="AQ47" i="2"/>
  <c r="AX47" i="2" s="1"/>
  <c r="BE47" i="2" s="1"/>
  <c r="AQ51" i="2"/>
  <c r="AX51" i="2" s="1"/>
  <c r="BE51" i="2" s="1"/>
  <c r="AQ55" i="2"/>
  <c r="AX55" i="2" s="1"/>
  <c r="BE55" i="2" s="1"/>
  <c r="AQ104" i="2"/>
  <c r="AX104" i="2" s="1"/>
  <c r="BE104" i="2" s="1"/>
  <c r="AQ105" i="2"/>
  <c r="AX105" i="2" s="1"/>
  <c r="BE105" i="2" s="1"/>
  <c r="AQ112" i="2"/>
  <c r="AX112" i="2" s="1"/>
  <c r="BE112" i="2" s="1"/>
  <c r="AQ113" i="2"/>
  <c r="AX113" i="2" s="1"/>
  <c r="BE113" i="2" s="1"/>
  <c r="AQ120" i="2"/>
  <c r="AX120" i="2" s="1"/>
  <c r="BE120" i="2" s="1"/>
  <c r="AQ121" i="2"/>
  <c r="AX121" i="2" s="1"/>
  <c r="BE121" i="2" s="1"/>
  <c r="AQ128" i="2"/>
  <c r="AX128" i="2" s="1"/>
  <c r="BE128" i="2" s="1"/>
  <c r="AQ129" i="2"/>
  <c r="AX129" i="2" s="1"/>
  <c r="BE129" i="2" s="1"/>
  <c r="AQ132" i="2"/>
  <c r="AX132" i="2" s="1"/>
  <c r="BE132" i="2" s="1"/>
  <c r="AQ134" i="2"/>
  <c r="AX134" i="2" s="1"/>
  <c r="BE134" i="2" s="1"/>
  <c r="AQ136" i="2"/>
  <c r="AX136" i="2" s="1"/>
  <c r="BE136" i="2" s="1"/>
  <c r="AQ138" i="2"/>
  <c r="AX138" i="2" s="1"/>
  <c r="BE138" i="2" s="1"/>
  <c r="AQ140" i="2"/>
  <c r="AX140" i="2" s="1"/>
  <c r="BE140" i="2" s="1"/>
  <c r="AQ142" i="2"/>
  <c r="AX142" i="2" s="1"/>
  <c r="BE142" i="2" s="1"/>
  <c r="AQ144" i="2"/>
  <c r="AX144" i="2" s="1"/>
  <c r="BE144" i="2" s="1"/>
  <c r="AQ146" i="2"/>
  <c r="AX146" i="2" s="1"/>
  <c r="BE146" i="2" s="1"/>
  <c r="AQ148" i="2"/>
  <c r="AX148" i="2" s="1"/>
  <c r="BE148" i="2" s="1"/>
  <c r="AQ150" i="2"/>
  <c r="AX150" i="2" s="1"/>
  <c r="BE150" i="2" s="1"/>
  <c r="AQ152" i="2"/>
  <c r="AX152" i="2" s="1"/>
  <c r="BE152" i="2" s="1"/>
  <c r="AQ154" i="2"/>
  <c r="AX154" i="2" s="1"/>
  <c r="BE154" i="2" s="1"/>
  <c r="AQ156" i="2"/>
  <c r="AX156" i="2" s="1"/>
  <c r="BE156" i="2" s="1"/>
  <c r="AQ158" i="2"/>
  <c r="AX158" i="2" s="1"/>
  <c r="BE158" i="2" s="1"/>
  <c r="AQ160" i="2"/>
  <c r="AX160" i="2" s="1"/>
  <c r="BE160" i="2" s="1"/>
  <c r="AQ3" i="2"/>
  <c r="AX3" i="2" s="1"/>
  <c r="BE3" i="2" s="1"/>
  <c r="AQ41" i="2"/>
  <c r="AX41" i="2" s="1"/>
  <c r="BE41" i="2" s="1"/>
  <c r="AQ49" i="2"/>
  <c r="AX49" i="2" s="1"/>
  <c r="BE49" i="2" s="1"/>
  <c r="AQ57" i="2"/>
  <c r="AX57" i="2" s="1"/>
  <c r="BE57" i="2" s="1"/>
  <c r="AQ71" i="2"/>
  <c r="AX71" i="2" s="1"/>
  <c r="BE71" i="2" s="1"/>
  <c r="AQ73" i="2"/>
  <c r="AX73" i="2" s="1"/>
  <c r="BE73" i="2" s="1"/>
  <c r="AQ87" i="2"/>
  <c r="AX87" i="2" s="1"/>
  <c r="BE87" i="2" s="1"/>
  <c r="AQ89" i="2"/>
  <c r="AX89" i="2" s="1"/>
  <c r="BE89" i="2" s="1"/>
  <c r="AQ99" i="2"/>
  <c r="AX99" i="2" s="1"/>
  <c r="BE99" i="2" s="1"/>
  <c r="AQ100" i="2"/>
  <c r="AX100" i="2" s="1"/>
  <c r="BE100" i="2" s="1"/>
  <c r="AQ106" i="2"/>
  <c r="AX106" i="2" s="1"/>
  <c r="BE106" i="2" s="1"/>
  <c r="AQ119" i="2"/>
  <c r="AX119" i="2" s="1"/>
  <c r="BE119" i="2" s="1"/>
  <c r="AQ125" i="2"/>
  <c r="AX125" i="2" s="1"/>
  <c r="BE125" i="2" s="1"/>
  <c r="AQ126" i="2"/>
  <c r="AX126" i="2" s="1"/>
  <c r="BE126" i="2" s="1"/>
  <c r="AQ137" i="2"/>
  <c r="AX137" i="2" s="1"/>
  <c r="BE137" i="2" s="1"/>
  <c r="AQ145" i="2"/>
  <c r="AX145" i="2" s="1"/>
  <c r="BE145" i="2" s="1"/>
  <c r="AQ153" i="2"/>
  <c r="AX153" i="2" s="1"/>
  <c r="BE153" i="2" s="1"/>
  <c r="AQ161" i="2"/>
  <c r="AX161" i="2" s="1"/>
  <c r="BE161" i="2" s="1"/>
  <c r="AQ5" i="2"/>
  <c r="AX5" i="2" s="1"/>
  <c r="BE5" i="2" s="1"/>
  <c r="AQ7" i="2"/>
  <c r="AX7" i="2" s="1"/>
  <c r="BE7" i="2" s="1"/>
  <c r="AQ9" i="2"/>
  <c r="AX9" i="2" s="1"/>
  <c r="BE9" i="2" s="1"/>
  <c r="AQ11" i="2"/>
  <c r="AX11" i="2" s="1"/>
  <c r="BE11" i="2" s="1"/>
  <c r="AQ13" i="2"/>
  <c r="AX13" i="2" s="1"/>
  <c r="BE13" i="2" s="1"/>
  <c r="AQ15" i="2"/>
  <c r="AX15" i="2" s="1"/>
  <c r="BE15" i="2" s="1"/>
  <c r="AQ17" i="2"/>
  <c r="AX17" i="2" s="1"/>
  <c r="BE17" i="2" s="1"/>
  <c r="AQ19" i="2"/>
  <c r="AX19" i="2" s="1"/>
  <c r="BE19" i="2" s="1"/>
  <c r="AQ21" i="2"/>
  <c r="AX21" i="2" s="1"/>
  <c r="BE21" i="2" s="1"/>
  <c r="AQ23" i="2"/>
  <c r="AX23" i="2" s="1"/>
  <c r="BE23" i="2" s="1"/>
  <c r="AQ25" i="2"/>
  <c r="AX25" i="2" s="1"/>
  <c r="BE25" i="2" s="1"/>
  <c r="AQ27" i="2"/>
  <c r="AX27" i="2" s="1"/>
  <c r="BE27" i="2" s="1"/>
  <c r="AQ29" i="2"/>
  <c r="AX29" i="2" s="1"/>
  <c r="BE29" i="2" s="1"/>
  <c r="AQ31" i="2"/>
  <c r="AX31" i="2" s="1"/>
  <c r="BE31" i="2" s="1"/>
  <c r="AQ33" i="2"/>
  <c r="AX33" i="2" s="1"/>
  <c r="BE33" i="2" s="1"/>
  <c r="AQ35" i="2"/>
  <c r="AX35" i="2" s="1"/>
  <c r="BE35" i="2" s="1"/>
  <c r="AQ37" i="2"/>
  <c r="AX37" i="2" s="1"/>
  <c r="BE37" i="2" s="1"/>
  <c r="AQ39" i="2"/>
  <c r="AX39" i="2" s="1"/>
  <c r="BE39" i="2" s="1"/>
  <c r="AQ61" i="2"/>
  <c r="AX61" i="2" s="1"/>
  <c r="BE61" i="2" s="1"/>
  <c r="AQ75" i="2"/>
  <c r="AX75" i="2" s="1"/>
  <c r="BE75" i="2" s="1"/>
  <c r="AQ93" i="2"/>
  <c r="AX93" i="2" s="1"/>
  <c r="BE93" i="2" s="1"/>
  <c r="AQ111" i="2"/>
  <c r="AX111" i="2" s="1"/>
  <c r="BE111" i="2" s="1"/>
  <c r="AQ118" i="2"/>
  <c r="AX118" i="2" s="1"/>
  <c r="BE118" i="2" s="1"/>
  <c r="AQ123" i="2"/>
  <c r="AX123" i="2" s="1"/>
  <c r="BE123" i="2" s="1"/>
  <c r="AQ130" i="2"/>
  <c r="AX130" i="2" s="1"/>
  <c r="BE130" i="2" s="1"/>
  <c r="AQ139" i="2"/>
  <c r="AX139" i="2" s="1"/>
  <c r="BE139" i="2" s="1"/>
  <c r="AQ155" i="2"/>
  <c r="AX155" i="2" s="1"/>
  <c r="BE155" i="2" s="1"/>
  <c r="AQ67" i="2"/>
  <c r="AX67" i="2" s="1"/>
  <c r="BE67" i="2" s="1"/>
  <c r="AQ69" i="2"/>
  <c r="AX69" i="2" s="1"/>
  <c r="BE69" i="2" s="1"/>
  <c r="AQ83" i="2"/>
  <c r="AX83" i="2" s="1"/>
  <c r="BE83" i="2" s="1"/>
  <c r="AQ85" i="2"/>
  <c r="AX85" i="2" s="1"/>
  <c r="BE85" i="2" s="1"/>
  <c r="AQ101" i="2"/>
  <c r="AX101" i="2" s="1"/>
  <c r="BE101" i="2" s="1"/>
  <c r="AQ102" i="2"/>
  <c r="AX102" i="2" s="1"/>
  <c r="BE102" i="2" s="1"/>
  <c r="AQ107" i="2"/>
  <c r="AX107" i="2" s="1"/>
  <c r="BE107" i="2" s="1"/>
  <c r="AQ108" i="2"/>
  <c r="AX108" i="2" s="1"/>
  <c r="BE108" i="2" s="1"/>
  <c r="AQ114" i="2"/>
  <c r="AX114" i="2" s="1"/>
  <c r="BE114" i="2" s="1"/>
  <c r="AQ127" i="2"/>
  <c r="AX127" i="2" s="1"/>
  <c r="BE127" i="2" s="1"/>
  <c r="AQ135" i="2"/>
  <c r="AX135" i="2" s="1"/>
  <c r="BE135" i="2" s="1"/>
  <c r="AQ143" i="2"/>
  <c r="AX143" i="2" s="1"/>
  <c r="BE143" i="2" s="1"/>
  <c r="AQ151" i="2"/>
  <c r="AX151" i="2" s="1"/>
  <c r="BE151" i="2" s="1"/>
  <c r="AQ159" i="2"/>
  <c r="AX159" i="2" s="1"/>
  <c r="BE159" i="2" s="1"/>
  <c r="AQ2" i="2"/>
  <c r="AX2" i="2" s="1"/>
  <c r="BE2" i="2" s="1"/>
  <c r="AQ59" i="2"/>
  <c r="AX59" i="2" s="1"/>
  <c r="BE59" i="2" s="1"/>
  <c r="AQ77" i="2"/>
  <c r="AX77" i="2" s="1"/>
  <c r="BE77" i="2" s="1"/>
  <c r="AQ91" i="2"/>
  <c r="AX91" i="2" s="1"/>
  <c r="BE91" i="2" s="1"/>
  <c r="AQ98" i="2"/>
  <c r="AX98" i="2" s="1"/>
  <c r="BE98" i="2" s="1"/>
  <c r="AQ117" i="2"/>
  <c r="AX117" i="2" s="1"/>
  <c r="BE117" i="2" s="1"/>
  <c r="AQ124" i="2"/>
  <c r="AX124" i="2" s="1"/>
  <c r="BE124" i="2" s="1"/>
  <c r="AQ131" i="2"/>
  <c r="AX131" i="2" s="1"/>
  <c r="BE131" i="2" s="1"/>
  <c r="AQ147" i="2"/>
  <c r="AX147" i="2" s="1"/>
  <c r="BE147" i="2" s="1"/>
  <c r="AQ45" i="2"/>
  <c r="AX45" i="2" s="1"/>
  <c r="BE45" i="2" s="1"/>
  <c r="AQ53" i="2"/>
  <c r="AX53" i="2" s="1"/>
  <c r="BE53" i="2" s="1"/>
  <c r="AQ63" i="2"/>
  <c r="AX63" i="2" s="1"/>
  <c r="BE63" i="2" s="1"/>
  <c r="AQ65" i="2"/>
  <c r="AX65" i="2" s="1"/>
  <c r="BE65" i="2" s="1"/>
  <c r="AQ103" i="2"/>
  <c r="AX103" i="2" s="1"/>
  <c r="BE103" i="2" s="1"/>
  <c r="AQ122" i="2"/>
  <c r="AX122" i="2" s="1"/>
  <c r="BE122" i="2" s="1"/>
  <c r="AQ149" i="2"/>
  <c r="AX149" i="2" s="1"/>
  <c r="BE149" i="2" s="1"/>
  <c r="AQ4" i="2"/>
  <c r="AX4" i="2" s="1"/>
  <c r="BE4" i="2" s="1"/>
  <c r="AQ12" i="2"/>
  <c r="AX12" i="2" s="1"/>
  <c r="BE12" i="2" s="1"/>
  <c r="AQ20" i="2"/>
  <c r="AX20" i="2" s="1"/>
  <c r="BE20" i="2" s="1"/>
  <c r="AQ28" i="2"/>
  <c r="AX28" i="2" s="1"/>
  <c r="BE28" i="2" s="1"/>
  <c r="AQ36" i="2"/>
  <c r="AX36" i="2" s="1"/>
  <c r="BE36" i="2" s="1"/>
  <c r="AQ109" i="2"/>
  <c r="AX109" i="2" s="1"/>
  <c r="BE109" i="2" s="1"/>
  <c r="AQ157" i="2"/>
  <c r="AX157" i="2" s="1"/>
  <c r="BE157" i="2" s="1"/>
  <c r="AQ10" i="2"/>
  <c r="AX10" i="2" s="1"/>
  <c r="BE10" i="2" s="1"/>
  <c r="AQ26" i="2"/>
  <c r="AX26" i="2" s="1"/>
  <c r="BE26" i="2" s="1"/>
  <c r="AQ81" i="2"/>
  <c r="AX81" i="2" s="1"/>
  <c r="BE81" i="2" s="1"/>
  <c r="AQ95" i="2"/>
  <c r="AX95" i="2" s="1"/>
  <c r="BE95" i="2" s="1"/>
  <c r="AQ110" i="2"/>
  <c r="AX110" i="2" s="1"/>
  <c r="BE110" i="2" s="1"/>
  <c r="AQ115" i="2"/>
  <c r="AX115" i="2" s="1"/>
  <c r="BE115" i="2" s="1"/>
  <c r="AQ133" i="2"/>
  <c r="AX133" i="2" s="1"/>
  <c r="BE133" i="2" s="1"/>
  <c r="AQ16" i="2"/>
  <c r="AX16" i="2" s="1"/>
  <c r="BE16" i="2" s="1"/>
  <c r="AQ32" i="2"/>
  <c r="AX32" i="2" s="1"/>
  <c r="BE32" i="2" s="1"/>
  <c r="AQ97" i="2"/>
  <c r="AX97" i="2" s="1"/>
  <c r="BE97" i="2" s="1"/>
  <c r="AQ116" i="2"/>
  <c r="AX116" i="2" s="1"/>
  <c r="BE116" i="2" s="1"/>
  <c r="AQ141" i="2"/>
  <c r="AX141" i="2" s="1"/>
  <c r="BE141" i="2" s="1"/>
  <c r="AQ6" i="2"/>
  <c r="AX6" i="2" s="1"/>
  <c r="BE6" i="2" s="1"/>
  <c r="AQ14" i="2"/>
  <c r="AX14" i="2" s="1"/>
  <c r="BE14" i="2" s="1"/>
  <c r="AQ22" i="2"/>
  <c r="AX22" i="2" s="1"/>
  <c r="BE22" i="2" s="1"/>
  <c r="AQ30" i="2"/>
  <c r="AX30" i="2" s="1"/>
  <c r="BE30" i="2" s="1"/>
  <c r="AQ38" i="2"/>
  <c r="AX38" i="2" s="1"/>
  <c r="BE38" i="2" s="1"/>
  <c r="AQ79" i="2"/>
  <c r="AX79" i="2" s="1"/>
  <c r="BE79" i="2" s="1"/>
  <c r="AQ18" i="2"/>
  <c r="AX18" i="2" s="1"/>
  <c r="BE18" i="2" s="1"/>
  <c r="AQ34" i="2"/>
  <c r="AX34" i="2" s="1"/>
  <c r="BE34" i="2" s="1"/>
  <c r="AQ8" i="2"/>
  <c r="AX8" i="2" s="1"/>
  <c r="BE8" i="2" s="1"/>
  <c r="AQ24" i="2"/>
  <c r="AX24" i="2" s="1"/>
  <c r="BE24" i="2" s="1"/>
  <c r="AQ40" i="2"/>
  <c r="AX40" i="2" s="1"/>
  <c r="BE40" i="2" s="1"/>
  <c r="AL41" i="2"/>
  <c r="AS41" i="2" s="1"/>
  <c r="AZ41" i="2" s="1"/>
  <c r="AL43" i="2"/>
  <c r="AS43" i="2" s="1"/>
  <c r="AZ43" i="2" s="1"/>
  <c r="AL45" i="2"/>
  <c r="AS45" i="2" s="1"/>
  <c r="AZ45" i="2" s="1"/>
  <c r="AL47" i="2"/>
  <c r="AS47" i="2" s="1"/>
  <c r="AZ47" i="2" s="1"/>
  <c r="AL49" i="2"/>
  <c r="AS49" i="2" s="1"/>
  <c r="AZ49" i="2" s="1"/>
  <c r="AL51" i="2"/>
  <c r="AS51" i="2" s="1"/>
  <c r="AZ51" i="2" s="1"/>
  <c r="AL53" i="2"/>
  <c r="AS53" i="2" s="1"/>
  <c r="AZ53" i="2" s="1"/>
  <c r="AL55" i="2"/>
  <c r="AS55" i="2" s="1"/>
  <c r="AZ55" i="2" s="1"/>
  <c r="AL57" i="2"/>
  <c r="AS57" i="2" s="1"/>
  <c r="AZ57" i="2" s="1"/>
  <c r="AL59" i="2"/>
  <c r="AS59" i="2" s="1"/>
  <c r="AZ59" i="2" s="1"/>
  <c r="AL61" i="2"/>
  <c r="AS61" i="2" s="1"/>
  <c r="AZ61" i="2" s="1"/>
  <c r="AL63" i="2"/>
  <c r="AS63" i="2" s="1"/>
  <c r="AZ63" i="2" s="1"/>
  <c r="AL65" i="2"/>
  <c r="AS65" i="2" s="1"/>
  <c r="AZ65" i="2" s="1"/>
  <c r="AL67" i="2"/>
  <c r="AS67" i="2" s="1"/>
  <c r="AZ67" i="2" s="1"/>
  <c r="AL69" i="2"/>
  <c r="AS69" i="2" s="1"/>
  <c r="AZ69" i="2" s="1"/>
  <c r="AL71" i="2"/>
  <c r="AS71" i="2" s="1"/>
  <c r="AZ71" i="2" s="1"/>
  <c r="AL73" i="2"/>
  <c r="AS73" i="2" s="1"/>
  <c r="AZ73" i="2" s="1"/>
  <c r="AL75" i="2"/>
  <c r="AS75" i="2" s="1"/>
  <c r="AZ75" i="2" s="1"/>
  <c r="AL77" i="2"/>
  <c r="AS77" i="2" s="1"/>
  <c r="AZ77" i="2" s="1"/>
  <c r="AL79" i="2"/>
  <c r="AS79" i="2" s="1"/>
  <c r="AZ79" i="2" s="1"/>
  <c r="AL81" i="2"/>
  <c r="AS81" i="2" s="1"/>
  <c r="AZ81" i="2" s="1"/>
  <c r="AL83" i="2"/>
  <c r="AS83" i="2" s="1"/>
  <c r="AZ83" i="2" s="1"/>
  <c r="AL85" i="2"/>
  <c r="AS85" i="2" s="1"/>
  <c r="AZ85" i="2" s="1"/>
  <c r="AL87" i="2"/>
  <c r="AS87" i="2" s="1"/>
  <c r="AZ87" i="2" s="1"/>
  <c r="AL89" i="2"/>
  <c r="AS89" i="2" s="1"/>
  <c r="AZ89" i="2" s="1"/>
  <c r="AL91" i="2"/>
  <c r="AS91" i="2" s="1"/>
  <c r="AZ91" i="2" s="1"/>
  <c r="AL93" i="2"/>
  <c r="AS93" i="2" s="1"/>
  <c r="AZ93" i="2" s="1"/>
  <c r="AL95" i="2"/>
  <c r="AS95" i="2" s="1"/>
  <c r="AZ95" i="2" s="1"/>
  <c r="AL97" i="2"/>
  <c r="AS97" i="2" s="1"/>
  <c r="AZ97" i="2" s="1"/>
  <c r="AL99" i="2"/>
  <c r="AS99" i="2" s="1"/>
  <c r="AZ99" i="2" s="1"/>
  <c r="AL101" i="2"/>
  <c r="AS101" i="2" s="1"/>
  <c r="AZ101" i="2" s="1"/>
  <c r="AL103" i="2"/>
  <c r="AS103" i="2" s="1"/>
  <c r="AZ103" i="2" s="1"/>
  <c r="AL105" i="2"/>
  <c r="AS105" i="2" s="1"/>
  <c r="AZ105" i="2" s="1"/>
  <c r="AL107" i="2"/>
  <c r="AS107" i="2" s="1"/>
  <c r="AZ107" i="2" s="1"/>
  <c r="AL109" i="2"/>
  <c r="AS109" i="2" s="1"/>
  <c r="AZ109" i="2" s="1"/>
  <c r="AL111" i="2"/>
  <c r="AS111" i="2" s="1"/>
  <c r="AZ111" i="2" s="1"/>
  <c r="AL113" i="2"/>
  <c r="AS113" i="2" s="1"/>
  <c r="AZ113" i="2" s="1"/>
  <c r="AL115" i="2"/>
  <c r="AS115" i="2" s="1"/>
  <c r="AZ115" i="2" s="1"/>
  <c r="AL117" i="2"/>
  <c r="AS117" i="2" s="1"/>
  <c r="AZ117" i="2" s="1"/>
  <c r="AL119" i="2"/>
  <c r="AS119" i="2" s="1"/>
  <c r="AZ119" i="2" s="1"/>
  <c r="AL121" i="2"/>
  <c r="AS121" i="2" s="1"/>
  <c r="AZ121" i="2" s="1"/>
  <c r="AL123" i="2"/>
  <c r="AS123" i="2" s="1"/>
  <c r="AZ123" i="2" s="1"/>
  <c r="AL125" i="2"/>
  <c r="AS125" i="2" s="1"/>
  <c r="AZ125" i="2" s="1"/>
  <c r="AL127" i="2"/>
  <c r="AS127" i="2" s="1"/>
  <c r="AZ127" i="2" s="1"/>
  <c r="AL129" i="2"/>
  <c r="AS129" i="2" s="1"/>
  <c r="AZ129" i="2" s="1"/>
  <c r="AL131" i="2"/>
  <c r="AS131" i="2" s="1"/>
  <c r="AZ131" i="2" s="1"/>
  <c r="AL44" i="2"/>
  <c r="AS44" i="2" s="1"/>
  <c r="AZ44" i="2" s="1"/>
  <c r="AL48" i="2"/>
  <c r="AS48" i="2" s="1"/>
  <c r="AZ48" i="2" s="1"/>
  <c r="AL52" i="2"/>
  <c r="AS52" i="2" s="1"/>
  <c r="AZ52" i="2" s="1"/>
  <c r="AL56" i="2"/>
  <c r="AS56" i="2" s="1"/>
  <c r="AZ56" i="2" s="1"/>
  <c r="AL60" i="2"/>
  <c r="AS60" i="2" s="1"/>
  <c r="AZ60" i="2" s="1"/>
  <c r="AL64" i="2"/>
  <c r="AS64" i="2" s="1"/>
  <c r="AZ64" i="2" s="1"/>
  <c r="AL68" i="2"/>
  <c r="AS68" i="2" s="1"/>
  <c r="AZ68" i="2" s="1"/>
  <c r="AL72" i="2"/>
  <c r="AS72" i="2" s="1"/>
  <c r="AZ72" i="2" s="1"/>
  <c r="AL76" i="2"/>
  <c r="AS76" i="2" s="1"/>
  <c r="AZ76" i="2" s="1"/>
  <c r="AL80" i="2"/>
  <c r="AS80" i="2" s="1"/>
  <c r="AZ80" i="2" s="1"/>
  <c r="AL84" i="2"/>
  <c r="AS84" i="2" s="1"/>
  <c r="AZ84" i="2" s="1"/>
  <c r="AL88" i="2"/>
  <c r="AS88" i="2" s="1"/>
  <c r="AZ88" i="2" s="1"/>
  <c r="AL92" i="2"/>
  <c r="AS92" i="2" s="1"/>
  <c r="AZ92" i="2" s="1"/>
  <c r="AL96" i="2"/>
  <c r="AS96" i="2" s="1"/>
  <c r="AZ96" i="2" s="1"/>
  <c r="AL104" i="2"/>
  <c r="AS104" i="2" s="1"/>
  <c r="AZ104" i="2" s="1"/>
  <c r="AL112" i="2"/>
  <c r="AS112" i="2" s="1"/>
  <c r="AZ112" i="2" s="1"/>
  <c r="AL120" i="2"/>
  <c r="AS120" i="2" s="1"/>
  <c r="AZ120" i="2" s="1"/>
  <c r="AL128" i="2"/>
  <c r="AS128" i="2" s="1"/>
  <c r="AZ128" i="2" s="1"/>
  <c r="AL70" i="2"/>
  <c r="AS70" i="2" s="1"/>
  <c r="AZ70" i="2" s="1"/>
  <c r="AL86" i="2"/>
  <c r="AS86" i="2" s="1"/>
  <c r="AZ86" i="2" s="1"/>
  <c r="AL102" i="2"/>
  <c r="AS102" i="2" s="1"/>
  <c r="AZ102" i="2" s="1"/>
  <c r="AL108" i="2"/>
  <c r="AS108" i="2" s="1"/>
  <c r="AZ108" i="2" s="1"/>
  <c r="AL114" i="2"/>
  <c r="AS114" i="2" s="1"/>
  <c r="AZ114" i="2" s="1"/>
  <c r="AL136" i="2"/>
  <c r="AS136" i="2" s="1"/>
  <c r="AZ136" i="2" s="1"/>
  <c r="AL137" i="2"/>
  <c r="AS137" i="2" s="1"/>
  <c r="AZ137" i="2" s="1"/>
  <c r="AL144" i="2"/>
  <c r="AS144" i="2" s="1"/>
  <c r="AZ144" i="2" s="1"/>
  <c r="AL145" i="2"/>
  <c r="AS145" i="2" s="1"/>
  <c r="AZ145" i="2" s="1"/>
  <c r="AL152" i="2"/>
  <c r="AS152" i="2" s="1"/>
  <c r="AZ152" i="2" s="1"/>
  <c r="AL153" i="2"/>
  <c r="AS153" i="2" s="1"/>
  <c r="AZ153" i="2" s="1"/>
  <c r="AL160" i="2"/>
  <c r="AS160" i="2" s="1"/>
  <c r="AZ160" i="2" s="1"/>
  <c r="AL161" i="2"/>
  <c r="AS161" i="2" s="1"/>
  <c r="AZ161" i="2" s="1"/>
  <c r="AL2" i="2"/>
  <c r="AS2" i="2" s="1"/>
  <c r="AZ2" i="2" s="1"/>
  <c r="AL42" i="2"/>
  <c r="AS42" i="2" s="1"/>
  <c r="AZ42" i="2" s="1"/>
  <c r="AL58" i="2"/>
  <c r="AS58" i="2" s="1"/>
  <c r="AZ58" i="2" s="1"/>
  <c r="AL90" i="2"/>
  <c r="AS90" i="2" s="1"/>
  <c r="AZ90" i="2" s="1"/>
  <c r="AL100" i="2"/>
  <c r="AS100" i="2" s="1"/>
  <c r="AZ100" i="2" s="1"/>
  <c r="AL126" i="2"/>
  <c r="AS126" i="2" s="1"/>
  <c r="AZ126" i="2" s="1"/>
  <c r="AL138" i="2"/>
  <c r="AS138" i="2" s="1"/>
  <c r="AZ138" i="2" s="1"/>
  <c r="AL147" i="2"/>
  <c r="AS147" i="2" s="1"/>
  <c r="AZ147" i="2" s="1"/>
  <c r="AL154" i="2"/>
  <c r="AS154" i="2" s="1"/>
  <c r="AZ154" i="2" s="1"/>
  <c r="AL3" i="2"/>
  <c r="AS3" i="2" s="1"/>
  <c r="AZ3" i="2" s="1"/>
  <c r="AL6" i="2"/>
  <c r="AS6" i="2" s="1"/>
  <c r="AZ6" i="2" s="1"/>
  <c r="AL10" i="2"/>
  <c r="AS10" i="2" s="1"/>
  <c r="AZ10" i="2" s="1"/>
  <c r="AL14" i="2"/>
  <c r="AS14" i="2" s="1"/>
  <c r="AZ14" i="2" s="1"/>
  <c r="AL18" i="2"/>
  <c r="AS18" i="2" s="1"/>
  <c r="AZ18" i="2" s="1"/>
  <c r="AL22" i="2"/>
  <c r="AS22" i="2" s="1"/>
  <c r="AZ22" i="2" s="1"/>
  <c r="AL26" i="2"/>
  <c r="AS26" i="2" s="1"/>
  <c r="AZ26" i="2" s="1"/>
  <c r="AL30" i="2"/>
  <c r="AS30" i="2" s="1"/>
  <c r="AZ30" i="2" s="1"/>
  <c r="AL34" i="2"/>
  <c r="AS34" i="2" s="1"/>
  <c r="AZ34" i="2" s="1"/>
  <c r="AL38" i="2"/>
  <c r="AS38" i="2" s="1"/>
  <c r="AZ38" i="2" s="1"/>
  <c r="AL62" i="2"/>
  <c r="AS62" i="2" s="1"/>
  <c r="AZ62" i="2" s="1"/>
  <c r="AL46" i="2"/>
  <c r="AS46" i="2" s="1"/>
  <c r="AZ46" i="2" s="1"/>
  <c r="AL54" i="2"/>
  <c r="AS54" i="2" s="1"/>
  <c r="AZ54" i="2" s="1"/>
  <c r="AL66" i="2"/>
  <c r="AS66" i="2" s="1"/>
  <c r="AZ66" i="2" s="1"/>
  <c r="AL82" i="2"/>
  <c r="AS82" i="2" s="1"/>
  <c r="AZ82" i="2" s="1"/>
  <c r="AL98" i="2"/>
  <c r="AS98" i="2" s="1"/>
  <c r="AZ98" i="2" s="1"/>
  <c r="AL110" i="2"/>
  <c r="AS110" i="2" s="1"/>
  <c r="AZ110" i="2" s="1"/>
  <c r="AL116" i="2"/>
  <c r="AS116" i="2" s="1"/>
  <c r="AZ116" i="2" s="1"/>
  <c r="AL122" i="2"/>
  <c r="AS122" i="2" s="1"/>
  <c r="AZ122" i="2" s="1"/>
  <c r="AL134" i="2"/>
  <c r="AS134" i="2" s="1"/>
  <c r="AZ134" i="2" s="1"/>
  <c r="AL135" i="2"/>
  <c r="AS135" i="2" s="1"/>
  <c r="AZ135" i="2" s="1"/>
  <c r="AL142" i="2"/>
  <c r="AS142" i="2" s="1"/>
  <c r="AZ142" i="2" s="1"/>
  <c r="AL143" i="2"/>
  <c r="AS143" i="2" s="1"/>
  <c r="AZ143" i="2" s="1"/>
  <c r="AL150" i="2"/>
  <c r="AS150" i="2" s="1"/>
  <c r="AZ150" i="2" s="1"/>
  <c r="AL151" i="2"/>
  <c r="AS151" i="2" s="1"/>
  <c r="AZ151" i="2" s="1"/>
  <c r="AL158" i="2"/>
  <c r="AS158" i="2" s="1"/>
  <c r="AZ158" i="2" s="1"/>
  <c r="AL159" i="2"/>
  <c r="AS159" i="2" s="1"/>
  <c r="AZ159" i="2" s="1"/>
  <c r="AL5" i="2"/>
  <c r="AS5" i="2" s="1"/>
  <c r="AZ5" i="2" s="1"/>
  <c r="AL7" i="2"/>
  <c r="AS7" i="2" s="1"/>
  <c r="AZ7" i="2" s="1"/>
  <c r="AL9" i="2"/>
  <c r="AS9" i="2" s="1"/>
  <c r="AZ9" i="2" s="1"/>
  <c r="AL11" i="2"/>
  <c r="AS11" i="2" s="1"/>
  <c r="AZ11" i="2" s="1"/>
  <c r="AL13" i="2"/>
  <c r="AS13" i="2" s="1"/>
  <c r="AZ13" i="2" s="1"/>
  <c r="AL15" i="2"/>
  <c r="AS15" i="2" s="1"/>
  <c r="AZ15" i="2" s="1"/>
  <c r="AL17" i="2"/>
  <c r="AS17" i="2" s="1"/>
  <c r="AZ17" i="2" s="1"/>
  <c r="AL19" i="2"/>
  <c r="AS19" i="2" s="1"/>
  <c r="AZ19" i="2" s="1"/>
  <c r="AL21" i="2"/>
  <c r="AS21" i="2" s="1"/>
  <c r="AZ21" i="2" s="1"/>
  <c r="AL23" i="2"/>
  <c r="AS23" i="2" s="1"/>
  <c r="AZ23" i="2" s="1"/>
  <c r="AL25" i="2"/>
  <c r="AS25" i="2" s="1"/>
  <c r="AZ25" i="2" s="1"/>
  <c r="AL27" i="2"/>
  <c r="AS27" i="2" s="1"/>
  <c r="AZ27" i="2" s="1"/>
  <c r="AL29" i="2"/>
  <c r="AS29" i="2" s="1"/>
  <c r="AZ29" i="2" s="1"/>
  <c r="AL31" i="2"/>
  <c r="AS31" i="2" s="1"/>
  <c r="AZ31" i="2" s="1"/>
  <c r="AL33" i="2"/>
  <c r="AS33" i="2" s="1"/>
  <c r="AZ33" i="2" s="1"/>
  <c r="AL35" i="2"/>
  <c r="AS35" i="2" s="1"/>
  <c r="AZ35" i="2" s="1"/>
  <c r="AL37" i="2"/>
  <c r="AS37" i="2" s="1"/>
  <c r="AZ37" i="2" s="1"/>
  <c r="AL39" i="2"/>
  <c r="AS39" i="2" s="1"/>
  <c r="AZ39" i="2" s="1"/>
  <c r="AL50" i="2"/>
  <c r="AS50" i="2" s="1"/>
  <c r="AZ50" i="2" s="1"/>
  <c r="AL74" i="2"/>
  <c r="AS74" i="2" s="1"/>
  <c r="AZ74" i="2" s="1"/>
  <c r="AL106" i="2"/>
  <c r="AS106" i="2" s="1"/>
  <c r="AZ106" i="2" s="1"/>
  <c r="AL139" i="2"/>
  <c r="AS139" i="2" s="1"/>
  <c r="AZ139" i="2" s="1"/>
  <c r="AL146" i="2"/>
  <c r="AS146" i="2" s="1"/>
  <c r="AZ146" i="2" s="1"/>
  <c r="AL155" i="2"/>
  <c r="AS155" i="2" s="1"/>
  <c r="AZ155" i="2" s="1"/>
  <c r="AL4" i="2"/>
  <c r="AS4" i="2" s="1"/>
  <c r="AZ4" i="2" s="1"/>
  <c r="AL8" i="2"/>
  <c r="AS8" i="2" s="1"/>
  <c r="AZ8" i="2" s="1"/>
  <c r="AL12" i="2"/>
  <c r="AS12" i="2" s="1"/>
  <c r="AZ12" i="2" s="1"/>
  <c r="AL16" i="2"/>
  <c r="AS16" i="2" s="1"/>
  <c r="AZ16" i="2" s="1"/>
  <c r="AL20" i="2"/>
  <c r="AS20" i="2" s="1"/>
  <c r="AZ20" i="2" s="1"/>
  <c r="AL24" i="2"/>
  <c r="AS24" i="2" s="1"/>
  <c r="AZ24" i="2" s="1"/>
  <c r="AL28" i="2"/>
  <c r="AS28" i="2" s="1"/>
  <c r="AZ28" i="2" s="1"/>
  <c r="AL32" i="2"/>
  <c r="AS32" i="2" s="1"/>
  <c r="AZ32" i="2" s="1"/>
  <c r="AL36" i="2"/>
  <c r="AS36" i="2" s="1"/>
  <c r="AZ36" i="2" s="1"/>
  <c r="AL40" i="2"/>
  <c r="AS40" i="2" s="1"/>
  <c r="AZ40" i="2" s="1"/>
  <c r="AL78" i="2"/>
  <c r="AS78" i="2" s="1"/>
  <c r="AZ78" i="2" s="1"/>
  <c r="AL118" i="2"/>
  <c r="AS118" i="2" s="1"/>
  <c r="AZ118" i="2" s="1"/>
  <c r="AL132" i="2"/>
  <c r="AS132" i="2" s="1"/>
  <c r="AZ132" i="2" s="1"/>
  <c r="AL157" i="2"/>
  <c r="AS157" i="2" s="1"/>
  <c r="AZ157" i="2" s="1"/>
  <c r="AL94" i="2"/>
  <c r="AS94" i="2" s="1"/>
  <c r="AZ94" i="2" s="1"/>
  <c r="AL140" i="2"/>
  <c r="AS140" i="2" s="1"/>
  <c r="AZ140" i="2" s="1"/>
  <c r="AL141" i="2"/>
  <c r="AS141" i="2" s="1"/>
  <c r="AZ141" i="2" s="1"/>
  <c r="AL148" i="2"/>
  <c r="AS148" i="2" s="1"/>
  <c r="AZ148" i="2" s="1"/>
  <c r="AL149" i="2"/>
  <c r="AS149" i="2" s="1"/>
  <c r="AZ149" i="2" s="1"/>
  <c r="AL156" i="2"/>
  <c r="AS156" i="2" s="1"/>
  <c r="AZ156" i="2" s="1"/>
  <c r="AL124" i="2"/>
  <c r="AS124" i="2" s="1"/>
  <c r="AZ124" i="2" s="1"/>
  <c r="AL133" i="2"/>
  <c r="AS133" i="2" s="1"/>
  <c r="AZ133" i="2" s="1"/>
  <c r="AL130" i="2"/>
  <c r="AS130" i="2" s="1"/>
  <c r="AZ130" i="2" s="1"/>
  <c r="AO41" i="2"/>
  <c r="AV41" i="2" s="1"/>
  <c r="BC41" i="2" s="1"/>
  <c r="AO43" i="2"/>
  <c r="AV43" i="2" s="1"/>
  <c r="BC43" i="2" s="1"/>
  <c r="AO45" i="2"/>
  <c r="AV45" i="2" s="1"/>
  <c r="BC45" i="2" s="1"/>
  <c r="AO47" i="2"/>
  <c r="AV47" i="2" s="1"/>
  <c r="BC47" i="2" s="1"/>
  <c r="AO49" i="2"/>
  <c r="AV49" i="2" s="1"/>
  <c r="BC49" i="2" s="1"/>
  <c r="AO51" i="2"/>
  <c r="AV51" i="2" s="1"/>
  <c r="BC51" i="2" s="1"/>
  <c r="AO53" i="2"/>
  <c r="AV53" i="2" s="1"/>
  <c r="BC53" i="2" s="1"/>
  <c r="AO55" i="2"/>
  <c r="AV55" i="2" s="1"/>
  <c r="BC55" i="2" s="1"/>
  <c r="AO57" i="2"/>
  <c r="AV57" i="2" s="1"/>
  <c r="BC57" i="2" s="1"/>
  <c r="AO59" i="2"/>
  <c r="AV59" i="2" s="1"/>
  <c r="BC59" i="2" s="1"/>
  <c r="AO61" i="2"/>
  <c r="AV61" i="2" s="1"/>
  <c r="BC61" i="2" s="1"/>
  <c r="AO63" i="2"/>
  <c r="AV63" i="2" s="1"/>
  <c r="BC63" i="2" s="1"/>
  <c r="AO65" i="2"/>
  <c r="AV65" i="2" s="1"/>
  <c r="BC65" i="2" s="1"/>
  <c r="AO67" i="2"/>
  <c r="AV67" i="2" s="1"/>
  <c r="BC67" i="2" s="1"/>
  <c r="AO69" i="2"/>
  <c r="AV69" i="2" s="1"/>
  <c r="BC69" i="2" s="1"/>
  <c r="AO71" i="2"/>
  <c r="AV71" i="2" s="1"/>
  <c r="BC71" i="2" s="1"/>
  <c r="AO73" i="2"/>
  <c r="AV73" i="2" s="1"/>
  <c r="BC73" i="2" s="1"/>
  <c r="AO75" i="2"/>
  <c r="AV75" i="2" s="1"/>
  <c r="BC75" i="2" s="1"/>
  <c r="AO77" i="2"/>
  <c r="AV77" i="2" s="1"/>
  <c r="BC77" i="2" s="1"/>
  <c r="AO79" i="2"/>
  <c r="AV79" i="2" s="1"/>
  <c r="BC79" i="2" s="1"/>
  <c r="AO81" i="2"/>
  <c r="AV81" i="2" s="1"/>
  <c r="BC81" i="2" s="1"/>
  <c r="AO83" i="2"/>
  <c r="AV83" i="2" s="1"/>
  <c r="BC83" i="2" s="1"/>
  <c r="AO85" i="2"/>
  <c r="AV85" i="2" s="1"/>
  <c r="BC85" i="2" s="1"/>
  <c r="AO87" i="2"/>
  <c r="AV87" i="2" s="1"/>
  <c r="BC87" i="2" s="1"/>
  <c r="AO89" i="2"/>
  <c r="AV89" i="2" s="1"/>
  <c r="BC89" i="2" s="1"/>
  <c r="AO91" i="2"/>
  <c r="AV91" i="2" s="1"/>
  <c r="BC91" i="2" s="1"/>
  <c r="AO93" i="2"/>
  <c r="AV93" i="2" s="1"/>
  <c r="BC93" i="2" s="1"/>
  <c r="AO95" i="2"/>
  <c r="AV95" i="2" s="1"/>
  <c r="BC95" i="2" s="1"/>
  <c r="AO97" i="2"/>
  <c r="AV97" i="2" s="1"/>
  <c r="BC97" i="2" s="1"/>
  <c r="AO42" i="2"/>
  <c r="AV42" i="2" s="1"/>
  <c r="BC42" i="2" s="1"/>
  <c r="AO46" i="2"/>
  <c r="AV46" i="2" s="1"/>
  <c r="BC46" i="2" s="1"/>
  <c r="AO50" i="2"/>
  <c r="AV50" i="2" s="1"/>
  <c r="BC50" i="2" s="1"/>
  <c r="AO54" i="2"/>
  <c r="AV54" i="2" s="1"/>
  <c r="BC54" i="2" s="1"/>
  <c r="AO99" i="2"/>
  <c r="AV99" i="2" s="1"/>
  <c r="BC99" i="2" s="1"/>
  <c r="AO100" i="2"/>
  <c r="AV100" i="2" s="1"/>
  <c r="BC100" i="2" s="1"/>
  <c r="AO107" i="2"/>
  <c r="AV107" i="2" s="1"/>
  <c r="BC107" i="2" s="1"/>
  <c r="AO108" i="2"/>
  <c r="AV108" i="2" s="1"/>
  <c r="BC108" i="2" s="1"/>
  <c r="AO115" i="2"/>
  <c r="AV115" i="2" s="1"/>
  <c r="BC115" i="2" s="1"/>
  <c r="AO116" i="2"/>
  <c r="AV116" i="2" s="1"/>
  <c r="BC116" i="2" s="1"/>
  <c r="AO123" i="2"/>
  <c r="AV123" i="2" s="1"/>
  <c r="BC123" i="2" s="1"/>
  <c r="AO124" i="2"/>
  <c r="AV124" i="2" s="1"/>
  <c r="BC124" i="2" s="1"/>
  <c r="AO131" i="2"/>
  <c r="AV131" i="2" s="1"/>
  <c r="BC131" i="2" s="1"/>
  <c r="AO133" i="2"/>
  <c r="AV133" i="2" s="1"/>
  <c r="BC133" i="2" s="1"/>
  <c r="AO135" i="2"/>
  <c r="AV135" i="2" s="1"/>
  <c r="BC135" i="2" s="1"/>
  <c r="AO137" i="2"/>
  <c r="AV137" i="2" s="1"/>
  <c r="BC137" i="2" s="1"/>
  <c r="AO139" i="2"/>
  <c r="AV139" i="2" s="1"/>
  <c r="BC139" i="2" s="1"/>
  <c r="AO141" i="2"/>
  <c r="AV141" i="2" s="1"/>
  <c r="BC141" i="2" s="1"/>
  <c r="AO143" i="2"/>
  <c r="AV143" i="2" s="1"/>
  <c r="BC143" i="2" s="1"/>
  <c r="AO145" i="2"/>
  <c r="AV145" i="2" s="1"/>
  <c r="BC145" i="2" s="1"/>
  <c r="AO147" i="2"/>
  <c r="AV147" i="2" s="1"/>
  <c r="BC147" i="2" s="1"/>
  <c r="AO149" i="2"/>
  <c r="AV149" i="2" s="1"/>
  <c r="BC149" i="2" s="1"/>
  <c r="AO151" i="2"/>
  <c r="AV151" i="2" s="1"/>
  <c r="BC151" i="2" s="1"/>
  <c r="AO153" i="2"/>
  <c r="AV153" i="2" s="1"/>
  <c r="BC153" i="2" s="1"/>
  <c r="AO155" i="2"/>
  <c r="AV155" i="2" s="1"/>
  <c r="BC155" i="2" s="1"/>
  <c r="AO157" i="2"/>
  <c r="AV157" i="2" s="1"/>
  <c r="BC157" i="2" s="1"/>
  <c r="AO159" i="2"/>
  <c r="AV159" i="2" s="1"/>
  <c r="BC159" i="2" s="1"/>
  <c r="AO161" i="2"/>
  <c r="AV161" i="2" s="1"/>
  <c r="BC161" i="2" s="1"/>
  <c r="AO44" i="2"/>
  <c r="AV44" i="2" s="1"/>
  <c r="BC44" i="2" s="1"/>
  <c r="AO52" i="2"/>
  <c r="AV52" i="2" s="1"/>
  <c r="BC52" i="2" s="1"/>
  <c r="AO66" i="2"/>
  <c r="AV66" i="2" s="1"/>
  <c r="BC66" i="2" s="1"/>
  <c r="AO68" i="2"/>
  <c r="AV68" i="2" s="1"/>
  <c r="BC68" i="2" s="1"/>
  <c r="AO82" i="2"/>
  <c r="AV82" i="2" s="1"/>
  <c r="BC82" i="2" s="1"/>
  <c r="AO84" i="2"/>
  <c r="AV84" i="2" s="1"/>
  <c r="BC84" i="2" s="1"/>
  <c r="AO98" i="2"/>
  <c r="AV98" i="2" s="1"/>
  <c r="BC98" i="2" s="1"/>
  <c r="AO104" i="2"/>
  <c r="AV104" i="2" s="1"/>
  <c r="BC104" i="2" s="1"/>
  <c r="AO105" i="2"/>
  <c r="AV105" i="2" s="1"/>
  <c r="BC105" i="2" s="1"/>
  <c r="AO110" i="2"/>
  <c r="AV110" i="2" s="1"/>
  <c r="BC110" i="2" s="1"/>
  <c r="AO111" i="2"/>
  <c r="AV111" i="2" s="1"/>
  <c r="BC111" i="2" s="1"/>
  <c r="AO117" i="2"/>
  <c r="AV117" i="2" s="1"/>
  <c r="BC117" i="2" s="1"/>
  <c r="AO130" i="2"/>
  <c r="AV130" i="2" s="1"/>
  <c r="BC130" i="2" s="1"/>
  <c r="AO132" i="2"/>
  <c r="AV132" i="2" s="1"/>
  <c r="BC132" i="2" s="1"/>
  <c r="AO140" i="2"/>
  <c r="AV140" i="2" s="1"/>
  <c r="BC140" i="2" s="1"/>
  <c r="AO148" i="2"/>
  <c r="AV148" i="2" s="1"/>
  <c r="BC148" i="2" s="1"/>
  <c r="AO156" i="2"/>
  <c r="AV156" i="2" s="1"/>
  <c r="BC156" i="2" s="1"/>
  <c r="AO4" i="2"/>
  <c r="AV4" i="2" s="1"/>
  <c r="BC4" i="2" s="1"/>
  <c r="AO6" i="2"/>
  <c r="AV6" i="2" s="1"/>
  <c r="BC6" i="2" s="1"/>
  <c r="AO8" i="2"/>
  <c r="AV8" i="2" s="1"/>
  <c r="BC8" i="2" s="1"/>
  <c r="AO10" i="2"/>
  <c r="AV10" i="2" s="1"/>
  <c r="BC10" i="2" s="1"/>
  <c r="AO12" i="2"/>
  <c r="AV12" i="2" s="1"/>
  <c r="BC12" i="2" s="1"/>
  <c r="AO14" i="2"/>
  <c r="AV14" i="2" s="1"/>
  <c r="BC14" i="2" s="1"/>
  <c r="AO16" i="2"/>
  <c r="AV16" i="2" s="1"/>
  <c r="BC16" i="2" s="1"/>
  <c r="AO18" i="2"/>
  <c r="AV18" i="2" s="1"/>
  <c r="BC18" i="2" s="1"/>
  <c r="AO20" i="2"/>
  <c r="AV20" i="2" s="1"/>
  <c r="BC20" i="2" s="1"/>
  <c r="AO22" i="2"/>
  <c r="AV22" i="2" s="1"/>
  <c r="BC22" i="2" s="1"/>
  <c r="AO24" i="2"/>
  <c r="AV24" i="2" s="1"/>
  <c r="BC24" i="2" s="1"/>
  <c r="AO26" i="2"/>
  <c r="AV26" i="2" s="1"/>
  <c r="BC26" i="2" s="1"/>
  <c r="AO28" i="2"/>
  <c r="AV28" i="2" s="1"/>
  <c r="BC28" i="2" s="1"/>
  <c r="AO30" i="2"/>
  <c r="AV30" i="2" s="1"/>
  <c r="BC30" i="2" s="1"/>
  <c r="AO32" i="2"/>
  <c r="AV32" i="2" s="1"/>
  <c r="BC32" i="2" s="1"/>
  <c r="AO34" i="2"/>
  <c r="AV34" i="2" s="1"/>
  <c r="BC34" i="2" s="1"/>
  <c r="AO36" i="2"/>
  <c r="AV36" i="2" s="1"/>
  <c r="BC36" i="2" s="1"/>
  <c r="AO38" i="2"/>
  <c r="AV38" i="2" s="1"/>
  <c r="BC38" i="2" s="1"/>
  <c r="AO40" i="2"/>
  <c r="AV40" i="2" s="1"/>
  <c r="BC40" i="2" s="1"/>
  <c r="AO72" i="2"/>
  <c r="AV72" i="2" s="1"/>
  <c r="BC72" i="2" s="1"/>
  <c r="AO86" i="2"/>
  <c r="AV86" i="2" s="1"/>
  <c r="BC86" i="2" s="1"/>
  <c r="AO102" i="2"/>
  <c r="AV102" i="2" s="1"/>
  <c r="BC102" i="2" s="1"/>
  <c r="AO109" i="2"/>
  <c r="AV109" i="2" s="1"/>
  <c r="BC109" i="2" s="1"/>
  <c r="AO128" i="2"/>
  <c r="AV128" i="2" s="1"/>
  <c r="BC128" i="2" s="1"/>
  <c r="AO134" i="2"/>
  <c r="AV134" i="2" s="1"/>
  <c r="BC134" i="2" s="1"/>
  <c r="AO150" i="2"/>
  <c r="AV150" i="2" s="1"/>
  <c r="BC150" i="2" s="1"/>
  <c r="AO158" i="2"/>
  <c r="AV158" i="2" s="1"/>
  <c r="BC158" i="2" s="1"/>
  <c r="AO56" i="2"/>
  <c r="AV56" i="2" s="1"/>
  <c r="BC56" i="2" s="1"/>
  <c r="AO76" i="2"/>
  <c r="AV76" i="2" s="1"/>
  <c r="BC76" i="2" s="1"/>
  <c r="AO62" i="2"/>
  <c r="AV62" i="2" s="1"/>
  <c r="BC62" i="2" s="1"/>
  <c r="AO64" i="2"/>
  <c r="AV64" i="2" s="1"/>
  <c r="BC64" i="2" s="1"/>
  <c r="AO78" i="2"/>
  <c r="AV78" i="2" s="1"/>
  <c r="BC78" i="2" s="1"/>
  <c r="AO80" i="2"/>
  <c r="AV80" i="2" s="1"/>
  <c r="BC80" i="2" s="1"/>
  <c r="AO94" i="2"/>
  <c r="AV94" i="2" s="1"/>
  <c r="BC94" i="2" s="1"/>
  <c r="AO96" i="2"/>
  <c r="AV96" i="2" s="1"/>
  <c r="BC96" i="2" s="1"/>
  <c r="AO106" i="2"/>
  <c r="AV106" i="2" s="1"/>
  <c r="BC106" i="2" s="1"/>
  <c r="AO112" i="2"/>
  <c r="AV112" i="2" s="1"/>
  <c r="BC112" i="2" s="1"/>
  <c r="AO113" i="2"/>
  <c r="AV113" i="2" s="1"/>
  <c r="BC113" i="2" s="1"/>
  <c r="AO118" i="2"/>
  <c r="AV118" i="2" s="1"/>
  <c r="BC118" i="2" s="1"/>
  <c r="AO119" i="2"/>
  <c r="AV119" i="2" s="1"/>
  <c r="BC119" i="2" s="1"/>
  <c r="AO125" i="2"/>
  <c r="AV125" i="2" s="1"/>
  <c r="BC125" i="2" s="1"/>
  <c r="AO138" i="2"/>
  <c r="AV138" i="2" s="1"/>
  <c r="BC138" i="2" s="1"/>
  <c r="AO146" i="2"/>
  <c r="AV146" i="2" s="1"/>
  <c r="BC146" i="2" s="1"/>
  <c r="AO154" i="2"/>
  <c r="AV154" i="2" s="1"/>
  <c r="BC154" i="2" s="1"/>
  <c r="AO3" i="2"/>
  <c r="AV3" i="2" s="1"/>
  <c r="BC3" i="2" s="1"/>
  <c r="AO70" i="2"/>
  <c r="AV70" i="2" s="1"/>
  <c r="BC70" i="2" s="1"/>
  <c r="AO88" i="2"/>
  <c r="AV88" i="2" s="1"/>
  <c r="BC88" i="2" s="1"/>
  <c r="AO103" i="2"/>
  <c r="AV103" i="2" s="1"/>
  <c r="BC103" i="2" s="1"/>
  <c r="AO122" i="2"/>
  <c r="AV122" i="2" s="1"/>
  <c r="BC122" i="2" s="1"/>
  <c r="AO129" i="2"/>
  <c r="AV129" i="2" s="1"/>
  <c r="BC129" i="2" s="1"/>
  <c r="AO142" i="2"/>
  <c r="AV142" i="2" s="1"/>
  <c r="BC142" i="2" s="1"/>
  <c r="AO2" i="2"/>
  <c r="AV2" i="2" s="1"/>
  <c r="BC2" i="2" s="1"/>
  <c r="AO48" i="2"/>
  <c r="AV48" i="2" s="1"/>
  <c r="BC48" i="2" s="1"/>
  <c r="AO58" i="2"/>
  <c r="AV58" i="2" s="1"/>
  <c r="BC58" i="2" s="1"/>
  <c r="AO60" i="2"/>
  <c r="AV60" i="2" s="1"/>
  <c r="BC60" i="2" s="1"/>
  <c r="AO74" i="2"/>
  <c r="AV74" i="2" s="1"/>
  <c r="BC74" i="2" s="1"/>
  <c r="AO92" i="2"/>
  <c r="AV92" i="2" s="1"/>
  <c r="BC92" i="2" s="1"/>
  <c r="AO127" i="2"/>
  <c r="AV127" i="2" s="1"/>
  <c r="BC127" i="2" s="1"/>
  <c r="AO160" i="2"/>
  <c r="AV160" i="2" s="1"/>
  <c r="BC160" i="2" s="1"/>
  <c r="AO7" i="2"/>
  <c r="AV7" i="2" s="1"/>
  <c r="BC7" i="2" s="1"/>
  <c r="AO15" i="2"/>
  <c r="AV15" i="2" s="1"/>
  <c r="BC15" i="2" s="1"/>
  <c r="AO23" i="2"/>
  <c r="AV23" i="2" s="1"/>
  <c r="BC23" i="2" s="1"/>
  <c r="AO31" i="2"/>
  <c r="AV31" i="2" s="1"/>
  <c r="BC31" i="2" s="1"/>
  <c r="AO39" i="2"/>
  <c r="AV39" i="2" s="1"/>
  <c r="BC39" i="2" s="1"/>
  <c r="AO136" i="2"/>
  <c r="AV136" i="2" s="1"/>
  <c r="BC136" i="2" s="1"/>
  <c r="AO5" i="2"/>
  <c r="AV5" i="2" s="1"/>
  <c r="BC5" i="2" s="1"/>
  <c r="AO21" i="2"/>
  <c r="AV21" i="2" s="1"/>
  <c r="BC21" i="2" s="1"/>
  <c r="AO37" i="2"/>
  <c r="AV37" i="2" s="1"/>
  <c r="BC37" i="2" s="1"/>
  <c r="AO101" i="2"/>
  <c r="AV101" i="2" s="1"/>
  <c r="BC101" i="2" s="1"/>
  <c r="AO11" i="2"/>
  <c r="AV11" i="2" s="1"/>
  <c r="BC11" i="2" s="1"/>
  <c r="AO27" i="2"/>
  <c r="AV27" i="2" s="1"/>
  <c r="BC27" i="2" s="1"/>
  <c r="AO90" i="2"/>
  <c r="AV90" i="2" s="1"/>
  <c r="BC90" i="2" s="1"/>
  <c r="AO121" i="2"/>
  <c r="AV121" i="2" s="1"/>
  <c r="BC121" i="2" s="1"/>
  <c r="AO126" i="2"/>
  <c r="AV126" i="2" s="1"/>
  <c r="BC126" i="2" s="1"/>
  <c r="AO152" i="2"/>
  <c r="AV152" i="2" s="1"/>
  <c r="BC152" i="2" s="1"/>
  <c r="AO9" i="2"/>
  <c r="AV9" i="2" s="1"/>
  <c r="BC9" i="2" s="1"/>
  <c r="AO17" i="2"/>
  <c r="AV17" i="2" s="1"/>
  <c r="BC17" i="2" s="1"/>
  <c r="AO25" i="2"/>
  <c r="AV25" i="2" s="1"/>
  <c r="BC25" i="2" s="1"/>
  <c r="AO33" i="2"/>
  <c r="AV33" i="2" s="1"/>
  <c r="BC33" i="2" s="1"/>
  <c r="AO114" i="2"/>
  <c r="AV114" i="2" s="1"/>
  <c r="BC114" i="2" s="1"/>
  <c r="AO13" i="2"/>
  <c r="AV13" i="2" s="1"/>
  <c r="BC13" i="2" s="1"/>
  <c r="AO29" i="2"/>
  <c r="AV29" i="2" s="1"/>
  <c r="BC29" i="2" s="1"/>
  <c r="AO120" i="2"/>
  <c r="AV120" i="2" s="1"/>
  <c r="BC120" i="2" s="1"/>
  <c r="AO144" i="2"/>
  <c r="AV144" i="2" s="1"/>
  <c r="BC144" i="2" s="1"/>
  <c r="AO19" i="2"/>
  <c r="AV19" i="2" s="1"/>
  <c r="BC19" i="2" s="1"/>
  <c r="AO35" i="2"/>
  <c r="AV35" i="2" s="1"/>
  <c r="BC35" i="2" s="1"/>
  <c r="AM42" i="2"/>
  <c r="AT42" i="2" s="1"/>
  <c r="BA42" i="2" s="1"/>
  <c r="AM44" i="2"/>
  <c r="AT44" i="2" s="1"/>
  <c r="BA44" i="2" s="1"/>
  <c r="AM46" i="2"/>
  <c r="AT46" i="2" s="1"/>
  <c r="BA46" i="2" s="1"/>
  <c r="AM48" i="2"/>
  <c r="AT48" i="2" s="1"/>
  <c r="BA48" i="2" s="1"/>
  <c r="AM50" i="2"/>
  <c r="AT50" i="2" s="1"/>
  <c r="BA50" i="2" s="1"/>
  <c r="AM52" i="2"/>
  <c r="AT52" i="2" s="1"/>
  <c r="BA52" i="2" s="1"/>
  <c r="AM54" i="2"/>
  <c r="AT54" i="2" s="1"/>
  <c r="BA54" i="2" s="1"/>
  <c r="AM56" i="2"/>
  <c r="AT56" i="2" s="1"/>
  <c r="BA56" i="2" s="1"/>
  <c r="AM58" i="2"/>
  <c r="AT58" i="2" s="1"/>
  <c r="BA58" i="2" s="1"/>
  <c r="AM60" i="2"/>
  <c r="AT60" i="2" s="1"/>
  <c r="BA60" i="2" s="1"/>
  <c r="AM62" i="2"/>
  <c r="AT62" i="2" s="1"/>
  <c r="BA62" i="2" s="1"/>
  <c r="AM64" i="2"/>
  <c r="AT64" i="2" s="1"/>
  <c r="BA64" i="2" s="1"/>
  <c r="AM66" i="2"/>
  <c r="AT66" i="2" s="1"/>
  <c r="BA66" i="2" s="1"/>
  <c r="AM68" i="2"/>
  <c r="AT68" i="2" s="1"/>
  <c r="BA68" i="2" s="1"/>
  <c r="AM70" i="2"/>
  <c r="AT70" i="2" s="1"/>
  <c r="BA70" i="2" s="1"/>
  <c r="AM72" i="2"/>
  <c r="AT72" i="2" s="1"/>
  <c r="BA72" i="2" s="1"/>
  <c r="AM74" i="2"/>
  <c r="AT74" i="2" s="1"/>
  <c r="BA74" i="2" s="1"/>
  <c r="AM76" i="2"/>
  <c r="AT76" i="2" s="1"/>
  <c r="BA76" i="2" s="1"/>
  <c r="AM78" i="2"/>
  <c r="AT78" i="2" s="1"/>
  <c r="BA78" i="2" s="1"/>
  <c r="AM80" i="2"/>
  <c r="AT80" i="2" s="1"/>
  <c r="BA80" i="2" s="1"/>
  <c r="AM82" i="2"/>
  <c r="AT82" i="2" s="1"/>
  <c r="BA82" i="2" s="1"/>
  <c r="AM84" i="2"/>
  <c r="AT84" i="2" s="1"/>
  <c r="BA84" i="2" s="1"/>
  <c r="AM86" i="2"/>
  <c r="AT86" i="2" s="1"/>
  <c r="BA86" i="2" s="1"/>
  <c r="AM88" i="2"/>
  <c r="AT88" i="2" s="1"/>
  <c r="BA88" i="2" s="1"/>
  <c r="AM90" i="2"/>
  <c r="AT90" i="2" s="1"/>
  <c r="BA90" i="2" s="1"/>
  <c r="AM92" i="2"/>
  <c r="AT92" i="2" s="1"/>
  <c r="BA92" i="2" s="1"/>
  <c r="AM94" i="2"/>
  <c r="AT94" i="2" s="1"/>
  <c r="BA94" i="2" s="1"/>
  <c r="AM96" i="2"/>
  <c r="AT96" i="2" s="1"/>
  <c r="BA96" i="2" s="1"/>
  <c r="AM98" i="2"/>
  <c r="AT98" i="2" s="1"/>
  <c r="BA98" i="2" s="1"/>
  <c r="AM41" i="2"/>
  <c r="AT41" i="2" s="1"/>
  <c r="BA41" i="2" s="1"/>
  <c r="AM45" i="2"/>
  <c r="AT45" i="2" s="1"/>
  <c r="BA45" i="2" s="1"/>
  <c r="AM49" i="2"/>
  <c r="AT49" i="2" s="1"/>
  <c r="BA49" i="2" s="1"/>
  <c r="AM53" i="2"/>
  <c r="AT53" i="2" s="1"/>
  <c r="BA53" i="2" s="1"/>
  <c r="AM57" i="2"/>
  <c r="AT57" i="2" s="1"/>
  <c r="BA57" i="2" s="1"/>
  <c r="AM102" i="2"/>
  <c r="AT102" i="2" s="1"/>
  <c r="BA102" i="2" s="1"/>
  <c r="AM103" i="2"/>
  <c r="AT103" i="2" s="1"/>
  <c r="BA103" i="2" s="1"/>
  <c r="AM110" i="2"/>
  <c r="AT110" i="2" s="1"/>
  <c r="BA110" i="2" s="1"/>
  <c r="AM111" i="2"/>
  <c r="AT111" i="2" s="1"/>
  <c r="BA111" i="2" s="1"/>
  <c r="AM118" i="2"/>
  <c r="AT118" i="2" s="1"/>
  <c r="BA118" i="2" s="1"/>
  <c r="AM119" i="2"/>
  <c r="AT119" i="2" s="1"/>
  <c r="BA119" i="2" s="1"/>
  <c r="AM126" i="2"/>
  <c r="AT126" i="2" s="1"/>
  <c r="BA126" i="2" s="1"/>
  <c r="AM127" i="2"/>
  <c r="AT127" i="2" s="1"/>
  <c r="BA127" i="2" s="1"/>
  <c r="AM132" i="2"/>
  <c r="AT132" i="2" s="1"/>
  <c r="BA132" i="2" s="1"/>
  <c r="AM134" i="2"/>
  <c r="AT134" i="2" s="1"/>
  <c r="BA134" i="2" s="1"/>
  <c r="AM136" i="2"/>
  <c r="AT136" i="2" s="1"/>
  <c r="BA136" i="2" s="1"/>
  <c r="AM138" i="2"/>
  <c r="AT138" i="2" s="1"/>
  <c r="BA138" i="2" s="1"/>
  <c r="AM140" i="2"/>
  <c r="AT140" i="2" s="1"/>
  <c r="BA140" i="2" s="1"/>
  <c r="AM142" i="2"/>
  <c r="AT142" i="2" s="1"/>
  <c r="BA142" i="2" s="1"/>
  <c r="AM144" i="2"/>
  <c r="AT144" i="2" s="1"/>
  <c r="BA144" i="2" s="1"/>
  <c r="AM146" i="2"/>
  <c r="AT146" i="2" s="1"/>
  <c r="BA146" i="2" s="1"/>
  <c r="AM148" i="2"/>
  <c r="AT148" i="2" s="1"/>
  <c r="BA148" i="2" s="1"/>
  <c r="AM150" i="2"/>
  <c r="AT150" i="2" s="1"/>
  <c r="BA150" i="2" s="1"/>
  <c r="AM152" i="2"/>
  <c r="AT152" i="2" s="1"/>
  <c r="BA152" i="2" s="1"/>
  <c r="AM154" i="2"/>
  <c r="AT154" i="2" s="1"/>
  <c r="BA154" i="2" s="1"/>
  <c r="AM156" i="2"/>
  <c r="AT156" i="2" s="1"/>
  <c r="BA156" i="2" s="1"/>
  <c r="AM158" i="2"/>
  <c r="AT158" i="2" s="1"/>
  <c r="BA158" i="2" s="1"/>
  <c r="AM160" i="2"/>
  <c r="AT160" i="2" s="1"/>
  <c r="BA160" i="2" s="1"/>
  <c r="AM3" i="2"/>
  <c r="AT3" i="2" s="1"/>
  <c r="BA3" i="2" s="1"/>
  <c r="AM47" i="2"/>
  <c r="AT47" i="2" s="1"/>
  <c r="BA47" i="2" s="1"/>
  <c r="AM55" i="2"/>
  <c r="AT55" i="2" s="1"/>
  <c r="BA55" i="2" s="1"/>
  <c r="AM61" i="2"/>
  <c r="AT61" i="2" s="1"/>
  <c r="BA61" i="2" s="1"/>
  <c r="AM63" i="2"/>
  <c r="AT63" i="2" s="1"/>
  <c r="BA63" i="2" s="1"/>
  <c r="AM77" i="2"/>
  <c r="AT77" i="2" s="1"/>
  <c r="BA77" i="2" s="1"/>
  <c r="AM79" i="2"/>
  <c r="AT79" i="2" s="1"/>
  <c r="BA79" i="2" s="1"/>
  <c r="AM93" i="2"/>
  <c r="AT93" i="2" s="1"/>
  <c r="BA93" i="2" s="1"/>
  <c r="AM95" i="2"/>
  <c r="AT95" i="2" s="1"/>
  <c r="BA95" i="2" s="1"/>
  <c r="AM109" i="2"/>
  <c r="AT109" i="2" s="1"/>
  <c r="BA109" i="2" s="1"/>
  <c r="AM115" i="2"/>
  <c r="AT115" i="2" s="1"/>
  <c r="BA115" i="2" s="1"/>
  <c r="AM116" i="2"/>
  <c r="AT116" i="2" s="1"/>
  <c r="BA116" i="2" s="1"/>
  <c r="AM121" i="2"/>
  <c r="AT121" i="2" s="1"/>
  <c r="BA121" i="2" s="1"/>
  <c r="AM122" i="2"/>
  <c r="AT122" i="2" s="1"/>
  <c r="BA122" i="2" s="1"/>
  <c r="AM128" i="2"/>
  <c r="AT128" i="2" s="1"/>
  <c r="BA128" i="2" s="1"/>
  <c r="AM135" i="2"/>
  <c r="AT135" i="2" s="1"/>
  <c r="BA135" i="2" s="1"/>
  <c r="AM143" i="2"/>
  <c r="AT143" i="2" s="1"/>
  <c r="BA143" i="2" s="1"/>
  <c r="AM151" i="2"/>
  <c r="AT151" i="2" s="1"/>
  <c r="BA151" i="2" s="1"/>
  <c r="AM159" i="2"/>
  <c r="AT159" i="2" s="1"/>
  <c r="BA159" i="2" s="1"/>
  <c r="AM5" i="2"/>
  <c r="AT5" i="2" s="1"/>
  <c r="BA5" i="2" s="1"/>
  <c r="AM7" i="2"/>
  <c r="AT7" i="2" s="1"/>
  <c r="BA7" i="2" s="1"/>
  <c r="AM9" i="2"/>
  <c r="AT9" i="2" s="1"/>
  <c r="BA9" i="2" s="1"/>
  <c r="AM11" i="2"/>
  <c r="AT11" i="2" s="1"/>
  <c r="BA11" i="2" s="1"/>
  <c r="AM13" i="2"/>
  <c r="AT13" i="2" s="1"/>
  <c r="BA13" i="2" s="1"/>
  <c r="AM15" i="2"/>
  <c r="AT15" i="2" s="1"/>
  <c r="BA15" i="2" s="1"/>
  <c r="AM17" i="2"/>
  <c r="AT17" i="2" s="1"/>
  <c r="BA17" i="2" s="1"/>
  <c r="AM19" i="2"/>
  <c r="AT19" i="2" s="1"/>
  <c r="BA19" i="2" s="1"/>
  <c r="AM21" i="2"/>
  <c r="AT21" i="2" s="1"/>
  <c r="BA21" i="2" s="1"/>
  <c r="AM23" i="2"/>
  <c r="AT23" i="2" s="1"/>
  <c r="BA23" i="2" s="1"/>
  <c r="AM25" i="2"/>
  <c r="AT25" i="2" s="1"/>
  <c r="BA25" i="2" s="1"/>
  <c r="AM27" i="2"/>
  <c r="AT27" i="2" s="1"/>
  <c r="BA27" i="2" s="1"/>
  <c r="AM29" i="2"/>
  <c r="AT29" i="2" s="1"/>
  <c r="BA29" i="2" s="1"/>
  <c r="AM31" i="2"/>
  <c r="AT31" i="2" s="1"/>
  <c r="BA31" i="2" s="1"/>
  <c r="AM33" i="2"/>
  <c r="AT33" i="2" s="1"/>
  <c r="BA33" i="2" s="1"/>
  <c r="AM35" i="2"/>
  <c r="AT35" i="2" s="1"/>
  <c r="BA35" i="2" s="1"/>
  <c r="AM37" i="2"/>
  <c r="AT37" i="2" s="1"/>
  <c r="BA37" i="2" s="1"/>
  <c r="AM39" i="2"/>
  <c r="AT39" i="2" s="1"/>
  <c r="BA39" i="2" s="1"/>
  <c r="AM65" i="2"/>
  <c r="AT65" i="2" s="1"/>
  <c r="BA65" i="2" s="1"/>
  <c r="AM83" i="2"/>
  <c r="AT83" i="2" s="1"/>
  <c r="BA83" i="2" s="1"/>
  <c r="AM97" i="2"/>
  <c r="AT97" i="2" s="1"/>
  <c r="BA97" i="2" s="1"/>
  <c r="AM107" i="2"/>
  <c r="AT107" i="2" s="1"/>
  <c r="BA107" i="2" s="1"/>
  <c r="AM114" i="2"/>
  <c r="AT114" i="2" s="1"/>
  <c r="BA114" i="2" s="1"/>
  <c r="AM145" i="2"/>
  <c r="AT145" i="2" s="1"/>
  <c r="BA145" i="2" s="1"/>
  <c r="AM43" i="2"/>
  <c r="AT43" i="2" s="1"/>
  <c r="BA43" i="2" s="1"/>
  <c r="AM51" i="2"/>
  <c r="AT51" i="2" s="1"/>
  <c r="BA51" i="2" s="1"/>
  <c r="AM71" i="2"/>
  <c r="AT71" i="2" s="1"/>
  <c r="BA71" i="2" s="1"/>
  <c r="AM59" i="2"/>
  <c r="AT59" i="2" s="1"/>
  <c r="BA59" i="2" s="1"/>
  <c r="AM73" i="2"/>
  <c r="AT73" i="2" s="1"/>
  <c r="BA73" i="2" s="1"/>
  <c r="AM75" i="2"/>
  <c r="AT75" i="2" s="1"/>
  <c r="BA75" i="2" s="1"/>
  <c r="AM89" i="2"/>
  <c r="AT89" i="2" s="1"/>
  <c r="BA89" i="2" s="1"/>
  <c r="AM91" i="2"/>
  <c r="AT91" i="2" s="1"/>
  <c r="BA91" i="2" s="1"/>
  <c r="AM104" i="2"/>
  <c r="AT104" i="2" s="1"/>
  <c r="BA104" i="2" s="1"/>
  <c r="AM117" i="2"/>
  <c r="AT117" i="2" s="1"/>
  <c r="BA117" i="2" s="1"/>
  <c r="AM123" i="2"/>
  <c r="AT123" i="2" s="1"/>
  <c r="BA123" i="2" s="1"/>
  <c r="AM124" i="2"/>
  <c r="AT124" i="2" s="1"/>
  <c r="BA124" i="2" s="1"/>
  <c r="AM129" i="2"/>
  <c r="AT129" i="2" s="1"/>
  <c r="BA129" i="2" s="1"/>
  <c r="AM130" i="2"/>
  <c r="AT130" i="2" s="1"/>
  <c r="BA130" i="2" s="1"/>
  <c r="AM133" i="2"/>
  <c r="AT133" i="2" s="1"/>
  <c r="BA133" i="2" s="1"/>
  <c r="AM141" i="2"/>
  <c r="AT141" i="2" s="1"/>
  <c r="BA141" i="2" s="1"/>
  <c r="AM149" i="2"/>
  <c r="AT149" i="2" s="1"/>
  <c r="BA149" i="2" s="1"/>
  <c r="AM157" i="2"/>
  <c r="AT157" i="2" s="1"/>
  <c r="BA157" i="2" s="1"/>
  <c r="AM2" i="2"/>
  <c r="AT2" i="2" s="1"/>
  <c r="BA2" i="2" s="1"/>
  <c r="AM67" i="2"/>
  <c r="AT67" i="2" s="1"/>
  <c r="BA67" i="2" s="1"/>
  <c r="AM81" i="2"/>
  <c r="AT81" i="2" s="1"/>
  <c r="BA81" i="2" s="1"/>
  <c r="AM101" i="2"/>
  <c r="AT101" i="2" s="1"/>
  <c r="BA101" i="2" s="1"/>
  <c r="AM108" i="2"/>
  <c r="AT108" i="2" s="1"/>
  <c r="BA108" i="2" s="1"/>
  <c r="AM113" i="2"/>
  <c r="AT113" i="2" s="1"/>
  <c r="BA113" i="2" s="1"/>
  <c r="AM120" i="2"/>
  <c r="AT120" i="2" s="1"/>
  <c r="BA120" i="2" s="1"/>
  <c r="AM137" i="2"/>
  <c r="AT137" i="2" s="1"/>
  <c r="BA137" i="2" s="1"/>
  <c r="AM153" i="2"/>
  <c r="AT153" i="2" s="1"/>
  <c r="BA153" i="2" s="1"/>
  <c r="AM161" i="2"/>
  <c r="AT161" i="2" s="1"/>
  <c r="BA161" i="2" s="1"/>
  <c r="AM69" i="2"/>
  <c r="AT69" i="2" s="1"/>
  <c r="BA69" i="2" s="1"/>
  <c r="AM85" i="2"/>
  <c r="AT85" i="2" s="1"/>
  <c r="BA85" i="2" s="1"/>
  <c r="AM99" i="2"/>
  <c r="AT99" i="2" s="1"/>
  <c r="BA99" i="2" s="1"/>
  <c r="AM139" i="2"/>
  <c r="AT139" i="2" s="1"/>
  <c r="BA139" i="2" s="1"/>
  <c r="AM10" i="2"/>
  <c r="AT10" i="2" s="1"/>
  <c r="BA10" i="2" s="1"/>
  <c r="AM18" i="2"/>
  <c r="AT18" i="2" s="1"/>
  <c r="BA18" i="2" s="1"/>
  <c r="AM26" i="2"/>
  <c r="AT26" i="2" s="1"/>
  <c r="BA26" i="2" s="1"/>
  <c r="AM34" i="2"/>
  <c r="AT34" i="2" s="1"/>
  <c r="BA34" i="2" s="1"/>
  <c r="AM87" i="2"/>
  <c r="AT87" i="2" s="1"/>
  <c r="BA87" i="2" s="1"/>
  <c r="AM105" i="2"/>
  <c r="AT105" i="2" s="1"/>
  <c r="BA105" i="2" s="1"/>
  <c r="AM147" i="2"/>
  <c r="AT147" i="2" s="1"/>
  <c r="BA147" i="2" s="1"/>
  <c r="AM16" i="2"/>
  <c r="AT16" i="2" s="1"/>
  <c r="BA16" i="2" s="1"/>
  <c r="AM32" i="2"/>
  <c r="AT32" i="2" s="1"/>
  <c r="BA32" i="2" s="1"/>
  <c r="AM125" i="2"/>
  <c r="AT125" i="2" s="1"/>
  <c r="BA125" i="2" s="1"/>
  <c r="AM155" i="2"/>
  <c r="AT155" i="2" s="1"/>
  <c r="BA155" i="2" s="1"/>
  <c r="AM6" i="2"/>
  <c r="AT6" i="2" s="1"/>
  <c r="BA6" i="2" s="1"/>
  <c r="AM22" i="2"/>
  <c r="AT22" i="2" s="1"/>
  <c r="BA22" i="2" s="1"/>
  <c r="AM38" i="2"/>
  <c r="AT38" i="2" s="1"/>
  <c r="BA38" i="2" s="1"/>
  <c r="AM112" i="2"/>
  <c r="AT112" i="2" s="1"/>
  <c r="BA112" i="2" s="1"/>
  <c r="AM131" i="2"/>
  <c r="AT131" i="2" s="1"/>
  <c r="BA131" i="2" s="1"/>
  <c r="AM4" i="2"/>
  <c r="AT4" i="2" s="1"/>
  <c r="BA4" i="2" s="1"/>
  <c r="AM12" i="2"/>
  <c r="AT12" i="2" s="1"/>
  <c r="BA12" i="2" s="1"/>
  <c r="AM20" i="2"/>
  <c r="AT20" i="2" s="1"/>
  <c r="BA20" i="2" s="1"/>
  <c r="AM28" i="2"/>
  <c r="AT28" i="2" s="1"/>
  <c r="BA28" i="2" s="1"/>
  <c r="AM36" i="2"/>
  <c r="AT36" i="2" s="1"/>
  <c r="BA36" i="2" s="1"/>
  <c r="AM100" i="2"/>
  <c r="AT100" i="2" s="1"/>
  <c r="BA100" i="2" s="1"/>
  <c r="AM8" i="2"/>
  <c r="AT8" i="2" s="1"/>
  <c r="BA8" i="2" s="1"/>
  <c r="AM24" i="2"/>
  <c r="AT24" i="2" s="1"/>
  <c r="BA24" i="2" s="1"/>
  <c r="AM40" i="2"/>
  <c r="AT40" i="2" s="1"/>
  <c r="BA40" i="2" s="1"/>
  <c r="AM106" i="2"/>
  <c r="AT106" i="2" s="1"/>
  <c r="BA106" i="2" s="1"/>
  <c r="AM14" i="2"/>
  <c r="AT14" i="2" s="1"/>
  <c r="BA14" i="2" s="1"/>
  <c r="AM30" i="2"/>
  <c r="AT30" i="2" s="1"/>
  <c r="BA30" i="2" s="1"/>
  <c r="AK7" i="2"/>
  <c r="AR7" i="2" s="1"/>
  <c r="AY7" i="2" s="1"/>
  <c r="AK11" i="2"/>
  <c r="AR11" i="2" s="1"/>
  <c r="AY11" i="2" s="1"/>
  <c r="AK15" i="2"/>
  <c r="AR15" i="2" s="1"/>
  <c r="AY15" i="2" s="1"/>
  <c r="AK19" i="2"/>
  <c r="AR19" i="2" s="1"/>
  <c r="AY19" i="2" s="1"/>
  <c r="AK23" i="2"/>
  <c r="AR23" i="2" s="1"/>
  <c r="AY23" i="2" s="1"/>
  <c r="AK27" i="2"/>
  <c r="AR27" i="2" s="1"/>
  <c r="AY27" i="2" s="1"/>
  <c r="AK31" i="2"/>
  <c r="AR31" i="2" s="1"/>
  <c r="AY31" i="2" s="1"/>
  <c r="AK35" i="2"/>
  <c r="AR35" i="2" s="1"/>
  <c r="AY35" i="2" s="1"/>
  <c r="AK39" i="2"/>
  <c r="AR39" i="2" s="1"/>
  <c r="AY39" i="2" s="1"/>
  <c r="AK43" i="2"/>
  <c r="AR43" i="2" s="1"/>
  <c r="AY43" i="2" s="1"/>
  <c r="AK47" i="2"/>
  <c r="AR47" i="2" s="1"/>
  <c r="AY47" i="2" s="1"/>
  <c r="AK51" i="2"/>
  <c r="AR51" i="2" s="1"/>
  <c r="AY51" i="2" s="1"/>
  <c r="AK55" i="2"/>
  <c r="AR55" i="2" s="1"/>
  <c r="AY55" i="2" s="1"/>
  <c r="AK59" i="2"/>
  <c r="AR59" i="2" s="1"/>
  <c r="AY59" i="2" s="1"/>
  <c r="AK63" i="2"/>
  <c r="AR63" i="2" s="1"/>
  <c r="AY63" i="2" s="1"/>
  <c r="AK67" i="2"/>
  <c r="AR67" i="2" s="1"/>
  <c r="AY67" i="2" s="1"/>
  <c r="AK71" i="2"/>
  <c r="AR71" i="2" s="1"/>
  <c r="AY71" i="2" s="1"/>
  <c r="AK75" i="2"/>
  <c r="AR75" i="2" s="1"/>
  <c r="AY75" i="2" s="1"/>
  <c r="AK79" i="2"/>
  <c r="AR79" i="2" s="1"/>
  <c r="AY79" i="2" s="1"/>
  <c r="AK83" i="2"/>
  <c r="AR83" i="2" s="1"/>
  <c r="AY83" i="2" s="1"/>
  <c r="AK87" i="2"/>
  <c r="AR87" i="2" s="1"/>
  <c r="AY87" i="2" s="1"/>
  <c r="AK91" i="2"/>
  <c r="AR91" i="2" s="1"/>
  <c r="AY91" i="2" s="1"/>
  <c r="AK95" i="2"/>
  <c r="AR95" i="2" s="1"/>
  <c r="AY95" i="2" s="1"/>
  <c r="AK99" i="2"/>
  <c r="AR99" i="2" s="1"/>
  <c r="AY99" i="2" s="1"/>
  <c r="AK103" i="2"/>
  <c r="AR103" i="2" s="1"/>
  <c r="AY103" i="2" s="1"/>
  <c r="AK107" i="2"/>
  <c r="AR107" i="2" s="1"/>
  <c r="AY107" i="2" s="1"/>
  <c r="AK111" i="2"/>
  <c r="AR111" i="2" s="1"/>
  <c r="AY111" i="2" s="1"/>
  <c r="AK115" i="2"/>
  <c r="AR115" i="2" s="1"/>
  <c r="AY115" i="2" s="1"/>
  <c r="AK119" i="2"/>
  <c r="AR119" i="2" s="1"/>
  <c r="AY119" i="2" s="1"/>
  <c r="AK123" i="2"/>
  <c r="AR123" i="2" s="1"/>
  <c r="AY123" i="2" s="1"/>
  <c r="AK127" i="2"/>
  <c r="AR127" i="2" s="1"/>
  <c r="AY127" i="2" s="1"/>
  <c r="AK131" i="2"/>
  <c r="AR131" i="2" s="1"/>
  <c r="AY131" i="2" s="1"/>
  <c r="AK135" i="2"/>
  <c r="AR135" i="2" s="1"/>
  <c r="AY135" i="2" s="1"/>
  <c r="AK139" i="2"/>
  <c r="AR139" i="2" s="1"/>
  <c r="AY139" i="2" s="1"/>
  <c r="AK143" i="2"/>
  <c r="AR143" i="2" s="1"/>
  <c r="AY143" i="2" s="1"/>
  <c r="AK147" i="2"/>
  <c r="AR147" i="2" s="1"/>
  <c r="AY147" i="2" s="1"/>
  <c r="AK151" i="2"/>
  <c r="AR151" i="2" s="1"/>
  <c r="AY151" i="2" s="1"/>
  <c r="AK155" i="2"/>
  <c r="AR155" i="2" s="1"/>
  <c r="AY155" i="2" s="1"/>
  <c r="AK159" i="2"/>
  <c r="AR159" i="2" s="1"/>
  <c r="AY159" i="2" s="1"/>
  <c r="AK2" i="2"/>
  <c r="AR2" i="2" s="1"/>
  <c r="AY2" i="2" s="1"/>
  <c r="AK4" i="2"/>
  <c r="AR4" i="2" s="1"/>
  <c r="AY4" i="2" s="1"/>
  <c r="AK8" i="2"/>
  <c r="AR8" i="2" s="1"/>
  <c r="AY8" i="2" s="1"/>
  <c r="AK16" i="2"/>
  <c r="AR16" i="2" s="1"/>
  <c r="AY16" i="2" s="1"/>
  <c r="AK24" i="2"/>
  <c r="AR24" i="2" s="1"/>
  <c r="AY24" i="2" s="1"/>
  <c r="AK32" i="2"/>
  <c r="AR32" i="2" s="1"/>
  <c r="AY32" i="2" s="1"/>
  <c r="AK40" i="2"/>
  <c r="AR40" i="2" s="1"/>
  <c r="AY40" i="2" s="1"/>
  <c r="AK48" i="2"/>
  <c r="AR48" i="2" s="1"/>
  <c r="AY48" i="2" s="1"/>
  <c r="AK56" i="2"/>
  <c r="AR56" i="2" s="1"/>
  <c r="AY56" i="2" s="1"/>
  <c r="AK64" i="2"/>
  <c r="AR64" i="2" s="1"/>
  <c r="AY64" i="2" s="1"/>
  <c r="AK72" i="2"/>
  <c r="AR72" i="2" s="1"/>
  <c r="AY72" i="2" s="1"/>
  <c r="AK80" i="2"/>
  <c r="AR80" i="2" s="1"/>
  <c r="AY80" i="2" s="1"/>
  <c r="AK88" i="2"/>
  <c r="AR88" i="2" s="1"/>
  <c r="AY88" i="2" s="1"/>
  <c r="AK96" i="2"/>
  <c r="AR96" i="2" s="1"/>
  <c r="AY96" i="2" s="1"/>
  <c r="AK104" i="2"/>
  <c r="AR104" i="2" s="1"/>
  <c r="AY104" i="2" s="1"/>
  <c r="AK112" i="2"/>
  <c r="AR112" i="2" s="1"/>
  <c r="AY112" i="2" s="1"/>
  <c r="AK120" i="2"/>
  <c r="AR120" i="2" s="1"/>
  <c r="AY120" i="2" s="1"/>
  <c r="AK128" i="2"/>
  <c r="AR128" i="2" s="1"/>
  <c r="AY128" i="2" s="1"/>
  <c r="AK136" i="2"/>
  <c r="AR136" i="2" s="1"/>
  <c r="AY136" i="2" s="1"/>
  <c r="AK144" i="2"/>
  <c r="AR144" i="2" s="1"/>
  <c r="AY144" i="2" s="1"/>
  <c r="AK152" i="2"/>
  <c r="AR152" i="2" s="1"/>
  <c r="AY152" i="2" s="1"/>
  <c r="AK160" i="2"/>
  <c r="AR160" i="2" s="1"/>
  <c r="AY160" i="2" s="1"/>
  <c r="AK6" i="2"/>
  <c r="AR6" i="2" s="1"/>
  <c r="AY6" i="2" s="1"/>
  <c r="AK10" i="2"/>
  <c r="AR10" i="2" s="1"/>
  <c r="AY10" i="2" s="1"/>
  <c r="AK14" i="2"/>
  <c r="AR14" i="2" s="1"/>
  <c r="AY14" i="2" s="1"/>
  <c r="AK18" i="2"/>
  <c r="AR18" i="2" s="1"/>
  <c r="AY18" i="2" s="1"/>
  <c r="AK22" i="2"/>
  <c r="AR22" i="2" s="1"/>
  <c r="AY22" i="2" s="1"/>
  <c r="AK26" i="2"/>
  <c r="AR26" i="2" s="1"/>
  <c r="AY26" i="2" s="1"/>
  <c r="AK30" i="2"/>
  <c r="AR30" i="2" s="1"/>
  <c r="AY30" i="2" s="1"/>
  <c r="AK34" i="2"/>
  <c r="AR34" i="2" s="1"/>
  <c r="AY34" i="2" s="1"/>
  <c r="AK38" i="2"/>
  <c r="AR38" i="2" s="1"/>
  <c r="AY38" i="2" s="1"/>
  <c r="AK42" i="2"/>
  <c r="AR42" i="2" s="1"/>
  <c r="AY42" i="2" s="1"/>
  <c r="AK46" i="2"/>
  <c r="AR46" i="2" s="1"/>
  <c r="AY46" i="2" s="1"/>
  <c r="AK50" i="2"/>
  <c r="AR50" i="2" s="1"/>
  <c r="AY50" i="2" s="1"/>
  <c r="AK54" i="2"/>
  <c r="AR54" i="2" s="1"/>
  <c r="AY54" i="2" s="1"/>
  <c r="AK58" i="2"/>
  <c r="AR58" i="2" s="1"/>
  <c r="AY58" i="2" s="1"/>
  <c r="AK62" i="2"/>
  <c r="AR62" i="2" s="1"/>
  <c r="AY62" i="2" s="1"/>
  <c r="AK66" i="2"/>
  <c r="AR66" i="2" s="1"/>
  <c r="AY66" i="2" s="1"/>
  <c r="AK70" i="2"/>
  <c r="AR70" i="2" s="1"/>
  <c r="AY70" i="2" s="1"/>
  <c r="AK74" i="2"/>
  <c r="AR74" i="2" s="1"/>
  <c r="AY74" i="2" s="1"/>
  <c r="AK78" i="2"/>
  <c r="AR78" i="2" s="1"/>
  <c r="AY78" i="2" s="1"/>
  <c r="AK82" i="2"/>
  <c r="AR82" i="2" s="1"/>
  <c r="AY82" i="2" s="1"/>
  <c r="AK86" i="2"/>
  <c r="AR86" i="2" s="1"/>
  <c r="AY86" i="2" s="1"/>
  <c r="AK90" i="2"/>
  <c r="AR90" i="2" s="1"/>
  <c r="AY90" i="2" s="1"/>
  <c r="AK94" i="2"/>
  <c r="AR94" i="2" s="1"/>
  <c r="AY94" i="2" s="1"/>
  <c r="AK98" i="2"/>
  <c r="AR98" i="2" s="1"/>
  <c r="AY98" i="2" s="1"/>
  <c r="AK102" i="2"/>
  <c r="AR102" i="2" s="1"/>
  <c r="AY102" i="2" s="1"/>
  <c r="AK106" i="2"/>
  <c r="AR106" i="2" s="1"/>
  <c r="AY106" i="2" s="1"/>
  <c r="AK110" i="2"/>
  <c r="AR110" i="2" s="1"/>
  <c r="AY110" i="2" s="1"/>
  <c r="AK114" i="2"/>
  <c r="AR114" i="2" s="1"/>
  <c r="AY114" i="2" s="1"/>
  <c r="AK118" i="2"/>
  <c r="AR118" i="2" s="1"/>
  <c r="AY118" i="2" s="1"/>
  <c r="AK122" i="2"/>
  <c r="AR122" i="2" s="1"/>
  <c r="AY122" i="2" s="1"/>
  <c r="AK126" i="2"/>
  <c r="AR126" i="2" s="1"/>
  <c r="AY126" i="2" s="1"/>
  <c r="AK130" i="2"/>
  <c r="AR130" i="2" s="1"/>
  <c r="AY130" i="2" s="1"/>
  <c r="AK134" i="2"/>
  <c r="AR134" i="2" s="1"/>
  <c r="AY134" i="2" s="1"/>
  <c r="AK138" i="2"/>
  <c r="AR138" i="2" s="1"/>
  <c r="AY138" i="2" s="1"/>
  <c r="AK142" i="2"/>
  <c r="AR142" i="2" s="1"/>
  <c r="AY142" i="2" s="1"/>
  <c r="AK146" i="2"/>
  <c r="AR146" i="2" s="1"/>
  <c r="AY146" i="2" s="1"/>
  <c r="AK150" i="2"/>
  <c r="AR150" i="2" s="1"/>
  <c r="AY150" i="2" s="1"/>
  <c r="AK154" i="2"/>
  <c r="AR154" i="2" s="1"/>
  <c r="AY154" i="2" s="1"/>
  <c r="AK158" i="2"/>
  <c r="AR158" i="2" s="1"/>
  <c r="AY158" i="2" s="1"/>
  <c r="AK3" i="2"/>
  <c r="AR3" i="2" s="1"/>
  <c r="AY3" i="2" s="1"/>
  <c r="AK12" i="2"/>
  <c r="AR12" i="2" s="1"/>
  <c r="AY12" i="2" s="1"/>
  <c r="AK20" i="2"/>
  <c r="AR20" i="2" s="1"/>
  <c r="AY20" i="2" s="1"/>
  <c r="AK28" i="2"/>
  <c r="AR28" i="2" s="1"/>
  <c r="AY28" i="2" s="1"/>
  <c r="AK36" i="2"/>
  <c r="AR36" i="2" s="1"/>
  <c r="AY36" i="2" s="1"/>
  <c r="AK44" i="2"/>
  <c r="AR44" i="2" s="1"/>
  <c r="AY44" i="2" s="1"/>
  <c r="AK52" i="2"/>
  <c r="AR52" i="2" s="1"/>
  <c r="AY52" i="2" s="1"/>
  <c r="AK60" i="2"/>
  <c r="AR60" i="2" s="1"/>
  <c r="AY60" i="2" s="1"/>
  <c r="AK68" i="2"/>
  <c r="AR68" i="2" s="1"/>
  <c r="AY68" i="2" s="1"/>
  <c r="AK76" i="2"/>
  <c r="AR76" i="2" s="1"/>
  <c r="AY76" i="2" s="1"/>
  <c r="AK84" i="2"/>
  <c r="AR84" i="2" s="1"/>
  <c r="AY84" i="2" s="1"/>
  <c r="AK92" i="2"/>
  <c r="AR92" i="2" s="1"/>
  <c r="AY92" i="2" s="1"/>
  <c r="AK100" i="2"/>
  <c r="AR100" i="2" s="1"/>
  <c r="AY100" i="2" s="1"/>
  <c r="AK108" i="2"/>
  <c r="AR108" i="2" s="1"/>
  <c r="AY108" i="2" s="1"/>
  <c r="AK116" i="2"/>
  <c r="AR116" i="2" s="1"/>
  <c r="AY116" i="2" s="1"/>
  <c r="AK124" i="2"/>
  <c r="AR124" i="2" s="1"/>
  <c r="AY124" i="2" s="1"/>
  <c r="AK132" i="2"/>
  <c r="AR132" i="2" s="1"/>
  <c r="AY132" i="2" s="1"/>
  <c r="AK140" i="2"/>
  <c r="AR140" i="2" s="1"/>
  <c r="AY140" i="2" s="1"/>
  <c r="AK148" i="2"/>
  <c r="AR148" i="2" s="1"/>
  <c r="AY148" i="2" s="1"/>
  <c r="AK156" i="2"/>
  <c r="AR156" i="2" s="1"/>
  <c r="AY156" i="2" s="1"/>
  <c r="AK5" i="2"/>
  <c r="AR5" i="2" s="1"/>
  <c r="AY5" i="2" s="1"/>
  <c r="AK21" i="2"/>
  <c r="AR21" i="2" s="1"/>
  <c r="AY21" i="2" s="1"/>
  <c r="AK37" i="2"/>
  <c r="AR37" i="2" s="1"/>
  <c r="AY37" i="2" s="1"/>
  <c r="AK53" i="2"/>
  <c r="AR53" i="2" s="1"/>
  <c r="AY53" i="2" s="1"/>
  <c r="AK69" i="2"/>
  <c r="AR69" i="2" s="1"/>
  <c r="AY69" i="2" s="1"/>
  <c r="AK85" i="2"/>
  <c r="AR85" i="2" s="1"/>
  <c r="AY85" i="2" s="1"/>
  <c r="AK101" i="2"/>
  <c r="AR101" i="2" s="1"/>
  <c r="AY101" i="2" s="1"/>
  <c r="AK117" i="2"/>
  <c r="AR117" i="2" s="1"/>
  <c r="AY117" i="2" s="1"/>
  <c r="AK133" i="2"/>
  <c r="AR133" i="2" s="1"/>
  <c r="AY133" i="2" s="1"/>
  <c r="AK149" i="2"/>
  <c r="AR149" i="2" s="1"/>
  <c r="AY149" i="2" s="1"/>
  <c r="AK9" i="2"/>
  <c r="AR9" i="2" s="1"/>
  <c r="AY9" i="2" s="1"/>
  <c r="AK41" i="2"/>
  <c r="AR41" i="2" s="1"/>
  <c r="AY41" i="2" s="1"/>
  <c r="AK73" i="2"/>
  <c r="AR73" i="2" s="1"/>
  <c r="AY73" i="2" s="1"/>
  <c r="AK105" i="2"/>
  <c r="AR105" i="2" s="1"/>
  <c r="AY105" i="2" s="1"/>
  <c r="AK137" i="2"/>
  <c r="AR137" i="2" s="1"/>
  <c r="AY137" i="2" s="1"/>
  <c r="AK13" i="2"/>
  <c r="AR13" i="2" s="1"/>
  <c r="AY13" i="2" s="1"/>
  <c r="AK45" i="2"/>
  <c r="AR45" i="2" s="1"/>
  <c r="AY45" i="2" s="1"/>
  <c r="AK77" i="2"/>
  <c r="AR77" i="2" s="1"/>
  <c r="AY77" i="2" s="1"/>
  <c r="AK109" i="2"/>
  <c r="AR109" i="2" s="1"/>
  <c r="AY109" i="2" s="1"/>
  <c r="AK141" i="2"/>
  <c r="AR141" i="2" s="1"/>
  <c r="AY141" i="2" s="1"/>
  <c r="AK17" i="2"/>
  <c r="AR17" i="2" s="1"/>
  <c r="AY17" i="2" s="1"/>
  <c r="AK33" i="2"/>
  <c r="AR33" i="2" s="1"/>
  <c r="AY33" i="2" s="1"/>
  <c r="AK49" i="2"/>
  <c r="AR49" i="2" s="1"/>
  <c r="AY49" i="2" s="1"/>
  <c r="AK65" i="2"/>
  <c r="AR65" i="2" s="1"/>
  <c r="AY65" i="2" s="1"/>
  <c r="AK81" i="2"/>
  <c r="AR81" i="2" s="1"/>
  <c r="AY81" i="2" s="1"/>
  <c r="AK97" i="2"/>
  <c r="AR97" i="2" s="1"/>
  <c r="AY97" i="2" s="1"/>
  <c r="AK113" i="2"/>
  <c r="AR113" i="2" s="1"/>
  <c r="AY113" i="2" s="1"/>
  <c r="AK129" i="2"/>
  <c r="AR129" i="2" s="1"/>
  <c r="AY129" i="2" s="1"/>
  <c r="AK145" i="2"/>
  <c r="AR145" i="2" s="1"/>
  <c r="AY145" i="2" s="1"/>
  <c r="AK161" i="2"/>
  <c r="AR161" i="2" s="1"/>
  <c r="AY161" i="2" s="1"/>
  <c r="AK25" i="2"/>
  <c r="AR25" i="2" s="1"/>
  <c r="AY25" i="2" s="1"/>
  <c r="AK57" i="2"/>
  <c r="AR57" i="2" s="1"/>
  <c r="AY57" i="2" s="1"/>
  <c r="AK89" i="2"/>
  <c r="AR89" i="2" s="1"/>
  <c r="AY89" i="2" s="1"/>
  <c r="AK121" i="2"/>
  <c r="AR121" i="2" s="1"/>
  <c r="AY121" i="2" s="1"/>
  <c r="AK153" i="2"/>
  <c r="AR153" i="2" s="1"/>
  <c r="AY153" i="2" s="1"/>
  <c r="AK29" i="2"/>
  <c r="AR29" i="2" s="1"/>
  <c r="AY29" i="2" s="1"/>
  <c r="AK61" i="2"/>
  <c r="AR61" i="2" s="1"/>
  <c r="AY61" i="2" s="1"/>
  <c r="AK93" i="2"/>
  <c r="AR93" i="2" s="1"/>
  <c r="AY93" i="2" s="1"/>
  <c r="AK125" i="2"/>
  <c r="AR125" i="2" s="1"/>
  <c r="AY125" i="2" s="1"/>
  <c r="AK157" i="2"/>
  <c r="AR157" i="2" s="1"/>
  <c r="AY157" i="2" s="1"/>
  <c r="AN42" i="2"/>
  <c r="AU42" i="2" s="1"/>
  <c r="BB42" i="2" s="1"/>
  <c r="AN44" i="2"/>
  <c r="AU44" i="2" s="1"/>
  <c r="BB44" i="2" s="1"/>
  <c r="AN46" i="2"/>
  <c r="AU46" i="2" s="1"/>
  <c r="BB46" i="2" s="1"/>
  <c r="AN48" i="2"/>
  <c r="AU48" i="2" s="1"/>
  <c r="BB48" i="2" s="1"/>
  <c r="AN50" i="2"/>
  <c r="AU50" i="2" s="1"/>
  <c r="BB50" i="2" s="1"/>
  <c r="AN52" i="2"/>
  <c r="AU52" i="2" s="1"/>
  <c r="BB52" i="2" s="1"/>
  <c r="AN54" i="2"/>
  <c r="AU54" i="2" s="1"/>
  <c r="BB54" i="2" s="1"/>
  <c r="AN56" i="2"/>
  <c r="AU56" i="2" s="1"/>
  <c r="BB56" i="2" s="1"/>
  <c r="AN58" i="2"/>
  <c r="AU58" i="2" s="1"/>
  <c r="BB58" i="2" s="1"/>
  <c r="AN60" i="2"/>
  <c r="AU60" i="2" s="1"/>
  <c r="BB60" i="2" s="1"/>
  <c r="AN62" i="2"/>
  <c r="AU62" i="2" s="1"/>
  <c r="BB62" i="2" s="1"/>
  <c r="AN64" i="2"/>
  <c r="AU64" i="2" s="1"/>
  <c r="BB64" i="2" s="1"/>
  <c r="AN66" i="2"/>
  <c r="AU66" i="2" s="1"/>
  <c r="BB66" i="2" s="1"/>
  <c r="AN68" i="2"/>
  <c r="AU68" i="2" s="1"/>
  <c r="BB68" i="2" s="1"/>
  <c r="AN70" i="2"/>
  <c r="AU70" i="2" s="1"/>
  <c r="BB70" i="2" s="1"/>
  <c r="AN72" i="2"/>
  <c r="AU72" i="2" s="1"/>
  <c r="BB72" i="2" s="1"/>
  <c r="AN74" i="2"/>
  <c r="AU74" i="2" s="1"/>
  <c r="BB74" i="2" s="1"/>
  <c r="AN76" i="2"/>
  <c r="AU76" i="2" s="1"/>
  <c r="BB76" i="2" s="1"/>
  <c r="AN78" i="2"/>
  <c r="AU78" i="2" s="1"/>
  <c r="BB78" i="2" s="1"/>
  <c r="AN80" i="2"/>
  <c r="AU80" i="2" s="1"/>
  <c r="BB80" i="2" s="1"/>
  <c r="AN82" i="2"/>
  <c r="AU82" i="2" s="1"/>
  <c r="BB82" i="2" s="1"/>
  <c r="AN84" i="2"/>
  <c r="AU84" i="2" s="1"/>
  <c r="BB84" i="2" s="1"/>
  <c r="AN86" i="2"/>
  <c r="AU86" i="2" s="1"/>
  <c r="BB86" i="2" s="1"/>
  <c r="AN88" i="2"/>
  <c r="AU88" i="2" s="1"/>
  <c r="BB88" i="2" s="1"/>
  <c r="AN90" i="2"/>
  <c r="AU90" i="2" s="1"/>
  <c r="BB90" i="2" s="1"/>
  <c r="AN92" i="2"/>
  <c r="AU92" i="2" s="1"/>
  <c r="BB92" i="2" s="1"/>
  <c r="AN94" i="2"/>
  <c r="AU94" i="2" s="1"/>
  <c r="BB94" i="2" s="1"/>
  <c r="AN96" i="2"/>
  <c r="AU96" i="2" s="1"/>
  <c r="BB96" i="2" s="1"/>
  <c r="AN98" i="2"/>
  <c r="AU98" i="2" s="1"/>
  <c r="BB98" i="2" s="1"/>
  <c r="AN100" i="2"/>
  <c r="AU100" i="2" s="1"/>
  <c r="BB100" i="2" s="1"/>
  <c r="AN102" i="2"/>
  <c r="AU102" i="2" s="1"/>
  <c r="BB102" i="2" s="1"/>
  <c r="AN104" i="2"/>
  <c r="AU104" i="2" s="1"/>
  <c r="BB104" i="2" s="1"/>
  <c r="AN106" i="2"/>
  <c r="AU106" i="2" s="1"/>
  <c r="BB106" i="2" s="1"/>
  <c r="AN108" i="2"/>
  <c r="AU108" i="2" s="1"/>
  <c r="BB108" i="2" s="1"/>
  <c r="AN110" i="2"/>
  <c r="AU110" i="2" s="1"/>
  <c r="BB110" i="2" s="1"/>
  <c r="AN112" i="2"/>
  <c r="AU112" i="2" s="1"/>
  <c r="BB112" i="2" s="1"/>
  <c r="AN114" i="2"/>
  <c r="AU114" i="2" s="1"/>
  <c r="BB114" i="2" s="1"/>
  <c r="AN116" i="2"/>
  <c r="AU116" i="2" s="1"/>
  <c r="BB116" i="2" s="1"/>
  <c r="AN118" i="2"/>
  <c r="AU118" i="2" s="1"/>
  <c r="BB118" i="2" s="1"/>
  <c r="AN120" i="2"/>
  <c r="AU120" i="2" s="1"/>
  <c r="BB120" i="2" s="1"/>
  <c r="AN122" i="2"/>
  <c r="AU122" i="2" s="1"/>
  <c r="BB122" i="2" s="1"/>
  <c r="AN124" i="2"/>
  <c r="AU124" i="2" s="1"/>
  <c r="BB124" i="2" s="1"/>
  <c r="AN126" i="2"/>
  <c r="AU126" i="2" s="1"/>
  <c r="BB126" i="2" s="1"/>
  <c r="AN128" i="2"/>
  <c r="AU128" i="2" s="1"/>
  <c r="BB128" i="2" s="1"/>
  <c r="AN130" i="2"/>
  <c r="AU130" i="2" s="1"/>
  <c r="BB130" i="2" s="1"/>
  <c r="AN41" i="2"/>
  <c r="AU41" i="2" s="1"/>
  <c r="BB41" i="2" s="1"/>
  <c r="AN45" i="2"/>
  <c r="AU45" i="2" s="1"/>
  <c r="BB45" i="2" s="1"/>
  <c r="AN49" i="2"/>
  <c r="AU49" i="2" s="1"/>
  <c r="BB49" i="2" s="1"/>
  <c r="AN53" i="2"/>
  <c r="AU53" i="2" s="1"/>
  <c r="BB53" i="2" s="1"/>
  <c r="AN57" i="2"/>
  <c r="AU57" i="2" s="1"/>
  <c r="BB57" i="2" s="1"/>
  <c r="AN61" i="2"/>
  <c r="AU61" i="2" s="1"/>
  <c r="BB61" i="2" s="1"/>
  <c r="AN65" i="2"/>
  <c r="AU65" i="2" s="1"/>
  <c r="BB65" i="2" s="1"/>
  <c r="AN69" i="2"/>
  <c r="AU69" i="2" s="1"/>
  <c r="BB69" i="2" s="1"/>
  <c r="AN73" i="2"/>
  <c r="AU73" i="2" s="1"/>
  <c r="BB73" i="2" s="1"/>
  <c r="AN77" i="2"/>
  <c r="AU77" i="2" s="1"/>
  <c r="BB77" i="2" s="1"/>
  <c r="AN81" i="2"/>
  <c r="AU81" i="2" s="1"/>
  <c r="BB81" i="2" s="1"/>
  <c r="AN85" i="2"/>
  <c r="AU85" i="2" s="1"/>
  <c r="BB85" i="2" s="1"/>
  <c r="AN89" i="2"/>
  <c r="AU89" i="2" s="1"/>
  <c r="BB89" i="2" s="1"/>
  <c r="AN93" i="2"/>
  <c r="AU93" i="2" s="1"/>
  <c r="BB93" i="2" s="1"/>
  <c r="AN97" i="2"/>
  <c r="AU97" i="2" s="1"/>
  <c r="BB97" i="2" s="1"/>
  <c r="AN101" i="2"/>
  <c r="AU101" i="2" s="1"/>
  <c r="BB101" i="2" s="1"/>
  <c r="AN109" i="2"/>
  <c r="AU109" i="2" s="1"/>
  <c r="BB109" i="2" s="1"/>
  <c r="AN117" i="2"/>
  <c r="AU117" i="2" s="1"/>
  <c r="BB117" i="2" s="1"/>
  <c r="AN125" i="2"/>
  <c r="AU125" i="2" s="1"/>
  <c r="BB125" i="2" s="1"/>
  <c r="AN59" i="2"/>
  <c r="AU59" i="2" s="1"/>
  <c r="BB59" i="2" s="1"/>
  <c r="AN75" i="2"/>
  <c r="AU75" i="2" s="1"/>
  <c r="BB75" i="2" s="1"/>
  <c r="AN91" i="2"/>
  <c r="AU91" i="2" s="1"/>
  <c r="BB91" i="2" s="1"/>
  <c r="AN103" i="2"/>
  <c r="AU103" i="2" s="1"/>
  <c r="BB103" i="2" s="1"/>
  <c r="AN123" i="2"/>
  <c r="AU123" i="2" s="1"/>
  <c r="BB123" i="2" s="1"/>
  <c r="AN129" i="2"/>
  <c r="AU129" i="2" s="1"/>
  <c r="BB129" i="2" s="1"/>
  <c r="AN133" i="2"/>
  <c r="AU133" i="2" s="1"/>
  <c r="BB133" i="2" s="1"/>
  <c r="AN134" i="2"/>
  <c r="AU134" i="2" s="1"/>
  <c r="BB134" i="2" s="1"/>
  <c r="AN141" i="2"/>
  <c r="AU141" i="2" s="1"/>
  <c r="BB141" i="2" s="1"/>
  <c r="AN142" i="2"/>
  <c r="AU142" i="2" s="1"/>
  <c r="BB142" i="2" s="1"/>
  <c r="AN149" i="2"/>
  <c r="AU149" i="2" s="1"/>
  <c r="BB149" i="2" s="1"/>
  <c r="AN150" i="2"/>
  <c r="AU150" i="2" s="1"/>
  <c r="BB150" i="2" s="1"/>
  <c r="AN157" i="2"/>
  <c r="AU157" i="2" s="1"/>
  <c r="BB157" i="2" s="1"/>
  <c r="AN158" i="2"/>
  <c r="AU158" i="2" s="1"/>
  <c r="BB158" i="2" s="1"/>
  <c r="AN47" i="2"/>
  <c r="AU47" i="2" s="1"/>
  <c r="BB47" i="2" s="1"/>
  <c r="AN79" i="2"/>
  <c r="AU79" i="2" s="1"/>
  <c r="BB79" i="2" s="1"/>
  <c r="AN121" i="2"/>
  <c r="AU121" i="2" s="1"/>
  <c r="BB121" i="2" s="1"/>
  <c r="AN136" i="2"/>
  <c r="AU136" i="2" s="1"/>
  <c r="BB136" i="2" s="1"/>
  <c r="AN143" i="2"/>
  <c r="AU143" i="2" s="1"/>
  <c r="BB143" i="2" s="1"/>
  <c r="AN152" i="2"/>
  <c r="AU152" i="2" s="1"/>
  <c r="BB152" i="2" s="1"/>
  <c r="AN160" i="2"/>
  <c r="AU160" i="2" s="1"/>
  <c r="BB160" i="2" s="1"/>
  <c r="AN7" i="2"/>
  <c r="AU7" i="2" s="1"/>
  <c r="BB7" i="2" s="1"/>
  <c r="AN11" i="2"/>
  <c r="AU11" i="2" s="1"/>
  <c r="BB11" i="2" s="1"/>
  <c r="AN15" i="2"/>
  <c r="AU15" i="2" s="1"/>
  <c r="BB15" i="2" s="1"/>
  <c r="AN19" i="2"/>
  <c r="AU19" i="2" s="1"/>
  <c r="BB19" i="2" s="1"/>
  <c r="AN23" i="2"/>
  <c r="AU23" i="2" s="1"/>
  <c r="BB23" i="2" s="1"/>
  <c r="AN27" i="2"/>
  <c r="AU27" i="2" s="1"/>
  <c r="BB27" i="2" s="1"/>
  <c r="AN31" i="2"/>
  <c r="AU31" i="2" s="1"/>
  <c r="BB31" i="2" s="1"/>
  <c r="AN35" i="2"/>
  <c r="AU35" i="2" s="1"/>
  <c r="BB35" i="2" s="1"/>
  <c r="AN39" i="2"/>
  <c r="AU39" i="2" s="1"/>
  <c r="BB39" i="2" s="1"/>
  <c r="AN67" i="2"/>
  <c r="AU67" i="2" s="1"/>
  <c r="BB67" i="2" s="1"/>
  <c r="AN43" i="2"/>
  <c r="AU43" i="2" s="1"/>
  <c r="BB43" i="2" s="1"/>
  <c r="AN51" i="2"/>
  <c r="AU51" i="2" s="1"/>
  <c r="BB51" i="2" s="1"/>
  <c r="AN71" i="2"/>
  <c r="AU71" i="2" s="1"/>
  <c r="BB71" i="2" s="1"/>
  <c r="AN87" i="2"/>
  <c r="AU87" i="2" s="1"/>
  <c r="BB87" i="2" s="1"/>
  <c r="AN99" i="2"/>
  <c r="AU99" i="2" s="1"/>
  <c r="BB99" i="2" s="1"/>
  <c r="AN105" i="2"/>
  <c r="AU105" i="2" s="1"/>
  <c r="BB105" i="2" s="1"/>
  <c r="AN111" i="2"/>
  <c r="AU111" i="2" s="1"/>
  <c r="BB111" i="2" s="1"/>
  <c r="AN131" i="2"/>
  <c r="AU131" i="2" s="1"/>
  <c r="BB131" i="2" s="1"/>
  <c r="AN132" i="2"/>
  <c r="AU132" i="2" s="1"/>
  <c r="BB132" i="2" s="1"/>
  <c r="AN139" i="2"/>
  <c r="AU139" i="2" s="1"/>
  <c r="BB139" i="2" s="1"/>
  <c r="AN140" i="2"/>
  <c r="AU140" i="2" s="1"/>
  <c r="BB140" i="2" s="1"/>
  <c r="AN147" i="2"/>
  <c r="AU147" i="2" s="1"/>
  <c r="BB147" i="2" s="1"/>
  <c r="AN148" i="2"/>
  <c r="AU148" i="2" s="1"/>
  <c r="BB148" i="2" s="1"/>
  <c r="AN155" i="2"/>
  <c r="AU155" i="2" s="1"/>
  <c r="BB155" i="2" s="1"/>
  <c r="AN156" i="2"/>
  <c r="AU156" i="2" s="1"/>
  <c r="BB156" i="2" s="1"/>
  <c r="AN4" i="2"/>
  <c r="AU4" i="2" s="1"/>
  <c r="BB4" i="2" s="1"/>
  <c r="AN6" i="2"/>
  <c r="AU6" i="2" s="1"/>
  <c r="BB6" i="2" s="1"/>
  <c r="AN8" i="2"/>
  <c r="AU8" i="2" s="1"/>
  <c r="BB8" i="2" s="1"/>
  <c r="AN10" i="2"/>
  <c r="AU10" i="2" s="1"/>
  <c r="BB10" i="2" s="1"/>
  <c r="AN12" i="2"/>
  <c r="AU12" i="2" s="1"/>
  <c r="BB12" i="2" s="1"/>
  <c r="AN14" i="2"/>
  <c r="AU14" i="2" s="1"/>
  <c r="BB14" i="2" s="1"/>
  <c r="AN16" i="2"/>
  <c r="AU16" i="2" s="1"/>
  <c r="BB16" i="2" s="1"/>
  <c r="AN18" i="2"/>
  <c r="AU18" i="2" s="1"/>
  <c r="BB18" i="2" s="1"/>
  <c r="AN20" i="2"/>
  <c r="AU20" i="2" s="1"/>
  <c r="BB20" i="2" s="1"/>
  <c r="AN22" i="2"/>
  <c r="AU22" i="2" s="1"/>
  <c r="BB22" i="2" s="1"/>
  <c r="AN24" i="2"/>
  <c r="AU24" i="2" s="1"/>
  <c r="BB24" i="2" s="1"/>
  <c r="AN26" i="2"/>
  <c r="AU26" i="2" s="1"/>
  <c r="BB26" i="2" s="1"/>
  <c r="AN28" i="2"/>
  <c r="AU28" i="2" s="1"/>
  <c r="BB28" i="2" s="1"/>
  <c r="AN30" i="2"/>
  <c r="AU30" i="2" s="1"/>
  <c r="BB30" i="2" s="1"/>
  <c r="AN32" i="2"/>
  <c r="AU32" i="2" s="1"/>
  <c r="BB32" i="2" s="1"/>
  <c r="AN34" i="2"/>
  <c r="AU34" i="2" s="1"/>
  <c r="BB34" i="2" s="1"/>
  <c r="AN36" i="2"/>
  <c r="AU36" i="2" s="1"/>
  <c r="BB36" i="2" s="1"/>
  <c r="AN38" i="2"/>
  <c r="AU38" i="2" s="1"/>
  <c r="BB38" i="2" s="1"/>
  <c r="AN40" i="2"/>
  <c r="AU40" i="2" s="1"/>
  <c r="BB40" i="2" s="1"/>
  <c r="AN55" i="2"/>
  <c r="AU55" i="2" s="1"/>
  <c r="BB55" i="2" s="1"/>
  <c r="AN63" i="2"/>
  <c r="AU63" i="2" s="1"/>
  <c r="BB63" i="2" s="1"/>
  <c r="AN95" i="2"/>
  <c r="AU95" i="2" s="1"/>
  <c r="BB95" i="2" s="1"/>
  <c r="AN115" i="2"/>
  <c r="AU115" i="2" s="1"/>
  <c r="BB115" i="2" s="1"/>
  <c r="AN127" i="2"/>
  <c r="AU127" i="2" s="1"/>
  <c r="BB127" i="2" s="1"/>
  <c r="AN135" i="2"/>
  <c r="AU135" i="2" s="1"/>
  <c r="BB135" i="2" s="1"/>
  <c r="AN144" i="2"/>
  <c r="AU144" i="2" s="1"/>
  <c r="BB144" i="2" s="1"/>
  <c r="AN151" i="2"/>
  <c r="AU151" i="2" s="1"/>
  <c r="BB151" i="2" s="1"/>
  <c r="AN159" i="2"/>
  <c r="AU159" i="2" s="1"/>
  <c r="BB159" i="2" s="1"/>
  <c r="AN5" i="2"/>
  <c r="AU5" i="2" s="1"/>
  <c r="BB5" i="2" s="1"/>
  <c r="AN9" i="2"/>
  <c r="AU9" i="2" s="1"/>
  <c r="BB9" i="2" s="1"/>
  <c r="AN13" i="2"/>
  <c r="AU13" i="2" s="1"/>
  <c r="BB13" i="2" s="1"/>
  <c r="AN17" i="2"/>
  <c r="AU17" i="2" s="1"/>
  <c r="BB17" i="2" s="1"/>
  <c r="AN21" i="2"/>
  <c r="AU21" i="2" s="1"/>
  <c r="BB21" i="2" s="1"/>
  <c r="AN25" i="2"/>
  <c r="AU25" i="2" s="1"/>
  <c r="BB25" i="2" s="1"/>
  <c r="AN29" i="2"/>
  <c r="AU29" i="2" s="1"/>
  <c r="BB29" i="2" s="1"/>
  <c r="AN33" i="2"/>
  <c r="AU33" i="2" s="1"/>
  <c r="BB33" i="2" s="1"/>
  <c r="AN37" i="2"/>
  <c r="AU37" i="2" s="1"/>
  <c r="BB37" i="2" s="1"/>
  <c r="AN113" i="2"/>
  <c r="AU113" i="2" s="1"/>
  <c r="BB113" i="2" s="1"/>
  <c r="AN146" i="2"/>
  <c r="AU146" i="2" s="1"/>
  <c r="BB146" i="2" s="1"/>
  <c r="AN153" i="2"/>
  <c r="AU153" i="2" s="1"/>
  <c r="BB153" i="2" s="1"/>
  <c r="AN119" i="2"/>
  <c r="AU119" i="2" s="1"/>
  <c r="BB119" i="2" s="1"/>
  <c r="AN83" i="2"/>
  <c r="AU83" i="2" s="1"/>
  <c r="BB83" i="2" s="1"/>
  <c r="AN107" i="2"/>
  <c r="AU107" i="2" s="1"/>
  <c r="BB107" i="2" s="1"/>
  <c r="AN138" i="2"/>
  <c r="AU138" i="2" s="1"/>
  <c r="BB138" i="2" s="1"/>
  <c r="AN145" i="2"/>
  <c r="AU145" i="2" s="1"/>
  <c r="BB145" i="2" s="1"/>
  <c r="AN2" i="2"/>
  <c r="AU2" i="2" s="1"/>
  <c r="BB2" i="2" s="1"/>
  <c r="AN154" i="2"/>
  <c r="AU154" i="2" s="1"/>
  <c r="BB154" i="2" s="1"/>
  <c r="AN161" i="2"/>
  <c r="AU161" i="2" s="1"/>
  <c r="BB161" i="2" s="1"/>
  <c r="AN137" i="2"/>
  <c r="AU137" i="2" s="1"/>
  <c r="BB137" i="2" s="1"/>
  <c r="AN3" i="2"/>
  <c r="AU3" i="2" s="1"/>
  <c r="BB3" i="2" s="1"/>
  <c r="AP41" i="2"/>
  <c r="AW41" i="2" s="1"/>
  <c r="BD41" i="2" s="1"/>
  <c r="AP43" i="2"/>
  <c r="AW43" i="2" s="1"/>
  <c r="BD43" i="2" s="1"/>
  <c r="AP45" i="2"/>
  <c r="AW45" i="2" s="1"/>
  <c r="BD45" i="2" s="1"/>
  <c r="AP47" i="2"/>
  <c r="AW47" i="2" s="1"/>
  <c r="BD47" i="2" s="1"/>
  <c r="AP49" i="2"/>
  <c r="AW49" i="2" s="1"/>
  <c r="BD49" i="2" s="1"/>
  <c r="AP51" i="2"/>
  <c r="AW51" i="2" s="1"/>
  <c r="BD51" i="2" s="1"/>
  <c r="AP53" i="2"/>
  <c r="AW53" i="2" s="1"/>
  <c r="BD53" i="2" s="1"/>
  <c r="AP55" i="2"/>
  <c r="AW55" i="2" s="1"/>
  <c r="BD55" i="2" s="1"/>
  <c r="AP57" i="2"/>
  <c r="AW57" i="2" s="1"/>
  <c r="BD57" i="2" s="1"/>
  <c r="AP59" i="2"/>
  <c r="AW59" i="2" s="1"/>
  <c r="BD59" i="2" s="1"/>
  <c r="AP61" i="2"/>
  <c r="AW61" i="2" s="1"/>
  <c r="BD61" i="2" s="1"/>
  <c r="AP63" i="2"/>
  <c r="AW63" i="2" s="1"/>
  <c r="BD63" i="2" s="1"/>
  <c r="AP65" i="2"/>
  <c r="AW65" i="2" s="1"/>
  <c r="BD65" i="2" s="1"/>
  <c r="AP67" i="2"/>
  <c r="AW67" i="2" s="1"/>
  <c r="BD67" i="2" s="1"/>
  <c r="AP69" i="2"/>
  <c r="AW69" i="2" s="1"/>
  <c r="BD69" i="2" s="1"/>
  <c r="AP71" i="2"/>
  <c r="AW71" i="2" s="1"/>
  <c r="BD71" i="2" s="1"/>
  <c r="AP73" i="2"/>
  <c r="AW73" i="2" s="1"/>
  <c r="BD73" i="2" s="1"/>
  <c r="AP75" i="2"/>
  <c r="AW75" i="2" s="1"/>
  <c r="BD75" i="2" s="1"/>
  <c r="AP77" i="2"/>
  <c r="AW77" i="2" s="1"/>
  <c r="BD77" i="2" s="1"/>
  <c r="AP79" i="2"/>
  <c r="AW79" i="2" s="1"/>
  <c r="BD79" i="2" s="1"/>
  <c r="AP81" i="2"/>
  <c r="AW81" i="2" s="1"/>
  <c r="BD81" i="2" s="1"/>
  <c r="AP83" i="2"/>
  <c r="AW83" i="2" s="1"/>
  <c r="BD83" i="2" s="1"/>
  <c r="AP85" i="2"/>
  <c r="AW85" i="2" s="1"/>
  <c r="BD85" i="2" s="1"/>
  <c r="AP87" i="2"/>
  <c r="AW87" i="2" s="1"/>
  <c r="BD87" i="2" s="1"/>
  <c r="AP89" i="2"/>
  <c r="AW89" i="2" s="1"/>
  <c r="BD89" i="2" s="1"/>
  <c r="AP91" i="2"/>
  <c r="AW91" i="2" s="1"/>
  <c r="BD91" i="2" s="1"/>
  <c r="AP93" i="2"/>
  <c r="AW93" i="2" s="1"/>
  <c r="BD93" i="2" s="1"/>
  <c r="AP95" i="2"/>
  <c r="AW95" i="2" s="1"/>
  <c r="BD95" i="2" s="1"/>
  <c r="AP97" i="2"/>
  <c r="AW97" i="2" s="1"/>
  <c r="BD97" i="2" s="1"/>
  <c r="AP99" i="2"/>
  <c r="AW99" i="2" s="1"/>
  <c r="BD99" i="2" s="1"/>
  <c r="AP101" i="2"/>
  <c r="AW101" i="2" s="1"/>
  <c r="BD101" i="2" s="1"/>
  <c r="AP103" i="2"/>
  <c r="AW103" i="2" s="1"/>
  <c r="BD103" i="2" s="1"/>
  <c r="AP105" i="2"/>
  <c r="AW105" i="2" s="1"/>
  <c r="BD105" i="2" s="1"/>
  <c r="AP107" i="2"/>
  <c r="AW107" i="2" s="1"/>
  <c r="BD107" i="2" s="1"/>
  <c r="AP109" i="2"/>
  <c r="AW109" i="2" s="1"/>
  <c r="BD109" i="2" s="1"/>
  <c r="AP111" i="2"/>
  <c r="AW111" i="2" s="1"/>
  <c r="BD111" i="2" s="1"/>
  <c r="AP113" i="2"/>
  <c r="AW113" i="2" s="1"/>
  <c r="BD113" i="2" s="1"/>
  <c r="AP115" i="2"/>
  <c r="AW115" i="2" s="1"/>
  <c r="BD115" i="2" s="1"/>
  <c r="AP117" i="2"/>
  <c r="AW117" i="2" s="1"/>
  <c r="BD117" i="2" s="1"/>
  <c r="AP119" i="2"/>
  <c r="AW119" i="2" s="1"/>
  <c r="BD119" i="2" s="1"/>
  <c r="AP121" i="2"/>
  <c r="AW121" i="2" s="1"/>
  <c r="BD121" i="2" s="1"/>
  <c r="AP123" i="2"/>
  <c r="AW123" i="2" s="1"/>
  <c r="BD123" i="2" s="1"/>
  <c r="AP125" i="2"/>
  <c r="AW125" i="2" s="1"/>
  <c r="BD125" i="2" s="1"/>
  <c r="AP127" i="2"/>
  <c r="AW127" i="2" s="1"/>
  <c r="BD127" i="2" s="1"/>
  <c r="AP129" i="2"/>
  <c r="AW129" i="2" s="1"/>
  <c r="BD129" i="2" s="1"/>
  <c r="AP42" i="2"/>
  <c r="AW42" i="2" s="1"/>
  <c r="BD42" i="2" s="1"/>
  <c r="AP46" i="2"/>
  <c r="AW46" i="2" s="1"/>
  <c r="BD46" i="2" s="1"/>
  <c r="AP50" i="2"/>
  <c r="AW50" i="2" s="1"/>
  <c r="BD50" i="2" s="1"/>
  <c r="AP54" i="2"/>
  <c r="AW54" i="2" s="1"/>
  <c r="BD54" i="2" s="1"/>
  <c r="AP58" i="2"/>
  <c r="AW58" i="2" s="1"/>
  <c r="BD58" i="2" s="1"/>
  <c r="AP62" i="2"/>
  <c r="AW62" i="2" s="1"/>
  <c r="BD62" i="2" s="1"/>
  <c r="AP66" i="2"/>
  <c r="AW66" i="2" s="1"/>
  <c r="BD66" i="2" s="1"/>
  <c r="AP70" i="2"/>
  <c r="AW70" i="2" s="1"/>
  <c r="BD70" i="2" s="1"/>
  <c r="AP74" i="2"/>
  <c r="AW74" i="2" s="1"/>
  <c r="BD74" i="2" s="1"/>
  <c r="AP78" i="2"/>
  <c r="AW78" i="2" s="1"/>
  <c r="BD78" i="2" s="1"/>
  <c r="AP82" i="2"/>
  <c r="AW82" i="2" s="1"/>
  <c r="BD82" i="2" s="1"/>
  <c r="AP86" i="2"/>
  <c r="AW86" i="2" s="1"/>
  <c r="BD86" i="2" s="1"/>
  <c r="AP90" i="2"/>
  <c r="AW90" i="2" s="1"/>
  <c r="BD90" i="2" s="1"/>
  <c r="AP94" i="2"/>
  <c r="AW94" i="2" s="1"/>
  <c r="BD94" i="2" s="1"/>
  <c r="AP98" i="2"/>
  <c r="AW98" i="2" s="1"/>
  <c r="BD98" i="2" s="1"/>
  <c r="AP106" i="2"/>
  <c r="AW106" i="2" s="1"/>
  <c r="BD106" i="2" s="1"/>
  <c r="AP114" i="2"/>
  <c r="AW114" i="2" s="1"/>
  <c r="BD114" i="2" s="1"/>
  <c r="AP122" i="2"/>
  <c r="AW122" i="2" s="1"/>
  <c r="BD122" i="2" s="1"/>
  <c r="AP130" i="2"/>
  <c r="AW130" i="2" s="1"/>
  <c r="BD130" i="2" s="1"/>
  <c r="AP64" i="2"/>
  <c r="AW64" i="2" s="1"/>
  <c r="BD64" i="2" s="1"/>
  <c r="AP80" i="2"/>
  <c r="AW80" i="2" s="1"/>
  <c r="BD80" i="2" s="1"/>
  <c r="AP96" i="2"/>
  <c r="AW96" i="2" s="1"/>
  <c r="BD96" i="2" s="1"/>
  <c r="AP112" i="2"/>
  <c r="AW112" i="2" s="1"/>
  <c r="BD112" i="2" s="1"/>
  <c r="AP118" i="2"/>
  <c r="AW118" i="2" s="1"/>
  <c r="BD118" i="2" s="1"/>
  <c r="AP124" i="2"/>
  <c r="AW124" i="2" s="1"/>
  <c r="BD124" i="2" s="1"/>
  <c r="AP131" i="2"/>
  <c r="AW131" i="2" s="1"/>
  <c r="BD131" i="2" s="1"/>
  <c r="AP138" i="2"/>
  <c r="AW138" i="2" s="1"/>
  <c r="BD138" i="2" s="1"/>
  <c r="AP139" i="2"/>
  <c r="AW139" i="2" s="1"/>
  <c r="BD139" i="2" s="1"/>
  <c r="AP146" i="2"/>
  <c r="AW146" i="2" s="1"/>
  <c r="BD146" i="2" s="1"/>
  <c r="AP147" i="2"/>
  <c r="AW147" i="2" s="1"/>
  <c r="BD147" i="2" s="1"/>
  <c r="AP154" i="2"/>
  <c r="AW154" i="2" s="1"/>
  <c r="BD154" i="2" s="1"/>
  <c r="AP155" i="2"/>
  <c r="AW155" i="2" s="1"/>
  <c r="BD155" i="2" s="1"/>
  <c r="AP3" i="2"/>
  <c r="AW3" i="2" s="1"/>
  <c r="BD3" i="2" s="1"/>
  <c r="AP2" i="2"/>
  <c r="AW2" i="2" s="1"/>
  <c r="BD2" i="2" s="1"/>
  <c r="AP52" i="2"/>
  <c r="AW52" i="2" s="1"/>
  <c r="BD52" i="2" s="1"/>
  <c r="AP68" i="2"/>
  <c r="AW68" i="2" s="1"/>
  <c r="BD68" i="2" s="1"/>
  <c r="AP104" i="2"/>
  <c r="AW104" i="2" s="1"/>
  <c r="BD104" i="2" s="1"/>
  <c r="AP116" i="2"/>
  <c r="AW116" i="2" s="1"/>
  <c r="BD116" i="2" s="1"/>
  <c r="AP132" i="2"/>
  <c r="AW132" i="2" s="1"/>
  <c r="BD132" i="2" s="1"/>
  <c r="AP141" i="2"/>
  <c r="AW141" i="2" s="1"/>
  <c r="BD141" i="2" s="1"/>
  <c r="AP148" i="2"/>
  <c r="AW148" i="2" s="1"/>
  <c r="BD148" i="2" s="1"/>
  <c r="AP4" i="2"/>
  <c r="AW4" i="2" s="1"/>
  <c r="BD4" i="2" s="1"/>
  <c r="AP8" i="2"/>
  <c r="AW8" i="2" s="1"/>
  <c r="BD8" i="2" s="1"/>
  <c r="AP12" i="2"/>
  <c r="AW12" i="2" s="1"/>
  <c r="BD12" i="2" s="1"/>
  <c r="AP16" i="2"/>
  <c r="AW16" i="2" s="1"/>
  <c r="BD16" i="2" s="1"/>
  <c r="AP20" i="2"/>
  <c r="AW20" i="2" s="1"/>
  <c r="BD20" i="2" s="1"/>
  <c r="AP24" i="2"/>
  <c r="AW24" i="2" s="1"/>
  <c r="BD24" i="2" s="1"/>
  <c r="AP28" i="2"/>
  <c r="AW28" i="2" s="1"/>
  <c r="BD28" i="2" s="1"/>
  <c r="AP32" i="2"/>
  <c r="AW32" i="2" s="1"/>
  <c r="BD32" i="2" s="1"/>
  <c r="AP36" i="2"/>
  <c r="AW36" i="2" s="1"/>
  <c r="BD36" i="2" s="1"/>
  <c r="AP40" i="2"/>
  <c r="AW40" i="2" s="1"/>
  <c r="BD40" i="2" s="1"/>
  <c r="AP48" i="2"/>
  <c r="AW48" i="2" s="1"/>
  <c r="BD48" i="2" s="1"/>
  <c r="AP56" i="2"/>
  <c r="AW56" i="2" s="1"/>
  <c r="BD56" i="2" s="1"/>
  <c r="AP60" i="2"/>
  <c r="AW60" i="2" s="1"/>
  <c r="BD60" i="2" s="1"/>
  <c r="AP76" i="2"/>
  <c r="AW76" i="2" s="1"/>
  <c r="BD76" i="2" s="1"/>
  <c r="AP92" i="2"/>
  <c r="AW92" i="2" s="1"/>
  <c r="BD92" i="2" s="1"/>
  <c r="AP100" i="2"/>
  <c r="AW100" i="2" s="1"/>
  <c r="BD100" i="2" s="1"/>
  <c r="AP120" i="2"/>
  <c r="AW120" i="2" s="1"/>
  <c r="BD120" i="2" s="1"/>
  <c r="AP126" i="2"/>
  <c r="AW126" i="2" s="1"/>
  <c r="BD126" i="2" s="1"/>
  <c r="AP136" i="2"/>
  <c r="AW136" i="2" s="1"/>
  <c r="BD136" i="2" s="1"/>
  <c r="AP137" i="2"/>
  <c r="AW137" i="2" s="1"/>
  <c r="BD137" i="2" s="1"/>
  <c r="AP144" i="2"/>
  <c r="AW144" i="2" s="1"/>
  <c r="BD144" i="2" s="1"/>
  <c r="AP145" i="2"/>
  <c r="AW145" i="2" s="1"/>
  <c r="BD145" i="2" s="1"/>
  <c r="AP152" i="2"/>
  <c r="AW152" i="2" s="1"/>
  <c r="BD152" i="2" s="1"/>
  <c r="AP153" i="2"/>
  <c r="AW153" i="2" s="1"/>
  <c r="BD153" i="2" s="1"/>
  <c r="AP160" i="2"/>
  <c r="AW160" i="2" s="1"/>
  <c r="BD160" i="2" s="1"/>
  <c r="AP161" i="2"/>
  <c r="AW161" i="2" s="1"/>
  <c r="BD161" i="2" s="1"/>
  <c r="AP5" i="2"/>
  <c r="AW5" i="2" s="1"/>
  <c r="BD5" i="2" s="1"/>
  <c r="AP7" i="2"/>
  <c r="AW7" i="2" s="1"/>
  <c r="BD7" i="2" s="1"/>
  <c r="AP9" i="2"/>
  <c r="AW9" i="2" s="1"/>
  <c r="BD9" i="2" s="1"/>
  <c r="AP11" i="2"/>
  <c r="AW11" i="2" s="1"/>
  <c r="BD11" i="2" s="1"/>
  <c r="AP13" i="2"/>
  <c r="AW13" i="2" s="1"/>
  <c r="BD13" i="2" s="1"/>
  <c r="AP15" i="2"/>
  <c r="AW15" i="2" s="1"/>
  <c r="BD15" i="2" s="1"/>
  <c r="AP17" i="2"/>
  <c r="AW17" i="2" s="1"/>
  <c r="BD17" i="2" s="1"/>
  <c r="AP19" i="2"/>
  <c r="AW19" i="2" s="1"/>
  <c r="BD19" i="2" s="1"/>
  <c r="AP21" i="2"/>
  <c r="AW21" i="2" s="1"/>
  <c r="BD21" i="2" s="1"/>
  <c r="AP23" i="2"/>
  <c r="AW23" i="2" s="1"/>
  <c r="BD23" i="2" s="1"/>
  <c r="AP25" i="2"/>
  <c r="AW25" i="2" s="1"/>
  <c r="BD25" i="2" s="1"/>
  <c r="AP27" i="2"/>
  <c r="AW27" i="2" s="1"/>
  <c r="BD27" i="2" s="1"/>
  <c r="AP29" i="2"/>
  <c r="AW29" i="2" s="1"/>
  <c r="BD29" i="2" s="1"/>
  <c r="AP31" i="2"/>
  <c r="AW31" i="2" s="1"/>
  <c r="BD31" i="2" s="1"/>
  <c r="AP33" i="2"/>
  <c r="AW33" i="2" s="1"/>
  <c r="BD33" i="2" s="1"/>
  <c r="AP35" i="2"/>
  <c r="AW35" i="2" s="1"/>
  <c r="BD35" i="2" s="1"/>
  <c r="AP37" i="2"/>
  <c r="AW37" i="2" s="1"/>
  <c r="BD37" i="2" s="1"/>
  <c r="AP39" i="2"/>
  <c r="AW39" i="2" s="1"/>
  <c r="BD39" i="2" s="1"/>
  <c r="AP44" i="2"/>
  <c r="AW44" i="2" s="1"/>
  <c r="BD44" i="2" s="1"/>
  <c r="AP84" i="2"/>
  <c r="AW84" i="2" s="1"/>
  <c r="BD84" i="2" s="1"/>
  <c r="AP110" i="2"/>
  <c r="AW110" i="2" s="1"/>
  <c r="BD110" i="2" s="1"/>
  <c r="AP133" i="2"/>
  <c r="AW133" i="2" s="1"/>
  <c r="BD133" i="2" s="1"/>
  <c r="AP140" i="2"/>
  <c r="AW140" i="2" s="1"/>
  <c r="BD140" i="2" s="1"/>
  <c r="AP149" i="2"/>
  <c r="AW149" i="2" s="1"/>
  <c r="BD149" i="2" s="1"/>
  <c r="AP156" i="2"/>
  <c r="AW156" i="2" s="1"/>
  <c r="BD156" i="2" s="1"/>
  <c r="AP157" i="2"/>
  <c r="AW157" i="2" s="1"/>
  <c r="BD157" i="2" s="1"/>
  <c r="AP6" i="2"/>
  <c r="AW6" i="2" s="1"/>
  <c r="BD6" i="2" s="1"/>
  <c r="AP10" i="2"/>
  <c r="AW10" i="2" s="1"/>
  <c r="BD10" i="2" s="1"/>
  <c r="AP14" i="2"/>
  <c r="AW14" i="2" s="1"/>
  <c r="BD14" i="2" s="1"/>
  <c r="AP18" i="2"/>
  <c r="AW18" i="2" s="1"/>
  <c r="BD18" i="2" s="1"/>
  <c r="AP22" i="2"/>
  <c r="AW22" i="2" s="1"/>
  <c r="BD22" i="2" s="1"/>
  <c r="AP26" i="2"/>
  <c r="AW26" i="2" s="1"/>
  <c r="BD26" i="2" s="1"/>
  <c r="AP30" i="2"/>
  <c r="AW30" i="2" s="1"/>
  <c r="BD30" i="2" s="1"/>
  <c r="AP34" i="2"/>
  <c r="AW34" i="2" s="1"/>
  <c r="BD34" i="2" s="1"/>
  <c r="AP38" i="2"/>
  <c r="AW38" i="2" s="1"/>
  <c r="BD38" i="2" s="1"/>
  <c r="AP72" i="2"/>
  <c r="AW72" i="2" s="1"/>
  <c r="BD72" i="2" s="1"/>
  <c r="AP108" i="2"/>
  <c r="AW108" i="2" s="1"/>
  <c r="BD108" i="2" s="1"/>
  <c r="AP135" i="2"/>
  <c r="AW135" i="2" s="1"/>
  <c r="BD135" i="2" s="1"/>
  <c r="AP142" i="2"/>
  <c r="AW142" i="2" s="1"/>
  <c r="BD142" i="2" s="1"/>
  <c r="AP128" i="2"/>
  <c r="AW128" i="2" s="1"/>
  <c r="BD128" i="2" s="1"/>
  <c r="AP102" i="2"/>
  <c r="AW102" i="2" s="1"/>
  <c r="BD102" i="2" s="1"/>
  <c r="AP134" i="2"/>
  <c r="AW134" i="2" s="1"/>
  <c r="BD134" i="2" s="1"/>
  <c r="AP159" i="2"/>
  <c r="AW159" i="2" s="1"/>
  <c r="BD159" i="2" s="1"/>
  <c r="AP143" i="2"/>
  <c r="AW143" i="2" s="1"/>
  <c r="BD143" i="2" s="1"/>
  <c r="AP150" i="2"/>
  <c r="AW150" i="2" s="1"/>
  <c r="BD150" i="2" s="1"/>
  <c r="AP88" i="2"/>
  <c r="AW88" i="2" s="1"/>
  <c r="BD88" i="2" s="1"/>
  <c r="AP151" i="2"/>
  <c r="AW151" i="2" s="1"/>
  <c r="BD151" i="2" s="1"/>
  <c r="AP158" i="2"/>
  <c r="AW158" i="2" s="1"/>
  <c r="BD158" i="2" s="1"/>
</calcChain>
</file>

<file path=xl/sharedStrings.xml><?xml version="1.0" encoding="utf-8"?>
<sst xmlns="http://schemas.openxmlformats.org/spreadsheetml/2006/main" count="1839" uniqueCount="596">
  <si>
    <t>sample</t>
  </si>
  <si>
    <t>indN</t>
  </si>
  <si>
    <t>pop</t>
  </si>
  <si>
    <t>pop1 (разн выборки в Тюве)</t>
  </si>
  <si>
    <t>sp by Structure 1-ed 2-tr 1,5-hybr 3-Mg</t>
  </si>
  <si>
    <t>trStr</t>
  </si>
  <si>
    <t>sp by ME        1-аллель_ed 2-аллель_tr 3-аллельMg</t>
  </si>
  <si>
    <t>w</t>
  </si>
  <si>
    <t>L</t>
  </si>
  <si>
    <t>h</t>
  </si>
  <si>
    <t>l</t>
  </si>
  <si>
    <t>a</t>
  </si>
  <si>
    <t>dpr</t>
  </si>
  <si>
    <t>hp</t>
  </si>
  <si>
    <t>aam</t>
  </si>
  <si>
    <t>Z</t>
  </si>
  <si>
    <t>LohEtivLit</t>
  </si>
  <si>
    <t>LE001</t>
  </si>
  <si>
    <t>LE002</t>
  </si>
  <si>
    <t>LE003</t>
  </si>
  <si>
    <t>LE004</t>
  </si>
  <si>
    <t>LE005</t>
  </si>
  <si>
    <t>LE006</t>
  </si>
  <si>
    <t>LE007</t>
  </si>
  <si>
    <t>LE008</t>
  </si>
  <si>
    <t>LE009</t>
  </si>
  <si>
    <t>LE010</t>
  </si>
  <si>
    <t>LE011</t>
  </si>
  <si>
    <t>LE014</t>
  </si>
  <si>
    <t>LE015</t>
  </si>
  <si>
    <t>LE016</t>
  </si>
  <si>
    <t>LE017</t>
  </si>
  <si>
    <t>LE018</t>
  </si>
  <si>
    <t>LE019</t>
  </si>
  <si>
    <t>LE021</t>
  </si>
  <si>
    <t>LE022</t>
  </si>
  <si>
    <t>LE023</t>
  </si>
  <si>
    <t>LE024</t>
  </si>
  <si>
    <t>LE025</t>
  </si>
  <si>
    <t>LE026</t>
  </si>
  <si>
    <t>LE027</t>
  </si>
  <si>
    <t>LE028</t>
  </si>
  <si>
    <t>LE029</t>
  </si>
  <si>
    <t>LE030</t>
  </si>
  <si>
    <t>LE031</t>
  </si>
  <si>
    <t>LE032</t>
  </si>
  <si>
    <t>LE033</t>
  </si>
  <si>
    <t>LE034</t>
  </si>
  <si>
    <t>LE035</t>
  </si>
  <si>
    <t>LE036</t>
  </si>
  <si>
    <t>LE037</t>
  </si>
  <si>
    <t>LE038</t>
  </si>
  <si>
    <t>LE039</t>
  </si>
  <si>
    <t>LE040</t>
  </si>
  <si>
    <t>LE042</t>
  </si>
  <si>
    <t>LE043</t>
  </si>
  <si>
    <t>LE044</t>
  </si>
  <si>
    <t>LE045</t>
  </si>
  <si>
    <t>LE047</t>
  </si>
  <si>
    <t>LE048</t>
  </si>
  <si>
    <t>LE049</t>
  </si>
  <si>
    <t>LE050</t>
  </si>
  <si>
    <t>LE051</t>
  </si>
  <si>
    <t>LE054</t>
  </si>
  <si>
    <t>LE055</t>
  </si>
  <si>
    <t>LE056</t>
  </si>
  <si>
    <t>LE075</t>
  </si>
  <si>
    <t>LE076</t>
  </si>
  <si>
    <t>LE077</t>
  </si>
  <si>
    <t>LE078</t>
  </si>
  <si>
    <t>LE079</t>
  </si>
  <si>
    <t>LE080</t>
  </si>
  <si>
    <t>LE081</t>
  </si>
  <si>
    <t>LE082</t>
  </si>
  <si>
    <t>LE083</t>
  </si>
  <si>
    <t>LE084</t>
  </si>
  <si>
    <t>LE085</t>
  </si>
  <si>
    <t>LE086</t>
  </si>
  <si>
    <t>LohEtivPlant</t>
  </si>
  <si>
    <t>PL001</t>
  </si>
  <si>
    <t>PL002</t>
  </si>
  <si>
    <t>PL003</t>
  </si>
  <si>
    <t>PL004</t>
  </si>
  <si>
    <t>PL005</t>
  </si>
  <si>
    <t>PL006</t>
  </si>
  <si>
    <t>PL007</t>
  </si>
  <si>
    <t>PL008</t>
  </si>
  <si>
    <t>PL010</t>
  </si>
  <si>
    <t>PL011</t>
  </si>
  <si>
    <t>PL012</t>
  </si>
  <si>
    <t>PL013</t>
  </si>
  <si>
    <t>PL014</t>
  </si>
  <si>
    <t>PL015</t>
  </si>
  <si>
    <t>PL016</t>
  </si>
  <si>
    <t>PL017</t>
  </si>
  <si>
    <t>PL018</t>
  </si>
  <si>
    <t>PL019</t>
  </si>
  <si>
    <t>PL021</t>
  </si>
  <si>
    <t>PL022</t>
  </si>
  <si>
    <t>PL023</t>
  </si>
  <si>
    <t>PL026</t>
  </si>
  <si>
    <t>PL028</t>
  </si>
  <si>
    <t>PL031</t>
  </si>
  <si>
    <t>PL032</t>
  </si>
  <si>
    <t>PL033</t>
  </si>
  <si>
    <t>PL037</t>
  </si>
  <si>
    <t>PL039</t>
  </si>
  <si>
    <t>PL040</t>
  </si>
  <si>
    <t>PL043</t>
  </si>
  <si>
    <t>PL048</t>
  </si>
  <si>
    <t>PL049</t>
  </si>
  <si>
    <t>PL050</t>
  </si>
  <si>
    <t>PL051</t>
  </si>
  <si>
    <t>PL052</t>
  </si>
  <si>
    <t>PL053</t>
  </si>
  <si>
    <t>PL054</t>
  </si>
  <si>
    <t>PL055</t>
  </si>
  <si>
    <t>PL056</t>
  </si>
  <si>
    <t>PL057</t>
  </si>
  <si>
    <t>PL058</t>
  </si>
  <si>
    <t>PL059</t>
  </si>
  <si>
    <t>PL060</t>
  </si>
  <si>
    <t>PL061</t>
  </si>
  <si>
    <t>PL062</t>
  </si>
  <si>
    <t>PL063</t>
  </si>
  <si>
    <t>PL064</t>
  </si>
  <si>
    <t>PL066</t>
  </si>
  <si>
    <t>PL068</t>
  </si>
  <si>
    <t>PL069</t>
  </si>
  <si>
    <t>PL071</t>
  </si>
  <si>
    <t>PL072</t>
  </si>
  <si>
    <t>PL073</t>
  </si>
  <si>
    <t>PL075</t>
  </si>
  <si>
    <t>PL076</t>
  </si>
  <si>
    <t>PL077</t>
  </si>
  <si>
    <t>PL078</t>
  </si>
  <si>
    <t>PL079</t>
  </si>
  <si>
    <t>PL080</t>
  </si>
  <si>
    <t>Quingdao</t>
  </si>
  <si>
    <t>Тюва, банка, 2004</t>
  </si>
  <si>
    <t>tu_ba04_162</t>
  </si>
  <si>
    <t>tu_ba04_5</t>
  </si>
  <si>
    <t>tu_ba04_7</t>
  </si>
  <si>
    <t>tu_ba04_19</t>
  </si>
  <si>
    <t>tu_ba04_24</t>
  </si>
  <si>
    <t>tu_ba04_30</t>
  </si>
  <si>
    <t>tu_ba04_31</t>
  </si>
  <si>
    <t>tu_ba04_58</t>
  </si>
  <si>
    <t>tu_ba04_84</t>
  </si>
  <si>
    <t>tu_ba04_89</t>
  </si>
  <si>
    <t>tu_ba04_95</t>
  </si>
  <si>
    <t>tu_ba04_127</t>
  </si>
  <si>
    <t>tu_ba04_129</t>
  </si>
  <si>
    <t>tu_ba04_133</t>
  </si>
  <si>
    <t>pop = tu_dr08</t>
  </si>
  <si>
    <t>Tu6_13</t>
  </si>
  <si>
    <t>Tu6_14</t>
  </si>
  <si>
    <t>Tu6_17</t>
  </si>
  <si>
    <t>Tu6_25</t>
  </si>
  <si>
    <t>Tu6_29</t>
  </si>
  <si>
    <t>Tu6_30</t>
  </si>
  <si>
    <t>Tu6_32</t>
  </si>
  <si>
    <t>Tu6_35</t>
  </si>
  <si>
    <t>Tu6_36</t>
  </si>
  <si>
    <t>Tu6_37</t>
  </si>
  <si>
    <t>Tu6_38</t>
  </si>
  <si>
    <t>Tu6_39</t>
  </si>
  <si>
    <t>tu_ba04_166</t>
  </si>
  <si>
    <t>tu_ba04_167</t>
  </si>
  <si>
    <t>tu_ba04_87</t>
  </si>
  <si>
    <t>tu_ba04_88</t>
  </si>
  <si>
    <t>tu_ba04_91</t>
  </si>
  <si>
    <t>tu_ba04_92</t>
  </si>
  <si>
    <t>tu_ba04_93</t>
  </si>
  <si>
    <t>tu_ba04_96</t>
  </si>
  <si>
    <t>tu_ba04_130</t>
  </si>
  <si>
    <t>tu_ba04_132</t>
  </si>
  <si>
    <t>tu_ba04_66</t>
  </si>
  <si>
    <t>tu_ba04_67</t>
  </si>
  <si>
    <t>tu_ba04_81</t>
  </si>
  <si>
    <t>pop = tu_zub</t>
  </si>
  <si>
    <t>Tu8_2</t>
  </si>
  <si>
    <t>Tu8_26</t>
  </si>
  <si>
    <t>Tu8_51</t>
  </si>
  <si>
    <t>Tu8_45</t>
  </si>
  <si>
    <t>Tu8_27</t>
  </si>
  <si>
    <t>Tu8_52</t>
  </si>
  <si>
    <t>Tu8_46</t>
  </si>
  <si>
    <t>Tu8_53</t>
  </si>
  <si>
    <t>Tu8_24</t>
  </si>
  <si>
    <t>Tu8_31</t>
  </si>
  <si>
    <t>Tu8_32</t>
  </si>
  <si>
    <t>Tu8_48</t>
  </si>
  <si>
    <t>Ln(w)</t>
  </si>
  <si>
    <t>Ln(L)</t>
  </si>
  <si>
    <t>Ln(h)</t>
  </si>
  <si>
    <t>Ln(l)</t>
  </si>
  <si>
    <t>Ln(a)</t>
  </si>
  <si>
    <t>Ln(dpr)</t>
  </si>
  <si>
    <t>Ln(hp)</t>
  </si>
  <si>
    <t>Ln(aam)</t>
  </si>
  <si>
    <t>slope</t>
  </si>
  <si>
    <t>intercept</t>
  </si>
  <si>
    <t>Ln(pred_w)</t>
  </si>
  <si>
    <t>Ln(pred_h)</t>
  </si>
  <si>
    <t>Ln(pred_l)</t>
  </si>
  <si>
    <t>Ln(pred_a)</t>
  </si>
  <si>
    <t>Ln(pred_dpr)</t>
  </si>
  <si>
    <t>Ln(pred_hp)</t>
  </si>
  <si>
    <t>Ln(pred_aam)</t>
  </si>
  <si>
    <t>w_Pred</t>
  </si>
  <si>
    <t>h_Pred</t>
  </si>
  <si>
    <t>l_Pred</t>
  </si>
  <si>
    <t>a_Pred</t>
  </si>
  <si>
    <t>dpr_Pred</t>
  </si>
  <si>
    <t>hp_Pred</t>
  </si>
  <si>
    <t>aam_Pred</t>
  </si>
  <si>
    <t>w_res/pred</t>
  </si>
  <si>
    <t>h_res/pred</t>
  </si>
  <si>
    <t>l_res/pred</t>
  </si>
  <si>
    <t>a_res/pred</t>
  </si>
  <si>
    <t>dpr_res/pred</t>
  </si>
  <si>
    <t>hp_res/pred</t>
  </si>
  <si>
    <t>aam_res/pred</t>
  </si>
  <si>
    <t>sp by Str</t>
  </si>
  <si>
    <t xml:space="preserve">sp by ME </t>
  </si>
  <si>
    <t>Point</t>
  </si>
  <si>
    <t>Given group</t>
  </si>
  <si>
    <t>Classification</t>
  </si>
  <si>
    <t>Jackknifed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</si>
  <si>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</si>
  <si>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</si>
  <si>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</si>
  <si>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</si>
  <si>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</si>
  <si>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</si>
  <si>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</si>
  <si>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</si>
  <si>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</si>
  <si>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</si>
  <si>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</si>
  <si>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</si>
  <si>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</si>
  <si>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</si>
  <si>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</si>
  <si>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</si>
  <si>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</si>
  <si>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</si>
  <si>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</si>
  <si>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</si>
  <si>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</si>
  <si>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</si>
  <si>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</si>
  <si>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</si>
  <si>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</si>
  <si>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</si>
  <si>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</si>
  <si>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</si>
  <si>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</si>
  <si>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</si>
  <si>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</si>
  <si>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</si>
  <si>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</si>
  <si>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</si>
  <si>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</si>
  <si>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</si>
  <si>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</si>
  <si>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</si>
  <si>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</si>
  <si>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</si>
  <si>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</si>
  <si>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</si>
  <si>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</si>
  <si>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</si>
  <si>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</si>
  <si>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</si>
  <si>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</si>
  <si>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</si>
  <si>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</si>
  <si>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</si>
  <si>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</si>
  <si>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</si>
  <si>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</si>
  <si>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</si>
  <si>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</si>
  <si>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</si>
  <si>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</si>
  <si>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</si>
  <si>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</si>
  <si>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</si>
  <si>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</si>
  <si>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</si>
  <si>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</si>
  <si>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</si>
  <si>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</si>
  <si>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</si>
  <si>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</si>
  <si>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</si>
  <si>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</si>
  <si>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</si>
  <si>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</si>
  <si>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</si>
  <si>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</si>
  <si>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</si>
  <si>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</si>
  <si>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</si>
  <si>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</si>
  <si>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</si>
  <si>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</si>
  <si>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</si>
  <si>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</si>
  <si>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</si>
  <si>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</si>
  <si>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</si>
  <si>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</si>
  <si>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</si>
  <si>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</si>
  <si>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</si>
  <si>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</si>
  <si>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</si>
  <si>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</si>
  <si>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</si>
  <si>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</si>
  <si>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</si>
  <si>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</si>
  <si>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</si>
  <si>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</si>
  <si>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</si>
  <si>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</si>
  <si>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</si>
  <si>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</si>
  <si>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</si>
  <si>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</si>
  <si>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</si>
  <si>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</si>
  <si>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</si>
  <si>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</si>
  <si>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</si>
  <si>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</si>
  <si>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</si>
  <si>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</si>
  <si>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</si>
  <si>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</si>
  <si>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</si>
  <si>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</si>
  <si>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</si>
  <si>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</si>
  <si>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</si>
  <si>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</si>
  <si>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</si>
  <si>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</si>
  <si>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</si>
  <si>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</si>
  <si>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</si>
  <si>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</si>
  <si>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</si>
  <si>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</si>
  <si>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</si>
  <si>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</si>
  <si>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</si>
  <si>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</si>
  <si>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</si>
  <si>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</si>
  <si>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</si>
  <si>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</si>
  <si>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</si>
  <si>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</si>
  <si>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</si>
  <si>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</si>
  <si>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</si>
  <si>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</si>
  <si>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</si>
  <si>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</si>
  <si>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</si>
  <si>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</si>
  <si>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</si>
  <si>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</si>
  <si>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</si>
  <si>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</si>
  <si>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</si>
  <si>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</si>
  <si>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</si>
  <si>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</si>
  <si>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</si>
  <si>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</si>
  <si>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</si>
  <si>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</si>
  <si>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</si>
  <si>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</si>
  <si>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</si>
  <si>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</si>
  <si>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</si>
  <si>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</si>
  <si>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</si>
  <si>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</si>
  <si>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</si>
  <si>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</si>
  <si>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</si>
  <si>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</si>
  <si>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PC</t>
  </si>
  <si>
    <t>Eigenvalue</t>
  </si>
  <si>
    <t>% variance</t>
  </si>
  <si>
    <t>7.57884</t>
  </si>
  <si>
    <t>84.209</t>
  </si>
  <si>
    <t>0.81763</t>
  </si>
  <si>
    <t>9.0848</t>
  </si>
  <si>
    <t>0.23853</t>
  </si>
  <si>
    <t>2.6503</t>
  </si>
  <si>
    <t>0.150978</t>
  </si>
  <si>
    <t>1.6775</t>
  </si>
  <si>
    <t>0.103871</t>
  </si>
  <si>
    <t>1.1541</t>
  </si>
  <si>
    <t>0.0534132</t>
  </si>
  <si>
    <t>0.59348</t>
  </si>
  <si>
    <t>0.0367923</t>
  </si>
  <si>
    <t>0.4088</t>
  </si>
  <si>
    <t>0.0140453</t>
  </si>
  <si>
    <t>0.15606</t>
  </si>
  <si>
    <t>0.00590083</t>
  </si>
  <si>
    <t>0.065565</t>
  </si>
  <si>
    <t>0.96848</t>
  </si>
  <si>
    <t>-0.082476</t>
  </si>
  <si>
    <t>-0.026128</t>
  </si>
  <si>
    <t>-0.0064469</t>
  </si>
  <si>
    <t>-0.15729</t>
  </si>
  <si>
    <t>0.1475</t>
  </si>
  <si>
    <t>-0.089529</t>
  </si>
  <si>
    <t>-0.00037288</t>
  </si>
  <si>
    <t>0.002871</t>
  </si>
  <si>
    <t>0.96801</t>
  </si>
  <si>
    <t>-0.18756</t>
  </si>
  <si>
    <t>-0.035555</t>
  </si>
  <si>
    <t>-0.030046</t>
  </si>
  <si>
    <t>-0.091943</t>
  </si>
  <si>
    <t>-0.0118</t>
  </si>
  <si>
    <t>0.1037</t>
  </si>
  <si>
    <t>0.07913</t>
  </si>
  <si>
    <t>-2.2979E-05</t>
  </si>
  <si>
    <t>0.98379</t>
  </si>
  <si>
    <t>-0.048462</t>
  </si>
  <si>
    <t>-0.099984</t>
  </si>
  <si>
    <t>-0.0010387</t>
  </si>
  <si>
    <t>-0.044594</t>
  </si>
  <si>
    <t>0.014926</t>
  </si>
  <si>
    <t>0.10192</t>
  </si>
  <si>
    <t>-0.084374</t>
  </si>
  <si>
    <t>-0.0094061</t>
  </si>
  <si>
    <t>0.98131</t>
  </si>
  <si>
    <t>-0.064572</t>
  </si>
  <si>
    <t>-0.040484</t>
  </si>
  <si>
    <t>-0.028554</t>
  </si>
  <si>
    <t>-0.066488</t>
  </si>
  <si>
    <t>-0.14377</t>
  </si>
  <si>
    <t>-0.056344</t>
  </si>
  <si>
    <t>-0.014823</t>
  </si>
  <si>
    <t>0.043731</t>
  </si>
  <si>
    <t>0.95723</t>
  </si>
  <si>
    <t>0.24971</t>
  </si>
  <si>
    <t>0.079037</t>
  </si>
  <si>
    <t>-0.018769</t>
  </si>
  <si>
    <t>-0.04003</t>
  </si>
  <si>
    <t>-0.086833</t>
  </si>
  <si>
    <t>-0.04841</t>
  </si>
  <si>
    <t>0.0043782</t>
  </si>
  <si>
    <t>-0.057107</t>
  </si>
  <si>
    <t>0.89721</t>
  </si>
  <si>
    <t>0.20411</t>
  </si>
  <si>
    <t>-0.34932</t>
  </si>
  <si>
    <t>0.0553</t>
  </si>
  <si>
    <t>0.16379</t>
  </si>
  <si>
    <t>0.021162</t>
  </si>
  <si>
    <t>-0.024834</t>
  </si>
  <si>
    <t>0.019667</t>
  </si>
  <si>
    <t>-0.00058741</t>
  </si>
  <si>
    <t>0.90162</t>
  </si>
  <si>
    <t>-0.26802</t>
  </si>
  <si>
    <t>0.15126</t>
  </si>
  <si>
    <t>-0.25308</t>
  </si>
  <si>
    <t>0.16496</t>
  </si>
  <si>
    <t>0.031297</t>
  </si>
  <si>
    <t>-0.010757</t>
  </si>
  <si>
    <t>-0.003764</t>
  </si>
  <si>
    <t>0.0012534</t>
  </si>
  <si>
    <t>0.87647</t>
  </si>
  <si>
    <t>-0.32688</t>
  </si>
  <si>
    <t>0.18749</t>
  </si>
  <si>
    <t>0.28551</t>
  </si>
  <si>
    <t>0.090753</t>
  </si>
  <si>
    <t>0.003493</t>
  </si>
  <si>
    <t>-0.006277</t>
  </si>
  <si>
    <t>-0.00059801</t>
  </si>
  <si>
    <t>0.0005084</t>
  </si>
  <si>
    <t>0.68604</t>
  </si>
  <si>
    <t>0.69745</t>
  </si>
  <si>
    <t>0.19658</t>
  </si>
  <si>
    <t>0.015537</t>
  </si>
  <si>
    <t>0.019745</t>
  </si>
  <si>
    <t>0.040556</t>
  </si>
  <si>
    <t>0.036689</t>
  </si>
  <si>
    <t>0.0049508</t>
  </si>
  <si>
    <t>0.025066</t>
  </si>
  <si>
    <t>W</t>
  </si>
  <si>
    <t>H</t>
  </si>
  <si>
    <t>Group</t>
  </si>
  <si>
    <t>1,5</t>
  </si>
  <si>
    <t>/L</t>
  </si>
  <si>
    <t>St_W</t>
  </si>
  <si>
    <t>St_H</t>
  </si>
  <si>
    <t>St_l</t>
  </si>
  <si>
    <t>St_a</t>
  </si>
  <si>
    <t>St_dpr</t>
  </si>
  <si>
    <t>St_hp</t>
  </si>
  <si>
    <t>St_aam</t>
  </si>
  <si>
    <t>?</t>
  </si>
  <si>
    <t>Unknown</t>
  </si>
  <si>
    <t>PC_st 1</t>
  </si>
  <si>
    <t>PC_st 2</t>
  </si>
  <si>
    <t>PC_st 3</t>
  </si>
  <si>
    <t>PC_st 4</t>
  </si>
  <si>
    <t>PC_st 5</t>
  </si>
  <si>
    <t>PC_st 6</t>
  </si>
  <si>
    <t>Axis 1</t>
  </si>
  <si>
    <t>Axis 2</t>
  </si>
  <si>
    <t>Axis 3</t>
  </si>
  <si>
    <t>Test for equal means</t>
  </si>
  <si>
    <t>Sum of sqrs</t>
  </si>
  <si>
    <t>df</t>
  </si>
  <si>
    <t>Mean square</t>
  </si>
  <si>
    <t>F</t>
  </si>
  <si>
    <t>p (same)</t>
  </si>
  <si>
    <t>Between groups:</t>
  </si>
  <si>
    <t>99.6387</t>
  </si>
  <si>
    <t>24.9097</t>
  </si>
  <si>
    <t>151.6</t>
  </si>
  <si>
    <t>1.693E-52</t>
  </si>
  <si>
    <t>Within groups:</t>
  </si>
  <si>
    <t>25.4736</t>
  </si>
  <si>
    <t>0.164346</t>
  </si>
  <si>
    <t>Total:</t>
  </si>
  <si>
    <t>125.112</t>
  </si>
  <si>
    <t>omega2:</t>
  </si>
  <si>
    <t>0.7901</t>
  </si>
  <si>
    <t>Levene´s test for homogeneity of variance, from means</t>
  </si>
  <si>
    <t>p (same):</t>
  </si>
  <si>
    <t>0.2182</t>
  </si>
  <si>
    <t>Levene´s test, from medians</t>
  </si>
  <si>
    <t>0.3372</t>
  </si>
  <si>
    <t>Welch F test in the case of unequal variances: F=147, df=40.57, p=1.448E-23</t>
  </si>
  <si>
    <t>anova for PC2</t>
  </si>
  <si>
    <t>loadings</t>
  </si>
  <si>
    <t>0.9944</t>
  </si>
  <si>
    <t>0.3722</t>
  </si>
  <si>
    <t>0.0001431</t>
  </si>
  <si>
    <t>1.724E-05</t>
  </si>
  <si>
    <t>0.5706</t>
  </si>
  <si>
    <t>0.1775</t>
  </si>
  <si>
    <t>0.0007489</t>
  </si>
  <si>
    <t>2.549</t>
  </si>
  <si>
    <t>3.119</t>
  </si>
  <si>
    <t>6.159</t>
  </si>
  <si>
    <t>5.589</t>
  </si>
  <si>
    <t>8.708</t>
  </si>
  <si>
    <t>17.94</t>
  </si>
  <si>
    <t>18.51</t>
  </si>
  <si>
    <t>15.39</t>
  </si>
  <si>
    <t>24.1</t>
  </si>
  <si>
    <t>Pairwise:</t>
  </si>
  <si>
    <t>ME</t>
  </si>
  <si>
    <t>hybrMG?</t>
  </si>
  <si>
    <t>hybrME/MT</t>
  </si>
  <si>
    <t>MT</t>
  </si>
  <si>
    <t>MG</t>
  </si>
  <si>
    <t xml:space="preserve">sp by Structure </t>
  </si>
  <si>
    <t>Structure score</t>
  </si>
  <si>
    <t xml:space="preserve">sp by ME       </t>
  </si>
  <si>
    <t>ME/MG</t>
  </si>
  <si>
    <t>MT/MG</t>
  </si>
  <si>
    <t>Classified as</t>
  </si>
  <si>
    <t>lpr</t>
  </si>
  <si>
    <t>GA029</t>
  </si>
  <si>
    <t>GA001</t>
  </si>
  <si>
    <t>GA017</t>
  </si>
  <si>
    <t>GA002</t>
  </si>
  <si>
    <t>4,14(?)</t>
  </si>
  <si>
    <t>GA003</t>
  </si>
  <si>
    <t>GA019</t>
  </si>
  <si>
    <t>GA021</t>
  </si>
  <si>
    <t>GA023</t>
  </si>
  <si>
    <t>GA025</t>
  </si>
  <si>
    <t>GA028</t>
  </si>
  <si>
    <t>GA030</t>
  </si>
  <si>
    <t>GA036</t>
  </si>
  <si>
    <t>GA038</t>
  </si>
  <si>
    <t>GA040</t>
  </si>
  <si>
    <t>GA043</t>
  </si>
  <si>
    <t>GA073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</si>
</sst>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FF0000"/>
      <name val="Arial Cyr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4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/>
    </xf>
    <xf numFmtId="0" fontId="0" fillId="0" borderId="0" xfId="0" applyFont="1" applyFill="1"/>
    <xf numFmtId="0" fontId="0" fillId="2" borderId="0" xfId="0" applyFont="1" applyFill="1"/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10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ont="1" applyFill="1"/>
    <xf numFmtId="0" fontId="10" fillId="5" borderId="0" xfId="0" applyFont="1" applyFill="1"/>
    <xf numFmtId="0" fontId="0" fillId="5" borderId="0" xfId="0" applyFill="1"/>
    <xf numFmtId="0" fontId="10" fillId="6" borderId="0" xfId="0" applyFont="1" applyFill="1"/>
    <xf numFmtId="0" fontId="0" fillId="6" borderId="0" xfId="0" applyFill="1"/>
    <xf numFmtId="0" fontId="10" fillId="7" borderId="0" xfId="0" applyFont="1" applyFill="1"/>
    <xf numFmtId="0" fontId="0" fillId="7" borderId="0" xfId="0" applyFill="1"/>
    <xf numFmtId="0" fontId="10" fillId="3" borderId="0" xfId="0" applyFont="1" applyFill="1"/>
    <xf numFmtId="0" fontId="0" fillId="3" borderId="0" xfId="0" applyFill="1"/>
    <xf numFmtId="0" fontId="10" fillId="8" borderId="0" xfId="0" applyFont="1" applyFill="1" applyAlignment="1">
      <alignment horizontal="center" vertical="center"/>
    </xf>
    <xf numFmtId="0" fontId="10" fillId="8" borderId="0" xfId="0" applyFont="1" applyFill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49" fontId="0" fillId="0" borderId="1" xfId="0" applyNumberFormat="1" applyBorder="1"/>
    <xf numFmtId="2" fontId="0" fillId="0" borderId="1" xfId="0" applyNumberFormat="1" applyBorder="1"/>
    <xf numFmtId="49" fontId="8" fillId="0" borderId="1" xfId="0" applyNumberFormat="1" applyFont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0" xfId="0" applyFont="1" applyFill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7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0</xdr:row>
      <xdr:rowOff>0</xdr:rowOff>
    </xdr:from>
    <xdr:to>
      <xdr:col>27</xdr:col>
      <xdr:colOff>515127</xdr:colOff>
      <xdr:row>26</xdr:row>
      <xdr:rowOff>18892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1" y="0"/>
          <a:ext cx="7862984" cy="431486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1</xdr:rowOff>
    </xdr:from>
    <xdr:to>
      <xdr:col>27</xdr:col>
      <xdr:colOff>544285</xdr:colOff>
      <xdr:row>52</xdr:row>
      <xdr:rowOff>133267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4286251"/>
          <a:ext cx="7892143" cy="410201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54</xdr:row>
      <xdr:rowOff>1</xdr:rowOff>
    </xdr:from>
    <xdr:to>
      <xdr:col>27</xdr:col>
      <xdr:colOff>580389</xdr:colOff>
      <xdr:row>81</xdr:row>
      <xdr:rowOff>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8572501"/>
          <a:ext cx="7928247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tabSelected="1" zoomScale="136" zoomScaleNormal="136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B1" sqref="B1:L17"/>
    </sheetView>
  </sheetViews>
  <sheetFormatPr defaultRowHeight="12.75" x14ac:dyDescent="0.2"/>
  <cols>
    <col min="1" max="9" width="9.140625" style="6"/>
    <col min="10" max="10" width="9.140625" style="7"/>
    <col min="11" max="16384" width="9.140625" style="6"/>
  </cols>
  <sheetData>
    <row r="1" spans="1:12" ht="90.75" customHeight="1" x14ac:dyDescent="0.2">
      <c r="A1" s="1" t="s">
        <v>0</v>
      </c>
      <c r="B1" s="2" t="s">
        <v>1</v>
      </c>
      <c r="C1" s="3" t="s">
        <v>501</v>
      </c>
      <c r="D1" s="3" t="s">
        <v>8</v>
      </c>
      <c r="E1" s="3" t="s">
        <v>502</v>
      </c>
      <c r="F1" s="3" t="s">
        <v>10</v>
      </c>
      <c r="G1" s="3" t="s">
        <v>11</v>
      </c>
      <c r="H1" s="3" t="s">
        <v>12</v>
      </c>
      <c r="I1" s="3" t="s">
        <v>578</v>
      </c>
      <c r="J1" s="4" t="s">
        <v>13</v>
      </c>
      <c r="K1" s="5" t="s">
        <v>14</v>
      </c>
      <c r="L1" s="5" t="s">
        <v>15</v>
      </c>
    </row>
    <row r="2" spans="1:12" ht="13.5" customHeight="1" x14ac:dyDescent="0.2">
      <c r="B2" s="2" t="s">
        <v>579</v>
      </c>
      <c r="C2" s="6">
        <v>21.2</v>
      </c>
      <c r="D2" s="6">
        <v>40.299999999999997</v>
      </c>
      <c r="E2" s="6">
        <v>20.9</v>
      </c>
      <c r="F2" s="6">
        <v>22.65</v>
      </c>
      <c r="G2" s="6">
        <v>23.57</v>
      </c>
      <c r="H2" s="6">
        <v>3.38</v>
      </c>
      <c r="I2" s="6">
        <v>1.24</v>
      </c>
      <c r="J2" s="6">
        <v>3.62</v>
      </c>
      <c r="K2" s="6">
        <v>5.4</v>
      </c>
      <c r="L2" s="6">
        <f>G2/F2</f>
        <v>1.040618101545254</v>
      </c>
    </row>
    <row r="3" spans="1:12" x14ac:dyDescent="0.2">
      <c r="B3" s="2" t="s">
        <v>580</v>
      </c>
      <c r="C3" s="6">
        <v>18.75</v>
      </c>
      <c r="D3" s="6">
        <v>35.14</v>
      </c>
      <c r="E3" s="6">
        <v>19.7</v>
      </c>
      <c r="F3" s="6">
        <v>20.22</v>
      </c>
      <c r="G3" s="6">
        <v>20.239999999999998</v>
      </c>
      <c r="H3" s="6">
        <v>3.51</v>
      </c>
      <c r="I3" s="6">
        <v>2.29</v>
      </c>
      <c r="J3" s="6">
        <v>3.23</v>
      </c>
      <c r="K3" s="6">
        <v>3.6</v>
      </c>
      <c r="L3" s="6">
        <f t="shared" ref="L3:L17" si="0">G3/F3</f>
        <v>1.0009891196834817</v>
      </c>
    </row>
    <row r="4" spans="1:12" x14ac:dyDescent="0.2">
      <c r="B4" s="2" t="s">
        <v>581</v>
      </c>
      <c r="C4" s="6">
        <v>18.260000000000002</v>
      </c>
      <c r="D4" s="6">
        <v>37</v>
      </c>
      <c r="E4" s="6">
        <v>20.14</v>
      </c>
      <c r="F4" s="6">
        <v>20.22</v>
      </c>
      <c r="G4" s="6">
        <v>20.62</v>
      </c>
      <c r="H4" s="6">
        <v>3.8</v>
      </c>
      <c r="I4" s="6">
        <v>2.17</v>
      </c>
      <c r="J4" s="6">
        <v>4.42</v>
      </c>
      <c r="K4" s="6">
        <v>2.95</v>
      </c>
      <c r="L4" s="6">
        <f t="shared" si="0"/>
        <v>1.0197823936696342</v>
      </c>
    </row>
    <row r="5" spans="1:12" x14ac:dyDescent="0.2">
      <c r="B5" s="2" t="s">
        <v>582</v>
      </c>
      <c r="C5" s="6">
        <v>16</v>
      </c>
      <c r="D5" s="6">
        <v>32.200000000000003</v>
      </c>
      <c r="E5" s="6">
        <v>16.72</v>
      </c>
      <c r="F5" s="6">
        <v>17.399999999999999</v>
      </c>
      <c r="G5" s="6">
        <v>14.91</v>
      </c>
      <c r="H5" s="6">
        <v>3.22</v>
      </c>
      <c r="I5" s="6">
        <v>1.2</v>
      </c>
      <c r="J5" s="6">
        <v>3.4</v>
      </c>
      <c r="K5" s="6" t="s">
        <v>583</v>
      </c>
      <c r="L5" s="6">
        <f t="shared" si="0"/>
        <v>0.85689655172413803</v>
      </c>
    </row>
    <row r="6" spans="1:12" x14ac:dyDescent="0.2">
      <c r="B6" s="2" t="s">
        <v>584</v>
      </c>
      <c r="C6" s="6">
        <v>16</v>
      </c>
      <c r="D6" s="6">
        <v>35.659999999999997</v>
      </c>
      <c r="E6" s="6">
        <v>18.559999999999999</v>
      </c>
      <c r="F6" s="6">
        <v>20.02</v>
      </c>
      <c r="G6" s="6">
        <v>18.059999999999999</v>
      </c>
      <c r="H6" s="6">
        <v>4.3499999999999996</v>
      </c>
      <c r="I6" s="6">
        <v>2.2200000000000002</v>
      </c>
      <c r="J6" s="6">
        <v>4.03</v>
      </c>
      <c r="K6" s="6">
        <v>4.13</v>
      </c>
      <c r="L6" s="6">
        <f t="shared" si="0"/>
        <v>0.90209790209790208</v>
      </c>
    </row>
    <row r="7" spans="1:12" x14ac:dyDescent="0.2">
      <c r="B7" s="2" t="s">
        <v>585</v>
      </c>
      <c r="C7" s="6">
        <v>20.54</v>
      </c>
      <c r="D7" s="6">
        <v>40.93</v>
      </c>
      <c r="E7" s="6">
        <v>21.3</v>
      </c>
      <c r="F7" s="6">
        <v>23.6</v>
      </c>
      <c r="G7" s="6">
        <v>22.92</v>
      </c>
      <c r="H7" s="6">
        <v>4.92</v>
      </c>
      <c r="I7" s="6">
        <v>2.2999999999999998</v>
      </c>
      <c r="J7" s="6">
        <v>2.54</v>
      </c>
      <c r="K7" s="6">
        <v>2.35</v>
      </c>
      <c r="L7" s="6">
        <f t="shared" si="0"/>
        <v>0.97118644067796611</v>
      </c>
    </row>
    <row r="8" spans="1:12" x14ac:dyDescent="0.2">
      <c r="B8" s="2" t="s">
        <v>586</v>
      </c>
      <c r="C8" s="6">
        <v>15</v>
      </c>
      <c r="D8" s="6">
        <v>28.44</v>
      </c>
      <c r="E8" s="6">
        <v>16</v>
      </c>
      <c r="F8" s="6">
        <v>14.9</v>
      </c>
      <c r="G8" s="6">
        <v>15.52</v>
      </c>
      <c r="H8" s="6">
        <v>3.9</v>
      </c>
      <c r="I8" s="6">
        <v>1.8</v>
      </c>
      <c r="J8" s="6">
        <v>3</v>
      </c>
      <c r="K8" s="6">
        <v>2.9</v>
      </c>
      <c r="L8" s="6">
        <f t="shared" si="0"/>
        <v>1.0416107382550335</v>
      </c>
    </row>
    <row r="9" spans="1:12" x14ac:dyDescent="0.2">
      <c r="B9" s="2" t="s">
        <v>587</v>
      </c>
      <c r="C9" s="6">
        <v>20</v>
      </c>
      <c r="D9" s="6">
        <v>37.6</v>
      </c>
      <c r="E9" s="6">
        <v>20.9</v>
      </c>
      <c r="F9" s="6">
        <v>22.1</v>
      </c>
      <c r="G9" s="6">
        <v>22.2</v>
      </c>
      <c r="H9" s="6">
        <v>3.44</v>
      </c>
      <c r="I9" s="6">
        <v>1.7</v>
      </c>
      <c r="J9" s="6">
        <v>3.4</v>
      </c>
      <c r="K9" s="6">
        <v>3.64</v>
      </c>
      <c r="L9" s="6">
        <f t="shared" si="0"/>
        <v>1.004524886877828</v>
      </c>
    </row>
    <row r="10" spans="1:12" x14ac:dyDescent="0.2">
      <c r="B10" s="2" t="s">
        <v>588</v>
      </c>
      <c r="C10" s="6">
        <v>15.8</v>
      </c>
      <c r="D10" s="6">
        <v>32.659999999999997</v>
      </c>
      <c r="E10" s="6">
        <v>18</v>
      </c>
      <c r="F10" s="6">
        <v>19.23</v>
      </c>
      <c r="G10" s="6">
        <v>19.28</v>
      </c>
      <c r="H10" s="6">
        <v>4.13</v>
      </c>
      <c r="I10" s="6">
        <v>2.17</v>
      </c>
      <c r="J10" s="6">
        <v>2.86</v>
      </c>
      <c r="K10" s="6">
        <v>3.56</v>
      </c>
      <c r="L10" s="6">
        <f t="shared" si="0"/>
        <v>1.0026001040041601</v>
      </c>
    </row>
    <row r="11" spans="1:12" x14ac:dyDescent="0.2">
      <c r="B11" s="2" t="s">
        <v>589</v>
      </c>
      <c r="C11" s="6">
        <v>14.41</v>
      </c>
      <c r="D11" s="6">
        <v>33.64</v>
      </c>
      <c r="E11" s="6">
        <v>19.71</v>
      </c>
      <c r="F11" s="6">
        <v>18</v>
      </c>
      <c r="G11" s="6">
        <v>15.64</v>
      </c>
      <c r="H11" s="6">
        <v>4.54</v>
      </c>
      <c r="I11" s="6">
        <v>1.02</v>
      </c>
      <c r="J11" s="6">
        <v>2.64</v>
      </c>
      <c r="K11" s="6">
        <v>3.62</v>
      </c>
      <c r="L11" s="6">
        <f t="shared" si="0"/>
        <v>0.86888888888888893</v>
      </c>
    </row>
    <row r="12" spans="1:12" x14ac:dyDescent="0.2">
      <c r="B12" s="2" t="s">
        <v>590</v>
      </c>
      <c r="C12" s="6">
        <v>12.7</v>
      </c>
      <c r="D12" s="6">
        <v>29.9</v>
      </c>
      <c r="E12" s="6">
        <v>16.940000000000001</v>
      </c>
      <c r="F12" s="6">
        <v>15.76</v>
      </c>
      <c r="G12" s="6">
        <v>13.22</v>
      </c>
      <c r="H12" s="6">
        <v>3.54</v>
      </c>
      <c r="I12" s="6">
        <v>1.26</v>
      </c>
      <c r="J12" s="6">
        <v>2.42</v>
      </c>
      <c r="K12" s="6">
        <v>2.81</v>
      </c>
      <c r="L12" s="6">
        <f t="shared" si="0"/>
        <v>0.83883248730964477</v>
      </c>
    </row>
    <row r="13" spans="1:12" x14ac:dyDescent="0.2">
      <c r="B13" s="2" t="s">
        <v>591</v>
      </c>
      <c r="C13" s="6">
        <v>17.32</v>
      </c>
      <c r="D13" s="6">
        <v>38.42</v>
      </c>
      <c r="E13" s="6">
        <v>21.33</v>
      </c>
      <c r="F13" s="6">
        <v>20.18</v>
      </c>
      <c r="G13" s="6">
        <v>20.38</v>
      </c>
      <c r="H13" s="6">
        <v>4.72</v>
      </c>
      <c r="I13" s="6">
        <v>3.21</v>
      </c>
      <c r="J13" s="6">
        <v>2.63</v>
      </c>
      <c r="K13" s="6">
        <v>3.39</v>
      </c>
      <c r="L13" s="6">
        <f t="shared" si="0"/>
        <v>1.0099108027750248</v>
      </c>
    </row>
    <row r="14" spans="1:12" x14ac:dyDescent="0.2">
      <c r="B14" s="2" t="s">
        <v>592</v>
      </c>
      <c r="C14" s="6">
        <v>17.100000000000001</v>
      </c>
      <c r="D14" s="6">
        <v>36</v>
      </c>
      <c r="E14" s="6">
        <v>18.82</v>
      </c>
      <c r="F14" s="6">
        <v>20.36</v>
      </c>
      <c r="G14" s="6">
        <v>20.47</v>
      </c>
      <c r="H14" s="6">
        <v>3.56</v>
      </c>
      <c r="I14" s="6">
        <v>1.86</v>
      </c>
      <c r="J14" s="6">
        <v>3.13</v>
      </c>
      <c r="K14" s="6">
        <v>3.13</v>
      </c>
      <c r="L14" s="6">
        <f t="shared" si="0"/>
        <v>1.0054027504911591</v>
      </c>
    </row>
    <row r="15" spans="1:12" x14ac:dyDescent="0.2">
      <c r="B15" s="2" t="s">
        <v>593</v>
      </c>
      <c r="C15" s="6">
        <v>15.7</v>
      </c>
      <c r="D15" s="6">
        <v>35.5</v>
      </c>
      <c r="E15" s="6">
        <v>20.16</v>
      </c>
      <c r="F15" s="6">
        <v>20.92</v>
      </c>
      <c r="G15" s="6">
        <v>17.88</v>
      </c>
      <c r="H15" s="6">
        <v>4.46</v>
      </c>
      <c r="I15" s="6">
        <v>2.4</v>
      </c>
      <c r="J15" s="6">
        <v>3</v>
      </c>
      <c r="K15" s="6">
        <v>2.94</v>
      </c>
      <c r="L15" s="6">
        <f t="shared" si="0"/>
        <v>0.85468451242829813</v>
      </c>
    </row>
    <row r="16" spans="1:12" x14ac:dyDescent="0.2">
      <c r="B16" s="2" t="s">
        <v>594</v>
      </c>
      <c r="C16" s="6">
        <v>14.15</v>
      </c>
      <c r="D16" s="6">
        <v>30.7</v>
      </c>
      <c r="E16" s="6">
        <v>18.2</v>
      </c>
      <c r="F16" s="6">
        <v>20.16</v>
      </c>
      <c r="G16" s="6">
        <v>19.739999999999998</v>
      </c>
      <c r="H16" s="6">
        <v>4.18</v>
      </c>
      <c r="I16" s="6">
        <v>3.16</v>
      </c>
      <c r="J16" s="6">
        <v>2.1</v>
      </c>
      <c r="K16" s="6">
        <v>2</v>
      </c>
      <c r="L16" s="6">
        <f t="shared" si="0"/>
        <v>0.97916666666666663</v>
      </c>
    </row>
    <row r="17" spans="2:12" x14ac:dyDescent="0.2">
      <c r="B17" s="2" t="s">
        <v>595</v>
      </c>
      <c r="C17" s="6">
        <v>16.600000000000001</v>
      </c>
      <c r="D17" s="6">
        <v>30.68</v>
      </c>
      <c r="E17" s="6">
        <v>15.25</v>
      </c>
      <c r="F17" s="6">
        <v>17.489999999999998</v>
      </c>
      <c r="G17" s="6">
        <v>17.75</v>
      </c>
      <c r="H17" s="6">
        <v>3.2</v>
      </c>
      <c r="I17" s="6">
        <v>1.32</v>
      </c>
      <c r="J17" s="6">
        <v>2.2200000000000002</v>
      </c>
      <c r="K17" s="6">
        <v>2.42</v>
      </c>
      <c r="L17" s="6">
        <f t="shared" si="0"/>
        <v>1.014865637507147</v>
      </c>
    </row>
    <row r="18" spans="2:12" x14ac:dyDescent="0.2">
      <c r="B18" s="2"/>
      <c r="J18" s="6"/>
    </row>
    <row r="19" spans="2:12" x14ac:dyDescent="0.2">
      <c r="B19" s="54"/>
      <c r="J19" s="6"/>
    </row>
    <row r="20" spans="2:12" x14ac:dyDescent="0.2">
      <c r="B20" s="2"/>
      <c r="J20" s="6"/>
    </row>
    <row r="21" spans="2:12" x14ac:dyDescent="0.2">
      <c r="B21" s="2"/>
      <c r="J21" s="6"/>
    </row>
    <row r="22" spans="2:12" x14ac:dyDescent="0.2">
      <c r="B22" s="2"/>
      <c r="J22" s="6"/>
    </row>
    <row r="23" spans="2:12" x14ac:dyDescent="0.2">
      <c r="B23" s="2"/>
      <c r="J23" s="6"/>
    </row>
    <row r="24" spans="2:12" x14ac:dyDescent="0.2">
      <c r="B24" s="2"/>
      <c r="J24" s="6"/>
    </row>
    <row r="25" spans="2:12" x14ac:dyDescent="0.2">
      <c r="B25" s="2"/>
      <c r="J25" s="6"/>
    </row>
    <row r="26" spans="2:12" x14ac:dyDescent="0.2">
      <c r="B26" s="2"/>
      <c r="J26" s="6"/>
    </row>
    <row r="27" spans="2:12" x14ac:dyDescent="0.2">
      <c r="B27" s="2"/>
      <c r="J27" s="6"/>
    </row>
    <row r="28" spans="2:12" x14ac:dyDescent="0.2">
      <c r="B28" s="2"/>
      <c r="J28" s="6"/>
    </row>
    <row r="29" spans="2:12" x14ac:dyDescent="0.2">
      <c r="B29" s="2"/>
      <c r="J29" s="6"/>
    </row>
    <row r="30" spans="2:12" x14ac:dyDescent="0.2">
      <c r="B30" s="2"/>
      <c r="J30" s="6"/>
    </row>
    <row r="31" spans="2:12" x14ac:dyDescent="0.2">
      <c r="B31" s="2"/>
      <c r="J31" s="6"/>
    </row>
    <row r="32" spans="2:12" x14ac:dyDescent="0.2">
      <c r="B32" s="2"/>
      <c r="J32" s="6"/>
    </row>
    <row r="33" spans="2:11" x14ac:dyDescent="0.2">
      <c r="B33" s="2"/>
      <c r="J33" s="6"/>
    </row>
    <row r="34" spans="2:11" x14ac:dyDescent="0.2">
      <c r="B34" s="2"/>
      <c r="J34" s="6"/>
    </row>
    <row r="35" spans="2:11" x14ac:dyDescent="0.2">
      <c r="B35" s="2"/>
      <c r="J35" s="6"/>
    </row>
    <row r="36" spans="2:11" x14ac:dyDescent="0.2">
      <c r="B36" s="2"/>
      <c r="J36" s="6"/>
    </row>
    <row r="37" spans="2:11" x14ac:dyDescent="0.2">
      <c r="B37" s="2"/>
      <c r="J37" s="6"/>
    </row>
    <row r="38" spans="2:11" x14ac:dyDescent="0.2">
      <c r="B38" s="2"/>
    </row>
    <row r="39" spans="2:11" x14ac:dyDescent="0.2">
      <c r="B39" s="2"/>
      <c r="C39" s="10"/>
      <c r="D39" s="10"/>
      <c r="E39" s="10"/>
      <c r="F39" s="10"/>
      <c r="G39" s="10"/>
      <c r="H39" s="10"/>
      <c r="I39" s="10"/>
      <c r="J39" s="11"/>
      <c r="K39" s="10"/>
    </row>
    <row r="40" spans="2:11" x14ac:dyDescent="0.2">
      <c r="B40" s="2"/>
    </row>
    <row r="41" spans="2:11" x14ac:dyDescent="0.2">
      <c r="B41" s="2"/>
      <c r="C41"/>
      <c r="D41"/>
      <c r="E41"/>
      <c r="F41"/>
      <c r="G41"/>
      <c r="H41"/>
      <c r="I41"/>
    </row>
    <row r="42" spans="2:11" x14ac:dyDescent="0.2">
      <c r="B42" s="2"/>
    </row>
    <row r="43" spans="2:11" x14ac:dyDescent="0.2">
      <c r="B43" s="2"/>
      <c r="C43"/>
      <c r="D43"/>
      <c r="E43"/>
      <c r="F43"/>
      <c r="G43"/>
      <c r="H43"/>
      <c r="I43"/>
    </row>
    <row r="44" spans="2:11" x14ac:dyDescent="0.2">
      <c r="B44" s="2"/>
    </row>
    <row r="45" spans="2:11" x14ac:dyDescent="0.2">
      <c r="B45" s="9"/>
    </row>
    <row r="46" spans="2:11" x14ac:dyDescent="0.2">
      <c r="B46" s="2"/>
    </row>
    <row r="47" spans="2:11" x14ac:dyDescent="0.2">
      <c r="B47" s="2"/>
    </row>
    <row r="48" spans="2:11" x14ac:dyDescent="0.2">
      <c r="B48" s="2"/>
    </row>
    <row r="49" spans="2:9" x14ac:dyDescent="0.2">
      <c r="B49" s="2"/>
    </row>
    <row r="50" spans="2:9" x14ac:dyDescent="0.2">
      <c r="B50" s="2"/>
    </row>
    <row r="51" spans="2:9" x14ac:dyDescent="0.2">
      <c r="B51" s="2"/>
    </row>
    <row r="52" spans="2:9" x14ac:dyDescent="0.2">
      <c r="B52" s="2"/>
    </row>
    <row r="53" spans="2:9" x14ac:dyDescent="0.2">
      <c r="B53" s="2"/>
    </row>
    <row r="54" spans="2:9" x14ac:dyDescent="0.2">
      <c r="B54" s="2"/>
    </row>
    <row r="55" spans="2:9" x14ac:dyDescent="0.2">
      <c r="B55" s="2"/>
      <c r="C55"/>
      <c r="D55"/>
      <c r="E55"/>
      <c r="F55"/>
      <c r="G55"/>
      <c r="H55"/>
      <c r="I55"/>
    </row>
    <row r="56" spans="2:9" x14ac:dyDescent="0.2">
      <c r="B56" s="2"/>
    </row>
    <row r="57" spans="2:9" x14ac:dyDescent="0.2">
      <c r="B57" s="2"/>
    </row>
    <row r="58" spans="2:9" x14ac:dyDescent="0.2">
      <c r="B58" s="2"/>
    </row>
    <row r="59" spans="2:9" x14ac:dyDescent="0.2">
      <c r="B59" s="2"/>
    </row>
    <row r="60" spans="2:9" x14ac:dyDescent="0.2">
      <c r="B60" s="2"/>
    </row>
    <row r="61" spans="2:9" x14ac:dyDescent="0.2">
      <c r="B61" s="12"/>
    </row>
    <row r="62" spans="2:9" x14ac:dyDescent="0.2">
      <c r="B62" s="2"/>
    </row>
    <row r="63" spans="2:9" x14ac:dyDescent="0.2">
      <c r="B63" s="2"/>
    </row>
    <row r="64" spans="2:9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1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1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1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11" x14ac:dyDescent="0.2">
      <c r="B113" s="2"/>
    </row>
    <row r="114" spans="2:11" x14ac:dyDescent="0.2">
      <c r="B114" s="2"/>
    </row>
    <row r="115" spans="2:11" x14ac:dyDescent="0.2">
      <c r="B115" s="2"/>
    </row>
    <row r="116" spans="2:11" x14ac:dyDescent="0.2">
      <c r="B116" s="2"/>
    </row>
    <row r="117" spans="2:11" x14ac:dyDescent="0.2">
      <c r="B117" s="2"/>
    </row>
    <row r="118" spans="2:11" x14ac:dyDescent="0.2">
      <c r="B118" s="12"/>
    </row>
    <row r="119" spans="2:11" x14ac:dyDescent="0.2">
      <c r="B119" s="2"/>
    </row>
    <row r="120" spans="2:11" x14ac:dyDescent="0.2">
      <c r="B120" s="2"/>
    </row>
    <row r="121" spans="2:11" x14ac:dyDescent="0.2">
      <c r="B121" s="2"/>
    </row>
    <row r="122" spans="2:11" x14ac:dyDescent="0.2">
      <c r="B122"/>
      <c r="C122"/>
      <c r="D122"/>
      <c r="E122"/>
      <c r="F122"/>
      <c r="G122"/>
      <c r="H122"/>
      <c r="I122"/>
      <c r="J122"/>
      <c r="K122"/>
    </row>
    <row r="123" spans="2:11" x14ac:dyDescent="0.2">
      <c r="B123"/>
      <c r="C123"/>
      <c r="D123"/>
      <c r="E123"/>
      <c r="F123"/>
      <c r="G123"/>
      <c r="H123"/>
      <c r="I123"/>
      <c r="J123"/>
      <c r="K123"/>
    </row>
    <row r="124" spans="2:11" x14ac:dyDescent="0.2">
      <c r="B124"/>
      <c r="C124"/>
      <c r="D124"/>
      <c r="E124"/>
      <c r="F124"/>
      <c r="G124"/>
      <c r="H124"/>
      <c r="I124"/>
      <c r="J124"/>
      <c r="K124"/>
    </row>
    <row r="125" spans="2:11" x14ac:dyDescent="0.2">
      <c r="B125"/>
      <c r="C125"/>
      <c r="D125"/>
      <c r="E125"/>
      <c r="F125"/>
      <c r="G125"/>
      <c r="H125"/>
      <c r="I125"/>
      <c r="J125"/>
      <c r="K125"/>
    </row>
    <row r="126" spans="2:11" x14ac:dyDescent="0.2">
      <c r="B126"/>
      <c r="C126"/>
      <c r="D126"/>
      <c r="E126"/>
      <c r="F126"/>
      <c r="G126"/>
      <c r="H126"/>
      <c r="I126"/>
      <c r="J126"/>
      <c r="K126"/>
    </row>
    <row r="127" spans="2:11" x14ac:dyDescent="0.2">
      <c r="B127"/>
      <c r="C127"/>
      <c r="D127"/>
      <c r="E127"/>
      <c r="F127"/>
      <c r="G127"/>
      <c r="H127"/>
      <c r="I127"/>
      <c r="J127"/>
      <c r="K127"/>
    </row>
    <row r="128" spans="2:11" x14ac:dyDescent="0.2">
      <c r="B128"/>
      <c r="C128"/>
      <c r="D128"/>
      <c r="E128"/>
      <c r="F128"/>
      <c r="G128"/>
      <c r="H128"/>
      <c r="I128"/>
      <c r="J128"/>
      <c r="K128"/>
    </row>
    <row r="129" spans="2:11" x14ac:dyDescent="0.2">
      <c r="B129"/>
      <c r="C129"/>
      <c r="D129"/>
      <c r="E129"/>
      <c r="F129"/>
      <c r="G129"/>
      <c r="H129"/>
      <c r="I129"/>
      <c r="J129"/>
      <c r="K129"/>
    </row>
    <row r="130" spans="2:11" x14ac:dyDescent="0.2">
      <c r="B130"/>
      <c r="C130"/>
      <c r="D130"/>
      <c r="E130"/>
      <c r="F130"/>
      <c r="G130"/>
      <c r="H130"/>
      <c r="I130"/>
      <c r="J130"/>
      <c r="K130"/>
    </row>
    <row r="131" spans="2:11" x14ac:dyDescent="0.2">
      <c r="B131"/>
      <c r="C131"/>
      <c r="D131"/>
      <c r="E131"/>
      <c r="F131"/>
      <c r="G131"/>
      <c r="H131"/>
      <c r="I131"/>
      <c r="J131"/>
      <c r="K131"/>
    </row>
    <row r="132" spans="2:11" x14ac:dyDescent="0.2">
      <c r="B132"/>
      <c r="C132"/>
      <c r="D132"/>
      <c r="E132"/>
      <c r="F132"/>
      <c r="G132"/>
      <c r="H132"/>
      <c r="I132"/>
      <c r="J132"/>
      <c r="K132"/>
    </row>
    <row r="133" spans="2:11" x14ac:dyDescent="0.2">
      <c r="B133"/>
      <c r="C133"/>
      <c r="D133"/>
      <c r="E133"/>
      <c r="F133"/>
      <c r="G133"/>
      <c r="H133"/>
      <c r="I133"/>
      <c r="J133"/>
      <c r="K133"/>
    </row>
    <row r="134" spans="2:11" x14ac:dyDescent="0.2">
      <c r="B134"/>
      <c r="C134"/>
      <c r="D134"/>
      <c r="E134"/>
      <c r="F134"/>
      <c r="G134"/>
      <c r="H134"/>
      <c r="I134"/>
      <c r="J134"/>
      <c r="K134"/>
    </row>
    <row r="135" spans="2:11" x14ac:dyDescent="0.2">
      <c r="B135"/>
      <c r="C135"/>
      <c r="D135"/>
      <c r="E135"/>
      <c r="F135"/>
      <c r="G135"/>
      <c r="H135"/>
      <c r="I135"/>
      <c r="J135"/>
      <c r="K135"/>
    </row>
    <row r="136" spans="2:11" x14ac:dyDescent="0.2">
      <c r="B136"/>
      <c r="C136"/>
      <c r="D136"/>
      <c r="E136"/>
      <c r="F136"/>
      <c r="G136"/>
      <c r="H136"/>
      <c r="I136"/>
      <c r="J136"/>
      <c r="K136"/>
    </row>
    <row r="137" spans="2:11" x14ac:dyDescent="0.2">
      <c r="B137"/>
      <c r="C137"/>
      <c r="D137"/>
      <c r="E137"/>
      <c r="F137"/>
      <c r="G137"/>
      <c r="H137"/>
      <c r="I137"/>
      <c r="J137"/>
      <c r="K137"/>
    </row>
    <row r="138" spans="2:11" x14ac:dyDescent="0.2">
      <c r="B138"/>
      <c r="C138"/>
      <c r="D138"/>
      <c r="E138"/>
      <c r="F138"/>
      <c r="G138"/>
      <c r="H138"/>
      <c r="I138"/>
      <c r="J138"/>
      <c r="K138"/>
    </row>
    <row r="139" spans="2:11" x14ac:dyDescent="0.2">
      <c r="B139"/>
      <c r="C139"/>
      <c r="D139"/>
      <c r="E139"/>
      <c r="F139"/>
      <c r="G139"/>
      <c r="H139"/>
      <c r="I139"/>
      <c r="J139"/>
      <c r="K139"/>
    </row>
    <row r="140" spans="2:11" x14ac:dyDescent="0.2">
      <c r="B140"/>
      <c r="C140"/>
      <c r="D140"/>
      <c r="E140"/>
      <c r="F140"/>
      <c r="G140"/>
      <c r="H140"/>
      <c r="I140"/>
      <c r="J140"/>
      <c r="K140"/>
    </row>
    <row r="141" spans="2:11" x14ac:dyDescent="0.2">
      <c r="B141"/>
      <c r="C141"/>
      <c r="D141"/>
      <c r="E141"/>
      <c r="F141"/>
      <c r="G141"/>
      <c r="H141"/>
      <c r="I141"/>
      <c r="J141"/>
      <c r="K141"/>
    </row>
    <row r="142" spans="2:11" x14ac:dyDescent="0.2">
      <c r="B142"/>
      <c r="C142"/>
      <c r="D142"/>
      <c r="E142"/>
      <c r="F142"/>
      <c r="G142"/>
      <c r="H142"/>
      <c r="I142"/>
      <c r="J142"/>
      <c r="K142"/>
    </row>
    <row r="143" spans="2:11" x14ac:dyDescent="0.2">
      <c r="B143"/>
      <c r="C143"/>
      <c r="D143"/>
      <c r="E143"/>
      <c r="F143"/>
      <c r="G143"/>
      <c r="H143"/>
      <c r="I143"/>
      <c r="J143"/>
      <c r="K143"/>
    </row>
    <row r="144" spans="2:11" x14ac:dyDescent="0.2">
      <c r="B144"/>
      <c r="C144"/>
      <c r="D144"/>
      <c r="E144"/>
      <c r="F144"/>
      <c r="G144"/>
      <c r="H144"/>
      <c r="I144"/>
      <c r="J144"/>
      <c r="K144"/>
    </row>
    <row r="145" spans="2:11" x14ac:dyDescent="0.2">
      <c r="B145"/>
      <c r="C145"/>
      <c r="D145"/>
      <c r="E145"/>
      <c r="F145"/>
      <c r="G145"/>
      <c r="H145"/>
      <c r="I145"/>
      <c r="J145"/>
      <c r="K145"/>
    </row>
    <row r="146" spans="2:11" x14ac:dyDescent="0.2">
      <c r="B146"/>
      <c r="C146"/>
      <c r="D146"/>
      <c r="E146"/>
      <c r="F146"/>
      <c r="G146"/>
      <c r="H146"/>
      <c r="I146"/>
      <c r="J146"/>
      <c r="K146"/>
    </row>
    <row r="147" spans="2:11" x14ac:dyDescent="0.2">
      <c r="B147"/>
      <c r="C147"/>
      <c r="D147"/>
      <c r="E147"/>
      <c r="F147"/>
      <c r="G147"/>
      <c r="H147"/>
      <c r="I147"/>
      <c r="J147"/>
      <c r="K147"/>
    </row>
    <row r="148" spans="2:11" x14ac:dyDescent="0.2">
      <c r="B148"/>
      <c r="C148"/>
      <c r="D148"/>
      <c r="E148"/>
      <c r="F148"/>
      <c r="G148"/>
      <c r="H148"/>
      <c r="I148"/>
      <c r="J148"/>
      <c r="K148"/>
    </row>
    <row r="149" spans="2:11" x14ac:dyDescent="0.2">
      <c r="B149"/>
      <c r="C149"/>
      <c r="D149"/>
      <c r="E149"/>
      <c r="F149"/>
      <c r="G149"/>
      <c r="H149"/>
      <c r="I149"/>
      <c r="J149"/>
      <c r="K149"/>
    </row>
    <row r="150" spans="2:11" x14ac:dyDescent="0.2">
      <c r="B150"/>
      <c r="C150"/>
      <c r="D150"/>
      <c r="E150"/>
      <c r="F150"/>
      <c r="G150"/>
      <c r="H150"/>
      <c r="I150"/>
      <c r="J150"/>
      <c r="K150"/>
    </row>
    <row r="151" spans="2:11" x14ac:dyDescent="0.2">
      <c r="B151"/>
      <c r="C151"/>
      <c r="D151"/>
      <c r="E151"/>
      <c r="F151"/>
      <c r="G151"/>
      <c r="H151"/>
      <c r="I151"/>
      <c r="J151"/>
      <c r="K151"/>
    </row>
    <row r="152" spans="2:11" x14ac:dyDescent="0.2">
      <c r="B152"/>
      <c r="C152"/>
      <c r="D152"/>
      <c r="E152"/>
      <c r="F152"/>
      <c r="G152"/>
      <c r="H152"/>
      <c r="I152"/>
      <c r="J152"/>
      <c r="K152"/>
    </row>
    <row r="153" spans="2:11" x14ac:dyDescent="0.2">
      <c r="B153"/>
      <c r="C153"/>
      <c r="D153"/>
      <c r="E153"/>
      <c r="F153"/>
      <c r="G153"/>
      <c r="H153"/>
      <c r="I153"/>
      <c r="J153"/>
      <c r="K153"/>
    </row>
    <row r="154" spans="2:11" x14ac:dyDescent="0.2">
      <c r="B154"/>
      <c r="C154"/>
      <c r="D154"/>
      <c r="E154"/>
      <c r="F154"/>
      <c r="G154"/>
      <c r="H154"/>
      <c r="I154"/>
      <c r="J154"/>
      <c r="K154"/>
    </row>
    <row r="155" spans="2:11" x14ac:dyDescent="0.2">
      <c r="B155"/>
      <c r="C155"/>
      <c r="D155"/>
      <c r="E155"/>
      <c r="F155"/>
      <c r="G155"/>
      <c r="H155"/>
      <c r="I155"/>
      <c r="J155"/>
      <c r="K155"/>
    </row>
    <row r="156" spans="2:11" x14ac:dyDescent="0.2">
      <c r="B156"/>
      <c r="C156"/>
      <c r="D156"/>
      <c r="E156"/>
      <c r="F156"/>
      <c r="G156"/>
      <c r="H156"/>
      <c r="I156"/>
      <c r="J156"/>
      <c r="K156"/>
    </row>
    <row r="157" spans="2:11" x14ac:dyDescent="0.2">
      <c r="B157"/>
      <c r="C157"/>
      <c r="D157"/>
      <c r="E157"/>
      <c r="F157"/>
      <c r="G157"/>
      <c r="H157"/>
      <c r="I157"/>
      <c r="J157"/>
      <c r="K157"/>
    </row>
    <row r="158" spans="2:11" x14ac:dyDescent="0.2">
      <c r="B158"/>
      <c r="C158"/>
      <c r="D158"/>
      <c r="E158"/>
      <c r="F158"/>
      <c r="G158"/>
      <c r="H158"/>
      <c r="I158"/>
      <c r="J158"/>
      <c r="K158"/>
    </row>
    <row r="159" spans="2:11" x14ac:dyDescent="0.2">
      <c r="B159"/>
      <c r="C159"/>
      <c r="D159"/>
      <c r="E159"/>
      <c r="F159"/>
      <c r="G159"/>
      <c r="H159"/>
      <c r="I159"/>
      <c r="J159"/>
      <c r="K159"/>
    </row>
    <row r="160" spans="2:11" x14ac:dyDescent="0.2">
      <c r="B160"/>
      <c r="C160"/>
      <c r="D160"/>
      <c r="E160"/>
      <c r="F160"/>
      <c r="G160"/>
      <c r="H160"/>
      <c r="I160"/>
      <c r="J160"/>
      <c r="K160"/>
    </row>
    <row r="161" spans="1:11" x14ac:dyDescent="0.2">
      <c r="B161"/>
      <c r="C161"/>
      <c r="D161"/>
      <c r="E161"/>
      <c r="F161"/>
      <c r="G161"/>
      <c r="H161"/>
      <c r="I161"/>
      <c r="J161"/>
      <c r="K161"/>
    </row>
    <row r="162" spans="1:11" ht="15" x14ac:dyDescent="0.25">
      <c r="A162" s="13"/>
      <c r="B162" s="14"/>
      <c r="C162" s="16"/>
      <c r="D162" s="16"/>
      <c r="E162" s="16"/>
      <c r="F162" s="16"/>
      <c r="G162" s="16"/>
      <c r="H162" s="16"/>
      <c r="I162" s="16"/>
      <c r="J162" s="16"/>
      <c r="K162" s="16"/>
    </row>
    <row r="163" spans="1:11" ht="15" x14ac:dyDescent="0.25">
      <c r="A163" s="13"/>
      <c r="B163" s="14"/>
      <c r="C163" s="16"/>
      <c r="D163" s="16"/>
      <c r="E163" s="16"/>
      <c r="F163" s="16"/>
      <c r="G163" s="16"/>
      <c r="H163" s="16"/>
      <c r="I163" s="16"/>
      <c r="J163" s="16"/>
      <c r="K163" s="16"/>
    </row>
    <row r="164" spans="1:11" ht="15" x14ac:dyDescent="0.25">
      <c r="A164" s="13"/>
      <c r="B164" s="14"/>
      <c r="C164" s="16"/>
      <c r="D164" s="16"/>
      <c r="E164" s="16"/>
      <c r="F164" s="16"/>
      <c r="G164" s="16"/>
      <c r="H164" s="16"/>
      <c r="I164" s="16"/>
      <c r="J164" s="16"/>
      <c r="K164" s="16"/>
    </row>
    <row r="165" spans="1:11" ht="15" x14ac:dyDescent="0.25">
      <c r="A165" s="13"/>
      <c r="B165" s="14"/>
      <c r="C165" s="16"/>
      <c r="D165" s="16"/>
      <c r="E165" s="16"/>
      <c r="F165" s="16"/>
      <c r="G165" s="16"/>
      <c r="H165" s="16"/>
      <c r="I165" s="16"/>
      <c r="J165" s="16"/>
      <c r="K165" s="16"/>
    </row>
    <row r="166" spans="1:11" ht="15" x14ac:dyDescent="0.25">
      <c r="A166" s="13"/>
      <c r="B166" s="14"/>
      <c r="C166" s="16"/>
      <c r="D166" s="16"/>
      <c r="E166" s="16"/>
      <c r="F166" s="16"/>
      <c r="G166" s="16"/>
      <c r="H166" s="16"/>
      <c r="I166" s="16"/>
      <c r="J166" s="16"/>
      <c r="K166" s="16"/>
    </row>
    <row r="167" spans="1:11" ht="15" x14ac:dyDescent="0.25">
      <c r="A167" s="13"/>
      <c r="B167" s="14"/>
      <c r="C167" s="16"/>
      <c r="D167" s="16"/>
      <c r="E167" s="16"/>
      <c r="F167" s="16"/>
      <c r="G167" s="16"/>
      <c r="H167" s="16"/>
      <c r="I167" s="16"/>
      <c r="J167" s="16"/>
      <c r="K167" s="16"/>
    </row>
    <row r="168" spans="1:11" ht="15" x14ac:dyDescent="0.25">
      <c r="A168" s="13"/>
      <c r="B168" s="14"/>
      <c r="C168" s="16"/>
      <c r="D168" s="16"/>
      <c r="E168" s="16"/>
      <c r="F168" s="16"/>
      <c r="G168" s="16"/>
      <c r="H168" s="16"/>
      <c r="I168" s="16"/>
      <c r="J168" s="16"/>
      <c r="K168" s="16"/>
    </row>
    <row r="169" spans="1:11" ht="15" x14ac:dyDescent="0.25">
      <c r="A169" s="13"/>
      <c r="B169" s="14"/>
      <c r="C169" s="16"/>
      <c r="D169" s="16"/>
      <c r="E169" s="16"/>
      <c r="F169" s="16"/>
      <c r="G169" s="16"/>
      <c r="H169" s="16"/>
      <c r="I169" s="16"/>
      <c r="J169" s="16"/>
      <c r="K169" s="16"/>
    </row>
    <row r="170" spans="1:11" ht="15" x14ac:dyDescent="0.25">
      <c r="A170" s="13"/>
      <c r="B170" s="14"/>
      <c r="C170" s="16"/>
      <c r="D170" s="16"/>
      <c r="E170" s="16"/>
      <c r="F170" s="16"/>
      <c r="G170" s="16"/>
      <c r="H170" s="16"/>
      <c r="I170" s="16"/>
      <c r="J170" s="16"/>
      <c r="K170" s="16"/>
    </row>
    <row r="171" spans="1:11" ht="15" x14ac:dyDescent="0.25">
      <c r="A171" s="13"/>
      <c r="B171" s="14"/>
      <c r="C171" s="16"/>
      <c r="D171" s="16"/>
      <c r="E171" s="16"/>
      <c r="F171" s="16"/>
      <c r="G171" s="16"/>
      <c r="H171" s="16"/>
      <c r="I171" s="16"/>
      <c r="J171" s="16"/>
      <c r="K171" s="16"/>
    </row>
    <row r="172" spans="1:11" ht="15" x14ac:dyDescent="0.25">
      <c r="A172" s="13"/>
      <c r="B172" s="14"/>
      <c r="C172" s="16"/>
      <c r="D172" s="16"/>
      <c r="E172" s="16"/>
      <c r="F172" s="16"/>
      <c r="G172" s="16"/>
      <c r="H172" s="16"/>
      <c r="I172" s="16"/>
      <c r="J172" s="16"/>
      <c r="K172" s="16"/>
    </row>
    <row r="173" spans="1:11" ht="15" x14ac:dyDescent="0.25">
      <c r="A173" s="13"/>
      <c r="B173" s="14"/>
      <c r="C173" s="16"/>
      <c r="D173" s="16"/>
      <c r="E173" s="16"/>
      <c r="F173" s="16"/>
      <c r="G173" s="16"/>
      <c r="H173" s="16"/>
      <c r="I173" s="16"/>
      <c r="J173" s="16"/>
      <c r="K173" s="16"/>
    </row>
    <row r="174" spans="1:11" ht="15" x14ac:dyDescent="0.25">
      <c r="A174" s="13"/>
      <c r="B174" s="14"/>
      <c r="C174" s="16"/>
      <c r="D174" s="16"/>
      <c r="E174" s="16"/>
      <c r="F174" s="16"/>
      <c r="G174" s="16"/>
      <c r="H174" s="16"/>
      <c r="I174" s="16"/>
      <c r="J174" s="16"/>
      <c r="K174" s="16"/>
    </row>
    <row r="175" spans="1:11" ht="15" x14ac:dyDescent="0.25">
      <c r="A175" s="13"/>
      <c r="B175" s="14"/>
      <c r="C175" s="16"/>
      <c r="D175" s="16"/>
      <c r="E175" s="16"/>
      <c r="F175" s="16"/>
      <c r="G175" s="16"/>
      <c r="H175" s="16"/>
      <c r="I175" s="16"/>
      <c r="J175" s="16"/>
      <c r="K175" s="16"/>
    </row>
    <row r="176" spans="1:11" ht="15" x14ac:dyDescent="0.25">
      <c r="A176" s="14"/>
      <c r="B176" s="14"/>
      <c r="C176" s="16"/>
      <c r="D176" s="16"/>
      <c r="E176" s="16"/>
      <c r="F176" s="16"/>
      <c r="G176" s="16"/>
      <c r="H176" s="16"/>
      <c r="I176" s="16"/>
      <c r="J176" s="16"/>
      <c r="K176" s="16"/>
    </row>
    <row r="177" spans="1:11" ht="15" x14ac:dyDescent="0.25">
      <c r="A177" s="14"/>
      <c r="B177" s="14"/>
      <c r="C177" s="16"/>
      <c r="D177" s="16"/>
      <c r="E177" s="16"/>
      <c r="F177" s="16"/>
      <c r="G177" s="16"/>
      <c r="H177" s="16"/>
      <c r="I177" s="16"/>
      <c r="J177" s="16"/>
      <c r="K177" s="16"/>
    </row>
    <row r="178" spans="1:11" ht="15" x14ac:dyDescent="0.25">
      <c r="A178" s="14"/>
      <c r="B178" s="14"/>
      <c r="C178" s="16"/>
      <c r="D178" s="16"/>
      <c r="E178" s="16"/>
      <c r="F178" s="16"/>
      <c r="G178" s="16"/>
      <c r="H178" s="16"/>
      <c r="I178" s="16"/>
      <c r="J178" s="16"/>
      <c r="K178" s="16"/>
    </row>
    <row r="179" spans="1:11" ht="15" x14ac:dyDescent="0.25">
      <c r="A179" s="14"/>
      <c r="B179" s="14"/>
      <c r="C179" s="16"/>
      <c r="D179" s="16"/>
      <c r="E179" s="16"/>
      <c r="F179" s="16"/>
      <c r="G179" s="16"/>
      <c r="H179" s="16"/>
      <c r="I179" s="16"/>
      <c r="J179" s="16"/>
      <c r="K179" s="16"/>
    </row>
    <row r="180" spans="1:11" ht="15" x14ac:dyDescent="0.25">
      <c r="A180" s="14"/>
      <c r="B180" s="14"/>
      <c r="C180" s="16"/>
      <c r="D180" s="16"/>
      <c r="E180" s="16"/>
      <c r="F180" s="16"/>
      <c r="G180" s="16"/>
      <c r="H180" s="16"/>
      <c r="I180" s="16"/>
      <c r="J180" s="16"/>
      <c r="K180" s="16"/>
    </row>
    <row r="181" spans="1:11" ht="15" x14ac:dyDescent="0.25">
      <c r="A181" s="14"/>
      <c r="B181" s="14"/>
      <c r="C181" s="16"/>
      <c r="D181" s="16"/>
      <c r="E181" s="16"/>
      <c r="F181" s="16"/>
      <c r="G181" s="16"/>
      <c r="H181" s="16"/>
      <c r="I181" s="16"/>
      <c r="J181" s="16"/>
      <c r="K181" s="16"/>
    </row>
    <row r="182" spans="1:11" ht="15" x14ac:dyDescent="0.25">
      <c r="A182" s="14"/>
      <c r="B182" s="14"/>
      <c r="C182" s="16"/>
      <c r="D182" s="16"/>
      <c r="E182" s="16"/>
      <c r="F182" s="16"/>
      <c r="G182" s="16"/>
      <c r="H182" s="16"/>
      <c r="I182" s="16"/>
      <c r="J182" s="16"/>
      <c r="K182" s="16"/>
    </row>
    <row r="183" spans="1:11" ht="15" x14ac:dyDescent="0.25">
      <c r="A183" s="14"/>
      <c r="B183" s="14"/>
      <c r="C183" s="16"/>
      <c r="D183" s="16"/>
      <c r="E183" s="16"/>
      <c r="F183" s="16"/>
      <c r="G183" s="16"/>
      <c r="H183" s="16"/>
      <c r="I183" s="16"/>
      <c r="J183" s="16"/>
      <c r="K183" s="16"/>
    </row>
    <row r="184" spans="1:11" ht="15" x14ac:dyDescent="0.25">
      <c r="A184" s="14"/>
      <c r="B184" s="14"/>
      <c r="C184" s="16"/>
      <c r="D184" s="16"/>
      <c r="E184" s="16"/>
      <c r="F184" s="16"/>
      <c r="G184" s="16"/>
      <c r="H184" s="16"/>
      <c r="I184" s="16"/>
      <c r="J184" s="16"/>
      <c r="K184" s="16"/>
    </row>
    <row r="185" spans="1:11" ht="15" x14ac:dyDescent="0.25">
      <c r="A185" s="14"/>
      <c r="B185" s="14"/>
      <c r="C185" s="16"/>
      <c r="D185" s="16"/>
      <c r="E185" s="16"/>
      <c r="F185" s="16"/>
      <c r="G185" s="16"/>
      <c r="H185" s="16"/>
      <c r="I185" s="16"/>
      <c r="J185" s="16"/>
      <c r="K185" s="16"/>
    </row>
    <row r="186" spans="1:11" ht="15" x14ac:dyDescent="0.25">
      <c r="A186" s="14"/>
      <c r="B186" s="14"/>
      <c r="C186" s="16"/>
      <c r="D186" s="16"/>
      <c r="E186" s="16"/>
      <c r="F186" s="16"/>
      <c r="G186" s="16"/>
      <c r="H186" s="16"/>
      <c r="I186" s="16"/>
      <c r="J186" s="16"/>
      <c r="K186" s="16"/>
    </row>
    <row r="187" spans="1:11" ht="15" x14ac:dyDescent="0.25">
      <c r="A187" s="14"/>
      <c r="B187" s="14"/>
      <c r="C187" s="16"/>
      <c r="D187" s="16"/>
      <c r="E187" s="16"/>
      <c r="F187" s="16"/>
      <c r="G187" s="16"/>
      <c r="H187" s="16"/>
      <c r="I187" s="16"/>
      <c r="J187" s="16"/>
      <c r="K187" s="16"/>
    </row>
    <row r="188" spans="1:11" ht="15" x14ac:dyDescent="0.25">
      <c r="A188" s="13"/>
      <c r="B188" s="14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5" x14ac:dyDescent="0.25">
      <c r="A189" s="13"/>
      <c r="B189" s="14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5" x14ac:dyDescent="0.25">
      <c r="A190" s="13"/>
      <c r="B190" s="18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5" x14ac:dyDescent="0.25">
      <c r="A191" s="19"/>
      <c r="B191" s="18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5" x14ac:dyDescent="0.25">
      <c r="A192" s="13"/>
      <c r="B192" s="18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5" x14ac:dyDescent="0.25">
      <c r="A193" s="13"/>
      <c r="B193" s="18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5" x14ac:dyDescent="0.25">
      <c r="A194" s="13"/>
      <c r="B194" s="18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5" x14ac:dyDescent="0.25">
      <c r="A195" s="13"/>
      <c r="B195" s="18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5" x14ac:dyDescent="0.25">
      <c r="A196" s="13"/>
      <c r="B196" s="14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5" x14ac:dyDescent="0.25">
      <c r="A197" s="13"/>
      <c r="B197" s="14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5" x14ac:dyDescent="0.25">
      <c r="A198" s="13"/>
      <c r="B198" s="18"/>
      <c r="C198" s="17"/>
      <c r="D198" s="17"/>
      <c r="E198" s="16"/>
      <c r="F198" s="17"/>
      <c r="G198" s="17"/>
      <c r="H198" s="17"/>
      <c r="I198" s="17"/>
      <c r="J198" s="17"/>
      <c r="K198" s="17"/>
    </row>
    <row r="199" spans="1:11" ht="15" x14ac:dyDescent="0.25">
      <c r="A199" s="13"/>
      <c r="B199" s="18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5" x14ac:dyDescent="0.25">
      <c r="A200" s="13"/>
      <c r="B200" s="18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5" x14ac:dyDescent="0.25">
      <c r="A201" s="14"/>
      <c r="B201" s="18"/>
      <c r="C201" s="16"/>
      <c r="D201" s="16"/>
      <c r="E201" s="16"/>
      <c r="F201" s="16"/>
      <c r="G201" s="16"/>
      <c r="H201" s="16"/>
      <c r="I201" s="16"/>
      <c r="J201" s="16"/>
      <c r="K201" s="16"/>
    </row>
    <row r="202" spans="1:11" ht="15" x14ac:dyDescent="0.25">
      <c r="A202" s="14"/>
      <c r="B202" s="14"/>
      <c r="C202" s="16"/>
      <c r="D202" s="16"/>
      <c r="E202" s="16"/>
      <c r="F202" s="16"/>
      <c r="G202" s="16"/>
      <c r="H202" s="16"/>
      <c r="I202" s="16"/>
      <c r="J202" s="16"/>
      <c r="K202" s="16"/>
    </row>
    <row r="203" spans="1:11" ht="15" x14ac:dyDescent="0.25">
      <c r="A203" s="14"/>
      <c r="B203" s="14"/>
      <c r="C203" s="16"/>
      <c r="D203" s="16"/>
      <c r="E203" s="16"/>
      <c r="F203" s="16"/>
      <c r="G203" s="16"/>
      <c r="H203" s="16"/>
      <c r="I203" s="16"/>
      <c r="J203" s="16"/>
      <c r="K203" s="16"/>
    </row>
    <row r="204" spans="1:11" ht="15" x14ac:dyDescent="0.25">
      <c r="A204" s="14"/>
      <c r="B204" s="14"/>
      <c r="C204" s="16"/>
      <c r="D204" s="16"/>
      <c r="E204" s="16"/>
      <c r="F204" s="16"/>
      <c r="G204" s="16"/>
      <c r="H204" s="16"/>
      <c r="I204" s="16"/>
      <c r="J204" s="16"/>
      <c r="K204" s="16"/>
    </row>
    <row r="205" spans="1:11" ht="15" x14ac:dyDescent="0.25">
      <c r="A205" s="14"/>
      <c r="B205" s="14"/>
      <c r="C205" s="16"/>
      <c r="D205" s="16"/>
      <c r="E205" s="16"/>
      <c r="F205" s="16"/>
      <c r="G205" s="16"/>
      <c r="H205" s="16"/>
      <c r="I205" s="16"/>
      <c r="J205" s="16"/>
      <c r="K205" s="16"/>
    </row>
    <row r="206" spans="1:11" ht="15" x14ac:dyDescent="0.25">
      <c r="A206" s="14"/>
      <c r="B206" s="14"/>
      <c r="C206" s="16"/>
      <c r="D206" s="16"/>
      <c r="E206" s="16"/>
      <c r="F206" s="16"/>
      <c r="G206" s="16"/>
      <c r="H206" s="16"/>
      <c r="I206" s="16"/>
      <c r="J206" s="16"/>
      <c r="K206" s="16"/>
    </row>
    <row r="207" spans="1:11" ht="15" x14ac:dyDescent="0.25">
      <c r="A207" s="14"/>
      <c r="B207" s="14"/>
      <c r="C207" s="16"/>
      <c r="D207" s="16"/>
      <c r="E207" s="16"/>
      <c r="F207" s="16"/>
      <c r="G207" s="16"/>
      <c r="H207" s="16"/>
      <c r="I207" s="16"/>
      <c r="J207" s="16"/>
      <c r="K207" s="16"/>
    </row>
    <row r="208" spans="1:11" ht="15" x14ac:dyDescent="0.25">
      <c r="A208" s="14"/>
      <c r="B208" s="14"/>
      <c r="C208" s="16"/>
      <c r="D208" s="16"/>
      <c r="E208" s="16"/>
      <c r="F208" s="16"/>
      <c r="G208" s="16"/>
      <c r="H208" s="16"/>
      <c r="I208" s="16"/>
      <c r="J208" s="16"/>
      <c r="K208" s="16"/>
    </row>
    <row r="209" spans="1:11" ht="15" x14ac:dyDescent="0.25">
      <c r="A209" s="14"/>
      <c r="B209" s="14"/>
      <c r="C209" s="16"/>
      <c r="D209" s="16"/>
      <c r="E209" s="16"/>
      <c r="F209" s="16"/>
      <c r="G209" s="16"/>
      <c r="H209" s="16"/>
      <c r="I209" s="16"/>
      <c r="J209" s="16"/>
      <c r="K209" s="16"/>
    </row>
    <row r="210" spans="1:11" ht="15" x14ac:dyDescent="0.25">
      <c r="A210" s="14"/>
      <c r="B210" s="18"/>
      <c r="C210" s="16"/>
      <c r="D210" s="16"/>
      <c r="E210" s="16"/>
      <c r="F210" s="16"/>
      <c r="G210" s="16"/>
      <c r="H210" s="16"/>
      <c r="I210" s="16"/>
      <c r="J210" s="16"/>
      <c r="K210" s="16"/>
    </row>
    <row r="211" spans="1:11" ht="15" x14ac:dyDescent="0.25">
      <c r="A211" s="14"/>
      <c r="B211" s="14"/>
      <c r="C211" s="16"/>
      <c r="D211" s="16"/>
      <c r="E211" s="16"/>
      <c r="F211" s="16"/>
      <c r="G211" s="16"/>
      <c r="H211" s="16"/>
      <c r="I211" s="16"/>
      <c r="J211" s="16"/>
      <c r="K211" s="16"/>
    </row>
    <row r="212" spans="1:11" ht="15" x14ac:dyDescent="0.25">
      <c r="A212" s="14"/>
      <c r="B212" s="14"/>
      <c r="C212" s="16"/>
      <c r="D212" s="16"/>
      <c r="E212" s="16"/>
      <c r="F212" s="16"/>
      <c r="G212" s="16"/>
      <c r="H212" s="16"/>
      <c r="I212" s="16"/>
      <c r="J212" s="16"/>
      <c r="K212" s="16"/>
    </row>
  </sheetData>
  <conditionalFormatting sqref="B45">
    <cfRule type="cellIs" dxfId="73" priority="3" stopIfTrue="1" operator="equal">
      <formula>126</formula>
    </cfRule>
  </conditionalFormatting>
  <conditionalFormatting sqref="B19">
    <cfRule type="cellIs" dxfId="72" priority="2" stopIfTrue="1" operator="equal">
      <formula>126</formula>
    </cfRule>
  </conditionalFormatting>
  <conditionalFormatting sqref="B16">
    <cfRule type="cellIs" dxfId="71" priority="1" stopIfTrue="1" operator="equal">
      <formula>126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1"/>
  <sheetViews>
    <sheetView zoomScale="136" zoomScaleNormal="136" workbookViewId="0">
      <pane xSplit="8" ySplit="1" topLeftCell="O151" activePane="bottomRight" state="frozen"/>
      <selection pane="topRight" activeCell="H1" sqref="H1"/>
      <selection pane="bottomLeft" activeCell="A2" sqref="A2"/>
      <selection pane="bottomRight" activeCell="R161" sqref="R153:R161"/>
    </sheetView>
  </sheetViews>
  <sheetFormatPr defaultRowHeight="12.75" x14ac:dyDescent="0.2"/>
  <cols>
    <col min="1" max="1" width="9.140625" style="6"/>
    <col min="2" max="8" width="4.28515625" style="6" customWidth="1"/>
    <col min="9" max="12" width="5" style="28" customWidth="1"/>
    <col min="13" max="13" width="10.140625" style="28" customWidth="1"/>
    <col min="14" max="16" width="5" style="28" customWidth="1"/>
    <col min="17" max="18" width="4.140625" style="28" customWidth="1"/>
    <col min="19" max="26" width="7.7109375" style="31" customWidth="1"/>
    <col min="27" max="33" width="6.5703125" style="31" customWidth="1"/>
    <col min="34" max="36" width="4.140625" style="6" customWidth="1"/>
    <col min="37" max="43" width="4.140625" style="33" customWidth="1"/>
    <col min="44" max="44" width="4.140625" style="35" customWidth="1"/>
    <col min="45" max="50" width="3.85546875" style="35" customWidth="1"/>
    <col min="51" max="51" width="6.5703125" style="37" customWidth="1"/>
    <col min="52" max="57" width="9.140625" style="37"/>
    <col min="58" max="16384" width="9.140625" style="6"/>
  </cols>
  <sheetData>
    <row r="1" spans="1:57" s="26" customFormat="1" ht="26.25" customHeight="1" x14ac:dyDescent="0.2">
      <c r="B1" s="20" t="s">
        <v>0</v>
      </c>
      <c r="C1" s="21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/>
      <c r="S1" s="30" t="s">
        <v>194</v>
      </c>
      <c r="T1" s="30" t="s">
        <v>193</v>
      </c>
      <c r="U1" s="30" t="s">
        <v>195</v>
      </c>
      <c r="V1" s="30" t="s">
        <v>199</v>
      </c>
      <c r="W1" s="30" t="s">
        <v>200</v>
      </c>
      <c r="X1" s="30" t="s">
        <v>198</v>
      </c>
      <c r="Y1" s="30" t="s">
        <v>196</v>
      </c>
      <c r="Z1" s="30" t="s">
        <v>197</v>
      </c>
      <c r="AA1" s="30" t="s">
        <v>506</v>
      </c>
      <c r="AB1" s="30" t="s">
        <v>507</v>
      </c>
      <c r="AC1" s="30" t="s">
        <v>511</v>
      </c>
      <c r="AD1" s="30" t="s">
        <v>512</v>
      </c>
      <c r="AE1" s="30" t="s">
        <v>510</v>
      </c>
      <c r="AF1" s="30" t="s">
        <v>508</v>
      </c>
      <c r="AG1" s="30" t="s">
        <v>509</v>
      </c>
      <c r="AH1" s="26" t="s">
        <v>505</v>
      </c>
      <c r="AI1" s="26" t="s">
        <v>201</v>
      </c>
      <c r="AJ1" s="26" t="s">
        <v>202</v>
      </c>
      <c r="AK1" s="32" t="s">
        <v>203</v>
      </c>
      <c r="AL1" s="32" t="s">
        <v>204</v>
      </c>
      <c r="AM1" s="32" t="s">
        <v>205</v>
      </c>
      <c r="AN1" s="32" t="s">
        <v>206</v>
      </c>
      <c r="AO1" s="32" t="s">
        <v>207</v>
      </c>
      <c r="AP1" s="32" t="s">
        <v>208</v>
      </c>
      <c r="AQ1" s="32" t="s">
        <v>209</v>
      </c>
      <c r="AR1" s="34" t="s">
        <v>210</v>
      </c>
      <c r="AS1" s="34" t="s">
        <v>211</v>
      </c>
      <c r="AT1" s="34" t="s">
        <v>212</v>
      </c>
      <c r="AU1" s="34" t="s">
        <v>213</v>
      </c>
      <c r="AV1" s="34" t="s">
        <v>214</v>
      </c>
      <c r="AW1" s="34" t="s">
        <v>215</v>
      </c>
      <c r="AX1" s="34" t="s">
        <v>216</v>
      </c>
      <c r="AY1" s="36" t="s">
        <v>217</v>
      </c>
      <c r="AZ1" s="36" t="s">
        <v>218</v>
      </c>
      <c r="BA1" s="36" t="s">
        <v>219</v>
      </c>
      <c r="BB1" s="36" t="s">
        <v>220</v>
      </c>
      <c r="BC1" s="36" t="s">
        <v>221</v>
      </c>
      <c r="BD1" s="36" t="s">
        <v>222</v>
      </c>
      <c r="BE1" s="36" t="s">
        <v>223</v>
      </c>
    </row>
    <row r="2" spans="1:57" ht="13.5" customHeight="1" x14ac:dyDescent="0.2">
      <c r="A2" s="6">
        <v>1</v>
      </c>
      <c r="B2" s="6" t="s">
        <v>16</v>
      </c>
      <c r="C2" s="2" t="s">
        <v>17</v>
      </c>
      <c r="D2" s="2">
        <v>1</v>
      </c>
      <c r="E2" s="2">
        <v>1</v>
      </c>
      <c r="F2" s="2">
        <f>IF($G2&lt;0.1,1,IF($G2&gt;0.9,2,1.5))</f>
        <v>1</v>
      </c>
      <c r="G2">
        <v>1.2E-2</v>
      </c>
      <c r="H2" s="2">
        <v>11</v>
      </c>
      <c r="I2" s="28">
        <v>254</v>
      </c>
      <c r="J2" s="28">
        <v>548</v>
      </c>
      <c r="K2" s="28">
        <v>267</v>
      </c>
      <c r="L2" s="28">
        <v>290</v>
      </c>
      <c r="M2" s="28">
        <v>290</v>
      </c>
      <c r="N2" s="28">
        <v>63</v>
      </c>
      <c r="O2" s="28">
        <v>47</v>
      </c>
      <c r="P2" s="28">
        <v>52</v>
      </c>
      <c r="Q2" s="28">
        <f t="shared" ref="Q2:Q65" si="0">M2/$L2</f>
        <v>1</v>
      </c>
      <c r="S2" s="31">
        <f t="shared" ref="S2:S33" si="1">LN(J2)</f>
        <v>6.3062752869480159</v>
      </c>
      <c r="T2" s="31">
        <f t="shared" ref="T2:T33" si="2">LN(I2)</f>
        <v>5.5373342670185366</v>
      </c>
      <c r="U2" s="31">
        <f t="shared" ref="U2:U33" si="3">LN(K2)</f>
        <v>5.5872486584002496</v>
      </c>
      <c r="V2" s="31">
        <f t="shared" ref="V2:V33" si="4">LN(O2)</f>
        <v>3.8501476017100584</v>
      </c>
      <c r="W2" s="31">
        <f t="shared" ref="W2:W33" si="5">LN(P2)</f>
        <v>3.9512437185814275</v>
      </c>
      <c r="X2" s="31">
        <f t="shared" ref="X2:X33" si="6">LN(N2)</f>
        <v>4.1431347263915326</v>
      </c>
      <c r="Y2" s="31">
        <f t="shared" ref="Y2:Y33" si="7">LN(L2)</f>
        <v>5.6698809229805196</v>
      </c>
      <c r="Z2" s="31">
        <f t="shared" ref="Z2:Z33" si="8">IF(M2=0,0,(LN(M2)))</f>
        <v>5.6698809229805196</v>
      </c>
      <c r="AA2" s="31">
        <f t="shared" ref="AA2:AA33" si="9">T2/$S$2</f>
        <v>0.87806732422212164</v>
      </c>
      <c r="AB2" s="31">
        <f t="shared" ref="AB2:AB33" si="10">U2/$S$2</f>
        <v>0.88598235950214188</v>
      </c>
      <c r="AC2" s="31">
        <f t="shared" ref="AC2:AC33" si="11">V2/$S$2</f>
        <v>0.61052640846152706</v>
      </c>
      <c r="AD2" s="31">
        <f t="shared" ref="AD2:AD33" si="12">W2/$S$2</f>
        <v>0.62655744299003968</v>
      </c>
      <c r="AE2" s="31">
        <f t="shared" ref="AE2:AE33" si="13">X2/$S$2</f>
        <v>0.65698602390011485</v>
      </c>
      <c r="AF2" s="31">
        <f t="shared" ref="AF2:AF33" si="14">Y2/$S$2</f>
        <v>0.89908554019444253</v>
      </c>
      <c r="AG2" s="31">
        <f t="shared" ref="AG2:AG33" si="15">Z2/$S$2</f>
        <v>0.89908554019444253</v>
      </c>
      <c r="AH2" s="6" t="s">
        <v>193</v>
      </c>
      <c r="AI2" s="6">
        <f>SLOPE(T2:T161,$S$2:$S$161)</f>
        <v>1.2635307920408274</v>
      </c>
      <c r="AJ2" s="6">
        <f>INTERCEPT(T2:T161,$S$2:$S$161)</f>
        <v>-2.3591899939793084</v>
      </c>
      <c r="AK2" s="33">
        <f t="shared" ref="AK2:AK33" si="16">$AJ$2+$AI$2*$S2</f>
        <v>5.6089830141656138</v>
      </c>
      <c r="AL2" s="33">
        <f t="shared" ref="AL2:AL33" si="17">$AJ$3+$AI$3*$S2</f>
        <v>5.68905991700007</v>
      </c>
      <c r="AM2" s="33">
        <f t="shared" ref="AM2:AM33" si="18">$AJ$4+$AI$4*$S2</f>
        <v>5.7155356992348025</v>
      </c>
      <c r="AN2" s="33">
        <f t="shared" ref="AN2:AN33" si="19">$AJ$5+$AI$5*$S2</f>
        <v>5.8421163508066343</v>
      </c>
      <c r="AO2" s="33">
        <f t="shared" ref="AO2:AO33" si="20">$AJ$6+$AI$6*$S2</f>
        <v>4.0710654009977141</v>
      </c>
      <c r="AP2" s="33">
        <f t="shared" ref="AP2:AP33" si="21">$AJ$7+$AI$7*$S2</f>
        <v>3.9801034490260592</v>
      </c>
      <c r="AQ2" s="33">
        <f t="shared" ref="AQ2:AQ33" si="22">$AJ$8+$AI$8*$S2</f>
        <v>3.9401673041440755</v>
      </c>
      <c r="AR2" s="35">
        <f>EXP(AK2)</f>
        <v>272.86659538719584</v>
      </c>
      <c r="AS2" s="35">
        <f t="shared" ref="AS2:AX2" si="23">EXP(AL2)</f>
        <v>295.61558678585828</v>
      </c>
      <c r="AT2" s="35">
        <f t="shared" si="23"/>
        <v>303.54676953438491</v>
      </c>
      <c r="AU2" s="35">
        <f t="shared" si="23"/>
        <v>344.50766877693582</v>
      </c>
      <c r="AV2" s="35">
        <f t="shared" si="23"/>
        <v>58.619382483463959</v>
      </c>
      <c r="AW2" s="35">
        <f t="shared" si="23"/>
        <v>53.522570798931092</v>
      </c>
      <c r="AX2" s="35">
        <f t="shared" si="23"/>
        <v>51.427204565267914</v>
      </c>
      <c r="AY2" s="37">
        <f t="shared" ref="AY2:AY33" si="24">(I2-AR2)/AR2</f>
        <v>-6.9142195146402116E-2</v>
      </c>
      <c r="AZ2" s="37">
        <f t="shared" ref="AZ2:AZ33" si="25">(J2-AS2)/AS2</f>
        <v>0.85375881548819377</v>
      </c>
      <c r="BA2" s="37">
        <f t="shared" ref="BA2:BA33" si="26">(K2-AT2)/AT2</f>
        <v>-0.12039913846042428</v>
      </c>
      <c r="BB2" s="37">
        <f t="shared" ref="BB2:BB33" si="27">(L2-AU2)/AU2</f>
        <v>-0.15821902882582511</v>
      </c>
      <c r="BC2" s="37">
        <f t="shared" ref="BC2:BC33" si="28">(M2-AV2)/AV2</f>
        <v>3.9471691395214985</v>
      </c>
      <c r="BD2" s="37">
        <f t="shared" ref="BD2:BD33" si="29">(N2-AW2)/AW2</f>
        <v>0.17707350487092416</v>
      </c>
      <c r="BE2" s="37">
        <f t="shared" ref="BE2:BE33" si="30">(O2-AX2)/AX2</f>
        <v>-8.6086821220259152E-2</v>
      </c>
    </row>
    <row r="3" spans="1:57" x14ac:dyDescent="0.2">
      <c r="A3" s="6">
        <v>2</v>
      </c>
      <c r="B3" s="6" t="s">
        <v>16</v>
      </c>
      <c r="C3" s="2" t="s">
        <v>18</v>
      </c>
      <c r="D3" s="2">
        <v>1</v>
      </c>
      <c r="E3" s="2">
        <v>1</v>
      </c>
      <c r="F3" s="2">
        <f t="shared" ref="F3:F66" si="31">IF(G3&lt;0.1,1,IF(G3&gt;0.9,2,1.5))</f>
        <v>1</v>
      </c>
      <c r="G3">
        <v>1.2E-2</v>
      </c>
      <c r="H3" s="2">
        <v>11</v>
      </c>
      <c r="I3" s="28">
        <v>279</v>
      </c>
      <c r="J3" s="28">
        <v>560</v>
      </c>
      <c r="K3" s="28">
        <v>320</v>
      </c>
      <c r="L3" s="28">
        <v>279</v>
      </c>
      <c r="M3" s="28">
        <v>270</v>
      </c>
      <c r="N3" s="28">
        <v>57</v>
      </c>
      <c r="O3" s="28">
        <v>42</v>
      </c>
      <c r="P3" s="28">
        <v>50</v>
      </c>
      <c r="Q3" s="28">
        <f t="shared" si="0"/>
        <v>0.967741935483871</v>
      </c>
      <c r="S3" s="31">
        <f t="shared" si="1"/>
        <v>6.3279367837291947</v>
      </c>
      <c r="T3" s="31">
        <f t="shared" si="2"/>
        <v>5.6312117818213654</v>
      </c>
      <c r="U3" s="31">
        <f t="shared" si="3"/>
        <v>5.768320995793772</v>
      </c>
      <c r="V3" s="31">
        <f t="shared" si="4"/>
        <v>3.7376696182833684</v>
      </c>
      <c r="W3" s="31">
        <f t="shared" si="5"/>
        <v>3.912023005428146</v>
      </c>
      <c r="X3" s="31">
        <f t="shared" si="6"/>
        <v>4.0430512678345503</v>
      </c>
      <c r="Y3" s="31">
        <f t="shared" si="7"/>
        <v>5.6312117818213654</v>
      </c>
      <c r="Z3" s="31">
        <f t="shared" si="8"/>
        <v>5.598421958998375</v>
      </c>
      <c r="AA3" s="31">
        <f t="shared" si="9"/>
        <v>0.89295368907795425</v>
      </c>
      <c r="AB3" s="31">
        <f t="shared" si="10"/>
        <v>0.91469539995064308</v>
      </c>
      <c r="AC3" s="31">
        <f t="shared" si="11"/>
        <v>0.59269052621587193</v>
      </c>
      <c r="AD3" s="31">
        <f t="shared" si="12"/>
        <v>0.62033812788426623</v>
      </c>
      <c r="AE3" s="31">
        <f t="shared" si="13"/>
        <v>0.64111556883702503</v>
      </c>
      <c r="AF3" s="31">
        <f t="shared" si="14"/>
        <v>0.89295368907795425</v>
      </c>
      <c r="AG3" s="31">
        <f t="shared" si="15"/>
        <v>0.88775413445482276</v>
      </c>
      <c r="AH3" s="6" t="s">
        <v>195</v>
      </c>
      <c r="AI3" s="6">
        <f>SLOPE(U2:U161,$S$2:$S$161)</f>
        <v>0.94545583475516526</v>
      </c>
      <c r="AJ3" s="6">
        <f>INTERCEPT(U2:U161,$S$2:$S$161)</f>
        <v>-0.27324484861723608</v>
      </c>
      <c r="AK3" s="33">
        <f t="shared" si="16"/>
        <v>5.6363529823503269</v>
      </c>
      <c r="AL3" s="33">
        <f t="shared" si="17"/>
        <v>5.7095399055213649</v>
      </c>
      <c r="AM3" s="33">
        <f t="shared" si="18"/>
        <v>5.7409683997729557</v>
      </c>
      <c r="AN3" s="33">
        <f t="shared" si="19"/>
        <v>5.9228386432794338</v>
      </c>
      <c r="AO3" s="33">
        <f t="shared" si="20"/>
        <v>4.0911578922361551</v>
      </c>
      <c r="AP3" s="33">
        <f t="shared" si="21"/>
        <v>4.0023774416787958</v>
      </c>
      <c r="AQ3" s="33">
        <f t="shared" si="22"/>
        <v>3.9635820847069323</v>
      </c>
      <c r="AR3" s="35">
        <f t="shared" ref="AR3:AR66" si="32">EXP(AK3)</f>
        <v>280.43808853071619</v>
      </c>
      <c r="AS3" s="35">
        <f t="shared" ref="AS3:AS66" si="33">EXP(AL3)</f>
        <v>301.73221101719378</v>
      </c>
      <c r="AT3" s="35">
        <f t="shared" ref="AT3:AT66" si="34">EXP(AM3)</f>
        <v>311.36579159126609</v>
      </c>
      <c r="AU3" s="35">
        <f t="shared" ref="AU3:AU66" si="35">EXP(AN3)</f>
        <v>373.47035973306134</v>
      </c>
      <c r="AV3" s="35">
        <f t="shared" ref="AV3:AV66" si="36">EXP(AO3)</f>
        <v>59.809104123466831</v>
      </c>
      <c r="AW3" s="35">
        <f t="shared" ref="AW3:AW66" si="37">EXP(AP3)</f>
        <v>54.728108373592875</v>
      </c>
      <c r="AX3" s="35">
        <f t="shared" ref="AX3:AX66" si="38">EXP(AQ3)</f>
        <v>52.645569485008913</v>
      </c>
      <c r="AY3" s="37">
        <f t="shared" si="24"/>
        <v>-5.1280071770945382E-3</v>
      </c>
      <c r="AZ3" s="37">
        <f t="shared" si="25"/>
        <v>0.85595034123847391</v>
      </c>
      <c r="BA3" s="37">
        <f t="shared" si="26"/>
        <v>2.773011243337916E-2</v>
      </c>
      <c r="BB3" s="37">
        <f t="shared" si="27"/>
        <v>-0.25295276391032534</v>
      </c>
      <c r="BC3" s="37">
        <f t="shared" si="28"/>
        <v>3.5143628876738551</v>
      </c>
      <c r="BD3" s="37">
        <f t="shared" si="29"/>
        <v>4.1512336054051281E-2</v>
      </c>
      <c r="BE3" s="37">
        <f t="shared" si="30"/>
        <v>-0.2022120681597013</v>
      </c>
    </row>
    <row r="4" spans="1:57" x14ac:dyDescent="0.2">
      <c r="A4" s="6">
        <v>3</v>
      </c>
      <c r="B4" s="6" t="s">
        <v>16</v>
      </c>
      <c r="C4" s="2" t="s">
        <v>19</v>
      </c>
      <c r="D4" s="2">
        <v>1</v>
      </c>
      <c r="E4" s="2">
        <v>1</v>
      </c>
      <c r="F4" s="2">
        <f t="shared" si="31"/>
        <v>1.5</v>
      </c>
      <c r="G4">
        <v>0.30099999999999999</v>
      </c>
      <c r="H4" s="2">
        <v>11</v>
      </c>
      <c r="I4" s="28">
        <v>255</v>
      </c>
      <c r="J4" s="28">
        <v>498</v>
      </c>
      <c r="K4" s="28">
        <v>268</v>
      </c>
      <c r="L4" s="28">
        <v>284</v>
      </c>
      <c r="M4" s="28">
        <v>284</v>
      </c>
      <c r="N4" s="28">
        <v>56</v>
      </c>
      <c r="O4" s="28">
        <v>61</v>
      </c>
      <c r="P4" s="28">
        <v>38</v>
      </c>
      <c r="Q4" s="28">
        <f t="shared" si="0"/>
        <v>1</v>
      </c>
      <c r="S4" s="31">
        <f t="shared" si="1"/>
        <v>6.2106000770246528</v>
      </c>
      <c r="T4" s="31">
        <f t="shared" si="2"/>
        <v>5.5412635451584258</v>
      </c>
      <c r="U4" s="31">
        <f t="shared" si="3"/>
        <v>5.5909869805108565</v>
      </c>
      <c r="V4" s="31">
        <f t="shared" si="4"/>
        <v>4.1108738641733114</v>
      </c>
      <c r="W4" s="31">
        <f t="shared" si="5"/>
        <v>3.6375861597263857</v>
      </c>
      <c r="X4" s="31">
        <f t="shared" si="6"/>
        <v>4.0253516907351496</v>
      </c>
      <c r="Y4" s="31">
        <f t="shared" si="7"/>
        <v>5.6489742381612063</v>
      </c>
      <c r="Z4" s="31">
        <f t="shared" si="8"/>
        <v>5.6489742381612063</v>
      </c>
      <c r="AA4" s="31">
        <f t="shared" si="9"/>
        <v>0.87869039853478625</v>
      </c>
      <c r="AB4" s="31">
        <f t="shared" si="10"/>
        <v>0.88657515349550653</v>
      </c>
      <c r="AC4" s="31">
        <f t="shared" si="11"/>
        <v>0.65187034772831953</v>
      </c>
      <c r="AD4" s="31">
        <f t="shared" si="12"/>
        <v>0.57682007115278211</v>
      </c>
      <c r="AE4" s="31">
        <f t="shared" si="13"/>
        <v>0.63830890780590366</v>
      </c>
      <c r="AF4" s="31">
        <f t="shared" si="14"/>
        <v>0.89577032100910436</v>
      </c>
      <c r="AG4" s="31">
        <f t="shared" si="15"/>
        <v>0.89577032100910436</v>
      </c>
      <c r="AH4" s="6" t="s">
        <v>196</v>
      </c>
      <c r="AI4" s="6">
        <f>SLOPE(Y2:Y161,$S$2:$S$161)</f>
        <v>1.1740970993403872</v>
      </c>
      <c r="AJ4" s="6">
        <f>INTERCEPT(Y2:Y161,$S$2:$S$161)</f>
        <v>-1.6886438228128311</v>
      </c>
      <c r="AK4" s="33">
        <f t="shared" si="16"/>
        <v>5.4880944403924747</v>
      </c>
      <c r="AL4" s="33">
        <f t="shared" si="17"/>
        <v>5.5986032315366003</v>
      </c>
      <c r="AM4" s="33">
        <f t="shared" si="18"/>
        <v>5.6032037127849987</v>
      </c>
      <c r="AN4" s="33">
        <f t="shared" si="19"/>
        <v>5.485579480070129</v>
      </c>
      <c r="AO4" s="33">
        <f t="shared" si="20"/>
        <v>3.9823202262509954</v>
      </c>
      <c r="AP4" s="33">
        <f t="shared" si="21"/>
        <v>3.8817229472348047</v>
      </c>
      <c r="AQ4" s="33">
        <f t="shared" si="22"/>
        <v>3.8367481328702184</v>
      </c>
      <c r="AR4" s="35">
        <f t="shared" si="32"/>
        <v>241.79601086771501</v>
      </c>
      <c r="AS4" s="35">
        <f t="shared" si="33"/>
        <v>270.04894802165296</v>
      </c>
      <c r="AT4" s="35">
        <f t="shared" si="34"/>
        <v>271.29416524623048</v>
      </c>
      <c r="AU4" s="35">
        <f t="shared" si="35"/>
        <v>241.18866753659293</v>
      </c>
      <c r="AV4" s="35">
        <f t="shared" si="36"/>
        <v>53.64135001979291</v>
      </c>
      <c r="AW4" s="35">
        <f t="shared" si="37"/>
        <v>48.507719354879946</v>
      </c>
      <c r="AX4" s="35">
        <f t="shared" si="38"/>
        <v>46.374425507397397</v>
      </c>
      <c r="AY4" s="37">
        <f t="shared" si="24"/>
        <v>5.46079692750134E-2</v>
      </c>
      <c r="AZ4" s="37">
        <f t="shared" si="25"/>
        <v>0.84411012762052884</v>
      </c>
      <c r="BA4" s="37">
        <f t="shared" si="26"/>
        <v>-1.214241096280359E-2</v>
      </c>
      <c r="BB4" s="37">
        <f t="shared" si="27"/>
        <v>0.17750142616842382</v>
      </c>
      <c r="BC4" s="37">
        <f t="shared" si="28"/>
        <v>4.2944230504118179</v>
      </c>
      <c r="BD4" s="37">
        <f t="shared" si="29"/>
        <v>0.1544554298730666</v>
      </c>
      <c r="BE4" s="37">
        <f t="shared" si="30"/>
        <v>0.31538017630578757</v>
      </c>
    </row>
    <row r="5" spans="1:57" x14ac:dyDescent="0.2">
      <c r="A5" s="6">
        <v>4</v>
      </c>
      <c r="B5" s="6" t="s">
        <v>16</v>
      </c>
      <c r="C5" s="8" t="s">
        <v>20</v>
      </c>
      <c r="D5" s="2">
        <v>1</v>
      </c>
      <c r="E5" s="2">
        <v>1</v>
      </c>
      <c r="F5" s="2">
        <f t="shared" si="31"/>
        <v>1.5</v>
      </c>
      <c r="G5">
        <v>0.496</v>
      </c>
      <c r="H5" s="2">
        <v>11</v>
      </c>
      <c r="I5" s="28">
        <v>212</v>
      </c>
      <c r="J5" s="28">
        <v>430</v>
      </c>
      <c r="K5" s="28">
        <v>223</v>
      </c>
      <c r="L5" s="28">
        <v>217</v>
      </c>
      <c r="M5" s="28">
        <v>194</v>
      </c>
      <c r="N5" s="28">
        <v>41</v>
      </c>
      <c r="O5" s="28">
        <v>51</v>
      </c>
      <c r="P5" s="28">
        <v>43</v>
      </c>
      <c r="Q5" s="28">
        <f t="shared" si="0"/>
        <v>0.89400921658986177</v>
      </c>
      <c r="S5" s="31">
        <f t="shared" si="1"/>
        <v>6.0637852086876078</v>
      </c>
      <c r="T5" s="31">
        <f t="shared" si="2"/>
        <v>5.3565862746720123</v>
      </c>
      <c r="U5" s="31">
        <f t="shared" si="3"/>
        <v>5.4071717714601188</v>
      </c>
      <c r="V5" s="31">
        <f t="shared" si="4"/>
        <v>3.9318256327243257</v>
      </c>
      <c r="W5" s="31">
        <f t="shared" si="5"/>
        <v>3.7612001156935624</v>
      </c>
      <c r="X5" s="31">
        <f t="shared" si="6"/>
        <v>3.713572066704308</v>
      </c>
      <c r="Y5" s="31">
        <f t="shared" si="7"/>
        <v>5.3798973535404597</v>
      </c>
      <c r="Z5" s="31">
        <f t="shared" si="8"/>
        <v>5.2678581590633282</v>
      </c>
      <c r="AA5" s="31">
        <f t="shared" si="9"/>
        <v>0.84940571588405633</v>
      </c>
      <c r="AB5" s="31">
        <f t="shared" si="10"/>
        <v>0.85742716983054079</v>
      </c>
      <c r="AC5" s="31">
        <f t="shared" si="11"/>
        <v>0.62347827422979052</v>
      </c>
      <c r="AD5" s="31">
        <f t="shared" si="12"/>
        <v>0.59642180915857734</v>
      </c>
      <c r="AE5" s="31">
        <f t="shared" si="13"/>
        <v>0.58886932424123972</v>
      </c>
      <c r="AF5" s="31">
        <f t="shared" si="14"/>
        <v>0.85310220514399937</v>
      </c>
      <c r="AG5" s="31">
        <f t="shared" si="15"/>
        <v>0.83533590263116475</v>
      </c>
      <c r="AH5" s="6" t="s">
        <v>197</v>
      </c>
      <c r="AI5" s="6">
        <f>SLOPE(Z2:Z161,$S$2:$S$161)</f>
        <v>3.7265334564940527</v>
      </c>
      <c r="AJ5" s="6">
        <f>INTERCEPT(Z2:Z161,$S$2:$S$161)</f>
        <v>-17.65842949186678</v>
      </c>
      <c r="AK5" s="33">
        <f t="shared" si="16"/>
        <v>5.3025893335191983</v>
      </c>
      <c r="AL5" s="33">
        <f t="shared" si="17"/>
        <v>5.4597962576385299</v>
      </c>
      <c r="AM5" s="33">
        <f t="shared" si="18"/>
        <v>5.430828801730434</v>
      </c>
      <c r="AN5" s="33">
        <f t="shared" si="19"/>
        <v>4.9384689613013606</v>
      </c>
      <c r="AO5" s="33">
        <f t="shared" si="20"/>
        <v>3.8461395880645313</v>
      </c>
      <c r="AP5" s="33">
        <f t="shared" si="21"/>
        <v>3.7307567729354738</v>
      </c>
      <c r="AQ5" s="33">
        <f t="shared" si="22"/>
        <v>3.6780500539607535</v>
      </c>
      <c r="AR5" s="35">
        <f t="shared" si="32"/>
        <v>200.85622096592783</v>
      </c>
      <c r="AS5" s="35">
        <f t="shared" si="33"/>
        <v>235.04952994005018</v>
      </c>
      <c r="AT5" s="35">
        <f t="shared" si="34"/>
        <v>228.33841429432363</v>
      </c>
      <c r="AU5" s="35">
        <f t="shared" si="35"/>
        <v>139.55641963172519</v>
      </c>
      <c r="AV5" s="35">
        <f t="shared" si="36"/>
        <v>46.812000362887161</v>
      </c>
      <c r="AW5" s="35">
        <f t="shared" si="37"/>
        <v>41.710661722996328</v>
      </c>
      <c r="AX5" s="35">
        <f t="shared" si="38"/>
        <v>39.569161068047862</v>
      </c>
      <c r="AY5" s="37">
        <f t="shared" si="24"/>
        <v>5.5481373593912926E-2</v>
      </c>
      <c r="AZ5" s="37">
        <f t="shared" si="25"/>
        <v>0.82940165891704742</v>
      </c>
      <c r="BA5" s="37">
        <f t="shared" si="26"/>
        <v>-2.3379396370172379E-2</v>
      </c>
      <c r="BB5" s="37">
        <f t="shared" si="27"/>
        <v>0.55492667820398611</v>
      </c>
      <c r="BC5" s="37">
        <f t="shared" si="28"/>
        <v>3.1442364884241178</v>
      </c>
      <c r="BD5" s="37">
        <f t="shared" si="29"/>
        <v>-1.7037891360148782E-2</v>
      </c>
      <c r="BE5" s="37">
        <f t="shared" si="30"/>
        <v>0.28888251919959335</v>
      </c>
    </row>
    <row r="6" spans="1:57" x14ac:dyDescent="0.2">
      <c r="A6" s="6">
        <v>5</v>
      </c>
      <c r="B6" s="6" t="s">
        <v>16</v>
      </c>
      <c r="C6" s="2" t="s">
        <v>21</v>
      </c>
      <c r="D6" s="2">
        <v>1</v>
      </c>
      <c r="E6" s="2">
        <v>1</v>
      </c>
      <c r="F6" s="2">
        <f t="shared" si="31"/>
        <v>1</v>
      </c>
      <c r="G6">
        <v>0.02</v>
      </c>
      <c r="H6" s="2">
        <v>11</v>
      </c>
      <c r="I6" s="28">
        <v>259</v>
      </c>
      <c r="J6" s="28">
        <v>549</v>
      </c>
      <c r="K6" s="28">
        <v>274</v>
      </c>
      <c r="L6" s="28">
        <v>304</v>
      </c>
      <c r="M6" s="28">
        <v>293</v>
      </c>
      <c r="N6" s="28">
        <v>49</v>
      </c>
      <c r="O6" s="28">
        <v>42</v>
      </c>
      <c r="P6" s="28">
        <v>80</v>
      </c>
      <c r="Q6" s="28">
        <f t="shared" si="0"/>
        <v>0.96381578947368418</v>
      </c>
      <c r="S6" s="31">
        <f t="shared" si="1"/>
        <v>6.3080984415095305</v>
      </c>
      <c r="T6" s="31">
        <f t="shared" si="2"/>
        <v>5.5568280616995374</v>
      </c>
      <c r="U6" s="31">
        <f t="shared" si="3"/>
        <v>5.6131281063880705</v>
      </c>
      <c r="V6" s="31">
        <f t="shared" si="4"/>
        <v>3.7376696182833684</v>
      </c>
      <c r="W6" s="31">
        <f t="shared" si="5"/>
        <v>4.3820266346738812</v>
      </c>
      <c r="X6" s="31">
        <f t="shared" si="6"/>
        <v>3.8918202981106265</v>
      </c>
      <c r="Y6" s="31">
        <f t="shared" si="7"/>
        <v>5.7170277014062219</v>
      </c>
      <c r="Z6" s="31">
        <f t="shared" si="8"/>
        <v>5.6801726090170677</v>
      </c>
      <c r="AA6" s="31">
        <f t="shared" si="9"/>
        <v>0.88115849829778348</v>
      </c>
      <c r="AB6" s="31">
        <f t="shared" si="10"/>
        <v>0.89008612072572546</v>
      </c>
      <c r="AC6" s="31">
        <f t="shared" si="11"/>
        <v>0.59269052621587193</v>
      </c>
      <c r="AD6" s="31">
        <f t="shared" si="12"/>
        <v>0.69486764140209401</v>
      </c>
      <c r="AE6" s="31">
        <f t="shared" si="13"/>
        <v>0.61713453996615986</v>
      </c>
      <c r="AF6" s="31">
        <f t="shared" si="14"/>
        <v>0.90656170897560573</v>
      </c>
      <c r="AG6" s="31">
        <f t="shared" si="15"/>
        <v>0.90071751557900082</v>
      </c>
      <c r="AH6" s="6" t="s">
        <v>198</v>
      </c>
      <c r="AI6" s="6">
        <f>SLOPE(X2:X161,$S$2:$S$161)</f>
        <v>0.92756707633883684</v>
      </c>
      <c r="AJ6" s="6">
        <f>INTERCEPT(X2:X161,$S$2:$S$161)</f>
        <v>-1.7784279295045167</v>
      </c>
      <c r="AK6" s="33">
        <f t="shared" si="16"/>
        <v>5.6112866260927374</v>
      </c>
      <c r="AL6" s="33">
        <f t="shared" si="17"/>
        <v>5.6907836291179139</v>
      </c>
      <c r="AM6" s="33">
        <f t="shared" si="18"/>
        <v>5.717676259717126</v>
      </c>
      <c r="AN6" s="33">
        <f t="shared" si="19"/>
        <v>5.8489103972764767</v>
      </c>
      <c r="AO6" s="33">
        <f t="shared" si="20"/>
        <v>4.0727564991440515</v>
      </c>
      <c r="AP6" s="33">
        <f t="shared" si="21"/>
        <v>3.9819781547178308</v>
      </c>
      <c r="AQ6" s="33">
        <f t="shared" si="22"/>
        <v>3.9421380250236742</v>
      </c>
      <c r="AR6" s="35">
        <f t="shared" si="32"/>
        <v>273.49589868784813</v>
      </c>
      <c r="AS6" s="35">
        <f t="shared" si="33"/>
        <v>296.12558237153598</v>
      </c>
      <c r="AT6" s="35">
        <f t="shared" si="34"/>
        <v>304.19722567577725</v>
      </c>
      <c r="AU6" s="35">
        <f t="shared" si="35"/>
        <v>346.85623900146766</v>
      </c>
      <c r="AV6" s="35">
        <f t="shared" si="36"/>
        <v>58.718597480024883</v>
      </c>
      <c r="AW6" s="35">
        <f t="shared" si="37"/>
        <v>53.623003978958678</v>
      </c>
      <c r="AX6" s="35">
        <f t="shared" si="38"/>
        <v>51.528653161684325</v>
      </c>
      <c r="AY6" s="37">
        <f t="shared" si="24"/>
        <v>-5.300225252881352E-2</v>
      </c>
      <c r="AZ6" s="37">
        <f t="shared" si="25"/>
        <v>0.8539431669608113</v>
      </c>
      <c r="BA6" s="37">
        <f t="shared" si="26"/>
        <v>-9.9268576854025542E-2</v>
      </c>
      <c r="BB6" s="37">
        <f t="shared" si="27"/>
        <v>-0.12355620047326385</v>
      </c>
      <c r="BC6" s="37">
        <f t="shared" si="28"/>
        <v>3.9899011995249696</v>
      </c>
      <c r="BD6" s="37">
        <f t="shared" si="29"/>
        <v>-8.6213073418503663E-2</v>
      </c>
      <c r="BE6" s="37">
        <f t="shared" si="30"/>
        <v>-0.18491950743959365</v>
      </c>
    </row>
    <row r="7" spans="1:57" x14ac:dyDescent="0.2">
      <c r="A7" s="6">
        <v>6</v>
      </c>
      <c r="B7" s="6" t="s">
        <v>16</v>
      </c>
      <c r="C7" s="2" t="s">
        <v>22</v>
      </c>
      <c r="D7" s="2">
        <v>1</v>
      </c>
      <c r="E7" s="2">
        <v>1</v>
      </c>
      <c r="F7" s="2">
        <f t="shared" si="31"/>
        <v>1.5</v>
      </c>
      <c r="G7">
        <v>0.253</v>
      </c>
      <c r="H7" s="2">
        <v>11</v>
      </c>
      <c r="I7" s="28">
        <v>232</v>
      </c>
      <c r="J7" s="28">
        <v>552</v>
      </c>
      <c r="K7" s="28">
        <v>303</v>
      </c>
      <c r="L7" s="28">
        <v>338</v>
      </c>
      <c r="M7" s="28">
        <v>317</v>
      </c>
      <c r="N7" s="28">
        <v>70</v>
      </c>
      <c r="O7" s="28">
        <v>65</v>
      </c>
      <c r="P7" s="28">
        <v>56</v>
      </c>
      <c r="Q7" s="28">
        <f t="shared" si="0"/>
        <v>0.93786982248520712</v>
      </c>
      <c r="S7" s="31">
        <f t="shared" si="1"/>
        <v>6.313548046277095</v>
      </c>
      <c r="T7" s="31">
        <f t="shared" si="2"/>
        <v>5.4467373716663099</v>
      </c>
      <c r="U7" s="31">
        <f t="shared" si="3"/>
        <v>5.7137328055093688</v>
      </c>
      <c r="V7" s="31">
        <f t="shared" si="4"/>
        <v>4.1743872698956368</v>
      </c>
      <c r="W7" s="31">
        <f t="shared" si="5"/>
        <v>4.0253516907351496</v>
      </c>
      <c r="X7" s="31">
        <f t="shared" si="6"/>
        <v>4.2484952420493594</v>
      </c>
      <c r="Y7" s="31">
        <f t="shared" si="7"/>
        <v>5.8230458954830189</v>
      </c>
      <c r="Z7" s="31">
        <f t="shared" si="8"/>
        <v>5.7589017738772803</v>
      </c>
      <c r="AA7" s="31">
        <f t="shared" si="9"/>
        <v>0.86370117443799577</v>
      </c>
      <c r="AB7" s="31">
        <f t="shared" si="10"/>
        <v>0.90603923005628673</v>
      </c>
      <c r="AC7" s="31">
        <f t="shared" si="11"/>
        <v>0.66194180874648634</v>
      </c>
      <c r="AD7" s="31">
        <f t="shared" si="12"/>
        <v>0.63830890780590366</v>
      </c>
      <c r="AE7" s="31">
        <f t="shared" si="13"/>
        <v>0.67369327356235043</v>
      </c>
      <c r="AF7" s="31">
        <f t="shared" si="14"/>
        <v>0.92337324815725563</v>
      </c>
      <c r="AG7" s="31">
        <f t="shared" si="15"/>
        <v>0.91320177312848605</v>
      </c>
      <c r="AH7" s="6" t="s">
        <v>199</v>
      </c>
      <c r="AI7" s="6">
        <f>SLOPE(V2:V161,$S$2:$S$161)</f>
        <v>1.0282757871141175</v>
      </c>
      <c r="AJ7" s="6">
        <f>INTERCEPT(V2:V161,$S$2:$S$161)</f>
        <v>-2.5044867354187192</v>
      </c>
      <c r="AK7" s="33">
        <f t="shared" si="16"/>
        <v>5.618172369521008</v>
      </c>
      <c r="AL7" s="33">
        <f t="shared" si="17"/>
        <v>5.6959359897425177</v>
      </c>
      <c r="AM7" s="33">
        <f t="shared" si="18"/>
        <v>5.7240746248672751</v>
      </c>
      <c r="AN7" s="33">
        <f t="shared" si="19"/>
        <v>5.8692185317674763</v>
      </c>
      <c r="AO7" s="33">
        <f t="shared" si="20"/>
        <v>4.0778113731055035</v>
      </c>
      <c r="AP7" s="33">
        <f t="shared" si="21"/>
        <v>3.9875818513496593</v>
      </c>
      <c r="AQ7" s="33">
        <f t="shared" si="22"/>
        <v>3.9480287213627059</v>
      </c>
      <c r="AR7" s="35">
        <f t="shared" si="32"/>
        <v>275.38561987601042</v>
      </c>
      <c r="AS7" s="35">
        <f t="shared" si="33"/>
        <v>297.655265517673</v>
      </c>
      <c r="AT7" s="35">
        <f t="shared" si="34"/>
        <v>306.14983068174166</v>
      </c>
      <c r="AU7" s="35">
        <f t="shared" si="35"/>
        <v>353.97225408372606</v>
      </c>
      <c r="AV7" s="35">
        <f t="shared" si="36"/>
        <v>59.016164036586986</v>
      </c>
      <c r="AW7" s="35">
        <f t="shared" si="37"/>
        <v>53.924334519695464</v>
      </c>
      <c r="AX7" s="35">
        <f t="shared" si="38"/>
        <v>51.833088598241908</v>
      </c>
      <c r="AY7" s="37">
        <f t="shared" si="24"/>
        <v>-0.15754497237562498</v>
      </c>
      <c r="AZ7" s="37">
        <f t="shared" si="25"/>
        <v>0.85449432261841007</v>
      </c>
      <c r="BA7" s="37">
        <f t="shared" si="26"/>
        <v>-1.0288526616942902E-2</v>
      </c>
      <c r="BB7" s="37">
        <f t="shared" si="27"/>
        <v>-4.5122898474263165E-2</v>
      </c>
      <c r="BC7" s="37">
        <f t="shared" si="28"/>
        <v>4.371409768406437</v>
      </c>
      <c r="BD7" s="37">
        <f t="shared" si="29"/>
        <v>0.29811523171292953</v>
      </c>
      <c r="BE7" s="37">
        <f t="shared" si="30"/>
        <v>0.25402521358151697</v>
      </c>
    </row>
    <row r="8" spans="1:57" x14ac:dyDescent="0.2">
      <c r="A8" s="6">
        <v>7</v>
      </c>
      <c r="B8" s="6" t="s">
        <v>16</v>
      </c>
      <c r="C8" s="2" t="s">
        <v>23</v>
      </c>
      <c r="D8" s="2">
        <v>1</v>
      </c>
      <c r="E8" s="2">
        <v>1</v>
      </c>
      <c r="F8" s="2">
        <f t="shared" si="31"/>
        <v>1.5</v>
      </c>
      <c r="G8">
        <v>0.35499999999999998</v>
      </c>
      <c r="H8" s="2">
        <v>21</v>
      </c>
      <c r="I8" s="28">
        <v>211</v>
      </c>
      <c r="J8" s="28">
        <v>439</v>
      </c>
      <c r="K8" s="28">
        <v>239</v>
      </c>
      <c r="L8" s="28">
        <v>289</v>
      </c>
      <c r="M8" s="28">
        <v>271</v>
      </c>
      <c r="N8" s="28">
        <v>57</v>
      </c>
      <c r="O8" s="28">
        <v>45</v>
      </c>
      <c r="P8" s="28">
        <v>40</v>
      </c>
      <c r="Q8" s="28">
        <f t="shared" si="0"/>
        <v>0.93771626297577859</v>
      </c>
      <c r="S8" s="31">
        <f t="shared" si="1"/>
        <v>6.0844994130751715</v>
      </c>
      <c r="T8" s="31">
        <f t="shared" si="2"/>
        <v>5.3518581334760666</v>
      </c>
      <c r="U8" s="31">
        <f t="shared" si="3"/>
        <v>5.476463551931511</v>
      </c>
      <c r="V8" s="31">
        <f t="shared" si="4"/>
        <v>3.8066624897703196</v>
      </c>
      <c r="W8" s="31">
        <f t="shared" si="5"/>
        <v>3.6888794541139363</v>
      </c>
      <c r="X8" s="31">
        <f t="shared" si="6"/>
        <v>4.0430512678345503</v>
      </c>
      <c r="Y8" s="31">
        <f t="shared" si="7"/>
        <v>5.6664266881124323</v>
      </c>
      <c r="Z8" s="31">
        <f t="shared" si="8"/>
        <v>5.602118820879701</v>
      </c>
      <c r="AA8" s="31">
        <f t="shared" si="9"/>
        <v>0.84865596409226074</v>
      </c>
      <c r="AB8" s="31">
        <f t="shared" si="10"/>
        <v>0.86841492049451896</v>
      </c>
      <c r="AC8" s="31">
        <f t="shared" si="11"/>
        <v>0.60363087822203076</v>
      </c>
      <c r="AD8" s="31">
        <f t="shared" si="12"/>
        <v>0.58495376212781947</v>
      </c>
      <c r="AE8" s="31">
        <f t="shared" si="13"/>
        <v>0.64111556883702503</v>
      </c>
      <c r="AF8" s="31">
        <f t="shared" si="14"/>
        <v>0.89853779454254612</v>
      </c>
      <c r="AG8" s="31">
        <f t="shared" si="15"/>
        <v>0.88834035400806322</v>
      </c>
      <c r="AH8" s="6" t="s">
        <v>200</v>
      </c>
      <c r="AI8" s="6">
        <f>SLOPE(W2:W161,$S$2:$S$161)</f>
        <v>1.0809401030496468</v>
      </c>
      <c r="AJ8" s="6">
        <f>INTERCEPT(W2:W161,$S$2:$S$161)</f>
        <v>-2.8765385543889539</v>
      </c>
      <c r="AK8" s="33">
        <f t="shared" si="16"/>
        <v>5.3287623685955126</v>
      </c>
      <c r="AL8" s="33">
        <f t="shared" si="17"/>
        <v>5.4793806230390629</v>
      </c>
      <c r="AM8" s="33">
        <f t="shared" si="18"/>
        <v>5.4551492890170161</v>
      </c>
      <c r="AN8" s="33">
        <f t="shared" si="19"/>
        <v>5.0156611369762736</v>
      </c>
      <c r="AO8" s="33">
        <f t="shared" si="20"/>
        <v>3.8653534020669893</v>
      </c>
      <c r="AP8" s="33">
        <f t="shared" si="21"/>
        <v>3.7520566877565389</v>
      </c>
      <c r="AQ8" s="33">
        <f t="shared" si="22"/>
        <v>3.7004408681860377</v>
      </c>
      <c r="AR8" s="35">
        <f t="shared" si="32"/>
        <v>206.18263807498229</v>
      </c>
      <c r="AS8" s="35">
        <f t="shared" si="33"/>
        <v>239.69819784598886</v>
      </c>
      <c r="AT8" s="35">
        <f t="shared" si="34"/>
        <v>233.95979609042388</v>
      </c>
      <c r="AU8" s="35">
        <f t="shared" si="35"/>
        <v>150.75577404194971</v>
      </c>
      <c r="AV8" s="35">
        <f t="shared" si="36"/>
        <v>47.720133847022424</v>
      </c>
      <c r="AW8" s="35">
        <f t="shared" si="37"/>
        <v>42.608624581826646</v>
      </c>
      <c r="AX8" s="35">
        <f t="shared" si="38"/>
        <v>40.465140221113693</v>
      </c>
      <c r="AY8" s="37">
        <f t="shared" si="24"/>
        <v>2.3364537237445668E-2</v>
      </c>
      <c r="AZ8" s="37">
        <f t="shared" si="25"/>
        <v>0.83146975632276865</v>
      </c>
      <c r="BA8" s="37">
        <f t="shared" si="26"/>
        <v>2.1543034289652555E-2</v>
      </c>
      <c r="BB8" s="37">
        <f t="shared" si="27"/>
        <v>0.91700783493428306</v>
      </c>
      <c r="BC8" s="37">
        <f t="shared" si="28"/>
        <v>4.678944674982497</v>
      </c>
      <c r="BD8" s="37">
        <f t="shared" si="29"/>
        <v>0.33775733338999958</v>
      </c>
      <c r="BE8" s="37">
        <f t="shared" si="30"/>
        <v>0.11206830753845087</v>
      </c>
    </row>
    <row r="9" spans="1:57" x14ac:dyDescent="0.2">
      <c r="A9" s="6">
        <v>8</v>
      </c>
      <c r="B9" s="6" t="s">
        <v>16</v>
      </c>
      <c r="C9" s="2" t="s">
        <v>24</v>
      </c>
      <c r="D9" s="2">
        <v>1</v>
      </c>
      <c r="E9" s="2">
        <v>1</v>
      </c>
      <c r="F9" s="2">
        <f t="shared" si="31"/>
        <v>1.5</v>
      </c>
      <c r="G9">
        <v>0.13100000000000001</v>
      </c>
      <c r="H9" s="2">
        <v>11</v>
      </c>
      <c r="I9" s="28">
        <v>256</v>
      </c>
      <c r="J9" s="28">
        <v>529</v>
      </c>
      <c r="K9" s="28">
        <v>303</v>
      </c>
      <c r="L9" s="28">
        <v>291</v>
      </c>
      <c r="M9" s="28">
        <v>259</v>
      </c>
      <c r="N9" s="28">
        <v>58</v>
      </c>
      <c r="O9" s="28">
        <v>53</v>
      </c>
      <c r="P9" s="28">
        <v>55</v>
      </c>
      <c r="Q9" s="28">
        <f t="shared" si="0"/>
        <v>0.89003436426116833</v>
      </c>
      <c r="S9" s="31">
        <f t="shared" si="1"/>
        <v>6.2709884318582994</v>
      </c>
      <c r="T9" s="31">
        <f t="shared" si="2"/>
        <v>5.5451774444795623</v>
      </c>
      <c r="U9" s="31">
        <f t="shared" si="3"/>
        <v>5.7137328055093688</v>
      </c>
      <c r="V9" s="31">
        <f t="shared" si="4"/>
        <v>3.970291913552122</v>
      </c>
      <c r="W9" s="31">
        <f t="shared" si="5"/>
        <v>4.0073331852324712</v>
      </c>
      <c r="X9" s="31">
        <f t="shared" si="6"/>
        <v>4.0604430105464191</v>
      </c>
      <c r="Y9" s="31">
        <f t="shared" si="7"/>
        <v>5.6733232671714928</v>
      </c>
      <c r="Z9" s="31">
        <f t="shared" si="8"/>
        <v>5.5568280616995374</v>
      </c>
      <c r="AA9" s="31">
        <f t="shared" si="9"/>
        <v>0.87931103419419632</v>
      </c>
      <c r="AB9" s="31">
        <f t="shared" si="10"/>
        <v>0.90603923005628673</v>
      </c>
      <c r="AC9" s="31">
        <f t="shared" si="11"/>
        <v>0.62957795733550725</v>
      </c>
      <c r="AD9" s="31">
        <f t="shared" si="12"/>
        <v>0.63545167359350396</v>
      </c>
      <c r="AE9" s="31">
        <f t="shared" si="13"/>
        <v>0.64387341588944658</v>
      </c>
      <c r="AF9" s="31">
        <f t="shared" si="14"/>
        <v>0.89963140031540767</v>
      </c>
      <c r="AG9" s="31">
        <f t="shared" si="15"/>
        <v>0.88115849829778348</v>
      </c>
      <c r="AH9" s="6" t="s">
        <v>15</v>
      </c>
      <c r="AK9" s="33">
        <f t="shared" si="16"/>
        <v>5.564396986205475</v>
      </c>
      <c r="AL9" s="33">
        <f t="shared" si="17"/>
        <v>5.6556977539653372</v>
      </c>
      <c r="AM9" s="33">
        <f t="shared" si="18"/>
        <v>5.6741055050291216</v>
      </c>
      <c r="AN9" s="33">
        <f t="shared" si="19"/>
        <v>5.7106187047403481</v>
      </c>
      <c r="AO9" s="33">
        <f t="shared" si="20"/>
        <v>4.038334475988953</v>
      </c>
      <c r="AP9" s="33">
        <f t="shared" si="21"/>
        <v>3.9438188303338992</v>
      </c>
      <c r="AQ9" s="33">
        <f t="shared" si="22"/>
        <v>3.9020243273670991</v>
      </c>
      <c r="AR9" s="35">
        <f t="shared" si="32"/>
        <v>260.96778907620097</v>
      </c>
      <c r="AS9" s="35">
        <f t="shared" si="33"/>
        <v>285.91591210352573</v>
      </c>
      <c r="AT9" s="35">
        <f t="shared" si="34"/>
        <v>291.22772027066662</v>
      </c>
      <c r="AU9" s="35">
        <f t="shared" si="35"/>
        <v>302.05789513307997</v>
      </c>
      <c r="AV9" s="35">
        <f t="shared" si="36"/>
        <v>56.731775940619023</v>
      </c>
      <c r="AW9" s="35">
        <f t="shared" si="37"/>
        <v>51.61533562331087</v>
      </c>
      <c r="AX9" s="35">
        <f t="shared" si="38"/>
        <v>49.502557126773695</v>
      </c>
      <c r="AY9" s="37">
        <f t="shared" si="24"/>
        <v>-1.9036023923819995E-2</v>
      </c>
      <c r="AZ9" s="37">
        <f t="shared" si="25"/>
        <v>0.85019433199106909</v>
      </c>
      <c r="BA9" s="37">
        <f t="shared" si="26"/>
        <v>4.0422936794588915E-2</v>
      </c>
      <c r="BB9" s="37">
        <f t="shared" si="27"/>
        <v>-3.6608528733235411E-2</v>
      </c>
      <c r="BC9" s="37">
        <f t="shared" si="28"/>
        <v>3.5653427150085077</v>
      </c>
      <c r="BD9" s="37">
        <f t="shared" si="29"/>
        <v>0.12369704274102686</v>
      </c>
      <c r="BE9" s="37">
        <f t="shared" si="30"/>
        <v>7.0651761772013516E-2</v>
      </c>
    </row>
    <row r="10" spans="1:57" x14ac:dyDescent="0.2">
      <c r="A10" s="6">
        <v>9</v>
      </c>
      <c r="B10" s="6" t="s">
        <v>16</v>
      </c>
      <c r="C10" s="2" t="s">
        <v>25</v>
      </c>
      <c r="D10" s="2">
        <v>1</v>
      </c>
      <c r="E10" s="2">
        <v>1</v>
      </c>
      <c r="F10" s="2">
        <f t="shared" si="31"/>
        <v>1</v>
      </c>
      <c r="G10">
        <v>1.4E-2</v>
      </c>
      <c r="H10" s="2">
        <v>11</v>
      </c>
      <c r="I10" s="28">
        <v>210</v>
      </c>
      <c r="J10" s="28">
        <v>479</v>
      </c>
      <c r="K10" s="28">
        <v>260</v>
      </c>
      <c r="L10" s="28">
        <v>241</v>
      </c>
      <c r="M10" s="28">
        <v>241</v>
      </c>
      <c r="N10" s="28">
        <v>53</v>
      </c>
      <c r="O10" s="28">
        <v>55</v>
      </c>
      <c r="P10" s="28">
        <v>49</v>
      </c>
      <c r="Q10" s="28">
        <f t="shared" si="0"/>
        <v>1</v>
      </c>
      <c r="S10" s="31">
        <f t="shared" si="1"/>
        <v>6.1717005974109149</v>
      </c>
      <c r="T10" s="31">
        <f t="shared" si="2"/>
        <v>5.3471075307174685</v>
      </c>
      <c r="U10" s="31">
        <f t="shared" si="3"/>
        <v>5.5606816310155276</v>
      </c>
      <c r="V10" s="31">
        <f t="shared" si="4"/>
        <v>4.0073331852324712</v>
      </c>
      <c r="W10" s="31">
        <f t="shared" si="5"/>
        <v>3.8918202981106265</v>
      </c>
      <c r="X10" s="31">
        <f t="shared" si="6"/>
        <v>3.970291913552122</v>
      </c>
      <c r="Y10" s="31">
        <f t="shared" si="7"/>
        <v>5.4847969334906548</v>
      </c>
      <c r="Z10" s="31">
        <f t="shared" si="8"/>
        <v>5.4847969334906548</v>
      </c>
      <c r="AA10" s="31">
        <f t="shared" si="9"/>
        <v>0.84790265052086777</v>
      </c>
      <c r="AB10" s="31">
        <f t="shared" si="10"/>
        <v>0.88176956729503542</v>
      </c>
      <c r="AC10" s="31">
        <f t="shared" si="11"/>
        <v>0.63545167359350396</v>
      </c>
      <c r="AD10" s="31">
        <f t="shared" si="12"/>
        <v>0.61713453996615986</v>
      </c>
      <c r="AE10" s="31">
        <f t="shared" si="13"/>
        <v>0.62957795733550725</v>
      </c>
      <c r="AF10" s="31">
        <f t="shared" si="14"/>
        <v>0.86973636321307446</v>
      </c>
      <c r="AG10" s="31">
        <f t="shared" si="15"/>
        <v>0.86973636321307446</v>
      </c>
      <c r="AK10" s="33">
        <f t="shared" si="16"/>
        <v>5.4389437501061524</v>
      </c>
      <c r="AL10" s="33">
        <f t="shared" si="17"/>
        <v>5.5618254915668528</v>
      </c>
      <c r="AM10" s="33">
        <f t="shared" si="18"/>
        <v>5.5575319466046587</v>
      </c>
      <c r="AN10" s="33">
        <f t="shared" si="19"/>
        <v>5.3406192678493269</v>
      </c>
      <c r="AO10" s="33">
        <f t="shared" si="20"/>
        <v>3.9462383496745783</v>
      </c>
      <c r="AP10" s="33">
        <f t="shared" si="21"/>
        <v>3.8417235542166588</v>
      </c>
      <c r="AQ10" s="33">
        <f t="shared" si="22"/>
        <v>3.7947001253679677</v>
      </c>
      <c r="AR10" s="35">
        <f t="shared" si="32"/>
        <v>230.19890743158157</v>
      </c>
      <c r="AS10" s="35">
        <f t="shared" si="33"/>
        <v>260.29757390242264</v>
      </c>
      <c r="AT10" s="35">
        <f t="shared" si="34"/>
        <v>259.18237036677078</v>
      </c>
      <c r="AU10" s="35">
        <f t="shared" si="35"/>
        <v>208.64187549655665</v>
      </c>
      <c r="AV10" s="35">
        <f t="shared" si="36"/>
        <v>51.740371128040849</v>
      </c>
      <c r="AW10" s="35">
        <f t="shared" si="37"/>
        <v>46.60573276235889</v>
      </c>
      <c r="AX10" s="35">
        <f t="shared" si="38"/>
        <v>44.464900510401442</v>
      </c>
      <c r="AY10" s="37">
        <f t="shared" si="24"/>
        <v>-8.7745453082069824E-2</v>
      </c>
      <c r="AZ10" s="37">
        <f t="shared" si="25"/>
        <v>0.84020155400895902</v>
      </c>
      <c r="BA10" s="37">
        <f t="shared" si="26"/>
        <v>3.154649878663365E-3</v>
      </c>
      <c r="BB10" s="37">
        <f t="shared" si="27"/>
        <v>0.15508930997879847</v>
      </c>
      <c r="BC10" s="37">
        <f t="shared" si="28"/>
        <v>3.6578714985171281</v>
      </c>
      <c r="BD10" s="37">
        <f t="shared" si="29"/>
        <v>0.13719915681285969</v>
      </c>
      <c r="BE10" s="37">
        <f t="shared" si="30"/>
        <v>0.23693068844569071</v>
      </c>
    </row>
    <row r="11" spans="1:57" x14ac:dyDescent="0.2">
      <c r="A11" s="6">
        <v>10</v>
      </c>
      <c r="B11" s="6" t="s">
        <v>16</v>
      </c>
      <c r="C11" s="2" t="s">
        <v>26</v>
      </c>
      <c r="D11" s="2">
        <v>1</v>
      </c>
      <c r="E11" s="2">
        <v>1</v>
      </c>
      <c r="F11" s="2">
        <f t="shared" si="31"/>
        <v>1.5</v>
      </c>
      <c r="G11">
        <v>0.121</v>
      </c>
      <c r="H11" s="2">
        <v>11</v>
      </c>
      <c r="I11" s="28">
        <v>230</v>
      </c>
      <c r="J11" s="28">
        <v>450</v>
      </c>
      <c r="K11" s="28">
        <v>243</v>
      </c>
      <c r="L11" s="28">
        <v>234</v>
      </c>
      <c r="M11" s="28">
        <v>234</v>
      </c>
      <c r="N11" s="28">
        <v>48</v>
      </c>
      <c r="O11" s="28">
        <v>59</v>
      </c>
      <c r="P11" s="28">
        <v>51</v>
      </c>
      <c r="Q11" s="28">
        <f t="shared" si="0"/>
        <v>1</v>
      </c>
      <c r="S11" s="31">
        <f t="shared" si="1"/>
        <v>6.1092475827643655</v>
      </c>
      <c r="T11" s="31">
        <f t="shared" si="2"/>
        <v>5.4380793089231956</v>
      </c>
      <c r="U11" s="31">
        <f t="shared" si="3"/>
        <v>5.4930614433405482</v>
      </c>
      <c r="V11" s="31">
        <f t="shared" si="4"/>
        <v>4.0775374439057197</v>
      </c>
      <c r="W11" s="31">
        <f t="shared" si="5"/>
        <v>3.9318256327243257</v>
      </c>
      <c r="X11" s="31">
        <f t="shared" si="6"/>
        <v>3.8712010109078911</v>
      </c>
      <c r="Y11" s="31">
        <f t="shared" si="7"/>
        <v>5.4553211153577017</v>
      </c>
      <c r="Z11" s="31">
        <f t="shared" si="8"/>
        <v>5.4553211153577017</v>
      </c>
      <c r="AA11" s="31">
        <f t="shared" si="9"/>
        <v>0.86232824630702221</v>
      </c>
      <c r="AB11" s="31">
        <f t="shared" si="10"/>
        <v>0.87104688479258718</v>
      </c>
      <c r="AC11" s="31">
        <f t="shared" si="11"/>
        <v>0.64658411794120774</v>
      </c>
      <c r="AD11" s="31">
        <f t="shared" si="12"/>
        <v>0.62347827422979052</v>
      </c>
      <c r="AE11" s="31">
        <f t="shared" si="13"/>
        <v>0.61386489405561573</v>
      </c>
      <c r="AF11" s="31">
        <f t="shared" si="14"/>
        <v>0.86506231763280006</v>
      </c>
      <c r="AG11" s="31">
        <f t="shared" si="15"/>
        <v>0.86506231763280006</v>
      </c>
      <c r="AK11" s="33">
        <f t="shared" si="16"/>
        <v>5.360032443044461</v>
      </c>
      <c r="AL11" s="33">
        <f t="shared" si="17"/>
        <v>5.5027789244712224</v>
      </c>
      <c r="AM11" s="33">
        <f t="shared" si="18"/>
        <v>5.4842060432630824</v>
      </c>
      <c r="AN11" s="33">
        <f t="shared" si="19"/>
        <v>5.1078860193100475</v>
      </c>
      <c r="AO11" s="33">
        <f t="shared" si="20"/>
        <v>3.8883089894703318</v>
      </c>
      <c r="AP11" s="33">
        <f t="shared" si="21"/>
        <v>3.7775046314233287</v>
      </c>
      <c r="AQ11" s="33">
        <f t="shared" si="22"/>
        <v>3.727192157280165</v>
      </c>
      <c r="AR11" s="35">
        <f t="shared" si="32"/>
        <v>212.73184800639555</v>
      </c>
      <c r="AS11" s="35">
        <f t="shared" si="33"/>
        <v>245.37285834557562</v>
      </c>
      <c r="AT11" s="35">
        <f t="shared" si="34"/>
        <v>240.85763751959638</v>
      </c>
      <c r="AU11" s="35">
        <f t="shared" si="35"/>
        <v>165.32050086522713</v>
      </c>
      <c r="AV11" s="35">
        <f t="shared" si="36"/>
        <v>48.828247590949879</v>
      </c>
      <c r="AW11" s="35">
        <f t="shared" si="37"/>
        <v>43.70684086674612</v>
      </c>
      <c r="AX11" s="35">
        <f t="shared" si="38"/>
        <v>41.562243928577672</v>
      </c>
      <c r="AY11" s="37">
        <f t="shared" si="24"/>
        <v>8.1173327620814445E-2</v>
      </c>
      <c r="AZ11" s="37">
        <f t="shared" si="25"/>
        <v>0.83394366856269719</v>
      </c>
      <c r="BA11" s="37">
        <f t="shared" si="26"/>
        <v>8.8947251267019294E-3</v>
      </c>
      <c r="BB11" s="37">
        <f t="shared" si="27"/>
        <v>0.41543244047368261</v>
      </c>
      <c r="BC11" s="37">
        <f t="shared" si="28"/>
        <v>3.7923079681313605</v>
      </c>
      <c r="BD11" s="37">
        <f t="shared" si="29"/>
        <v>9.8226251271349249E-2</v>
      </c>
      <c r="BE11" s="37">
        <f t="shared" si="30"/>
        <v>0.41955761824092341</v>
      </c>
    </row>
    <row r="12" spans="1:57" x14ac:dyDescent="0.2">
      <c r="A12" s="6">
        <v>11</v>
      </c>
      <c r="B12" s="6" t="s">
        <v>16</v>
      </c>
      <c r="C12" s="2" t="s">
        <v>27</v>
      </c>
      <c r="D12" s="2">
        <v>1</v>
      </c>
      <c r="E12" s="2">
        <v>1</v>
      </c>
      <c r="F12" s="2">
        <f t="shared" si="31"/>
        <v>1</v>
      </c>
      <c r="G12">
        <v>0.03</v>
      </c>
      <c r="H12" s="2">
        <v>11</v>
      </c>
      <c r="I12" s="28">
        <v>296</v>
      </c>
      <c r="J12" s="28">
        <v>577</v>
      </c>
      <c r="K12" s="28">
        <v>293</v>
      </c>
      <c r="L12" s="28">
        <v>323</v>
      </c>
      <c r="M12" s="28">
        <v>293</v>
      </c>
      <c r="N12" s="28">
        <v>41</v>
      </c>
      <c r="O12" s="28">
        <v>65</v>
      </c>
      <c r="P12" s="28">
        <v>51</v>
      </c>
      <c r="Q12" s="28">
        <f t="shared" si="0"/>
        <v>0.90712074303405577</v>
      </c>
      <c r="S12" s="31">
        <f t="shared" si="1"/>
        <v>6.3578422665080998</v>
      </c>
      <c r="T12" s="31">
        <f t="shared" si="2"/>
        <v>5.6903594543240601</v>
      </c>
      <c r="U12" s="31">
        <f t="shared" si="3"/>
        <v>5.6801726090170677</v>
      </c>
      <c r="V12" s="31">
        <f t="shared" si="4"/>
        <v>4.1743872698956368</v>
      </c>
      <c r="W12" s="31">
        <f t="shared" si="5"/>
        <v>3.9318256327243257</v>
      </c>
      <c r="X12" s="31">
        <f t="shared" si="6"/>
        <v>3.713572066704308</v>
      </c>
      <c r="Y12" s="31">
        <f t="shared" si="7"/>
        <v>5.7776523232226564</v>
      </c>
      <c r="Z12" s="31">
        <f t="shared" si="8"/>
        <v>5.6801726090170677</v>
      </c>
      <c r="AA12" s="31">
        <f t="shared" si="9"/>
        <v>0.90233286613752728</v>
      </c>
      <c r="AB12" s="31">
        <f t="shared" si="10"/>
        <v>0.90071751557900082</v>
      </c>
      <c r="AC12" s="31">
        <f t="shared" si="11"/>
        <v>0.66194180874648634</v>
      </c>
      <c r="AD12" s="31">
        <f t="shared" si="12"/>
        <v>0.62347827422979052</v>
      </c>
      <c r="AE12" s="31">
        <f t="shared" si="13"/>
        <v>0.58886932424123972</v>
      </c>
      <c r="AF12" s="31">
        <f t="shared" si="14"/>
        <v>0.91617508914978052</v>
      </c>
      <c r="AG12" s="31">
        <f t="shared" si="15"/>
        <v>0.90071751557900082</v>
      </c>
      <c r="AK12" s="33">
        <f t="shared" si="16"/>
        <v>5.67413948069232</v>
      </c>
      <c r="AL12" s="33">
        <f t="shared" si="17"/>
        <v>5.737814218705851</v>
      </c>
      <c r="AM12" s="33">
        <f t="shared" si="18"/>
        <v>5.7760803403580416</v>
      </c>
      <c r="AN12" s="33">
        <f t="shared" si="19"/>
        <v>6.0342824253876302</v>
      </c>
      <c r="AO12" s="33">
        <f t="shared" si="20"/>
        <v>4.1188972334638851</v>
      </c>
      <c r="AP12" s="33">
        <f t="shared" si="21"/>
        <v>4.0331285255223026</v>
      </c>
      <c r="AQ12" s="33">
        <f t="shared" si="22"/>
        <v>3.9959081203437115</v>
      </c>
      <c r="AR12" s="35">
        <f t="shared" si="32"/>
        <v>291.23761509369524</v>
      </c>
      <c r="AS12" s="35">
        <f t="shared" si="33"/>
        <v>310.38523474635417</v>
      </c>
      <c r="AT12" s="35">
        <f t="shared" si="34"/>
        <v>322.49264841320741</v>
      </c>
      <c r="AU12" s="35">
        <f t="shared" si="35"/>
        <v>417.49911535881785</v>
      </c>
      <c r="AV12" s="35">
        <f t="shared" si="36"/>
        <v>61.491394209228922</v>
      </c>
      <c r="AW12" s="35">
        <f t="shared" si="37"/>
        <v>56.437200562895846</v>
      </c>
      <c r="AX12" s="35">
        <f t="shared" si="38"/>
        <v>54.375197432441624</v>
      </c>
      <c r="AY12" s="37">
        <f t="shared" si="24"/>
        <v>1.6352231509561818E-2</v>
      </c>
      <c r="AZ12" s="37">
        <f t="shared" si="25"/>
        <v>0.85898018142365107</v>
      </c>
      <c r="BA12" s="37">
        <f t="shared" si="26"/>
        <v>-9.1452157307532464E-2</v>
      </c>
      <c r="BB12" s="37">
        <f t="shared" si="27"/>
        <v>-0.22634566609225262</v>
      </c>
      <c r="BC12" s="37">
        <f t="shared" si="28"/>
        <v>3.764894401370154</v>
      </c>
      <c r="BD12" s="37">
        <f t="shared" si="29"/>
        <v>-0.27352881448632482</v>
      </c>
      <c r="BE12" s="37">
        <f t="shared" si="30"/>
        <v>0.19539795843057203</v>
      </c>
    </row>
    <row r="13" spans="1:57" x14ac:dyDescent="0.2">
      <c r="A13" s="6">
        <v>12</v>
      </c>
      <c r="B13" s="6" t="s">
        <v>16</v>
      </c>
      <c r="C13" s="2" t="s">
        <v>28</v>
      </c>
      <c r="D13" s="2">
        <v>1</v>
      </c>
      <c r="E13" s="2">
        <v>1</v>
      </c>
      <c r="F13" s="2">
        <f t="shared" si="31"/>
        <v>1.5</v>
      </c>
      <c r="G13">
        <v>0.19500000000000001</v>
      </c>
      <c r="H13" s="2">
        <v>21</v>
      </c>
      <c r="I13" s="28">
        <v>252</v>
      </c>
      <c r="J13" s="28">
        <v>573</v>
      </c>
      <c r="K13" s="28">
        <v>269</v>
      </c>
      <c r="L13" s="28">
        <v>335</v>
      </c>
      <c r="M13" s="28">
        <v>308</v>
      </c>
      <c r="N13" s="28">
        <v>46</v>
      </c>
      <c r="O13" s="28">
        <v>54</v>
      </c>
      <c r="P13" s="28">
        <v>51</v>
      </c>
      <c r="Q13" s="28">
        <f t="shared" si="0"/>
        <v>0.91940298507462681</v>
      </c>
      <c r="S13" s="31">
        <f t="shared" si="1"/>
        <v>6.3508857167147399</v>
      </c>
      <c r="T13" s="31">
        <f t="shared" si="2"/>
        <v>5.5294290875114234</v>
      </c>
      <c r="U13" s="31">
        <f t="shared" si="3"/>
        <v>5.5947113796018391</v>
      </c>
      <c r="V13" s="31">
        <f t="shared" si="4"/>
        <v>3.9889840465642745</v>
      </c>
      <c r="W13" s="31">
        <f t="shared" si="5"/>
        <v>3.9318256327243257</v>
      </c>
      <c r="X13" s="31">
        <f t="shared" si="6"/>
        <v>3.8286413964890951</v>
      </c>
      <c r="Y13" s="31">
        <f t="shared" si="7"/>
        <v>5.8141305318250662</v>
      </c>
      <c r="Z13" s="31">
        <f t="shared" si="8"/>
        <v>5.730099782973574</v>
      </c>
      <c r="AA13" s="31">
        <f t="shared" si="9"/>
        <v>0.87681378244866393</v>
      </c>
      <c r="AB13" s="31">
        <f t="shared" si="10"/>
        <v>0.88716573968489965</v>
      </c>
      <c r="AC13" s="31">
        <f t="shared" si="11"/>
        <v>0.63254201014982692</v>
      </c>
      <c r="AD13" s="31">
        <f t="shared" si="12"/>
        <v>0.62347827422979052</v>
      </c>
      <c r="AE13" s="31">
        <f t="shared" si="13"/>
        <v>0.60711612200202636</v>
      </c>
      <c r="AF13" s="31">
        <f t="shared" si="14"/>
        <v>0.9219595192519533</v>
      </c>
      <c r="AG13" s="31">
        <f t="shared" si="15"/>
        <v>0.90863457782013701</v>
      </c>
      <c r="AK13" s="33">
        <f t="shared" si="16"/>
        <v>5.6653496658220455</v>
      </c>
      <c r="AL13" s="33">
        <f t="shared" si="17"/>
        <v>5.7312371081139544</v>
      </c>
      <c r="AM13" s="33">
        <f t="shared" si="18"/>
        <v>5.7679126754242409</v>
      </c>
      <c r="AN13" s="33">
        <f t="shared" si="19"/>
        <v>6.0083586098409079</v>
      </c>
      <c r="AO13" s="33">
        <f t="shared" si="20"/>
        <v>4.1124445669106526</v>
      </c>
      <c r="AP13" s="33">
        <f t="shared" si="21"/>
        <v>4.0259752738079353</v>
      </c>
      <c r="AQ13" s="33">
        <f t="shared" si="22"/>
        <v>3.9883885066932074</v>
      </c>
      <c r="AR13" s="35">
        <f t="shared" si="32"/>
        <v>288.68890811459733</v>
      </c>
      <c r="AS13" s="35">
        <f t="shared" si="33"/>
        <v>308.35049541908211</v>
      </c>
      <c r="AT13" s="35">
        <f t="shared" si="34"/>
        <v>319.86936415420342</v>
      </c>
      <c r="AU13" s="35">
        <f t="shared" si="35"/>
        <v>406.81502977477425</v>
      </c>
      <c r="AV13" s="35">
        <f t="shared" si="36"/>
        <v>61.095888153156281</v>
      </c>
      <c r="AW13" s="35">
        <f t="shared" si="37"/>
        <v>56.034931542303319</v>
      </c>
      <c r="AX13" s="35">
        <f t="shared" si="38"/>
        <v>53.967850421090624</v>
      </c>
      <c r="AY13" s="37">
        <f t="shared" si="24"/>
        <v>-0.12708804212191407</v>
      </c>
      <c r="AZ13" s="37">
        <f t="shared" si="25"/>
        <v>0.85827494527365755</v>
      </c>
      <c r="BA13" s="37">
        <f t="shared" si="26"/>
        <v>-0.15903168560300196</v>
      </c>
      <c r="BB13" s="37">
        <f t="shared" si="27"/>
        <v>-0.17652993257041985</v>
      </c>
      <c r="BC13" s="37">
        <f t="shared" si="28"/>
        <v>4.0412557916811034</v>
      </c>
      <c r="BD13" s="37">
        <f t="shared" si="29"/>
        <v>-0.17908349784861419</v>
      </c>
      <c r="BE13" s="37">
        <f t="shared" si="30"/>
        <v>5.957172401443643E-4</v>
      </c>
    </row>
    <row r="14" spans="1:57" x14ac:dyDescent="0.2">
      <c r="A14" s="6">
        <v>13</v>
      </c>
      <c r="B14" s="6" t="s">
        <v>16</v>
      </c>
      <c r="C14" s="2" t="s">
        <v>29</v>
      </c>
      <c r="D14" s="2">
        <v>1</v>
      </c>
      <c r="E14" s="2">
        <v>1</v>
      </c>
      <c r="F14" s="2">
        <f t="shared" si="31"/>
        <v>1.5</v>
      </c>
      <c r="G14">
        <v>0.20699999999999999</v>
      </c>
      <c r="H14" s="2">
        <v>11</v>
      </c>
      <c r="I14" s="28">
        <v>304</v>
      </c>
      <c r="J14" s="28">
        <v>616</v>
      </c>
      <c r="K14" s="28">
        <v>333</v>
      </c>
      <c r="L14" s="28">
        <v>350</v>
      </c>
      <c r="M14" s="28">
        <v>357</v>
      </c>
      <c r="N14" s="28">
        <v>76</v>
      </c>
      <c r="O14" s="28">
        <v>64</v>
      </c>
      <c r="P14" s="28">
        <v>66</v>
      </c>
      <c r="Q14" s="28">
        <f t="shared" si="0"/>
        <v>1.02</v>
      </c>
      <c r="S14" s="31">
        <f t="shared" si="1"/>
        <v>6.4232469635335194</v>
      </c>
      <c r="T14" s="31">
        <f t="shared" si="2"/>
        <v>5.7170277014062219</v>
      </c>
      <c r="U14" s="31">
        <f t="shared" si="3"/>
        <v>5.8081424899804439</v>
      </c>
      <c r="V14" s="31">
        <f t="shared" si="4"/>
        <v>4.1588830833596715</v>
      </c>
      <c r="W14" s="31">
        <f t="shared" si="5"/>
        <v>4.1896547420264252</v>
      </c>
      <c r="X14" s="31">
        <f t="shared" si="6"/>
        <v>4.3307333402863311</v>
      </c>
      <c r="Y14" s="31">
        <f t="shared" si="7"/>
        <v>5.857933154483459</v>
      </c>
      <c r="Z14" s="31">
        <f t="shared" si="8"/>
        <v>5.8777357817796387</v>
      </c>
      <c r="AA14" s="31">
        <f t="shared" si="9"/>
        <v>0.90656170897560573</v>
      </c>
      <c r="AB14" s="31">
        <f t="shared" si="10"/>
        <v>0.92100998223173858</v>
      </c>
      <c r="AC14" s="31">
        <f t="shared" si="11"/>
        <v>0.65948327564564724</v>
      </c>
      <c r="AD14" s="31">
        <f t="shared" si="12"/>
        <v>0.6643628055213</v>
      </c>
      <c r="AE14" s="31">
        <f t="shared" si="13"/>
        <v>0.68673395042705665</v>
      </c>
      <c r="AF14" s="31">
        <f t="shared" si="14"/>
        <v>0.92890539786734616</v>
      </c>
      <c r="AG14" s="31">
        <f t="shared" si="15"/>
        <v>0.93204554421287034</v>
      </c>
      <c r="AK14" s="33">
        <f t="shared" si="16"/>
        <v>5.7567803293280395</v>
      </c>
      <c r="AL14" s="33">
        <f t="shared" si="17"/>
        <v>5.7996514711289278</v>
      </c>
      <c r="AM14" s="33">
        <f t="shared" si="18"/>
        <v>5.8528718054188236</v>
      </c>
      <c r="AN14" s="33">
        <f t="shared" si="19"/>
        <v>6.2780152170647128</v>
      </c>
      <c r="AO14" s="33">
        <f t="shared" si="20"/>
        <v>4.1795644770625815</v>
      </c>
      <c r="AP14" s="33">
        <f t="shared" si="21"/>
        <v>4.1003825918370751</v>
      </c>
      <c r="AQ14" s="33">
        <f t="shared" si="22"/>
        <v>4.0666066802863003</v>
      </c>
      <c r="AR14" s="35">
        <f t="shared" si="32"/>
        <v>316.32821490725109</v>
      </c>
      <c r="AS14" s="35">
        <f t="shared" si="33"/>
        <v>330.18446103572307</v>
      </c>
      <c r="AT14" s="35">
        <f t="shared" si="34"/>
        <v>348.23300329307443</v>
      </c>
      <c r="AU14" s="35">
        <f t="shared" si="35"/>
        <v>532.73025989303551</v>
      </c>
      <c r="AV14" s="35">
        <f t="shared" si="36"/>
        <v>65.337391084016403</v>
      </c>
      <c r="AW14" s="35">
        <f t="shared" si="37"/>
        <v>60.363377715607207</v>
      </c>
      <c r="AX14" s="35">
        <f t="shared" si="38"/>
        <v>58.358596845895256</v>
      </c>
      <c r="AY14" s="37">
        <f t="shared" si="24"/>
        <v>-3.8972858968226352E-2</v>
      </c>
      <c r="AZ14" s="37">
        <f t="shared" si="25"/>
        <v>0.86562383362236472</v>
      </c>
      <c r="BA14" s="37">
        <f t="shared" si="26"/>
        <v>-4.3743709381428936E-2</v>
      </c>
      <c r="BB14" s="37">
        <f t="shared" si="27"/>
        <v>-0.3430070969306776</v>
      </c>
      <c r="BC14" s="37">
        <f t="shared" si="28"/>
        <v>4.4639463571623006</v>
      </c>
      <c r="BD14" s="37">
        <f t="shared" si="29"/>
        <v>0.2590415393595491</v>
      </c>
      <c r="BE14" s="37">
        <f t="shared" si="30"/>
        <v>9.6667902571436495E-2</v>
      </c>
    </row>
    <row r="15" spans="1:57" x14ac:dyDescent="0.2">
      <c r="A15" s="6">
        <v>14</v>
      </c>
      <c r="B15" s="6" t="s">
        <v>16</v>
      </c>
      <c r="C15" s="2" t="s">
        <v>30</v>
      </c>
      <c r="D15" s="2">
        <v>1</v>
      </c>
      <c r="E15" s="2">
        <v>1</v>
      </c>
      <c r="F15" s="2">
        <f t="shared" si="31"/>
        <v>1.5</v>
      </c>
      <c r="G15">
        <v>0.35799999999999998</v>
      </c>
      <c r="H15" s="2">
        <v>11</v>
      </c>
      <c r="I15" s="28">
        <v>215</v>
      </c>
      <c r="J15" s="28">
        <v>421</v>
      </c>
      <c r="K15" s="28">
        <v>237</v>
      </c>
      <c r="L15" s="28">
        <v>213</v>
      </c>
      <c r="M15" s="28">
        <v>213</v>
      </c>
      <c r="N15" s="28">
        <v>44</v>
      </c>
      <c r="O15" s="28">
        <v>34</v>
      </c>
      <c r="P15" s="28">
        <v>46</v>
      </c>
      <c r="Q15" s="28">
        <f t="shared" si="0"/>
        <v>1</v>
      </c>
      <c r="S15" s="31">
        <f t="shared" si="1"/>
        <v>6.0426328336823811</v>
      </c>
      <c r="T15" s="31">
        <f t="shared" si="2"/>
        <v>5.3706380281276624</v>
      </c>
      <c r="U15" s="31">
        <f t="shared" si="3"/>
        <v>5.4680601411351315</v>
      </c>
      <c r="V15" s="31">
        <f t="shared" si="4"/>
        <v>3.5263605246161616</v>
      </c>
      <c r="W15" s="31">
        <f t="shared" si="5"/>
        <v>3.8286413964890951</v>
      </c>
      <c r="X15" s="31">
        <f t="shared" si="6"/>
        <v>3.784189633918261</v>
      </c>
      <c r="Y15" s="31">
        <f t="shared" si="7"/>
        <v>5.3612921657094255</v>
      </c>
      <c r="Z15" s="31">
        <f t="shared" si="8"/>
        <v>5.3612921657094255</v>
      </c>
      <c r="AA15" s="31">
        <f t="shared" si="9"/>
        <v>0.85163393346357319</v>
      </c>
      <c r="AB15" s="31">
        <f t="shared" si="10"/>
        <v>0.86708237308515168</v>
      </c>
      <c r="AC15" s="31">
        <f t="shared" si="11"/>
        <v>0.5591827765455476</v>
      </c>
      <c r="AD15" s="31">
        <f t="shared" si="12"/>
        <v>0.60711612200202636</v>
      </c>
      <c r="AE15" s="31">
        <f t="shared" si="13"/>
        <v>0.6000673078370572</v>
      </c>
      <c r="AF15" s="31">
        <f t="shared" si="14"/>
        <v>0.85015193941907274</v>
      </c>
      <c r="AG15" s="31">
        <f t="shared" si="15"/>
        <v>0.85015193941907274</v>
      </c>
      <c r="AK15" s="33">
        <f t="shared" si="16"/>
        <v>5.2758626563752999</v>
      </c>
      <c r="AL15" s="33">
        <f t="shared" si="17"/>
        <v>5.4397976212709089</v>
      </c>
      <c r="AM15" s="33">
        <f t="shared" si="18"/>
        <v>5.4059938595926367</v>
      </c>
      <c r="AN15" s="33">
        <f t="shared" si="19"/>
        <v>4.8596439281600752</v>
      </c>
      <c r="AO15" s="33">
        <f t="shared" si="20"/>
        <v>3.8265193414233103</v>
      </c>
      <c r="AP15" s="33">
        <f t="shared" si="21"/>
        <v>3.7090062978776417</v>
      </c>
      <c r="AQ15" s="33">
        <f t="shared" si="22"/>
        <v>3.6551856035428583</v>
      </c>
      <c r="AR15" s="35">
        <f t="shared" si="32"/>
        <v>195.55910407615133</v>
      </c>
      <c r="AS15" s="35">
        <f t="shared" si="33"/>
        <v>230.39555158323355</v>
      </c>
      <c r="AT15" s="35">
        <f t="shared" si="34"/>
        <v>222.73748029644196</v>
      </c>
      <c r="AU15" s="35">
        <f t="shared" si="35"/>
        <v>128.97826840067404</v>
      </c>
      <c r="AV15" s="35">
        <f t="shared" si="36"/>
        <v>45.902488965458282</v>
      </c>
      <c r="AW15" s="35">
        <f t="shared" si="37"/>
        <v>40.813230176479699</v>
      </c>
      <c r="AX15" s="35">
        <f t="shared" si="38"/>
        <v>38.674698610137554</v>
      </c>
      <c r="AY15" s="37">
        <f t="shared" si="24"/>
        <v>9.9411868425610728E-2</v>
      </c>
      <c r="AZ15" s="37">
        <f t="shared" si="25"/>
        <v>0.82729222464135976</v>
      </c>
      <c r="BA15" s="37">
        <f t="shared" si="26"/>
        <v>6.4032868130572421E-2</v>
      </c>
      <c r="BB15" s="37">
        <f t="shared" si="27"/>
        <v>0.65144099576767822</v>
      </c>
      <c r="BC15" s="37">
        <f t="shared" si="28"/>
        <v>3.6402712532708836</v>
      </c>
      <c r="BD15" s="37">
        <f t="shared" si="29"/>
        <v>7.8081784013185204E-2</v>
      </c>
      <c r="BE15" s="37">
        <f t="shared" si="30"/>
        <v>-0.12087226993702298</v>
      </c>
    </row>
    <row r="16" spans="1:57" x14ac:dyDescent="0.2">
      <c r="A16" s="6">
        <v>15</v>
      </c>
      <c r="B16" s="6" t="s">
        <v>16</v>
      </c>
      <c r="C16" s="9" t="s">
        <v>31</v>
      </c>
      <c r="D16" s="2">
        <v>1</v>
      </c>
      <c r="E16" s="2">
        <v>1</v>
      </c>
      <c r="F16" s="2">
        <f t="shared" si="31"/>
        <v>1</v>
      </c>
      <c r="G16">
        <v>4.2000000000000003E-2</v>
      </c>
      <c r="H16" s="9">
        <v>31</v>
      </c>
      <c r="I16" s="28">
        <v>213</v>
      </c>
      <c r="J16" s="28">
        <v>402</v>
      </c>
      <c r="K16" s="28">
        <v>261</v>
      </c>
      <c r="L16" s="28">
        <v>251</v>
      </c>
      <c r="M16" s="28">
        <v>234</v>
      </c>
      <c r="N16" s="28">
        <v>54</v>
      </c>
      <c r="O16" s="28">
        <v>28</v>
      </c>
      <c r="P16" s="28">
        <v>38</v>
      </c>
      <c r="Q16" s="28">
        <f t="shared" si="0"/>
        <v>0.9322709163346613</v>
      </c>
      <c r="S16" s="31">
        <f t="shared" si="1"/>
        <v>5.9964520886190211</v>
      </c>
      <c r="T16" s="31">
        <f t="shared" si="2"/>
        <v>5.3612921657094255</v>
      </c>
      <c r="U16" s="31">
        <f t="shared" si="3"/>
        <v>5.5645204073226937</v>
      </c>
      <c r="V16" s="31">
        <f t="shared" si="4"/>
        <v>3.3322045101752038</v>
      </c>
      <c r="W16" s="31">
        <f t="shared" si="5"/>
        <v>3.6375861597263857</v>
      </c>
      <c r="X16" s="31">
        <f t="shared" si="6"/>
        <v>3.9889840465642745</v>
      </c>
      <c r="Y16" s="31">
        <f t="shared" si="7"/>
        <v>5.5254529391317835</v>
      </c>
      <c r="Z16" s="31">
        <f t="shared" si="8"/>
        <v>5.4553211153577017</v>
      </c>
      <c r="AA16" s="31">
        <f t="shared" si="9"/>
        <v>0.85015193941907274</v>
      </c>
      <c r="AB16" s="31">
        <f t="shared" si="10"/>
        <v>0.88237829053220707</v>
      </c>
      <c r="AC16" s="31">
        <f t="shared" si="11"/>
        <v>0.52839502853162901</v>
      </c>
      <c r="AD16" s="31">
        <f t="shared" si="12"/>
        <v>0.57682007115278211</v>
      </c>
      <c r="AE16" s="31">
        <f t="shared" si="13"/>
        <v>0.63254201014982692</v>
      </c>
      <c r="AF16" s="31">
        <f t="shared" si="14"/>
        <v>0.87618327581856659</v>
      </c>
      <c r="AG16" s="31">
        <f t="shared" si="15"/>
        <v>0.86506231763280006</v>
      </c>
      <c r="AK16" s="33">
        <f t="shared" si="16"/>
        <v>5.2175118629883572</v>
      </c>
      <c r="AL16" s="33">
        <f t="shared" si="17"/>
        <v>5.396135766397415</v>
      </c>
      <c r="AM16" s="33">
        <f t="shared" si="18"/>
        <v>5.3517731807683679</v>
      </c>
      <c r="AN16" s="33">
        <f t="shared" si="19"/>
        <v>4.6875498366356432</v>
      </c>
      <c r="AO16" s="33">
        <f t="shared" si="20"/>
        <v>3.7836836027417409</v>
      </c>
      <c r="AP16" s="33">
        <f t="shared" si="21"/>
        <v>3.6615197558980985</v>
      </c>
      <c r="AQ16" s="33">
        <f t="shared" si="22"/>
        <v>3.6052669842151608</v>
      </c>
      <c r="AR16" s="35">
        <f t="shared" si="32"/>
        <v>184.4746144557563</v>
      </c>
      <c r="AS16" s="35">
        <f t="shared" si="33"/>
        <v>220.55250101731869</v>
      </c>
      <c r="AT16" s="35">
        <f t="shared" si="34"/>
        <v>210.9820757400436</v>
      </c>
      <c r="AU16" s="35">
        <f t="shared" si="35"/>
        <v>108.58679820664173</v>
      </c>
      <c r="AV16" s="35">
        <f t="shared" si="36"/>
        <v>43.977740260769124</v>
      </c>
      <c r="AW16" s="35">
        <f t="shared" si="37"/>
        <v>38.920447527318011</v>
      </c>
      <c r="AX16" s="35">
        <f t="shared" si="38"/>
        <v>36.791505297267484</v>
      </c>
      <c r="AY16" s="37">
        <f t="shared" si="24"/>
        <v>0.15463041149808243</v>
      </c>
      <c r="AZ16" s="37">
        <f t="shared" si="25"/>
        <v>0.8226952682274653</v>
      </c>
      <c r="BA16" s="37">
        <f t="shared" si="26"/>
        <v>0.23707191278933459</v>
      </c>
      <c r="BB16" s="37">
        <f t="shared" si="27"/>
        <v>1.3115148816004738</v>
      </c>
      <c r="BC16" s="37">
        <f t="shared" si="28"/>
        <v>4.3208736650059878</v>
      </c>
      <c r="BD16" s="37">
        <f t="shared" si="29"/>
        <v>0.38744550565863223</v>
      </c>
      <c r="BE16" s="37">
        <f t="shared" si="30"/>
        <v>-0.23895475942704719</v>
      </c>
    </row>
    <row r="17" spans="1:57" x14ac:dyDescent="0.2">
      <c r="A17" s="6">
        <v>16</v>
      </c>
      <c r="B17" s="6" t="s">
        <v>16</v>
      </c>
      <c r="C17" s="2" t="s">
        <v>32</v>
      </c>
      <c r="D17" s="2">
        <v>1</v>
      </c>
      <c r="E17" s="2">
        <v>1</v>
      </c>
      <c r="F17" s="2">
        <f t="shared" si="31"/>
        <v>1</v>
      </c>
      <c r="G17" s="6">
        <v>5.8000000000000003E-2</v>
      </c>
      <c r="H17" s="2">
        <v>11</v>
      </c>
      <c r="I17" s="28">
        <v>326</v>
      </c>
      <c r="J17" s="28">
        <v>576</v>
      </c>
      <c r="K17" s="28">
        <v>326</v>
      </c>
      <c r="L17" s="28">
        <v>299</v>
      </c>
      <c r="M17" s="28">
        <v>257</v>
      </c>
      <c r="N17" s="28">
        <v>71</v>
      </c>
      <c r="O17" s="28">
        <v>50</v>
      </c>
      <c r="P17" s="28">
        <v>53</v>
      </c>
      <c r="Q17" s="28">
        <f t="shared" si="0"/>
        <v>0.85953177257525082</v>
      </c>
      <c r="S17" s="31">
        <f t="shared" si="1"/>
        <v>6.3561076606958915</v>
      </c>
      <c r="T17" s="31">
        <f t="shared" si="2"/>
        <v>5.7868973813667077</v>
      </c>
      <c r="U17" s="31">
        <f t="shared" si="3"/>
        <v>5.7868973813667077</v>
      </c>
      <c r="V17" s="31">
        <f t="shared" si="4"/>
        <v>3.912023005428146</v>
      </c>
      <c r="W17" s="31">
        <f t="shared" si="5"/>
        <v>3.970291913552122</v>
      </c>
      <c r="X17" s="31">
        <f t="shared" si="6"/>
        <v>4.2626798770413155</v>
      </c>
      <c r="Y17" s="31">
        <f t="shared" si="7"/>
        <v>5.7004435733906869</v>
      </c>
      <c r="Z17" s="31">
        <f t="shared" si="8"/>
        <v>5.5490760848952201</v>
      </c>
      <c r="AA17" s="31">
        <f t="shared" si="9"/>
        <v>0.91764109843789166</v>
      </c>
      <c r="AB17" s="31">
        <f t="shared" si="10"/>
        <v>0.91764109843789166</v>
      </c>
      <c r="AC17" s="31">
        <f t="shared" si="11"/>
        <v>0.62033812788426623</v>
      </c>
      <c r="AD17" s="31">
        <f t="shared" si="12"/>
        <v>0.62957795733550725</v>
      </c>
      <c r="AE17" s="31">
        <f t="shared" si="13"/>
        <v>0.67594256246055529</v>
      </c>
      <c r="AF17" s="31">
        <f t="shared" si="14"/>
        <v>0.90393192716924231</v>
      </c>
      <c r="AG17" s="31">
        <f t="shared" si="15"/>
        <v>0.87992925021526458</v>
      </c>
      <c r="AK17" s="33">
        <f t="shared" si="16"/>
        <v>5.6719477528365427</v>
      </c>
      <c r="AL17" s="33">
        <f t="shared" si="17"/>
        <v>5.736174225519699</v>
      </c>
      <c r="AM17" s="33">
        <f t="shared" si="18"/>
        <v>5.7740437447054287</v>
      </c>
      <c r="AN17" s="33">
        <f t="shared" si="19"/>
        <v>6.0278183587946081</v>
      </c>
      <c r="AO17" s="33">
        <f t="shared" si="20"/>
        <v>4.1172882702220548</v>
      </c>
      <c r="AP17" s="33">
        <f t="shared" si="21"/>
        <v>4.0313448723654215</v>
      </c>
      <c r="AQ17" s="33">
        <f t="shared" si="22"/>
        <v>3.9940331153583126</v>
      </c>
      <c r="AR17" s="35">
        <f t="shared" si="32"/>
        <v>290.60000049412469</v>
      </c>
      <c r="AS17" s="35">
        <f t="shared" si="33"/>
        <v>309.8766222507976</v>
      </c>
      <c r="AT17" s="35">
        <f t="shared" si="34"/>
        <v>321.83652963855462</v>
      </c>
      <c r="AU17" s="35">
        <f t="shared" si="35"/>
        <v>414.80907693510744</v>
      </c>
      <c r="AV17" s="35">
        <f t="shared" si="36"/>
        <v>61.392536366901233</v>
      </c>
      <c r="AW17" s="35">
        <f t="shared" si="37"/>
        <v>56.336625893773522</v>
      </c>
      <c r="AX17" s="35">
        <f t="shared" si="38"/>
        <v>54.273339188372908</v>
      </c>
      <c r="AY17" s="37">
        <f t="shared" si="24"/>
        <v>0.12181692858115128</v>
      </c>
      <c r="AZ17" s="37">
        <f t="shared" si="25"/>
        <v>0.85880430674701347</v>
      </c>
      <c r="BA17" s="37">
        <f t="shared" si="26"/>
        <v>1.2936599726952224E-2</v>
      </c>
      <c r="BB17" s="37">
        <f t="shared" si="27"/>
        <v>-0.27918645799842168</v>
      </c>
      <c r="BC17" s="37">
        <f t="shared" si="28"/>
        <v>3.1861766137839078</v>
      </c>
      <c r="BD17" s="37">
        <f t="shared" si="29"/>
        <v>0.26028136888913528</v>
      </c>
      <c r="BE17" s="37">
        <f t="shared" si="30"/>
        <v>-7.8737355251736474E-2</v>
      </c>
    </row>
    <row r="18" spans="1:57" x14ac:dyDescent="0.2">
      <c r="A18" s="6">
        <v>17</v>
      </c>
      <c r="B18" s="6" t="s">
        <v>16</v>
      </c>
      <c r="C18" s="2" t="s">
        <v>33</v>
      </c>
      <c r="D18" s="2">
        <v>1</v>
      </c>
      <c r="E18" s="2">
        <v>1</v>
      </c>
      <c r="F18" s="2">
        <f t="shared" si="31"/>
        <v>1.5</v>
      </c>
      <c r="G18" s="6">
        <v>0.252</v>
      </c>
      <c r="H18" s="2">
        <v>21</v>
      </c>
      <c r="I18" s="28">
        <v>202</v>
      </c>
      <c r="J18" s="28">
        <v>476</v>
      </c>
      <c r="K18" s="28">
        <v>281</v>
      </c>
      <c r="L18" s="28">
        <v>299</v>
      </c>
      <c r="M18" s="28">
        <v>243</v>
      </c>
      <c r="N18" s="28">
        <v>58</v>
      </c>
      <c r="O18" s="28">
        <v>38</v>
      </c>
      <c r="P18" s="28">
        <v>49</v>
      </c>
      <c r="Q18" s="28">
        <f t="shared" si="0"/>
        <v>0.81270903010033446</v>
      </c>
      <c r="S18" s="31">
        <f t="shared" si="1"/>
        <v>6.1654178542314204</v>
      </c>
      <c r="T18" s="31">
        <f t="shared" si="2"/>
        <v>5.3082676974012051</v>
      </c>
      <c r="U18" s="31">
        <f t="shared" si="3"/>
        <v>5.6383546693337454</v>
      </c>
      <c r="V18" s="31">
        <f t="shared" si="4"/>
        <v>3.6375861597263857</v>
      </c>
      <c r="W18" s="31">
        <f t="shared" si="5"/>
        <v>3.8918202981106265</v>
      </c>
      <c r="X18" s="31">
        <f t="shared" si="6"/>
        <v>4.0604430105464191</v>
      </c>
      <c r="Y18" s="31">
        <f t="shared" si="7"/>
        <v>5.7004435733906869</v>
      </c>
      <c r="Z18" s="31">
        <f t="shared" si="8"/>
        <v>5.4930614433405482</v>
      </c>
      <c r="AA18" s="31">
        <f t="shared" si="9"/>
        <v>0.84174373237204392</v>
      </c>
      <c r="AB18" s="31">
        <f t="shared" si="10"/>
        <v>0.89408635252624413</v>
      </c>
      <c r="AC18" s="31">
        <f t="shared" si="11"/>
        <v>0.57682007115278211</v>
      </c>
      <c r="AD18" s="31">
        <f t="shared" si="12"/>
        <v>0.61713453996615986</v>
      </c>
      <c r="AE18" s="31">
        <f t="shared" si="13"/>
        <v>0.64387341588944658</v>
      </c>
      <c r="AF18" s="31">
        <f t="shared" si="14"/>
        <v>0.90393192716924231</v>
      </c>
      <c r="AG18" s="31">
        <f t="shared" si="15"/>
        <v>0.87104688479258718</v>
      </c>
      <c r="AK18" s="33">
        <f t="shared" si="16"/>
        <v>5.4310053106403764</v>
      </c>
      <c r="AL18" s="33">
        <f t="shared" si="17"/>
        <v>5.5558854353695315</v>
      </c>
      <c r="AM18" s="33">
        <f t="shared" si="18"/>
        <v>5.5501553960617134</v>
      </c>
      <c r="AN18" s="33">
        <f t="shared" si="19"/>
        <v>5.3172064151923806</v>
      </c>
      <c r="AO18" s="33">
        <f t="shared" si="20"/>
        <v>3.9404106839521873</v>
      </c>
      <c r="AP18" s="33">
        <f t="shared" si="21"/>
        <v>3.8352631615285282</v>
      </c>
      <c r="AQ18" s="33">
        <f t="shared" si="22"/>
        <v>3.7879088563080905</v>
      </c>
      <c r="AR18" s="35">
        <f t="shared" si="32"/>
        <v>228.37872161612475</v>
      </c>
      <c r="AS18" s="35">
        <f t="shared" si="33"/>
        <v>258.75597481088153</v>
      </c>
      <c r="AT18" s="35">
        <f t="shared" si="34"/>
        <v>257.27753271492622</v>
      </c>
      <c r="AU18" s="35">
        <f t="shared" si="35"/>
        <v>203.81371506095374</v>
      </c>
      <c r="AV18" s="35">
        <f t="shared" si="36"/>
        <v>51.43972243168291</v>
      </c>
      <c r="AW18" s="35">
        <f t="shared" si="37"/>
        <v>46.305611920279254</v>
      </c>
      <c r="AX18" s="35">
        <f t="shared" si="38"/>
        <v>44.163950480312479</v>
      </c>
      <c r="AY18" s="37">
        <f t="shared" si="24"/>
        <v>-0.11550428791901195</v>
      </c>
      <c r="AZ18" s="37">
        <f t="shared" si="25"/>
        <v>0.83957104893093526</v>
      </c>
      <c r="BA18" s="37">
        <f t="shared" si="26"/>
        <v>9.2205747757069856E-2</v>
      </c>
      <c r="BB18" s="37">
        <f t="shared" si="27"/>
        <v>0.46702590603669281</v>
      </c>
      <c r="BC18" s="37">
        <f t="shared" si="28"/>
        <v>3.7239757236779081</v>
      </c>
      <c r="BD18" s="37">
        <f t="shared" si="29"/>
        <v>0.2525479654572767</v>
      </c>
      <c r="BE18" s="37">
        <f t="shared" si="30"/>
        <v>-0.13956972628751274</v>
      </c>
    </row>
    <row r="19" spans="1:57" x14ac:dyDescent="0.2">
      <c r="A19" s="6">
        <v>18</v>
      </c>
      <c r="B19" s="6" t="s">
        <v>16</v>
      </c>
      <c r="C19" s="9" t="s">
        <v>34</v>
      </c>
      <c r="D19" s="2">
        <v>1</v>
      </c>
      <c r="E19" s="2">
        <v>1</v>
      </c>
      <c r="F19" s="2">
        <f t="shared" si="31"/>
        <v>1.5</v>
      </c>
      <c r="G19">
        <v>0.127</v>
      </c>
      <c r="H19" s="9">
        <v>32</v>
      </c>
      <c r="I19" s="28">
        <v>238</v>
      </c>
      <c r="J19" s="28">
        <v>528</v>
      </c>
      <c r="K19" s="28">
        <v>299</v>
      </c>
      <c r="L19" s="28">
        <v>271</v>
      </c>
      <c r="M19" s="28">
        <v>207</v>
      </c>
      <c r="N19" s="28">
        <v>69</v>
      </c>
      <c r="O19" s="28">
        <v>49</v>
      </c>
      <c r="P19" s="28">
        <v>34</v>
      </c>
      <c r="Q19" s="28">
        <f t="shared" si="0"/>
        <v>0.76383763837638374</v>
      </c>
      <c r="S19" s="31">
        <f t="shared" si="1"/>
        <v>6.2690962837062614</v>
      </c>
      <c r="T19" s="31">
        <f t="shared" si="2"/>
        <v>5.472270673671475</v>
      </c>
      <c r="U19" s="31">
        <f t="shared" si="3"/>
        <v>5.7004435733906869</v>
      </c>
      <c r="V19" s="31">
        <f t="shared" si="4"/>
        <v>3.8918202981106265</v>
      </c>
      <c r="W19" s="31">
        <f t="shared" si="5"/>
        <v>3.5263605246161616</v>
      </c>
      <c r="X19" s="31">
        <f t="shared" si="6"/>
        <v>4.2341065045972597</v>
      </c>
      <c r="Y19" s="31">
        <f t="shared" si="7"/>
        <v>5.602118820879701</v>
      </c>
      <c r="Z19" s="31">
        <f t="shared" si="8"/>
        <v>5.3327187932653688</v>
      </c>
      <c r="AA19" s="31">
        <f t="shared" si="9"/>
        <v>0.86775004652862753</v>
      </c>
      <c r="AB19" s="31">
        <f t="shared" si="10"/>
        <v>0.90393192716924231</v>
      </c>
      <c r="AC19" s="31">
        <f t="shared" si="11"/>
        <v>0.61713453996615986</v>
      </c>
      <c r="AD19" s="31">
        <f t="shared" si="12"/>
        <v>0.5591827765455476</v>
      </c>
      <c r="AE19" s="31">
        <f t="shared" si="13"/>
        <v>0.67141161968626928</v>
      </c>
      <c r="AF19" s="31">
        <f t="shared" si="14"/>
        <v>0.88834035400806322</v>
      </c>
      <c r="AG19" s="31">
        <f t="shared" si="15"/>
        <v>0.84562099664478663</v>
      </c>
      <c r="AK19" s="33">
        <f t="shared" si="16"/>
        <v>5.5620061987522718</v>
      </c>
      <c r="AL19" s="33">
        <f t="shared" si="17"/>
        <v>5.6539088114547713</v>
      </c>
      <c r="AM19" s="33">
        <f t="shared" si="18"/>
        <v>5.6718839393722913</v>
      </c>
      <c r="AN19" s="33">
        <f t="shared" si="19"/>
        <v>5.7035675513471347</v>
      </c>
      <c r="AO19" s="33">
        <f t="shared" si="20"/>
        <v>4.0365793816595676</v>
      </c>
      <c r="AP19" s="33">
        <f t="shared" si="21"/>
        <v>3.9418731802035256</v>
      </c>
      <c r="AQ19" s="33">
        <f t="shared" si="22"/>
        <v>3.8999790285486502</v>
      </c>
      <c r="AR19" s="35">
        <f t="shared" si="32"/>
        <v>260.34461579464994</v>
      </c>
      <c r="AS19" s="35">
        <f t="shared" si="33"/>
        <v>285.40488221175332</v>
      </c>
      <c r="AT19" s="35">
        <f t="shared" si="34"/>
        <v>290.58145689305366</v>
      </c>
      <c r="AU19" s="35">
        <f t="shared" si="35"/>
        <v>299.93552993558802</v>
      </c>
      <c r="AV19" s="35">
        <f t="shared" si="36"/>
        <v>56.632293648309975</v>
      </c>
      <c r="AW19" s="35">
        <f t="shared" si="37"/>
        <v>51.515007871827152</v>
      </c>
      <c r="AX19" s="35">
        <f t="shared" si="38"/>
        <v>49.401413075335761</v>
      </c>
      <c r="AY19" s="37">
        <f t="shared" si="24"/>
        <v>-8.5827070886207737E-2</v>
      </c>
      <c r="AZ19" s="37">
        <f t="shared" si="25"/>
        <v>0.85000339135143332</v>
      </c>
      <c r="BA19" s="37">
        <f t="shared" si="26"/>
        <v>2.8971370702586596E-2</v>
      </c>
      <c r="BB19" s="37">
        <f t="shared" si="27"/>
        <v>-9.6472498412582222E-2</v>
      </c>
      <c r="BC19" s="37">
        <f t="shared" si="28"/>
        <v>2.6551583321961623</v>
      </c>
      <c r="BD19" s="37">
        <f t="shared" si="29"/>
        <v>0.33941549949243333</v>
      </c>
      <c r="BE19" s="37">
        <f t="shared" si="30"/>
        <v>-8.1255383266793796E-3</v>
      </c>
    </row>
    <row r="20" spans="1:57" x14ac:dyDescent="0.2">
      <c r="A20" s="6">
        <v>19</v>
      </c>
      <c r="B20" s="6" t="s">
        <v>16</v>
      </c>
      <c r="C20" s="2" t="s">
        <v>35</v>
      </c>
      <c r="D20" s="2">
        <v>1</v>
      </c>
      <c r="E20" s="2">
        <v>1</v>
      </c>
      <c r="F20" s="2">
        <f t="shared" si="31"/>
        <v>1</v>
      </c>
      <c r="G20">
        <v>7.3999999999999996E-2</v>
      </c>
      <c r="H20" s="2">
        <v>11</v>
      </c>
      <c r="I20" s="28">
        <v>305</v>
      </c>
      <c r="J20" s="28">
        <v>610</v>
      </c>
      <c r="K20" s="28">
        <v>330</v>
      </c>
      <c r="L20" s="28">
        <v>333</v>
      </c>
      <c r="M20" s="28">
        <v>318</v>
      </c>
      <c r="N20" s="28">
        <v>71</v>
      </c>
      <c r="O20" s="28">
        <v>77</v>
      </c>
      <c r="P20" s="28">
        <v>87</v>
      </c>
      <c r="Q20" s="28">
        <f t="shared" si="0"/>
        <v>0.95495495495495497</v>
      </c>
      <c r="S20" s="31">
        <f t="shared" si="1"/>
        <v>6.4134589571673573</v>
      </c>
      <c r="T20" s="31">
        <f t="shared" si="2"/>
        <v>5.7203117766074119</v>
      </c>
      <c r="U20" s="31">
        <f t="shared" si="3"/>
        <v>5.7990926544605257</v>
      </c>
      <c r="V20" s="31">
        <f t="shared" si="4"/>
        <v>4.3438054218536841</v>
      </c>
      <c r="W20" s="31">
        <f t="shared" si="5"/>
        <v>4.4659081186545837</v>
      </c>
      <c r="X20" s="31">
        <f t="shared" si="6"/>
        <v>4.2626798770413155</v>
      </c>
      <c r="Y20" s="31">
        <f t="shared" si="7"/>
        <v>5.8081424899804439</v>
      </c>
      <c r="Z20" s="31">
        <f t="shared" si="8"/>
        <v>5.7620513827801769</v>
      </c>
      <c r="AA20" s="31">
        <f t="shared" si="9"/>
        <v>0.90708247203331538</v>
      </c>
      <c r="AB20" s="31">
        <f t="shared" si="10"/>
        <v>0.91957492982629585</v>
      </c>
      <c r="AC20" s="31">
        <f t="shared" si="11"/>
        <v>0.68880681927158804</v>
      </c>
      <c r="AD20" s="31">
        <f t="shared" si="12"/>
        <v>0.7081689135736895</v>
      </c>
      <c r="AE20" s="31">
        <f t="shared" si="13"/>
        <v>0.67594256246055529</v>
      </c>
      <c r="AF20" s="31">
        <f t="shared" si="14"/>
        <v>0.92100998223173858</v>
      </c>
      <c r="AG20" s="31">
        <f t="shared" si="15"/>
        <v>0.91370121356829925</v>
      </c>
      <c r="AK20" s="33">
        <f t="shared" si="16"/>
        <v>5.7444128818917015</v>
      </c>
      <c r="AL20" s="33">
        <f t="shared" si="17"/>
        <v>5.7903973433994196</v>
      </c>
      <c r="AM20" s="33">
        <f t="shared" si="18"/>
        <v>5.8413797355359875</v>
      </c>
      <c r="AN20" s="33">
        <f t="shared" si="19"/>
        <v>6.2415398838688354</v>
      </c>
      <c r="AO20" s="33">
        <f t="shared" si="20"/>
        <v>4.170485444614334</v>
      </c>
      <c r="AP20" s="33">
        <f t="shared" si="21"/>
        <v>4.0903178218866323</v>
      </c>
      <c r="AQ20" s="33">
        <f t="shared" si="22"/>
        <v>4.0560264316762105</v>
      </c>
      <c r="AR20" s="35">
        <f t="shared" si="32"/>
        <v>312.44013470841162</v>
      </c>
      <c r="AS20" s="35">
        <f t="shared" si="33"/>
        <v>327.1429866608492</v>
      </c>
      <c r="AT20" s="35">
        <f t="shared" si="34"/>
        <v>344.25399260959961</v>
      </c>
      <c r="AU20" s="35">
        <f t="shared" si="35"/>
        <v>513.64886185896194</v>
      </c>
      <c r="AV20" s="35">
        <f t="shared" si="36"/>
        <v>64.74687550163442</v>
      </c>
      <c r="AW20" s="35">
        <f t="shared" si="37"/>
        <v>59.758881366739175</v>
      </c>
      <c r="AX20" s="35">
        <f t="shared" si="38"/>
        <v>57.744403272556688</v>
      </c>
      <c r="AY20" s="37">
        <f t="shared" si="24"/>
        <v>-2.3812992896559887E-2</v>
      </c>
      <c r="AZ20" s="37">
        <f t="shared" si="25"/>
        <v>0.86462808274227232</v>
      </c>
      <c r="BA20" s="37">
        <f t="shared" si="26"/>
        <v>-4.1405453286243545E-2</v>
      </c>
      <c r="BB20" s="37">
        <f t="shared" si="27"/>
        <v>-0.35169719096654911</v>
      </c>
      <c r="BC20" s="37">
        <f t="shared" si="28"/>
        <v>3.9114339114629968</v>
      </c>
      <c r="BD20" s="37">
        <f t="shared" si="29"/>
        <v>0.18810791594766113</v>
      </c>
      <c r="BE20" s="37">
        <f t="shared" si="30"/>
        <v>0.33346256322982265</v>
      </c>
    </row>
    <row r="21" spans="1:57" x14ac:dyDescent="0.2">
      <c r="A21" s="6">
        <v>20</v>
      </c>
      <c r="B21" s="6" t="s">
        <v>16</v>
      </c>
      <c r="C21" s="2" t="s">
        <v>36</v>
      </c>
      <c r="D21" s="2">
        <v>1</v>
      </c>
      <c r="E21" s="2">
        <v>1</v>
      </c>
      <c r="F21" s="2">
        <f t="shared" si="31"/>
        <v>1.5</v>
      </c>
      <c r="G21">
        <v>0.125</v>
      </c>
      <c r="H21" s="2">
        <v>11</v>
      </c>
      <c r="I21" s="28">
        <v>269</v>
      </c>
      <c r="J21" s="28">
        <v>499</v>
      </c>
      <c r="K21" s="28">
        <v>288</v>
      </c>
      <c r="L21" s="28">
        <v>309</v>
      </c>
      <c r="M21" s="28">
        <v>232</v>
      </c>
      <c r="N21" s="28">
        <v>74</v>
      </c>
      <c r="O21" s="28">
        <v>55</v>
      </c>
      <c r="P21" s="28">
        <v>52</v>
      </c>
      <c r="Q21" s="28">
        <f t="shared" si="0"/>
        <v>0.7508090614886731</v>
      </c>
      <c r="S21" s="31">
        <f t="shared" si="1"/>
        <v>6.2126060957515188</v>
      </c>
      <c r="T21" s="31">
        <f t="shared" si="2"/>
        <v>5.5947113796018391</v>
      </c>
      <c r="U21" s="31">
        <f t="shared" si="3"/>
        <v>5.6629604801359461</v>
      </c>
      <c r="V21" s="31">
        <f t="shared" si="4"/>
        <v>4.0073331852324712</v>
      </c>
      <c r="W21" s="31">
        <f t="shared" si="5"/>
        <v>3.9512437185814275</v>
      </c>
      <c r="X21" s="31">
        <f t="shared" si="6"/>
        <v>4.3040650932041702</v>
      </c>
      <c r="Y21" s="31">
        <f t="shared" si="7"/>
        <v>5.7333412768977459</v>
      </c>
      <c r="Z21" s="31">
        <f t="shared" si="8"/>
        <v>5.4467373716663099</v>
      </c>
      <c r="AA21" s="31">
        <f t="shared" si="9"/>
        <v>0.88716573968489965</v>
      </c>
      <c r="AB21" s="31">
        <f t="shared" si="10"/>
        <v>0.89798815028840773</v>
      </c>
      <c r="AC21" s="31">
        <f t="shared" si="11"/>
        <v>0.63545167359350396</v>
      </c>
      <c r="AD21" s="31">
        <f t="shared" si="12"/>
        <v>0.62655744299003968</v>
      </c>
      <c r="AE21" s="31">
        <f t="shared" si="13"/>
        <v>0.6825051075889782</v>
      </c>
      <c r="AF21" s="31">
        <f t="shared" si="14"/>
        <v>0.90914858867070691</v>
      </c>
      <c r="AG21" s="31">
        <f t="shared" si="15"/>
        <v>0.86370117443799577</v>
      </c>
      <c r="AK21" s="33">
        <f t="shared" si="16"/>
        <v>5.4906291068232802</v>
      </c>
      <c r="AL21" s="33">
        <f t="shared" si="17"/>
        <v>5.6004998336465439</v>
      </c>
      <c r="AM21" s="33">
        <f t="shared" si="18"/>
        <v>5.6055589735534346</v>
      </c>
      <c r="AN21" s="33">
        <f t="shared" si="19"/>
        <v>5.4930549759701499</v>
      </c>
      <c r="AO21" s="33">
        <f t="shared" si="20"/>
        <v>3.9841809431765558</v>
      </c>
      <c r="AP21" s="33">
        <f t="shared" si="21"/>
        <v>3.8837856877201378</v>
      </c>
      <c r="AQ21" s="33">
        <f t="shared" si="22"/>
        <v>3.8389165189595569</v>
      </c>
      <c r="AR21" s="35">
        <f t="shared" si="32"/>
        <v>242.40966046955276</v>
      </c>
      <c r="AS21" s="35">
        <f t="shared" si="33"/>
        <v>270.56160942993864</v>
      </c>
      <c r="AT21" s="35">
        <f t="shared" si="34"/>
        <v>271.93388681016683</v>
      </c>
      <c r="AU21" s="35">
        <f t="shared" si="35"/>
        <v>242.99842843407509</v>
      </c>
      <c r="AV21" s="35">
        <f t="shared" si="36"/>
        <v>53.741254305657861</v>
      </c>
      <c r="AW21" s="35">
        <f t="shared" si="37"/>
        <v>48.607881460144277</v>
      </c>
      <c r="AX21" s="35">
        <f t="shared" si="38"/>
        <v>46.47509226932808</v>
      </c>
      <c r="AY21" s="37">
        <f t="shared" si="24"/>
        <v>0.10969174858353901</v>
      </c>
      <c r="AZ21" s="37">
        <f t="shared" si="25"/>
        <v>0.84431191495116753</v>
      </c>
      <c r="BA21" s="37">
        <f t="shared" si="26"/>
        <v>5.9080953015056559E-2</v>
      </c>
      <c r="BB21" s="37">
        <f t="shared" si="27"/>
        <v>0.27161316223833515</v>
      </c>
      <c r="BC21" s="37">
        <f t="shared" si="28"/>
        <v>3.3169814883828477</v>
      </c>
      <c r="BD21" s="37">
        <f t="shared" si="29"/>
        <v>0.52238685943710239</v>
      </c>
      <c r="BE21" s="37">
        <f t="shared" si="30"/>
        <v>0.1834296031360019</v>
      </c>
    </row>
    <row r="22" spans="1:57" x14ac:dyDescent="0.2">
      <c r="A22" s="6">
        <v>21</v>
      </c>
      <c r="B22" s="6" t="s">
        <v>16</v>
      </c>
      <c r="C22" s="2" t="s">
        <v>37</v>
      </c>
      <c r="D22" s="2">
        <v>1</v>
      </c>
      <c r="E22" s="2">
        <v>1</v>
      </c>
      <c r="F22" s="2">
        <f t="shared" si="31"/>
        <v>1</v>
      </c>
      <c r="G22">
        <v>1.2999999999999999E-2</v>
      </c>
      <c r="H22" s="2">
        <v>11</v>
      </c>
      <c r="I22" s="28">
        <v>269</v>
      </c>
      <c r="J22" s="28">
        <v>539</v>
      </c>
      <c r="K22" s="28">
        <v>308</v>
      </c>
      <c r="L22" s="28">
        <v>294</v>
      </c>
      <c r="M22" s="28">
        <v>256</v>
      </c>
      <c r="N22" s="28">
        <v>75</v>
      </c>
      <c r="O22" s="28">
        <v>53</v>
      </c>
      <c r="P22" s="28">
        <v>44</v>
      </c>
      <c r="Q22" s="28">
        <f t="shared" si="0"/>
        <v>0.87074829931972786</v>
      </c>
      <c r="S22" s="31">
        <f t="shared" si="1"/>
        <v>6.2897155709089976</v>
      </c>
      <c r="T22" s="31">
        <f t="shared" si="2"/>
        <v>5.5947113796018391</v>
      </c>
      <c r="U22" s="31">
        <f t="shared" si="3"/>
        <v>5.730099782973574</v>
      </c>
      <c r="V22" s="31">
        <f t="shared" si="4"/>
        <v>3.970291913552122</v>
      </c>
      <c r="W22" s="31">
        <f t="shared" si="5"/>
        <v>3.784189633918261</v>
      </c>
      <c r="X22" s="31">
        <f t="shared" si="6"/>
        <v>4.3174881135363101</v>
      </c>
      <c r="Y22" s="31">
        <f t="shared" si="7"/>
        <v>5.6835797673386814</v>
      </c>
      <c r="Z22" s="31">
        <f t="shared" si="8"/>
        <v>5.5451774444795623</v>
      </c>
      <c r="AA22" s="31">
        <f t="shared" si="9"/>
        <v>0.88716573968489965</v>
      </c>
      <c r="AB22" s="31">
        <f t="shared" si="10"/>
        <v>0.90863457782013701</v>
      </c>
      <c r="AC22" s="31">
        <f t="shared" si="11"/>
        <v>0.62957795733550725</v>
      </c>
      <c r="AD22" s="31">
        <f t="shared" si="12"/>
        <v>0.6000673078370572</v>
      </c>
      <c r="AE22" s="31">
        <f t="shared" si="13"/>
        <v>0.68463362556850904</v>
      </c>
      <c r="AF22" s="31">
        <f t="shared" si="14"/>
        <v>0.90125779619895185</v>
      </c>
      <c r="AG22" s="31">
        <f t="shared" si="15"/>
        <v>0.87931103419419632</v>
      </c>
      <c r="AK22" s="33">
        <f t="shared" si="16"/>
        <v>5.5880593030428622</v>
      </c>
      <c r="AL22" s="33">
        <f t="shared" si="17"/>
        <v>5.6734034368490907</v>
      </c>
      <c r="AM22" s="33">
        <f t="shared" si="18"/>
        <v>5.6960929846674908</v>
      </c>
      <c r="AN22" s="33">
        <f t="shared" si="19"/>
        <v>5.7804060149571903</v>
      </c>
      <c r="AO22" s="33">
        <f t="shared" si="20"/>
        <v>4.0557051536064002</v>
      </c>
      <c r="AP22" s="33">
        <f t="shared" si="21"/>
        <v>3.9630754939816515</v>
      </c>
      <c r="AQ22" s="33">
        <f t="shared" si="22"/>
        <v>3.9222672429823864</v>
      </c>
      <c r="AR22" s="35">
        <f t="shared" si="32"/>
        <v>267.21652987211036</v>
      </c>
      <c r="AS22" s="35">
        <f t="shared" si="33"/>
        <v>291.02333031136033</v>
      </c>
      <c r="AT22" s="35">
        <f t="shared" si="34"/>
        <v>297.70199955215793</v>
      </c>
      <c r="AU22" s="35">
        <f t="shared" si="35"/>
        <v>323.89066818024298</v>
      </c>
      <c r="AV22" s="35">
        <f t="shared" si="36"/>
        <v>57.725854241988856</v>
      </c>
      <c r="AW22" s="35">
        <f t="shared" si="37"/>
        <v>52.618906481965929</v>
      </c>
      <c r="AX22" s="35">
        <f t="shared" si="38"/>
        <v>50.51484446974186</v>
      </c>
      <c r="AY22" s="37">
        <f t="shared" si="24"/>
        <v>6.6742507611456921E-3</v>
      </c>
      <c r="AZ22" s="37">
        <f t="shared" si="25"/>
        <v>0.85208518995138349</v>
      </c>
      <c r="BA22" s="37">
        <f t="shared" si="26"/>
        <v>3.4591640174851571E-2</v>
      </c>
      <c r="BB22" s="37">
        <f t="shared" si="27"/>
        <v>-9.2286290149023453E-2</v>
      </c>
      <c r="BC22" s="37">
        <f t="shared" si="28"/>
        <v>3.4347546409073271</v>
      </c>
      <c r="BD22" s="37">
        <f t="shared" si="29"/>
        <v>0.4253431896328887</v>
      </c>
      <c r="BE22" s="37">
        <f t="shared" si="30"/>
        <v>4.9196539281571701E-2</v>
      </c>
    </row>
    <row r="23" spans="1:57" x14ac:dyDescent="0.2">
      <c r="A23" s="6">
        <v>22</v>
      </c>
      <c r="B23" s="6" t="s">
        <v>16</v>
      </c>
      <c r="C23" s="2" t="s">
        <v>38</v>
      </c>
      <c r="D23" s="2">
        <v>1</v>
      </c>
      <c r="E23" s="2">
        <v>1</v>
      </c>
      <c r="F23" s="2">
        <f t="shared" si="31"/>
        <v>1.5</v>
      </c>
      <c r="G23">
        <v>0.218</v>
      </c>
      <c r="H23" s="2">
        <v>11</v>
      </c>
      <c r="I23" s="28">
        <v>236</v>
      </c>
      <c r="J23" s="28">
        <v>514</v>
      </c>
      <c r="K23" s="28">
        <v>265</v>
      </c>
      <c r="L23" s="28">
        <v>252</v>
      </c>
      <c r="M23" s="28">
        <v>252</v>
      </c>
      <c r="N23" s="28">
        <v>44</v>
      </c>
      <c r="O23" s="28">
        <v>50</v>
      </c>
      <c r="P23" s="28">
        <v>31</v>
      </c>
      <c r="Q23" s="28">
        <f t="shared" si="0"/>
        <v>1</v>
      </c>
      <c r="S23" s="31">
        <f t="shared" si="1"/>
        <v>6.2422232654551655</v>
      </c>
      <c r="T23" s="31">
        <f t="shared" si="2"/>
        <v>5.4638318050256105</v>
      </c>
      <c r="U23" s="31">
        <f t="shared" si="3"/>
        <v>5.579729825986222</v>
      </c>
      <c r="V23" s="31">
        <f t="shared" si="4"/>
        <v>3.912023005428146</v>
      </c>
      <c r="W23" s="31">
        <f t="shared" si="5"/>
        <v>3.4339872044851463</v>
      </c>
      <c r="X23" s="31">
        <f t="shared" si="6"/>
        <v>3.784189633918261</v>
      </c>
      <c r="Y23" s="31">
        <f t="shared" si="7"/>
        <v>5.5294290875114234</v>
      </c>
      <c r="Z23" s="31">
        <f t="shared" si="8"/>
        <v>5.5294290875114234</v>
      </c>
      <c r="AA23" s="31">
        <f t="shared" si="9"/>
        <v>0.86641187648975693</v>
      </c>
      <c r="AB23" s="31">
        <f t="shared" si="10"/>
        <v>0.8847900816405031</v>
      </c>
      <c r="AC23" s="31">
        <f t="shared" si="11"/>
        <v>0.62033812788426623</v>
      </c>
      <c r="AD23" s="31">
        <f t="shared" si="12"/>
        <v>0.54453493516091944</v>
      </c>
      <c r="AE23" s="31">
        <f t="shared" si="13"/>
        <v>0.6000673078370572</v>
      </c>
      <c r="AF23" s="31">
        <f t="shared" si="14"/>
        <v>0.87681378244866393</v>
      </c>
      <c r="AG23" s="31">
        <f t="shared" si="15"/>
        <v>0.87681378244866393</v>
      </c>
      <c r="AK23" s="33">
        <f t="shared" si="16"/>
        <v>5.5280513127169373</v>
      </c>
      <c r="AL23" s="33">
        <f t="shared" si="17"/>
        <v>5.6285015595517907</v>
      </c>
      <c r="AM23" s="33">
        <f t="shared" si="18"/>
        <v>5.6403324065931582</v>
      </c>
      <c r="AN23" s="33">
        <f t="shared" si="19"/>
        <v>5.6034243497574501</v>
      </c>
      <c r="AO23" s="33">
        <f t="shared" si="20"/>
        <v>4.0116528546879984</v>
      </c>
      <c r="AP23" s="33">
        <f t="shared" si="21"/>
        <v>3.9142403062092481</v>
      </c>
      <c r="AQ23" s="33">
        <f t="shared" si="22"/>
        <v>3.8709309054310554</v>
      </c>
      <c r="AR23" s="35">
        <f t="shared" si="32"/>
        <v>251.65303982316783</v>
      </c>
      <c r="AS23" s="35">
        <f t="shared" si="33"/>
        <v>278.24487173173367</v>
      </c>
      <c r="AT23" s="35">
        <f t="shared" si="34"/>
        <v>281.55629409034361</v>
      </c>
      <c r="AU23" s="35">
        <f t="shared" si="35"/>
        <v>271.35402937337113</v>
      </c>
      <c r="AV23" s="35">
        <f t="shared" si="36"/>
        <v>55.238095697179659</v>
      </c>
      <c r="AW23" s="35">
        <f t="shared" si="37"/>
        <v>50.110988040517562</v>
      </c>
      <c r="AX23" s="35">
        <f t="shared" si="38"/>
        <v>47.987036687921503</v>
      </c>
      <c r="AY23" s="37">
        <f t="shared" si="24"/>
        <v>-6.2200877184582976E-2</v>
      </c>
      <c r="AZ23" s="37">
        <f t="shared" si="25"/>
        <v>0.84729370500516077</v>
      </c>
      <c r="BA23" s="37">
        <f t="shared" si="26"/>
        <v>-5.8802784515380631E-2</v>
      </c>
      <c r="BB23" s="37">
        <f t="shared" si="27"/>
        <v>-7.1323906330282807E-2</v>
      </c>
      <c r="BC23" s="37">
        <f t="shared" si="28"/>
        <v>3.5620689276018358</v>
      </c>
      <c r="BD23" s="37">
        <f t="shared" si="29"/>
        <v>-0.12194906305931312</v>
      </c>
      <c r="BE23" s="37">
        <f t="shared" si="30"/>
        <v>4.1948064540212937E-2</v>
      </c>
    </row>
    <row r="24" spans="1:57" x14ac:dyDescent="0.2">
      <c r="A24" s="6">
        <v>23</v>
      </c>
      <c r="B24" s="6" t="s">
        <v>16</v>
      </c>
      <c r="C24" s="2" t="s">
        <v>39</v>
      </c>
      <c r="D24" s="2">
        <v>1</v>
      </c>
      <c r="E24" s="2">
        <v>1</v>
      </c>
      <c r="F24" s="2">
        <f t="shared" si="31"/>
        <v>1</v>
      </c>
      <c r="G24">
        <v>7.4999999999999997E-2</v>
      </c>
      <c r="H24" s="2">
        <v>11</v>
      </c>
      <c r="I24" s="28">
        <v>239</v>
      </c>
      <c r="J24" s="28">
        <v>448</v>
      </c>
      <c r="K24" s="28">
        <v>250</v>
      </c>
      <c r="L24" s="28">
        <v>279</v>
      </c>
      <c r="M24" s="28">
        <v>281</v>
      </c>
      <c r="N24" s="28">
        <v>57</v>
      </c>
      <c r="O24" s="28">
        <v>67</v>
      </c>
      <c r="P24" s="28">
        <v>54</v>
      </c>
      <c r="Q24" s="28">
        <f t="shared" si="0"/>
        <v>1.0071684587813621</v>
      </c>
      <c r="S24" s="31">
        <f t="shared" si="1"/>
        <v>6.1047932324149849</v>
      </c>
      <c r="T24" s="31">
        <f t="shared" si="2"/>
        <v>5.476463551931511</v>
      </c>
      <c r="U24" s="31">
        <f t="shared" si="3"/>
        <v>5.521460917862246</v>
      </c>
      <c r="V24" s="31">
        <f t="shared" si="4"/>
        <v>4.2046926193909657</v>
      </c>
      <c r="W24" s="31">
        <f t="shared" si="5"/>
        <v>3.9889840465642745</v>
      </c>
      <c r="X24" s="31">
        <f t="shared" si="6"/>
        <v>4.0430512678345503</v>
      </c>
      <c r="Y24" s="31">
        <f t="shared" si="7"/>
        <v>5.6312117818213654</v>
      </c>
      <c r="Z24" s="31">
        <f t="shared" si="8"/>
        <v>5.6383546693337454</v>
      </c>
      <c r="AA24" s="31">
        <f t="shared" si="9"/>
        <v>0.86841492049451896</v>
      </c>
      <c r="AB24" s="31">
        <f t="shared" si="10"/>
        <v>0.87555025218926197</v>
      </c>
      <c r="AC24" s="31">
        <f t="shared" si="11"/>
        <v>0.66674739494695734</v>
      </c>
      <c r="AD24" s="31">
        <f t="shared" si="12"/>
        <v>0.63254201014982692</v>
      </c>
      <c r="AE24" s="31">
        <f t="shared" si="13"/>
        <v>0.64111556883702503</v>
      </c>
      <c r="AF24" s="31">
        <f t="shared" si="14"/>
        <v>0.89295368907795425</v>
      </c>
      <c r="AG24" s="31">
        <f t="shared" si="15"/>
        <v>0.89408635252624413</v>
      </c>
      <c r="AK24" s="33">
        <f t="shared" si="16"/>
        <v>5.3544042342194809</v>
      </c>
      <c r="AL24" s="33">
        <f t="shared" si="17"/>
        <v>5.4985675329433574</v>
      </c>
      <c r="AM24" s="33">
        <f t="shared" si="18"/>
        <v>5.4789762034384291</v>
      </c>
      <c r="AN24" s="33">
        <f t="shared" si="19"/>
        <v>5.0912867337061343</v>
      </c>
      <c r="AO24" s="33">
        <f t="shared" si="20"/>
        <v>3.8841772807397685</v>
      </c>
      <c r="AP24" s="33">
        <f t="shared" si="21"/>
        <v>3.7729243308117373</v>
      </c>
      <c r="AQ24" s="33">
        <f t="shared" si="22"/>
        <v>3.7223772713544867</v>
      </c>
      <c r="AR24" s="35">
        <f t="shared" si="32"/>
        <v>211.53791175502997</v>
      </c>
      <c r="AS24" s="35">
        <f t="shared" si="33"/>
        <v>244.34167006165259</v>
      </c>
      <c r="AT24" s="35">
        <f t="shared" si="34"/>
        <v>239.60127879584607</v>
      </c>
      <c r="AU24" s="35">
        <f t="shared" si="35"/>
        <v>162.5989490533245</v>
      </c>
      <c r="AV24" s="35">
        <f t="shared" si="36"/>
        <v>48.626919694599685</v>
      </c>
      <c r="AW24" s="35">
        <f t="shared" si="37"/>
        <v>43.507108163889093</v>
      </c>
      <c r="AX24" s="35">
        <f t="shared" si="38"/>
        <v>41.362607464330303</v>
      </c>
      <c r="AY24" s="37">
        <f t="shared" si="24"/>
        <v>0.1298211181964031</v>
      </c>
      <c r="AZ24" s="37">
        <f t="shared" si="25"/>
        <v>0.83349814989379456</v>
      </c>
      <c r="BA24" s="37">
        <f t="shared" si="26"/>
        <v>4.3400107279954178E-2</v>
      </c>
      <c r="BB24" s="37">
        <f t="shared" si="27"/>
        <v>0.71587824905622022</v>
      </c>
      <c r="BC24" s="37">
        <f t="shared" si="28"/>
        <v>4.7786921681409069</v>
      </c>
      <c r="BD24" s="37">
        <f t="shared" si="29"/>
        <v>0.31013074427479437</v>
      </c>
      <c r="BE24" s="37">
        <f t="shared" si="30"/>
        <v>0.61982051198727028</v>
      </c>
    </row>
    <row r="25" spans="1:57" x14ac:dyDescent="0.2">
      <c r="A25" s="6">
        <v>24</v>
      </c>
      <c r="B25" s="6" t="s">
        <v>16</v>
      </c>
      <c r="C25" s="2" t="s">
        <v>40</v>
      </c>
      <c r="D25" s="2">
        <v>1</v>
      </c>
      <c r="E25" s="2">
        <v>1</v>
      </c>
      <c r="F25" s="2">
        <f t="shared" si="31"/>
        <v>1</v>
      </c>
      <c r="G25">
        <v>1.2E-2</v>
      </c>
      <c r="H25" s="2">
        <v>11</v>
      </c>
      <c r="I25" s="28">
        <v>222</v>
      </c>
      <c r="J25" s="28">
        <v>470</v>
      </c>
      <c r="K25" s="28">
        <v>257</v>
      </c>
      <c r="L25" s="28">
        <v>249</v>
      </c>
      <c r="M25" s="28">
        <v>218</v>
      </c>
      <c r="N25" s="28">
        <v>42</v>
      </c>
      <c r="O25" s="28">
        <v>52</v>
      </c>
      <c r="P25" s="28">
        <v>50</v>
      </c>
      <c r="Q25" s="28">
        <f t="shared" si="0"/>
        <v>0.87550200803212852</v>
      </c>
      <c r="S25" s="31">
        <f t="shared" si="1"/>
        <v>6.1527326947041043</v>
      </c>
      <c r="T25" s="31">
        <f t="shared" si="2"/>
        <v>5.4026773818722793</v>
      </c>
      <c r="U25" s="31">
        <f t="shared" si="3"/>
        <v>5.5490760848952201</v>
      </c>
      <c r="V25" s="31">
        <f t="shared" si="4"/>
        <v>3.9512437185814275</v>
      </c>
      <c r="W25" s="31">
        <f t="shared" si="5"/>
        <v>3.912023005428146</v>
      </c>
      <c r="X25" s="31">
        <f t="shared" si="6"/>
        <v>3.7376696182833684</v>
      </c>
      <c r="Y25" s="31">
        <f t="shared" si="7"/>
        <v>5.5174528964647074</v>
      </c>
      <c r="Z25" s="31">
        <f t="shared" si="8"/>
        <v>5.3844950627890888</v>
      </c>
      <c r="AA25" s="31">
        <f t="shared" si="9"/>
        <v>0.85671448454749555</v>
      </c>
      <c r="AB25" s="31">
        <f t="shared" si="10"/>
        <v>0.87992925021526458</v>
      </c>
      <c r="AC25" s="31">
        <f t="shared" si="11"/>
        <v>0.62655744299003968</v>
      </c>
      <c r="AD25" s="31">
        <f t="shared" si="12"/>
        <v>0.62033812788426623</v>
      </c>
      <c r="AE25" s="31">
        <f t="shared" si="13"/>
        <v>0.59269052621587193</v>
      </c>
      <c r="AF25" s="31">
        <f t="shared" si="14"/>
        <v>0.87491469138432321</v>
      </c>
      <c r="AG25" s="31">
        <f t="shared" si="15"/>
        <v>0.85383127405384307</v>
      </c>
      <c r="AK25" s="33">
        <f t="shared" si="16"/>
        <v>5.414977220975663</v>
      </c>
      <c r="AL25" s="33">
        <f t="shared" si="17"/>
        <v>5.5438921772796306</v>
      </c>
      <c r="AM25" s="33">
        <f t="shared" si="18"/>
        <v>5.5352617870560215</v>
      </c>
      <c r="AN25" s="33">
        <f t="shared" si="19"/>
        <v>5.2699347438128719</v>
      </c>
      <c r="AO25" s="33">
        <f t="shared" si="20"/>
        <v>3.9286443476165429</v>
      </c>
      <c r="AP25" s="33">
        <f t="shared" si="21"/>
        <v>3.8222193191309084</v>
      </c>
      <c r="AQ25" s="33">
        <f t="shared" si="22"/>
        <v>3.7741969586614315</v>
      </c>
      <c r="AR25" s="35">
        <f t="shared" si="32"/>
        <v>224.74742609321774</v>
      </c>
      <c r="AS25" s="35">
        <f t="shared" si="33"/>
        <v>255.67118295096611</v>
      </c>
      <c r="AT25" s="35">
        <f t="shared" si="34"/>
        <v>253.47413519987515</v>
      </c>
      <c r="AU25" s="35">
        <f t="shared" si="35"/>
        <v>194.40327601490532</v>
      </c>
      <c r="AV25" s="35">
        <f t="shared" si="36"/>
        <v>50.838012260711793</v>
      </c>
      <c r="AW25" s="35">
        <f t="shared" si="37"/>
        <v>45.70553100492301</v>
      </c>
      <c r="AX25" s="35">
        <f t="shared" si="38"/>
        <v>43.562511768005344</v>
      </c>
      <c r="AY25" s="37">
        <f t="shared" si="24"/>
        <v>-1.2224505263424905E-2</v>
      </c>
      <c r="AZ25" s="37">
        <f t="shared" si="25"/>
        <v>0.83829868730313239</v>
      </c>
      <c r="BA25" s="37">
        <f t="shared" si="26"/>
        <v>1.3910156148060454E-2</v>
      </c>
      <c r="BB25" s="37">
        <f t="shared" si="27"/>
        <v>0.28084261286270007</v>
      </c>
      <c r="BC25" s="37">
        <f t="shared" si="28"/>
        <v>3.2881298915078343</v>
      </c>
      <c r="BD25" s="37">
        <f t="shared" si="29"/>
        <v>-8.1074017158314651E-2</v>
      </c>
      <c r="BE25" s="37">
        <f t="shared" si="30"/>
        <v>0.19368690852650977</v>
      </c>
    </row>
    <row r="26" spans="1:57" x14ac:dyDescent="0.2">
      <c r="A26" s="6">
        <v>25</v>
      </c>
      <c r="B26" s="6" t="s">
        <v>16</v>
      </c>
      <c r="C26" s="2" t="s">
        <v>41</v>
      </c>
      <c r="D26" s="2">
        <v>1</v>
      </c>
      <c r="E26" s="2">
        <v>1</v>
      </c>
      <c r="F26" s="2">
        <f t="shared" si="31"/>
        <v>1</v>
      </c>
      <c r="G26">
        <v>1.2999999999999999E-2</v>
      </c>
      <c r="H26" s="2">
        <v>11</v>
      </c>
      <c r="I26" s="28">
        <v>236</v>
      </c>
      <c r="J26" s="28">
        <v>503</v>
      </c>
      <c r="K26" s="28">
        <v>316</v>
      </c>
      <c r="L26" s="28">
        <v>275</v>
      </c>
      <c r="M26" s="28">
        <v>275</v>
      </c>
      <c r="N26" s="28">
        <v>70</v>
      </c>
      <c r="O26" s="28">
        <v>58</v>
      </c>
      <c r="P26" s="28">
        <v>39</v>
      </c>
      <c r="Q26" s="28">
        <f t="shared" si="0"/>
        <v>1</v>
      </c>
      <c r="S26" s="31">
        <f t="shared" si="1"/>
        <v>6.2205901700997392</v>
      </c>
      <c r="T26" s="31">
        <f t="shared" si="2"/>
        <v>5.4638318050256105</v>
      </c>
      <c r="U26" s="31">
        <f t="shared" si="3"/>
        <v>5.7557422135869123</v>
      </c>
      <c r="V26" s="31">
        <f t="shared" si="4"/>
        <v>4.0604430105464191</v>
      </c>
      <c r="W26" s="31">
        <f t="shared" si="5"/>
        <v>3.6635616461296463</v>
      </c>
      <c r="X26" s="31">
        <f t="shared" si="6"/>
        <v>4.2484952420493594</v>
      </c>
      <c r="Y26" s="31">
        <f t="shared" si="7"/>
        <v>5.6167710976665717</v>
      </c>
      <c r="Z26" s="31">
        <f t="shared" si="8"/>
        <v>5.6167710976665717</v>
      </c>
      <c r="AA26" s="31">
        <f t="shared" si="9"/>
        <v>0.86641187648975693</v>
      </c>
      <c r="AB26" s="31">
        <f t="shared" si="10"/>
        <v>0.9127007546751833</v>
      </c>
      <c r="AC26" s="31">
        <f t="shared" si="11"/>
        <v>0.64387341588944658</v>
      </c>
      <c r="AD26" s="31">
        <f t="shared" si="12"/>
        <v>0.58093906140000795</v>
      </c>
      <c r="AE26" s="31">
        <f t="shared" si="13"/>
        <v>0.67369327356235043</v>
      </c>
      <c r="AF26" s="31">
        <f t="shared" si="14"/>
        <v>0.89066379789849981</v>
      </c>
      <c r="AG26" s="31">
        <f t="shared" si="15"/>
        <v>0.89066379789849981</v>
      </c>
      <c r="AK26" s="33">
        <f t="shared" si="16"/>
        <v>5.5007172306082008</v>
      </c>
      <c r="AL26" s="33">
        <f t="shared" si="17"/>
        <v>5.6080484233241883</v>
      </c>
      <c r="AM26" s="33">
        <f t="shared" si="18"/>
        <v>5.6149330520865988</v>
      </c>
      <c r="AN26" s="33">
        <f t="shared" si="19"/>
        <v>5.5228078961479277</v>
      </c>
      <c r="AO26" s="33">
        <f t="shared" si="20"/>
        <v>3.9915867076770066</v>
      </c>
      <c r="AP26" s="33">
        <f t="shared" si="21"/>
        <v>3.8919955180549324</v>
      </c>
      <c r="AQ26" s="33">
        <f t="shared" si="22"/>
        <v>3.8475468251082785</v>
      </c>
      <c r="AR26" s="35">
        <f t="shared" si="32"/>
        <v>244.86749575985036</v>
      </c>
      <c r="AS26" s="35">
        <f t="shared" si="33"/>
        <v>272.61169589813369</v>
      </c>
      <c r="AT26" s="35">
        <f t="shared" si="34"/>
        <v>274.4950017126169</v>
      </c>
      <c r="AU26" s="35">
        <f t="shared" si="35"/>
        <v>250.33697146709616</v>
      </c>
      <c r="AV26" s="35">
        <f t="shared" si="36"/>
        <v>54.140726752672471</v>
      </c>
      <c r="AW26" s="35">
        <f t="shared" si="37"/>
        <v>49.008586529514623</v>
      </c>
      <c r="AX26" s="35">
        <f t="shared" si="38"/>
        <v>46.87792231691872</v>
      </c>
      <c r="AY26" s="37">
        <f t="shared" si="24"/>
        <v>-3.6213445693694696E-2</v>
      </c>
      <c r="AZ26" s="37">
        <f t="shared" si="25"/>
        <v>0.84511525942729571</v>
      </c>
      <c r="BA26" s="37">
        <f t="shared" si="26"/>
        <v>0.15120493279814562</v>
      </c>
      <c r="BB26" s="37">
        <f t="shared" si="27"/>
        <v>9.8519321330630946E-2</v>
      </c>
      <c r="BC26" s="37">
        <f t="shared" si="28"/>
        <v>4.079355533150939</v>
      </c>
      <c r="BD26" s="37">
        <f t="shared" si="29"/>
        <v>0.42832113629401736</v>
      </c>
      <c r="BE26" s="37">
        <f t="shared" si="30"/>
        <v>0.23725619936588377</v>
      </c>
    </row>
    <row r="27" spans="1:57" x14ac:dyDescent="0.2">
      <c r="A27" s="6">
        <v>26</v>
      </c>
      <c r="B27" s="6" t="s">
        <v>16</v>
      </c>
      <c r="C27" s="2" t="s">
        <v>42</v>
      </c>
      <c r="D27" s="2">
        <v>1</v>
      </c>
      <c r="E27" s="2">
        <v>1</v>
      </c>
      <c r="F27" s="2">
        <f t="shared" si="31"/>
        <v>1</v>
      </c>
      <c r="G27">
        <v>1.4E-2</v>
      </c>
      <c r="H27" s="2">
        <v>11</v>
      </c>
      <c r="I27" s="28">
        <v>201</v>
      </c>
      <c r="J27" s="28">
        <v>438</v>
      </c>
      <c r="K27" s="28">
        <v>235</v>
      </c>
      <c r="L27" s="28">
        <v>235</v>
      </c>
      <c r="M27" s="28">
        <v>235</v>
      </c>
      <c r="N27" s="28">
        <v>45</v>
      </c>
      <c r="O27" s="28">
        <v>43</v>
      </c>
      <c r="P27" s="28">
        <v>30</v>
      </c>
      <c r="Q27" s="28">
        <f t="shared" si="0"/>
        <v>1</v>
      </c>
      <c r="S27" s="31">
        <f t="shared" si="1"/>
        <v>6.0822189103764464</v>
      </c>
      <c r="T27" s="31">
        <f t="shared" si="2"/>
        <v>5.3033049080590757</v>
      </c>
      <c r="U27" s="31">
        <f t="shared" si="3"/>
        <v>5.4595855141441589</v>
      </c>
      <c r="V27" s="31">
        <f t="shared" si="4"/>
        <v>3.7612001156935624</v>
      </c>
      <c r="W27" s="31">
        <f t="shared" si="5"/>
        <v>3.4011973816621555</v>
      </c>
      <c r="X27" s="31">
        <f t="shared" si="6"/>
        <v>3.8066624897703196</v>
      </c>
      <c r="Y27" s="31">
        <f t="shared" si="7"/>
        <v>5.4595855141441589</v>
      </c>
      <c r="Z27" s="31">
        <f t="shared" si="8"/>
        <v>5.4595855141441589</v>
      </c>
      <c r="AA27" s="31">
        <f t="shared" si="9"/>
        <v>0.84095677190547491</v>
      </c>
      <c r="AB27" s="31">
        <f t="shared" si="10"/>
        <v>0.86573853276652302</v>
      </c>
      <c r="AC27" s="31">
        <f t="shared" si="11"/>
        <v>0.59642180915857734</v>
      </c>
      <c r="AD27" s="31">
        <f t="shared" si="12"/>
        <v>0.53933538053778785</v>
      </c>
      <c r="AE27" s="31">
        <f t="shared" si="13"/>
        <v>0.60363087822203076</v>
      </c>
      <c r="AF27" s="31">
        <f t="shared" si="14"/>
        <v>0.86573853276652302</v>
      </c>
      <c r="AG27" s="31">
        <f t="shared" si="15"/>
        <v>0.86573853276652302</v>
      </c>
      <c r="AK27" s="33">
        <f t="shared" si="16"/>
        <v>5.3258808832143414</v>
      </c>
      <c r="AL27" s="33">
        <f t="shared" si="17"/>
        <v>5.4772245084563789</v>
      </c>
      <c r="AM27" s="33">
        <f t="shared" si="18"/>
        <v>5.452471757413405</v>
      </c>
      <c r="AN27" s="33">
        <f t="shared" si="19"/>
        <v>5.0071627673718488</v>
      </c>
      <c r="AO27" s="33">
        <f t="shared" si="20"/>
        <v>3.8632380828461494</v>
      </c>
      <c r="AP27" s="33">
        <f t="shared" si="21"/>
        <v>3.7497117020489914</v>
      </c>
      <c r="AQ27" s="33">
        <f t="shared" si="22"/>
        <v>3.6979757813638723</v>
      </c>
      <c r="AR27" s="35">
        <f t="shared" si="32"/>
        <v>205.58938095885398</v>
      </c>
      <c r="AS27" s="35">
        <f t="shared" si="33"/>
        <v>239.18193782405135</v>
      </c>
      <c r="AT27" s="35">
        <f t="shared" si="34"/>
        <v>233.33419924383236</v>
      </c>
      <c r="AU27" s="35">
        <f t="shared" si="35"/>
        <v>149.48002432855446</v>
      </c>
      <c r="AV27" s="35">
        <f t="shared" si="36"/>
        <v>47.619297219103451</v>
      </c>
      <c r="AW27" s="35">
        <f t="shared" si="37"/>
        <v>42.508825026162626</v>
      </c>
      <c r="AX27" s="35">
        <f t="shared" si="38"/>
        <v>40.365512982544018</v>
      </c>
      <c r="AY27" s="37">
        <f t="shared" si="24"/>
        <v>-2.2323044786892392E-2</v>
      </c>
      <c r="AZ27" s="37">
        <f t="shared" si="25"/>
        <v>0.83124195741822515</v>
      </c>
      <c r="BA27" s="37">
        <f t="shared" si="26"/>
        <v>7.139119604267238E-3</v>
      </c>
      <c r="BB27" s="37">
        <f t="shared" si="27"/>
        <v>0.57211641525742685</v>
      </c>
      <c r="BC27" s="37">
        <f t="shared" si="28"/>
        <v>3.934974132833799</v>
      </c>
      <c r="BD27" s="37">
        <f t="shared" si="29"/>
        <v>5.8603712812672362E-2</v>
      </c>
      <c r="BE27" s="37">
        <f t="shared" si="30"/>
        <v>6.5265788114603179E-2</v>
      </c>
    </row>
    <row r="28" spans="1:57" x14ac:dyDescent="0.2">
      <c r="A28" s="6">
        <v>27</v>
      </c>
      <c r="B28" s="6" t="s">
        <v>16</v>
      </c>
      <c r="C28" s="2" t="s">
        <v>43</v>
      </c>
      <c r="D28" s="2">
        <v>1</v>
      </c>
      <c r="E28" s="2">
        <v>1</v>
      </c>
      <c r="F28" s="2">
        <f t="shared" si="31"/>
        <v>1</v>
      </c>
      <c r="G28">
        <v>1.2E-2</v>
      </c>
      <c r="H28" s="2">
        <v>11</v>
      </c>
      <c r="I28" s="28">
        <v>203</v>
      </c>
      <c r="J28" s="28">
        <v>486</v>
      </c>
      <c r="K28" s="28">
        <v>260</v>
      </c>
      <c r="L28" s="28">
        <v>262</v>
      </c>
      <c r="M28" s="28">
        <v>262</v>
      </c>
      <c r="N28" s="28">
        <v>46</v>
      </c>
      <c r="O28" s="28">
        <v>44</v>
      </c>
      <c r="P28" s="28">
        <v>51</v>
      </c>
      <c r="Q28" s="28">
        <f t="shared" si="0"/>
        <v>1</v>
      </c>
      <c r="S28" s="31">
        <f t="shared" si="1"/>
        <v>6.1862086239004936</v>
      </c>
      <c r="T28" s="31">
        <f t="shared" si="2"/>
        <v>5.3132059790417872</v>
      </c>
      <c r="U28" s="31">
        <f t="shared" si="3"/>
        <v>5.5606816310155276</v>
      </c>
      <c r="V28" s="31">
        <f t="shared" si="4"/>
        <v>3.784189633918261</v>
      </c>
      <c r="W28" s="31">
        <f t="shared" si="5"/>
        <v>3.9318256327243257</v>
      </c>
      <c r="X28" s="31">
        <f t="shared" si="6"/>
        <v>3.8286413964890951</v>
      </c>
      <c r="Y28" s="31">
        <f t="shared" si="7"/>
        <v>5.5683445037610966</v>
      </c>
      <c r="Z28" s="31">
        <f t="shared" si="8"/>
        <v>5.5683445037610966</v>
      </c>
      <c r="AA28" s="31">
        <f t="shared" si="9"/>
        <v>0.84252680659825196</v>
      </c>
      <c r="AB28" s="31">
        <f t="shared" si="10"/>
        <v>0.88176956729503542</v>
      </c>
      <c r="AC28" s="31">
        <f t="shared" si="11"/>
        <v>0.6000673078370572</v>
      </c>
      <c r="AD28" s="31">
        <f t="shared" si="12"/>
        <v>0.62347827422979052</v>
      </c>
      <c r="AE28" s="31">
        <f t="shared" si="13"/>
        <v>0.60711612200202636</v>
      </c>
      <c r="AF28" s="31">
        <f t="shared" si="14"/>
        <v>0.88298468595016755</v>
      </c>
      <c r="AG28" s="31">
        <f t="shared" si="15"/>
        <v>0.88298468595016755</v>
      </c>
      <c r="AK28" s="33">
        <f t="shared" si="16"/>
        <v>5.4572750883074796</v>
      </c>
      <c r="AL28" s="33">
        <f t="shared" si="17"/>
        <v>5.5755421898622073</v>
      </c>
      <c r="AM28" s="33">
        <f t="shared" si="18"/>
        <v>5.574565778423227</v>
      </c>
      <c r="AN28" s="33">
        <f t="shared" si="19"/>
        <v>5.3946839139504448</v>
      </c>
      <c r="AO28" s="33">
        <f t="shared" si="20"/>
        <v>3.9596955173889636</v>
      </c>
      <c r="AP28" s="33">
        <f t="shared" si="21"/>
        <v>3.8566418065747023</v>
      </c>
      <c r="AQ28" s="33">
        <f t="shared" si="22"/>
        <v>3.81038243301666</v>
      </c>
      <c r="AR28" s="35">
        <f t="shared" si="32"/>
        <v>234.4576766685453</v>
      </c>
      <c r="AS28" s="35">
        <f t="shared" si="33"/>
        <v>263.89259674638254</v>
      </c>
      <c r="AT28" s="35">
        <f t="shared" si="34"/>
        <v>263.635054750194</v>
      </c>
      <c r="AU28" s="35">
        <f t="shared" si="35"/>
        <v>220.23252366518815</v>
      </c>
      <c r="AV28" s="35">
        <f t="shared" si="36"/>
        <v>52.44135603692974</v>
      </c>
      <c r="AW28" s="35">
        <f t="shared" si="37"/>
        <v>47.306220882981897</v>
      </c>
      <c r="AX28" s="35">
        <f t="shared" si="38"/>
        <v>45.16770918701782</v>
      </c>
      <c r="AY28" s="37">
        <f t="shared" si="24"/>
        <v>-0.13417209073950381</v>
      </c>
      <c r="AZ28" s="37">
        <f t="shared" si="25"/>
        <v>0.8416583337011031</v>
      </c>
      <c r="BA28" s="37">
        <f t="shared" si="26"/>
        <v>-1.3788207162504919E-2</v>
      </c>
      <c r="BB28" s="37">
        <f t="shared" si="27"/>
        <v>0.18965171737444869</v>
      </c>
      <c r="BC28" s="37">
        <f t="shared" si="28"/>
        <v>3.9960569252918807</v>
      </c>
      <c r="BD28" s="37">
        <f t="shared" si="29"/>
        <v>-2.7612031961145336E-2</v>
      </c>
      <c r="BE28" s="37">
        <f t="shared" si="30"/>
        <v>-2.5852743210484651E-2</v>
      </c>
    </row>
    <row r="29" spans="1:57" x14ac:dyDescent="0.2">
      <c r="A29" s="6">
        <v>28</v>
      </c>
      <c r="B29" s="6" t="s">
        <v>16</v>
      </c>
      <c r="C29" s="2" t="s">
        <v>44</v>
      </c>
      <c r="D29" s="2">
        <v>1</v>
      </c>
      <c r="E29" s="2">
        <v>1</v>
      </c>
      <c r="F29" s="2">
        <f t="shared" si="31"/>
        <v>1</v>
      </c>
      <c r="G29">
        <v>5.2999999999999999E-2</v>
      </c>
      <c r="H29" s="2">
        <v>11</v>
      </c>
      <c r="I29" s="28">
        <v>255</v>
      </c>
      <c r="J29" s="28">
        <v>457</v>
      </c>
      <c r="K29" s="28">
        <v>247</v>
      </c>
      <c r="L29" s="28">
        <v>237</v>
      </c>
      <c r="M29" s="28">
        <v>237</v>
      </c>
      <c r="N29" s="28">
        <v>54</v>
      </c>
      <c r="O29" s="28">
        <v>43</v>
      </c>
      <c r="P29" s="28">
        <v>52</v>
      </c>
      <c r="Q29" s="28">
        <f t="shared" si="0"/>
        <v>1</v>
      </c>
      <c r="S29" s="31">
        <f t="shared" si="1"/>
        <v>6.1246833908942051</v>
      </c>
      <c r="T29" s="31">
        <f t="shared" si="2"/>
        <v>5.5412635451584258</v>
      </c>
      <c r="U29" s="31">
        <f t="shared" si="3"/>
        <v>5.5093883366279774</v>
      </c>
      <c r="V29" s="31">
        <f t="shared" si="4"/>
        <v>3.7612001156935624</v>
      </c>
      <c r="W29" s="31">
        <f t="shared" si="5"/>
        <v>3.9512437185814275</v>
      </c>
      <c r="X29" s="31">
        <f t="shared" si="6"/>
        <v>3.9889840465642745</v>
      </c>
      <c r="Y29" s="31">
        <f t="shared" si="7"/>
        <v>5.4680601411351315</v>
      </c>
      <c r="Z29" s="31">
        <f t="shared" si="8"/>
        <v>5.4680601411351315</v>
      </c>
      <c r="AA29" s="31">
        <f t="shared" si="9"/>
        <v>0.87869039853478625</v>
      </c>
      <c r="AB29" s="31">
        <f t="shared" si="10"/>
        <v>0.87363587631999817</v>
      </c>
      <c r="AC29" s="31">
        <f t="shared" si="11"/>
        <v>0.59642180915857734</v>
      </c>
      <c r="AD29" s="31">
        <f t="shared" si="12"/>
        <v>0.62655744299003968</v>
      </c>
      <c r="AE29" s="31">
        <f t="shared" si="13"/>
        <v>0.63254201014982692</v>
      </c>
      <c r="AF29" s="31">
        <f t="shared" si="14"/>
        <v>0.86708237308515168</v>
      </c>
      <c r="AG29" s="31">
        <f t="shared" si="15"/>
        <v>0.86708237308515168</v>
      </c>
      <c r="AK29" s="33">
        <f t="shared" si="16"/>
        <v>5.3795360619165473</v>
      </c>
      <c r="AL29" s="33">
        <f t="shared" si="17"/>
        <v>5.5173727993317403</v>
      </c>
      <c r="AM29" s="33">
        <f t="shared" si="18"/>
        <v>5.5023291808143018</v>
      </c>
      <c r="AN29" s="33">
        <f t="shared" si="19"/>
        <v>5.1654080747339179</v>
      </c>
      <c r="AO29" s="33">
        <f t="shared" si="20"/>
        <v>3.9026267368882541</v>
      </c>
      <c r="AP29" s="33">
        <f t="shared" si="21"/>
        <v>3.7933768991777819</v>
      </c>
      <c r="AQ29" s="33">
        <f t="shared" si="22"/>
        <v>3.7438773413106889</v>
      </c>
      <c r="AR29" s="35">
        <f t="shared" si="32"/>
        <v>216.92161387858826</v>
      </c>
      <c r="AS29" s="35">
        <f t="shared" si="33"/>
        <v>248.98005661260586</v>
      </c>
      <c r="AT29" s="35">
        <f t="shared" si="34"/>
        <v>245.26252827093955</v>
      </c>
      <c r="AU29" s="35">
        <f t="shared" si="35"/>
        <v>175.10890151216802</v>
      </c>
      <c r="AV29" s="35">
        <f t="shared" si="36"/>
        <v>49.532386922482758</v>
      </c>
      <c r="AW29" s="35">
        <f t="shared" si="37"/>
        <v>44.406102299747495</v>
      </c>
      <c r="AX29" s="35">
        <f t="shared" si="38"/>
        <v>42.261535296616429</v>
      </c>
      <c r="AY29" s="37">
        <f t="shared" si="24"/>
        <v>0.17553984335892106</v>
      </c>
      <c r="AZ29" s="37">
        <f t="shared" si="25"/>
        <v>0.83548837693075728</v>
      </c>
      <c r="BA29" s="37">
        <f t="shared" si="26"/>
        <v>7.0841303859555506E-3</v>
      </c>
      <c r="BB29" s="37">
        <f t="shared" si="27"/>
        <v>0.35344347405166765</v>
      </c>
      <c r="BC29" s="37">
        <f t="shared" si="28"/>
        <v>3.7847482167758333</v>
      </c>
      <c r="BD29" s="37">
        <f t="shared" si="29"/>
        <v>0.21604908342309201</v>
      </c>
      <c r="BE29" s="37">
        <f t="shared" si="30"/>
        <v>1.7473683769427418E-2</v>
      </c>
    </row>
    <row r="30" spans="1:57" x14ac:dyDescent="0.2">
      <c r="A30" s="6">
        <v>29</v>
      </c>
      <c r="B30" s="6" t="s">
        <v>16</v>
      </c>
      <c r="C30" s="2" t="s">
        <v>45</v>
      </c>
      <c r="D30" s="2">
        <v>1</v>
      </c>
      <c r="E30" s="2">
        <v>1</v>
      </c>
      <c r="F30" s="2">
        <f t="shared" si="31"/>
        <v>1.5</v>
      </c>
      <c r="G30">
        <v>0.13300000000000001</v>
      </c>
      <c r="H30" s="2">
        <v>21</v>
      </c>
      <c r="I30" s="28">
        <v>218</v>
      </c>
      <c r="J30" s="28">
        <v>478</v>
      </c>
      <c r="K30" s="28">
        <v>241</v>
      </c>
      <c r="L30" s="28">
        <v>270</v>
      </c>
      <c r="M30" s="28">
        <v>212</v>
      </c>
      <c r="N30" s="28">
        <v>52</v>
      </c>
      <c r="O30" s="28">
        <v>56</v>
      </c>
      <c r="P30" s="28">
        <v>35</v>
      </c>
      <c r="Q30" s="28">
        <f t="shared" si="0"/>
        <v>0.78518518518518521</v>
      </c>
      <c r="S30" s="31">
        <f t="shared" si="1"/>
        <v>6.1696107324914564</v>
      </c>
      <c r="T30" s="31">
        <f t="shared" si="2"/>
        <v>5.3844950627890888</v>
      </c>
      <c r="U30" s="31">
        <f t="shared" si="3"/>
        <v>5.4847969334906548</v>
      </c>
      <c r="V30" s="31">
        <f t="shared" si="4"/>
        <v>4.0253516907351496</v>
      </c>
      <c r="W30" s="31">
        <f t="shared" si="5"/>
        <v>3.5553480614894135</v>
      </c>
      <c r="X30" s="31">
        <f t="shared" si="6"/>
        <v>3.9512437185814275</v>
      </c>
      <c r="Y30" s="31">
        <f t="shared" si="7"/>
        <v>5.598421958998375</v>
      </c>
      <c r="Z30" s="31">
        <f t="shared" si="8"/>
        <v>5.3565862746720123</v>
      </c>
      <c r="AA30" s="31">
        <f t="shared" si="9"/>
        <v>0.85383127405384307</v>
      </c>
      <c r="AB30" s="31">
        <f t="shared" si="10"/>
        <v>0.86973636321307446</v>
      </c>
      <c r="AC30" s="31">
        <f t="shared" si="11"/>
        <v>0.63830890780590366</v>
      </c>
      <c r="AD30" s="31">
        <f t="shared" si="12"/>
        <v>0.56377939428807577</v>
      </c>
      <c r="AE30" s="31">
        <f t="shared" si="13"/>
        <v>0.62655744299003968</v>
      </c>
      <c r="AF30" s="31">
        <f t="shared" si="14"/>
        <v>0.88775413445482276</v>
      </c>
      <c r="AG30" s="31">
        <f t="shared" si="15"/>
        <v>0.84940571588405633</v>
      </c>
      <c r="AK30" s="33">
        <f t="shared" si="16"/>
        <v>5.4363031414292111</v>
      </c>
      <c r="AL30" s="33">
        <f t="shared" si="17"/>
        <v>5.5598496165849003</v>
      </c>
      <c r="AM30" s="33">
        <f t="shared" si="18"/>
        <v>5.5550782422647096</v>
      </c>
      <c r="AN30" s="33">
        <f t="shared" si="19"/>
        <v>5.3328313163074093</v>
      </c>
      <c r="AO30" s="33">
        <f t="shared" si="20"/>
        <v>3.9442998597812933</v>
      </c>
      <c r="AP30" s="33">
        <f t="shared" si="21"/>
        <v>3.8395745967216404</v>
      </c>
      <c r="AQ30" s="33">
        <f t="shared" si="22"/>
        <v>3.7924411065665677</v>
      </c>
      <c r="AR30" s="35">
        <f t="shared" si="32"/>
        <v>229.59184406034308</v>
      </c>
      <c r="AS30" s="35">
        <f t="shared" si="33"/>
        <v>259.78376621532544</v>
      </c>
      <c r="AT30" s="35">
        <f t="shared" si="34"/>
        <v>258.54719304711892</v>
      </c>
      <c r="AU30" s="35">
        <f t="shared" si="35"/>
        <v>207.02329358020998</v>
      </c>
      <c r="AV30" s="35">
        <f t="shared" si="36"/>
        <v>51.640170092259375</v>
      </c>
      <c r="AW30" s="35">
        <f t="shared" si="37"/>
        <v>46.50568655964824</v>
      </c>
      <c r="AX30" s="35">
        <f t="shared" si="38"/>
        <v>44.364566834644322</v>
      </c>
      <c r="AY30" s="37">
        <f t="shared" si="24"/>
        <v>-5.0488919185197281E-2</v>
      </c>
      <c r="AZ30" s="37">
        <f t="shared" si="25"/>
        <v>0.83999180150388209</v>
      </c>
      <c r="BA30" s="37">
        <f t="shared" si="26"/>
        <v>-6.7868433767606345E-2</v>
      </c>
      <c r="BB30" s="37">
        <f t="shared" si="27"/>
        <v>0.30420106515883472</v>
      </c>
      <c r="BC30" s="37">
        <f t="shared" si="28"/>
        <v>3.1053311718618413</v>
      </c>
      <c r="BD30" s="37">
        <f t="shared" si="29"/>
        <v>0.11814283041074447</v>
      </c>
      <c r="BE30" s="37">
        <f t="shared" si="30"/>
        <v>0.26226860748406</v>
      </c>
    </row>
    <row r="31" spans="1:57" x14ac:dyDescent="0.2">
      <c r="A31" s="6">
        <v>30</v>
      </c>
      <c r="B31" s="6" t="s">
        <v>16</v>
      </c>
      <c r="C31" s="2" t="s">
        <v>46</v>
      </c>
      <c r="D31" s="2">
        <v>1</v>
      </c>
      <c r="E31" s="2">
        <v>1</v>
      </c>
      <c r="F31" s="2">
        <f t="shared" si="31"/>
        <v>1.5</v>
      </c>
      <c r="G31">
        <v>0.157</v>
      </c>
      <c r="H31" s="2">
        <v>11</v>
      </c>
      <c r="I31" s="28">
        <v>241</v>
      </c>
      <c r="J31" s="28">
        <v>530</v>
      </c>
      <c r="K31" s="28">
        <v>256</v>
      </c>
      <c r="L31" s="28">
        <v>263</v>
      </c>
      <c r="M31" s="28">
        <v>263</v>
      </c>
      <c r="N31" s="28">
        <v>47</v>
      </c>
      <c r="O31" s="28">
        <v>53</v>
      </c>
      <c r="P31" s="28">
        <v>24</v>
      </c>
      <c r="Q31" s="28">
        <f t="shared" si="0"/>
        <v>1</v>
      </c>
      <c r="S31" s="31">
        <f t="shared" si="1"/>
        <v>6.2728770065461674</v>
      </c>
      <c r="T31" s="31">
        <f t="shared" si="2"/>
        <v>5.4847969334906548</v>
      </c>
      <c r="U31" s="31">
        <f t="shared" si="3"/>
        <v>5.5451774444795623</v>
      </c>
      <c r="V31" s="31">
        <f t="shared" si="4"/>
        <v>3.970291913552122</v>
      </c>
      <c r="W31" s="31">
        <f t="shared" si="5"/>
        <v>3.1780538303479458</v>
      </c>
      <c r="X31" s="31">
        <f t="shared" si="6"/>
        <v>3.8501476017100584</v>
      </c>
      <c r="Y31" s="31">
        <f t="shared" si="7"/>
        <v>5.5721540321777647</v>
      </c>
      <c r="Z31" s="31">
        <f t="shared" si="8"/>
        <v>5.5721540321777647</v>
      </c>
      <c r="AA31" s="31">
        <f t="shared" si="9"/>
        <v>0.86973636321307446</v>
      </c>
      <c r="AB31" s="31">
        <f t="shared" si="10"/>
        <v>0.87931103419419632</v>
      </c>
      <c r="AC31" s="31">
        <f t="shared" si="11"/>
        <v>0.62957795733550725</v>
      </c>
      <c r="AD31" s="31">
        <f t="shared" si="12"/>
        <v>0.50395101478134108</v>
      </c>
      <c r="AE31" s="31">
        <f t="shared" si="13"/>
        <v>0.61052640846152706</v>
      </c>
      <c r="AF31" s="31">
        <f t="shared" si="14"/>
        <v>0.88358877128474733</v>
      </c>
      <c r="AG31" s="31">
        <f t="shared" si="15"/>
        <v>0.88358877128474733</v>
      </c>
      <c r="AK31" s="33">
        <f t="shared" si="16"/>
        <v>5.566783258476665</v>
      </c>
      <c r="AL31" s="33">
        <f t="shared" si="17"/>
        <v>5.6574833179233526</v>
      </c>
      <c r="AM31" s="33">
        <f t="shared" si="18"/>
        <v>5.6763228750920351</v>
      </c>
      <c r="AN31" s="33">
        <f t="shared" si="19"/>
        <v>5.7176565414997746</v>
      </c>
      <c r="AO31" s="33">
        <f t="shared" si="20"/>
        <v>4.0400862556906265</v>
      </c>
      <c r="AP31" s="33">
        <f t="shared" si="21"/>
        <v>3.9457608059575899</v>
      </c>
      <c r="AQ31" s="33">
        <f t="shared" si="22"/>
        <v>3.9040657634848208</v>
      </c>
      <c r="AR31" s="35">
        <f t="shared" si="32"/>
        <v>261.59127288014537</v>
      </c>
      <c r="AS31" s="35">
        <f t="shared" si="33"/>
        <v>286.42688930667975</v>
      </c>
      <c r="AT31" s="35">
        <f t="shared" si="34"/>
        <v>291.87419637258375</v>
      </c>
      <c r="AU31" s="35">
        <f t="shared" si="35"/>
        <v>304.19122750790052</v>
      </c>
      <c r="AV31" s="35">
        <f t="shared" si="36"/>
        <v>56.831244612314812</v>
      </c>
      <c r="AW31" s="35">
        <f t="shared" si="37"/>
        <v>51.715668737599124</v>
      </c>
      <c r="AX31" s="35">
        <f t="shared" si="38"/>
        <v>49.603716655037658</v>
      </c>
      <c r="AY31" s="37">
        <f t="shared" si="24"/>
        <v>-7.8715442810585581E-2</v>
      </c>
      <c r="AZ31" s="37">
        <f t="shared" si="25"/>
        <v>0.85038493167631479</v>
      </c>
      <c r="BA31" s="37">
        <f t="shared" si="26"/>
        <v>-0.12290979065100213</v>
      </c>
      <c r="BB31" s="37">
        <f t="shared" si="27"/>
        <v>-0.13541227945776541</v>
      </c>
      <c r="BC31" s="37">
        <f t="shared" si="28"/>
        <v>3.6277360595233263</v>
      </c>
      <c r="BD31" s="37">
        <f t="shared" si="29"/>
        <v>-9.1184525941760963E-2</v>
      </c>
      <c r="BE31" s="37">
        <f t="shared" si="30"/>
        <v>6.8468324028647595E-2</v>
      </c>
    </row>
    <row r="32" spans="1:57" x14ac:dyDescent="0.2">
      <c r="A32" s="6">
        <v>31</v>
      </c>
      <c r="B32" s="6" t="s">
        <v>16</v>
      </c>
      <c r="C32" s="2" t="s">
        <v>47</v>
      </c>
      <c r="D32" s="2">
        <v>1</v>
      </c>
      <c r="E32" s="2">
        <v>1</v>
      </c>
      <c r="F32" s="2">
        <f t="shared" si="31"/>
        <v>1</v>
      </c>
      <c r="G32">
        <v>1.6E-2</v>
      </c>
      <c r="H32" s="2">
        <v>11</v>
      </c>
      <c r="I32" s="28">
        <v>293</v>
      </c>
      <c r="J32" s="28">
        <v>545</v>
      </c>
      <c r="K32" s="28">
        <v>293</v>
      </c>
      <c r="L32" s="28">
        <v>328</v>
      </c>
      <c r="M32" s="28">
        <v>328</v>
      </c>
      <c r="N32" s="28">
        <v>69</v>
      </c>
      <c r="O32" s="28">
        <v>44</v>
      </c>
      <c r="P32" s="28">
        <v>47</v>
      </c>
      <c r="Q32" s="28">
        <f t="shared" si="0"/>
        <v>1</v>
      </c>
      <c r="S32" s="31">
        <f t="shared" si="1"/>
        <v>6.300785794663244</v>
      </c>
      <c r="T32" s="31">
        <f t="shared" si="2"/>
        <v>5.6801726090170677</v>
      </c>
      <c r="U32" s="31">
        <f t="shared" si="3"/>
        <v>5.6801726090170677</v>
      </c>
      <c r="V32" s="31">
        <f t="shared" si="4"/>
        <v>3.784189633918261</v>
      </c>
      <c r="W32" s="31">
        <f t="shared" si="5"/>
        <v>3.8501476017100584</v>
      </c>
      <c r="X32" s="31">
        <f t="shared" si="6"/>
        <v>4.2341065045972597</v>
      </c>
      <c r="Y32" s="31">
        <f t="shared" si="7"/>
        <v>5.7930136083841441</v>
      </c>
      <c r="Z32" s="31">
        <f t="shared" si="8"/>
        <v>5.7930136083841441</v>
      </c>
      <c r="AA32" s="31">
        <f t="shared" si="9"/>
        <v>0.90071751557900082</v>
      </c>
      <c r="AB32" s="31">
        <f t="shared" si="10"/>
        <v>0.90071751557900082</v>
      </c>
      <c r="AC32" s="31">
        <f t="shared" si="11"/>
        <v>0.6000673078370572</v>
      </c>
      <c r="AD32" s="31">
        <f t="shared" si="12"/>
        <v>0.61052640846152706</v>
      </c>
      <c r="AE32" s="31">
        <f t="shared" si="13"/>
        <v>0.67141161968626928</v>
      </c>
      <c r="AF32" s="31">
        <f t="shared" si="14"/>
        <v>0.91861096206406334</v>
      </c>
      <c r="AG32" s="31">
        <f t="shared" si="15"/>
        <v>0.91861096206406334</v>
      </c>
      <c r="AK32" s="33">
        <f t="shared" si="16"/>
        <v>5.602046871631134</v>
      </c>
      <c r="AL32" s="33">
        <f t="shared" si="17"/>
        <v>5.6838698444895881</v>
      </c>
      <c r="AM32" s="33">
        <f t="shared" si="18"/>
        <v>5.7090905022663998</v>
      </c>
      <c r="AN32" s="33">
        <f t="shared" si="19"/>
        <v>5.8216595741482635</v>
      </c>
      <c r="AO32" s="33">
        <f t="shared" si="20"/>
        <v>4.0659735286885432</v>
      </c>
      <c r="AP32" s="33">
        <f t="shared" si="21"/>
        <v>3.9744587370260782</v>
      </c>
      <c r="AQ32" s="33">
        <f t="shared" si="22"/>
        <v>3.9342334917880843</v>
      </c>
      <c r="AR32" s="35">
        <f t="shared" si="32"/>
        <v>270.98050245506363</v>
      </c>
      <c r="AS32" s="35">
        <f t="shared" si="33"/>
        <v>294.08529505284139</v>
      </c>
      <c r="AT32" s="35">
        <f t="shared" si="34"/>
        <v>301.59664204428537</v>
      </c>
      <c r="AU32" s="35">
        <f t="shared" si="35"/>
        <v>337.53174803768934</v>
      </c>
      <c r="AV32" s="35">
        <f t="shared" si="36"/>
        <v>58.321658702015803</v>
      </c>
      <c r="AW32" s="35">
        <f t="shared" si="37"/>
        <v>53.221302387916808</v>
      </c>
      <c r="AX32" s="35">
        <f t="shared" si="38"/>
        <v>51.122948774509688</v>
      </c>
      <c r="AY32" s="37">
        <f t="shared" si="24"/>
        <v>8.1258604753631072E-2</v>
      </c>
      <c r="AZ32" s="37">
        <f t="shared" si="25"/>
        <v>0.85320384653055892</v>
      </c>
      <c r="BA32" s="37">
        <f t="shared" si="26"/>
        <v>-2.850377240945234E-2</v>
      </c>
      <c r="BB32" s="37">
        <f t="shared" si="27"/>
        <v>-2.8239559961704727E-2</v>
      </c>
      <c r="BC32" s="37">
        <f t="shared" si="28"/>
        <v>4.6239827072796063</v>
      </c>
      <c r="BD32" s="37">
        <f t="shared" si="29"/>
        <v>0.29647334627544808</v>
      </c>
      <c r="BE32" s="37">
        <f t="shared" si="30"/>
        <v>-0.13932977156554879</v>
      </c>
    </row>
    <row r="33" spans="1:57" x14ac:dyDescent="0.2">
      <c r="A33" s="6">
        <v>32</v>
      </c>
      <c r="B33" s="6" t="s">
        <v>16</v>
      </c>
      <c r="C33" s="2" t="s">
        <v>48</v>
      </c>
      <c r="D33" s="2">
        <v>1</v>
      </c>
      <c r="E33" s="2">
        <v>1</v>
      </c>
      <c r="F33" s="2">
        <f t="shared" si="31"/>
        <v>1</v>
      </c>
      <c r="G33" s="6">
        <v>2.1000000000000001E-2</v>
      </c>
      <c r="H33" s="2">
        <v>11</v>
      </c>
      <c r="I33" s="28">
        <v>232</v>
      </c>
      <c r="J33" s="28">
        <v>500</v>
      </c>
      <c r="K33" s="28">
        <v>272</v>
      </c>
      <c r="L33" s="28">
        <v>267</v>
      </c>
      <c r="M33" s="28">
        <v>267</v>
      </c>
      <c r="N33" s="28">
        <v>42</v>
      </c>
      <c r="O33" s="28">
        <v>58</v>
      </c>
      <c r="P33" s="28">
        <v>50</v>
      </c>
      <c r="Q33" s="28">
        <f t="shared" si="0"/>
        <v>1</v>
      </c>
      <c r="S33" s="31">
        <f t="shared" si="1"/>
        <v>6.2146080984221914</v>
      </c>
      <c r="T33" s="31">
        <f t="shared" si="2"/>
        <v>5.4467373716663099</v>
      </c>
      <c r="U33" s="31">
        <f t="shared" si="3"/>
        <v>5.6058020662959978</v>
      </c>
      <c r="V33" s="31">
        <f t="shared" si="4"/>
        <v>4.0604430105464191</v>
      </c>
      <c r="W33" s="31">
        <f t="shared" si="5"/>
        <v>3.912023005428146</v>
      </c>
      <c r="X33" s="31">
        <f t="shared" si="6"/>
        <v>3.7376696182833684</v>
      </c>
      <c r="Y33" s="31">
        <f t="shared" si="7"/>
        <v>5.5872486584002496</v>
      </c>
      <c r="Z33" s="31">
        <f t="shared" si="8"/>
        <v>5.5872486584002496</v>
      </c>
      <c r="AA33" s="31">
        <f t="shared" si="9"/>
        <v>0.86370117443799577</v>
      </c>
      <c r="AB33" s="31">
        <f t="shared" si="10"/>
        <v>0.88892441436837133</v>
      </c>
      <c r="AC33" s="31">
        <f t="shared" si="11"/>
        <v>0.64387341588944658</v>
      </c>
      <c r="AD33" s="31">
        <f t="shared" si="12"/>
        <v>0.62033812788426623</v>
      </c>
      <c r="AE33" s="31">
        <f t="shared" si="13"/>
        <v>0.59269052621587193</v>
      </c>
      <c r="AF33" s="31">
        <f t="shared" si="14"/>
        <v>0.88598235950214188</v>
      </c>
      <c r="AG33" s="31">
        <f t="shared" si="15"/>
        <v>0.88598235950214188</v>
      </c>
      <c r="AK33" s="33">
        <f t="shared" si="16"/>
        <v>5.4931586988434233</v>
      </c>
      <c r="AL33" s="33">
        <f t="shared" si="17"/>
        <v>5.6023926387527272</v>
      </c>
      <c r="AM33" s="33">
        <f t="shared" si="18"/>
        <v>5.607909519081943</v>
      </c>
      <c r="AN33" s="33">
        <f t="shared" si="19"/>
        <v>5.5005155059023991</v>
      </c>
      <c r="AO33" s="33">
        <f t="shared" si="20"/>
        <v>3.9860379349406134</v>
      </c>
      <c r="AP33" s="33">
        <f t="shared" si="21"/>
        <v>3.8858442985921289</v>
      </c>
      <c r="AQ33" s="33">
        <f t="shared" si="22"/>
        <v>3.841080563932699</v>
      </c>
      <c r="AR33" s="35">
        <f t="shared" si="32"/>
        <v>243.02363423645974</v>
      </c>
      <c r="AS33" s="35">
        <f t="shared" si="33"/>
        <v>271.07421480379628</v>
      </c>
      <c r="AT33" s="35">
        <f t="shared" si="34"/>
        <v>272.57383160690398</v>
      </c>
      <c r="AU33" s="35">
        <f t="shared" si="35"/>
        <v>244.81810491815179</v>
      </c>
      <c r="AV33" s="35">
        <f t="shared" si="36"/>
        <v>53.841144090842647</v>
      </c>
      <c r="AW33" s="35">
        <f t="shared" si="37"/>
        <v>48.708049241249284</v>
      </c>
      <c r="AX33" s="35">
        <f t="shared" si="38"/>
        <v>46.575775361206929</v>
      </c>
      <c r="AY33" s="37">
        <f t="shared" si="24"/>
        <v>-4.5360338187247454E-2</v>
      </c>
      <c r="AZ33" s="37">
        <f t="shared" si="25"/>
        <v>0.84451332031672721</v>
      </c>
      <c r="BA33" s="37">
        <f t="shared" si="26"/>
        <v>-2.105233666493483E-3</v>
      </c>
      <c r="BB33" s="37">
        <f t="shared" si="27"/>
        <v>9.0605615500798514E-2</v>
      </c>
      <c r="BC33" s="37">
        <f t="shared" si="28"/>
        <v>3.9590328086176685</v>
      </c>
      <c r="BD33" s="37">
        <f t="shared" si="29"/>
        <v>-0.13771952163439247</v>
      </c>
      <c r="BE33" s="37">
        <f t="shared" si="30"/>
        <v>0.24528254334351529</v>
      </c>
    </row>
    <row r="34" spans="1:57" x14ac:dyDescent="0.2">
      <c r="A34" s="6">
        <v>33</v>
      </c>
      <c r="B34" s="6" t="s">
        <v>16</v>
      </c>
      <c r="C34" s="2" t="s">
        <v>49</v>
      </c>
      <c r="D34" s="2">
        <v>1</v>
      </c>
      <c r="E34" s="2">
        <v>1</v>
      </c>
      <c r="F34" s="2">
        <f t="shared" si="31"/>
        <v>1</v>
      </c>
      <c r="G34">
        <v>2.1000000000000001E-2</v>
      </c>
      <c r="H34" s="2">
        <v>11</v>
      </c>
      <c r="I34" s="28">
        <v>301</v>
      </c>
      <c r="J34" s="28">
        <v>551</v>
      </c>
      <c r="K34" s="28">
        <v>312</v>
      </c>
      <c r="L34" s="28">
        <v>260</v>
      </c>
      <c r="M34" s="28">
        <v>260</v>
      </c>
      <c r="N34" s="28">
        <v>75</v>
      </c>
      <c r="O34" s="28">
        <v>41</v>
      </c>
      <c r="P34" s="28">
        <v>49</v>
      </c>
      <c r="Q34" s="28">
        <f t="shared" si="0"/>
        <v>1</v>
      </c>
      <c r="S34" s="31">
        <f t="shared" ref="S34:S65" si="39">LN(J34)</f>
        <v>6.3117348091529148</v>
      </c>
      <c r="T34" s="31">
        <f t="shared" ref="T34:T65" si="40">LN(I34)</f>
        <v>5.7071102647488754</v>
      </c>
      <c r="U34" s="31">
        <f t="shared" ref="U34:U65" si="41">LN(K34)</f>
        <v>5.7430031878094825</v>
      </c>
      <c r="V34" s="31">
        <f t="shared" ref="V34:V65" si="42">LN(O34)</f>
        <v>3.713572066704308</v>
      </c>
      <c r="W34" s="31">
        <f t="shared" ref="W34:W65" si="43">LN(P34)</f>
        <v>3.8918202981106265</v>
      </c>
      <c r="X34" s="31">
        <f t="shared" ref="X34:X65" si="44">LN(N34)</f>
        <v>4.3174881135363101</v>
      </c>
      <c r="Y34" s="31">
        <f t="shared" ref="Y34:Y65" si="45">LN(L34)</f>
        <v>5.5606816310155276</v>
      </c>
      <c r="Z34" s="31">
        <f t="shared" ref="Z34:Z65" si="46">IF(M34=0,0,(LN(M34)))</f>
        <v>5.5606816310155276</v>
      </c>
      <c r="AA34" s="31">
        <f t="shared" ref="AA34:AA65" si="47">T34/$S$2</f>
        <v>0.90498907914165727</v>
      </c>
      <c r="AB34" s="31">
        <f t="shared" ref="AB34:AB65" si="48">U34/$S$2</f>
        <v>0.91068069922283168</v>
      </c>
      <c r="AC34" s="31">
        <f t="shared" ref="AC34:AC65" si="49">V34/$S$2</f>
        <v>0.58886932424123972</v>
      </c>
      <c r="AD34" s="31">
        <f t="shared" ref="AD34:AD65" si="50">W34/$S$2</f>
        <v>0.61713453996615986</v>
      </c>
      <c r="AE34" s="31">
        <f t="shared" ref="AE34:AE65" si="51">X34/$S$2</f>
        <v>0.68463362556850904</v>
      </c>
      <c r="AF34" s="31">
        <f t="shared" ref="AF34:AF65" si="52">Y34/$S$2</f>
        <v>0.88176956729503542</v>
      </c>
      <c r="AG34" s="31">
        <f t="shared" ref="AG34:AG65" si="53">Z34/$S$2</f>
        <v>0.88176956729503542</v>
      </c>
      <c r="AK34" s="33">
        <f t="shared" ref="AK34:AK65" si="54">$AJ$2+$AI$2*$S34</f>
        <v>5.6158812885813347</v>
      </c>
      <c r="AL34" s="33">
        <f t="shared" ref="AL34:AL65" si="55">$AJ$3+$AI$3*$S34</f>
        <v>5.694221654123667</v>
      </c>
      <c r="AM34" s="33">
        <f t="shared" ref="AM34:AM65" si="56">$AJ$4+$AI$4*$S34</f>
        <v>5.7219457084193586</v>
      </c>
      <c r="AN34" s="33">
        <f t="shared" ref="AN34:AN65" si="57">$AJ$5+$AI$5*$S34</f>
        <v>5.8624614429596598</v>
      </c>
      <c r="AO34" s="33">
        <f t="shared" ref="AO34:AO65" si="58">$AJ$6+$AI$6*$S34</f>
        <v>4.0761294740475185</v>
      </c>
      <c r="AP34" s="33">
        <f t="shared" ref="AP34:AP65" si="59">$AJ$7+$AI$7*$S34</f>
        <v>3.985717343518568</v>
      </c>
      <c r="AQ34" s="33">
        <f t="shared" ref="AQ34:AQ65" si="60">$AJ$8+$AI$8*$S34</f>
        <v>3.946068720638841</v>
      </c>
      <c r="AR34" s="35">
        <f t="shared" si="32"/>
        <v>274.75541133630549</v>
      </c>
      <c r="AS34" s="35">
        <f t="shared" si="33"/>
        <v>297.1454216404839</v>
      </c>
      <c r="AT34" s="35">
        <f t="shared" si="34"/>
        <v>305.49875655878549</v>
      </c>
      <c r="AU34" s="35">
        <f t="shared" si="35"/>
        <v>351.58849483370301</v>
      </c>
      <c r="AV34" s="35">
        <f t="shared" si="36"/>
        <v>58.916988231113777</v>
      </c>
      <c r="AW34" s="35">
        <f t="shared" si="37"/>
        <v>53.823885848464059</v>
      </c>
      <c r="AX34" s="35">
        <f t="shared" si="38"/>
        <v>51.731595203124584</v>
      </c>
      <c r="AY34" s="37">
        <f t="shared" ref="AY34:AY65" si="61">(I34-AR34)/AR34</f>
        <v>9.5519824472431125E-2</v>
      </c>
      <c r="AZ34" s="37">
        <f t="shared" ref="AZ34:AZ65" si="62">(J34-AS34)/AS34</f>
        <v>0.85431091940785353</v>
      </c>
      <c r="BA34" s="37">
        <f t="shared" ref="BA34:BA65" si="63">(K34-AT34)/AT34</f>
        <v>2.1280752545267768E-2</v>
      </c>
      <c r="BB34" s="37">
        <f t="shared" ref="BB34:BB65" si="64">(L34-AU34)/AU34</f>
        <v>-0.26049912377543305</v>
      </c>
      <c r="BC34" s="37">
        <f t="shared" ref="BC34:BC65" si="65">(M34-AV34)/AV34</f>
        <v>3.412988643956095</v>
      </c>
      <c r="BD34" s="37">
        <f t="shared" ref="BD34:BD65" si="66">(N34-AW34)/AW34</f>
        <v>0.39343339518731962</v>
      </c>
      <c r="BE34" s="37">
        <f t="shared" ref="BE34:BE65" si="67">(O34-AX34)/AX34</f>
        <v>-0.20744759872543805</v>
      </c>
    </row>
    <row r="35" spans="1:57" x14ac:dyDescent="0.2">
      <c r="A35" s="6">
        <v>34</v>
      </c>
      <c r="B35" s="6" t="s">
        <v>16</v>
      </c>
      <c r="C35" s="2" t="s">
        <v>50</v>
      </c>
      <c r="D35" s="2">
        <v>1</v>
      </c>
      <c r="E35" s="2">
        <v>1</v>
      </c>
      <c r="F35" s="2">
        <f t="shared" si="31"/>
        <v>1.5</v>
      </c>
      <c r="G35">
        <v>0.26100000000000001</v>
      </c>
      <c r="H35" s="2">
        <v>11</v>
      </c>
      <c r="I35" s="28">
        <v>260</v>
      </c>
      <c r="J35" s="28">
        <v>468</v>
      </c>
      <c r="K35" s="28">
        <v>278</v>
      </c>
      <c r="L35" s="28">
        <v>255</v>
      </c>
      <c r="M35" s="28">
        <v>239</v>
      </c>
      <c r="N35" s="28">
        <v>54</v>
      </c>
      <c r="O35" s="28">
        <v>52</v>
      </c>
      <c r="P35" s="28">
        <v>49</v>
      </c>
      <c r="Q35" s="28">
        <f t="shared" si="0"/>
        <v>0.93725490196078431</v>
      </c>
      <c r="S35" s="31">
        <f t="shared" si="39"/>
        <v>6.1484682959176471</v>
      </c>
      <c r="T35" s="31">
        <f t="shared" si="40"/>
        <v>5.5606816310155276</v>
      </c>
      <c r="U35" s="31">
        <f t="shared" si="41"/>
        <v>5.6276211136906369</v>
      </c>
      <c r="V35" s="31">
        <f t="shared" si="42"/>
        <v>3.9512437185814275</v>
      </c>
      <c r="W35" s="31">
        <f t="shared" si="43"/>
        <v>3.8918202981106265</v>
      </c>
      <c r="X35" s="31">
        <f t="shared" si="44"/>
        <v>3.9889840465642745</v>
      </c>
      <c r="Y35" s="31">
        <f t="shared" si="45"/>
        <v>5.5412635451584258</v>
      </c>
      <c r="Z35" s="31">
        <f t="shared" si="46"/>
        <v>5.476463551931511</v>
      </c>
      <c r="AA35" s="31">
        <f t="shared" si="47"/>
        <v>0.88176956729503542</v>
      </c>
      <c r="AB35" s="31">
        <f t="shared" si="48"/>
        <v>0.89238430890228071</v>
      </c>
      <c r="AC35" s="31">
        <f t="shared" si="49"/>
        <v>0.62655744299003968</v>
      </c>
      <c r="AD35" s="31">
        <f t="shared" si="50"/>
        <v>0.61713453996615986</v>
      </c>
      <c r="AE35" s="31">
        <f t="shared" si="51"/>
        <v>0.63254201014982692</v>
      </c>
      <c r="AF35" s="31">
        <f t="shared" si="52"/>
        <v>0.87869039853478625</v>
      </c>
      <c r="AG35" s="31">
        <f t="shared" si="53"/>
        <v>0.86841492049451896</v>
      </c>
      <c r="AK35" s="33">
        <f t="shared" si="54"/>
        <v>5.4095890217994329</v>
      </c>
      <c r="AL35" s="33">
        <f t="shared" si="55"/>
        <v>5.539860376565251</v>
      </c>
      <c r="AM35" s="33">
        <f t="shared" si="56"/>
        <v>5.5302549688104117</v>
      </c>
      <c r="AN35" s="33">
        <f t="shared" si="57"/>
        <v>5.2540433190633067</v>
      </c>
      <c r="AO35" s="33">
        <f t="shared" si="58"/>
        <v>3.9246888317018458</v>
      </c>
      <c r="AP35" s="33">
        <f t="shared" si="59"/>
        <v>3.8178343411121962</v>
      </c>
      <c r="AQ35" s="33">
        <f t="shared" si="60"/>
        <v>3.769587398997754</v>
      </c>
      <c r="AR35" s="35">
        <f t="shared" si="32"/>
        <v>223.53969885649624</v>
      </c>
      <c r="AS35" s="35">
        <f t="shared" si="33"/>
        <v>254.64244292383574</v>
      </c>
      <c r="AT35" s="35">
        <f t="shared" si="34"/>
        <v>252.2082080530792</v>
      </c>
      <c r="AU35" s="35">
        <f t="shared" si="35"/>
        <v>191.33834851586118</v>
      </c>
      <c r="AV35" s="35">
        <f t="shared" si="36"/>
        <v>50.637318878748573</v>
      </c>
      <c r="AW35" s="35">
        <f t="shared" si="37"/>
        <v>45.505552028274671</v>
      </c>
      <c r="AX35" s="35">
        <f t="shared" si="38"/>
        <v>43.362169869617219</v>
      </c>
      <c r="AY35" s="37">
        <f t="shared" si="61"/>
        <v>0.16310436727800123</v>
      </c>
      <c r="AZ35" s="37">
        <f t="shared" si="62"/>
        <v>0.83787115229639897</v>
      </c>
      <c r="BA35" s="37">
        <f t="shared" si="63"/>
        <v>0.1022638880233934</v>
      </c>
      <c r="BB35" s="37">
        <f t="shared" si="64"/>
        <v>0.33271768037060023</v>
      </c>
      <c r="BC35" s="37">
        <f t="shared" si="65"/>
        <v>3.7198391481248687</v>
      </c>
      <c r="BD35" s="37">
        <f t="shared" si="66"/>
        <v>0.18666838645199474</v>
      </c>
      <c r="BE35" s="37">
        <f t="shared" si="67"/>
        <v>0.19920198081312096</v>
      </c>
    </row>
    <row r="36" spans="1:57" x14ac:dyDescent="0.2">
      <c r="A36" s="6">
        <v>35</v>
      </c>
      <c r="B36" s="6" t="s">
        <v>16</v>
      </c>
      <c r="C36" s="2" t="s">
        <v>51</v>
      </c>
      <c r="D36" s="2">
        <v>1</v>
      </c>
      <c r="E36" s="2">
        <v>1</v>
      </c>
      <c r="F36" s="2">
        <f t="shared" si="31"/>
        <v>1.5</v>
      </c>
      <c r="G36">
        <v>0.13600000000000001</v>
      </c>
      <c r="H36" s="2">
        <v>21</v>
      </c>
      <c r="I36" s="28">
        <v>178</v>
      </c>
      <c r="J36" s="28">
        <v>389</v>
      </c>
      <c r="K36" s="28">
        <v>226</v>
      </c>
      <c r="L36" s="28">
        <v>241</v>
      </c>
      <c r="M36" s="28">
        <v>158</v>
      </c>
      <c r="N36" s="28">
        <v>50</v>
      </c>
      <c r="O36" s="28">
        <v>34</v>
      </c>
      <c r="P36" s="28">
        <v>45</v>
      </c>
      <c r="Q36" s="28">
        <f t="shared" si="0"/>
        <v>0.65560165975103735</v>
      </c>
      <c r="S36" s="31">
        <f t="shared" si="39"/>
        <v>5.9635793436184459</v>
      </c>
      <c r="T36" s="31">
        <f t="shared" si="40"/>
        <v>5.181783550292085</v>
      </c>
      <c r="U36" s="31">
        <f t="shared" si="41"/>
        <v>5.4205349992722862</v>
      </c>
      <c r="V36" s="31">
        <f t="shared" si="42"/>
        <v>3.5263605246161616</v>
      </c>
      <c r="W36" s="31">
        <f t="shared" si="43"/>
        <v>3.8066624897703196</v>
      </c>
      <c r="X36" s="31">
        <f t="shared" si="44"/>
        <v>3.912023005428146</v>
      </c>
      <c r="Y36" s="31">
        <f t="shared" si="45"/>
        <v>5.4847969334906548</v>
      </c>
      <c r="Z36" s="31">
        <f t="shared" si="46"/>
        <v>5.0625950330269669</v>
      </c>
      <c r="AA36" s="31">
        <f t="shared" si="47"/>
        <v>0.82168686181789885</v>
      </c>
      <c r="AB36" s="31">
        <f t="shared" si="48"/>
        <v>0.85954620637812462</v>
      </c>
      <c r="AC36" s="31">
        <f t="shared" si="49"/>
        <v>0.5591827765455476</v>
      </c>
      <c r="AD36" s="31">
        <f t="shared" si="50"/>
        <v>0.60363087822203076</v>
      </c>
      <c r="AE36" s="31">
        <f t="shared" si="51"/>
        <v>0.62033812788426623</v>
      </c>
      <c r="AF36" s="31">
        <f t="shared" si="52"/>
        <v>0.86973636321307446</v>
      </c>
      <c r="AG36" s="31">
        <f t="shared" si="53"/>
        <v>0.80278687540090876</v>
      </c>
      <c r="AK36" s="33">
        <f t="shared" si="54"/>
        <v>5.1759761374612241</v>
      </c>
      <c r="AL36" s="33">
        <f t="shared" si="55"/>
        <v>5.3650560378322023</v>
      </c>
      <c r="AM36" s="33">
        <f t="shared" si="56"/>
        <v>5.3131773862158367</v>
      </c>
      <c r="AN36" s="33">
        <f t="shared" si="57"/>
        <v>4.5650484525842003</v>
      </c>
      <c r="AO36" s="33">
        <f t="shared" si="58"/>
        <v>3.7531919267703246</v>
      </c>
      <c r="AP36" s="33">
        <f t="shared" si="59"/>
        <v>3.6277175081580304</v>
      </c>
      <c r="AQ36" s="33">
        <f t="shared" si="60"/>
        <v>3.5697335158467145</v>
      </c>
      <c r="AR36" s="35">
        <f t="shared" si="32"/>
        <v>176.96927633188537</v>
      </c>
      <c r="AS36" s="35">
        <f t="shared" si="33"/>
        <v>213.80321541395946</v>
      </c>
      <c r="AT36" s="35">
        <f t="shared" si="34"/>
        <v>202.99419573931252</v>
      </c>
      <c r="AU36" s="35">
        <f t="shared" si="35"/>
        <v>96.067248610216353</v>
      </c>
      <c r="AV36" s="35">
        <f t="shared" si="36"/>
        <v>42.65702302147627</v>
      </c>
      <c r="AW36" s="35">
        <f t="shared" si="37"/>
        <v>37.626835583747464</v>
      </c>
      <c r="AX36" s="35">
        <f t="shared" si="38"/>
        <v>35.507129803347055</v>
      </c>
      <c r="AY36" s="37">
        <f t="shared" si="61"/>
        <v>5.8243085437137089E-3</v>
      </c>
      <c r="AZ36" s="37">
        <f t="shared" si="62"/>
        <v>0.81943007380328547</v>
      </c>
      <c r="BA36" s="37">
        <f t="shared" si="63"/>
        <v>0.11333232547314703</v>
      </c>
      <c r="BB36" s="37">
        <f t="shared" si="64"/>
        <v>1.5086593348565065</v>
      </c>
      <c r="BC36" s="37">
        <f t="shared" si="65"/>
        <v>2.7039621803999943</v>
      </c>
      <c r="BD36" s="37">
        <f t="shared" si="66"/>
        <v>0.32883882538336551</v>
      </c>
      <c r="BE36" s="37">
        <f t="shared" si="67"/>
        <v>-4.2445835855901448E-2</v>
      </c>
    </row>
    <row r="37" spans="1:57" x14ac:dyDescent="0.2">
      <c r="A37" s="6">
        <v>36</v>
      </c>
      <c r="B37" s="6" t="s">
        <v>16</v>
      </c>
      <c r="C37" s="2" t="s">
        <v>52</v>
      </c>
      <c r="D37" s="2">
        <v>1</v>
      </c>
      <c r="E37" s="2">
        <v>1</v>
      </c>
      <c r="F37" s="2">
        <f t="shared" si="31"/>
        <v>1.5</v>
      </c>
      <c r="G37">
        <v>0.108</v>
      </c>
      <c r="H37" s="2">
        <v>11</v>
      </c>
      <c r="I37" s="28">
        <v>214</v>
      </c>
      <c r="J37" s="28">
        <v>395</v>
      </c>
      <c r="K37" s="28">
        <v>247</v>
      </c>
      <c r="L37" s="28">
        <v>243</v>
      </c>
      <c r="M37" s="28">
        <v>211</v>
      </c>
      <c r="N37" s="28">
        <v>47</v>
      </c>
      <c r="O37" s="28">
        <v>47</v>
      </c>
      <c r="P37" s="28">
        <v>47</v>
      </c>
      <c r="Q37" s="28">
        <f t="shared" si="0"/>
        <v>0.86831275720164613</v>
      </c>
      <c r="S37" s="31">
        <f t="shared" si="39"/>
        <v>5.978885764901122</v>
      </c>
      <c r="T37" s="31">
        <f t="shared" si="40"/>
        <v>5.3659760150218512</v>
      </c>
      <c r="U37" s="31">
        <f t="shared" si="41"/>
        <v>5.5093883366279774</v>
      </c>
      <c r="V37" s="31">
        <f t="shared" si="42"/>
        <v>3.8501476017100584</v>
      </c>
      <c r="W37" s="31">
        <f t="shared" si="43"/>
        <v>3.8501476017100584</v>
      </c>
      <c r="X37" s="31">
        <f t="shared" si="44"/>
        <v>3.8501476017100584</v>
      </c>
      <c r="Y37" s="31">
        <f t="shared" si="45"/>
        <v>5.4930614433405482</v>
      </c>
      <c r="Z37" s="31">
        <f t="shared" si="46"/>
        <v>5.3518581334760666</v>
      </c>
      <c r="AA37" s="31">
        <f t="shared" si="47"/>
        <v>0.85089466774907763</v>
      </c>
      <c r="AB37" s="31">
        <f t="shared" si="48"/>
        <v>0.87363587631999817</v>
      </c>
      <c r="AC37" s="31">
        <f t="shared" si="49"/>
        <v>0.61052640846152706</v>
      </c>
      <c r="AD37" s="31">
        <f t="shared" si="50"/>
        <v>0.61052640846152706</v>
      </c>
      <c r="AE37" s="31">
        <f t="shared" si="51"/>
        <v>0.61052640846152706</v>
      </c>
      <c r="AF37" s="31">
        <f t="shared" si="52"/>
        <v>0.87104688479258718</v>
      </c>
      <c r="AG37" s="31">
        <f t="shared" si="53"/>
        <v>0.84865596409226074</v>
      </c>
      <c r="AK37" s="33">
        <f t="shared" si="54"/>
        <v>5.1953162720678341</v>
      </c>
      <c r="AL37" s="33">
        <f t="shared" si="55"/>
        <v>5.3795275831431288</v>
      </c>
      <c r="AM37" s="33">
        <f t="shared" si="56"/>
        <v>5.3311486110451085</v>
      </c>
      <c r="AN37" s="33">
        <f t="shared" si="57"/>
        <v>4.6220883435932869</v>
      </c>
      <c r="AO37" s="33">
        <f t="shared" si="58"/>
        <v>3.7673896592087068</v>
      </c>
      <c r="AP37" s="33">
        <f t="shared" si="59"/>
        <v>3.643456730550374</v>
      </c>
      <c r="AQ37" s="33">
        <f t="shared" si="60"/>
        <v>3.5862788404453316</v>
      </c>
      <c r="AR37" s="35">
        <f t="shared" si="32"/>
        <v>180.42519722438882</v>
      </c>
      <c r="AS37" s="35">
        <f t="shared" si="33"/>
        <v>216.91977465717179</v>
      </c>
      <c r="AT37" s="35">
        <f t="shared" si="34"/>
        <v>206.67522732327387</v>
      </c>
      <c r="AU37" s="35">
        <f t="shared" si="35"/>
        <v>101.70620801226146</v>
      </c>
      <c r="AV37" s="35">
        <f t="shared" si="36"/>
        <v>43.266975747826017</v>
      </c>
      <c r="AW37" s="35">
        <f t="shared" si="37"/>
        <v>38.223737782994974</v>
      </c>
      <c r="AX37" s="35">
        <f t="shared" si="38"/>
        <v>36.099493704894897</v>
      </c>
      <c r="AY37" s="37">
        <f t="shared" si="61"/>
        <v>0.18608710585947322</v>
      </c>
      <c r="AZ37" s="37">
        <f t="shared" si="62"/>
        <v>0.82094970651833354</v>
      </c>
      <c r="BA37" s="37">
        <f t="shared" si="63"/>
        <v>0.1951117857664266</v>
      </c>
      <c r="BB37" s="37">
        <f t="shared" si="64"/>
        <v>1.3892346863497702</v>
      </c>
      <c r="BC37" s="37">
        <f t="shared" si="65"/>
        <v>3.8766985987136358</v>
      </c>
      <c r="BD37" s="37">
        <f t="shared" si="66"/>
        <v>0.22960240745763544</v>
      </c>
      <c r="BE37" s="37">
        <f t="shared" si="67"/>
        <v>0.30195731785642893</v>
      </c>
    </row>
    <row r="38" spans="1:57" x14ac:dyDescent="0.2">
      <c r="A38" s="6">
        <v>37</v>
      </c>
      <c r="B38" s="6" t="s">
        <v>16</v>
      </c>
      <c r="C38" s="2" t="s">
        <v>53</v>
      </c>
      <c r="D38" s="2">
        <v>1</v>
      </c>
      <c r="E38" s="2">
        <v>1</v>
      </c>
      <c r="F38" s="2">
        <f t="shared" si="31"/>
        <v>1</v>
      </c>
      <c r="G38">
        <v>1.4E-2</v>
      </c>
      <c r="H38" s="2">
        <v>11</v>
      </c>
      <c r="I38" s="28">
        <v>216</v>
      </c>
      <c r="J38" s="28">
        <v>443</v>
      </c>
      <c r="K38" s="28">
        <v>220</v>
      </c>
      <c r="L38" s="28">
        <v>226</v>
      </c>
      <c r="M38" s="28">
        <v>226</v>
      </c>
      <c r="N38" s="28">
        <v>38</v>
      </c>
      <c r="O38" s="28">
        <v>40</v>
      </c>
      <c r="P38" s="28">
        <v>49</v>
      </c>
      <c r="Q38" s="28">
        <f t="shared" si="0"/>
        <v>1</v>
      </c>
      <c r="S38" s="31">
        <f t="shared" si="39"/>
        <v>6.0935697700451357</v>
      </c>
      <c r="T38" s="31">
        <f t="shared" si="40"/>
        <v>5.3752784076841653</v>
      </c>
      <c r="U38" s="31">
        <f t="shared" si="41"/>
        <v>5.393627546352362</v>
      </c>
      <c r="V38" s="31">
        <f t="shared" si="42"/>
        <v>3.6888794541139363</v>
      </c>
      <c r="W38" s="31">
        <f t="shared" si="43"/>
        <v>3.8918202981106265</v>
      </c>
      <c r="X38" s="31">
        <f t="shared" si="44"/>
        <v>3.6375861597263857</v>
      </c>
      <c r="Y38" s="31">
        <f t="shared" si="45"/>
        <v>5.4205349992722862</v>
      </c>
      <c r="Z38" s="31">
        <f t="shared" si="46"/>
        <v>5.4205349992722862</v>
      </c>
      <c r="AA38" s="31">
        <f t="shared" si="47"/>
        <v>0.852369768698376</v>
      </c>
      <c r="AB38" s="31">
        <f t="shared" si="48"/>
        <v>0.85527943214205315</v>
      </c>
      <c r="AC38" s="31">
        <f t="shared" si="49"/>
        <v>0.58495376212781947</v>
      </c>
      <c r="AD38" s="31">
        <f t="shared" si="50"/>
        <v>0.61713453996615986</v>
      </c>
      <c r="AE38" s="31">
        <f t="shared" si="51"/>
        <v>0.57682007115278211</v>
      </c>
      <c r="AF38" s="31">
        <f t="shared" si="52"/>
        <v>0.85954620637812462</v>
      </c>
      <c r="AG38" s="31">
        <f t="shared" si="53"/>
        <v>0.85954620637812462</v>
      </c>
      <c r="AK38" s="33">
        <f t="shared" si="54"/>
        <v>5.3402230439218643</v>
      </c>
      <c r="AL38" s="33">
        <f t="shared" si="55"/>
        <v>5.4879562449596282</v>
      </c>
      <c r="AM38" s="33">
        <f t="shared" si="56"/>
        <v>5.465798768825433</v>
      </c>
      <c r="AN38" s="33">
        <f t="shared" si="57"/>
        <v>5.0494621256871888</v>
      </c>
      <c r="AO38" s="33">
        <f t="shared" si="58"/>
        <v>3.8737667665629685</v>
      </c>
      <c r="AP38" s="33">
        <f t="shared" si="59"/>
        <v>3.7613835162092344</v>
      </c>
      <c r="AQ38" s="33">
        <f t="shared" si="60"/>
        <v>3.710245380783848</v>
      </c>
      <c r="AR38" s="35">
        <f t="shared" si="32"/>
        <v>208.55922296875016</v>
      </c>
      <c r="AS38" s="35">
        <f t="shared" si="33"/>
        <v>241.76259807213364</v>
      </c>
      <c r="AT38" s="35">
        <f t="shared" si="34"/>
        <v>236.4646602919328</v>
      </c>
      <c r="AU38" s="35">
        <f t="shared" si="35"/>
        <v>155.93856657581446</v>
      </c>
      <c r="AV38" s="35">
        <f t="shared" si="36"/>
        <v>48.123314401105453</v>
      </c>
      <c r="AW38" s="35">
        <f t="shared" si="37"/>
        <v>43.007886945386716</v>
      </c>
      <c r="AX38" s="35">
        <f t="shared" si="38"/>
        <v>40.863832496098809</v>
      </c>
      <c r="AY38" s="37">
        <f t="shared" si="61"/>
        <v>3.5677046190207271E-2</v>
      </c>
      <c r="AZ38" s="37">
        <f t="shared" si="62"/>
        <v>0.83237607277790771</v>
      </c>
      <c r="BA38" s="37">
        <f t="shared" si="63"/>
        <v>-6.9628418350572902E-2</v>
      </c>
      <c r="BB38" s="37">
        <f t="shared" si="64"/>
        <v>0.44928868440074415</v>
      </c>
      <c r="BC38" s="37">
        <f t="shared" si="65"/>
        <v>3.6962683849308702</v>
      </c>
      <c r="BD38" s="37">
        <f t="shared" si="66"/>
        <v>-0.11644112978035745</v>
      </c>
      <c r="BE38" s="37">
        <f t="shared" si="67"/>
        <v>-2.1139292213506335E-2</v>
      </c>
    </row>
    <row r="39" spans="1:57" x14ac:dyDescent="0.2">
      <c r="A39" s="6">
        <v>38</v>
      </c>
      <c r="B39" s="6" t="s">
        <v>16</v>
      </c>
      <c r="C39" s="2" t="s">
        <v>54</v>
      </c>
      <c r="D39" s="2">
        <v>1</v>
      </c>
      <c r="E39" s="2">
        <v>1</v>
      </c>
      <c r="F39" s="2">
        <f t="shared" si="31"/>
        <v>1.5</v>
      </c>
      <c r="G39">
        <v>0.17299999999999999</v>
      </c>
      <c r="H39" s="2">
        <v>11</v>
      </c>
      <c r="I39" s="29">
        <v>192</v>
      </c>
      <c r="J39" s="29">
        <v>379</v>
      </c>
      <c r="K39" s="29">
        <v>225</v>
      </c>
      <c r="L39" s="29">
        <v>232</v>
      </c>
      <c r="M39" s="29">
        <v>213</v>
      </c>
      <c r="N39" s="29">
        <v>58</v>
      </c>
      <c r="O39" s="29">
        <v>48</v>
      </c>
      <c r="P39" s="29">
        <v>39</v>
      </c>
      <c r="Q39" s="28">
        <f t="shared" si="0"/>
        <v>0.9181034482758621</v>
      </c>
      <c r="S39" s="31">
        <f t="shared" si="39"/>
        <v>5.9375362050824263</v>
      </c>
      <c r="T39" s="31">
        <f t="shared" si="40"/>
        <v>5.2574953720277815</v>
      </c>
      <c r="U39" s="31">
        <f t="shared" si="41"/>
        <v>5.4161004022044201</v>
      </c>
      <c r="V39" s="31">
        <f t="shared" si="42"/>
        <v>3.8712010109078911</v>
      </c>
      <c r="W39" s="31">
        <f t="shared" si="43"/>
        <v>3.6635616461296463</v>
      </c>
      <c r="X39" s="31">
        <f t="shared" si="44"/>
        <v>4.0604430105464191</v>
      </c>
      <c r="Y39" s="31">
        <f t="shared" si="45"/>
        <v>5.4467373716663099</v>
      </c>
      <c r="Z39" s="31">
        <f t="shared" si="46"/>
        <v>5.3612921657094255</v>
      </c>
      <c r="AA39" s="31">
        <f t="shared" si="47"/>
        <v>0.8336926526041647</v>
      </c>
      <c r="AB39" s="31">
        <f t="shared" si="48"/>
        <v>0.85884300252702661</v>
      </c>
      <c r="AC39" s="31">
        <f t="shared" si="49"/>
        <v>0.61386489405561573</v>
      </c>
      <c r="AD39" s="31">
        <f t="shared" si="50"/>
        <v>0.58093906140000795</v>
      </c>
      <c r="AE39" s="31">
        <f t="shared" si="51"/>
        <v>0.64387341588944658</v>
      </c>
      <c r="AF39" s="31">
        <f t="shared" si="52"/>
        <v>0.86370117443799577</v>
      </c>
      <c r="AG39" s="31">
        <f t="shared" si="53"/>
        <v>0.85015193941907274</v>
      </c>
      <c r="AK39" s="33">
        <f t="shared" si="54"/>
        <v>5.1430698299995781</v>
      </c>
      <c r="AL39" s="33">
        <f t="shared" si="55"/>
        <v>5.340433400547985</v>
      </c>
      <c r="AM39" s="33">
        <f t="shared" si="56"/>
        <v>5.2826002128029756</v>
      </c>
      <c r="AN39" s="33">
        <f t="shared" si="57"/>
        <v>4.4679978255176138</v>
      </c>
      <c r="AO39" s="33">
        <f t="shared" si="58"/>
        <v>3.7290351688997818</v>
      </c>
      <c r="AP39" s="33">
        <f t="shared" si="59"/>
        <v>3.600937979380983</v>
      </c>
      <c r="AQ39" s="33">
        <f t="shared" si="60"/>
        <v>3.5415824429938527</v>
      </c>
      <c r="AR39" s="35">
        <f t="shared" si="32"/>
        <v>171.24064193250109</v>
      </c>
      <c r="AS39" s="35">
        <f t="shared" si="33"/>
        <v>208.60309939792722</v>
      </c>
      <c r="AT39" s="35">
        <f t="shared" si="34"/>
        <v>196.88114323038729</v>
      </c>
      <c r="AU39" s="35">
        <f t="shared" si="35"/>
        <v>87.181994588525001</v>
      </c>
      <c r="AV39" s="35">
        <f t="shared" si="36"/>
        <v>41.638914257526835</v>
      </c>
      <c r="AW39" s="35">
        <f t="shared" si="37"/>
        <v>36.632578937662103</v>
      </c>
      <c r="AX39" s="35">
        <f t="shared" si="38"/>
        <v>34.521504303174261</v>
      </c>
      <c r="AY39" s="37">
        <f t="shared" si="61"/>
        <v>0.12122915350715482</v>
      </c>
      <c r="AZ39" s="37">
        <f t="shared" si="62"/>
        <v>0.81684740588166893</v>
      </c>
      <c r="BA39" s="37">
        <f t="shared" si="63"/>
        <v>0.14282148258712846</v>
      </c>
      <c r="BB39" s="37">
        <f t="shared" si="64"/>
        <v>1.6610999334779628</v>
      </c>
      <c r="BC39" s="37">
        <f t="shared" si="65"/>
        <v>4.1154071569360671</v>
      </c>
      <c r="BD39" s="37">
        <f t="shared" si="66"/>
        <v>0.58329011175268264</v>
      </c>
      <c r="BE39" s="37">
        <f t="shared" si="67"/>
        <v>0.3904376697624497</v>
      </c>
    </row>
    <row r="40" spans="1:57" x14ac:dyDescent="0.2">
      <c r="A40" s="6">
        <v>39</v>
      </c>
      <c r="B40" s="6" t="s">
        <v>16</v>
      </c>
      <c r="C40" s="2" t="s">
        <v>55</v>
      </c>
      <c r="D40" s="2">
        <v>1</v>
      </c>
      <c r="E40" s="2">
        <v>1</v>
      </c>
      <c r="F40" s="2">
        <f t="shared" si="31"/>
        <v>1.5</v>
      </c>
      <c r="G40" s="6">
        <v>0.24299999999999999</v>
      </c>
      <c r="H40" s="2">
        <v>11</v>
      </c>
      <c r="I40" s="28">
        <v>237</v>
      </c>
      <c r="J40" s="28">
        <v>548</v>
      </c>
      <c r="K40" s="28">
        <v>296</v>
      </c>
      <c r="L40" s="28">
        <v>289</v>
      </c>
      <c r="M40" s="28">
        <v>260</v>
      </c>
      <c r="N40" s="28">
        <v>55</v>
      </c>
      <c r="O40" s="28">
        <v>53</v>
      </c>
      <c r="P40" s="28">
        <v>54</v>
      </c>
      <c r="Q40" s="28">
        <f t="shared" si="0"/>
        <v>0.89965397923875434</v>
      </c>
      <c r="S40" s="31">
        <f t="shared" si="39"/>
        <v>6.3062752869480159</v>
      </c>
      <c r="T40" s="31">
        <f t="shared" si="40"/>
        <v>5.4680601411351315</v>
      </c>
      <c r="U40" s="31">
        <f t="shared" si="41"/>
        <v>5.6903594543240601</v>
      </c>
      <c r="V40" s="31">
        <f t="shared" si="42"/>
        <v>3.970291913552122</v>
      </c>
      <c r="W40" s="31">
        <f t="shared" si="43"/>
        <v>3.9889840465642745</v>
      </c>
      <c r="X40" s="31">
        <f t="shared" si="44"/>
        <v>4.0073331852324712</v>
      </c>
      <c r="Y40" s="31">
        <f t="shared" si="45"/>
        <v>5.6664266881124323</v>
      </c>
      <c r="Z40" s="31">
        <f t="shared" si="46"/>
        <v>5.5606816310155276</v>
      </c>
      <c r="AA40" s="31">
        <f t="shared" si="47"/>
        <v>0.86708237308515168</v>
      </c>
      <c r="AB40" s="31">
        <f t="shared" si="48"/>
        <v>0.90233286613752728</v>
      </c>
      <c r="AC40" s="31">
        <f t="shared" si="49"/>
        <v>0.62957795733550725</v>
      </c>
      <c r="AD40" s="31">
        <f t="shared" si="50"/>
        <v>0.63254201014982692</v>
      </c>
      <c r="AE40" s="31">
        <f t="shared" si="51"/>
        <v>0.63545167359350396</v>
      </c>
      <c r="AF40" s="31">
        <f t="shared" si="52"/>
        <v>0.89853779454254612</v>
      </c>
      <c r="AG40" s="31">
        <f t="shared" si="53"/>
        <v>0.88176956729503542</v>
      </c>
      <c r="AK40" s="33">
        <f t="shared" si="54"/>
        <v>5.6089830141656138</v>
      </c>
      <c r="AL40" s="33">
        <f t="shared" si="55"/>
        <v>5.68905991700007</v>
      </c>
      <c r="AM40" s="33">
        <f t="shared" si="56"/>
        <v>5.7155356992348025</v>
      </c>
      <c r="AN40" s="33">
        <f t="shared" si="57"/>
        <v>5.8421163508066343</v>
      </c>
      <c r="AO40" s="33">
        <f t="shared" si="58"/>
        <v>4.0710654009977141</v>
      </c>
      <c r="AP40" s="33">
        <f t="shared" si="59"/>
        <v>3.9801034490260592</v>
      </c>
      <c r="AQ40" s="33">
        <f t="shared" si="60"/>
        <v>3.9401673041440755</v>
      </c>
      <c r="AR40" s="35">
        <f t="shared" si="32"/>
        <v>272.86659538719584</v>
      </c>
      <c r="AS40" s="35">
        <f t="shared" si="33"/>
        <v>295.61558678585828</v>
      </c>
      <c r="AT40" s="35">
        <f t="shared" si="34"/>
        <v>303.54676953438491</v>
      </c>
      <c r="AU40" s="35">
        <f t="shared" si="35"/>
        <v>344.50766877693582</v>
      </c>
      <c r="AV40" s="35">
        <f t="shared" si="36"/>
        <v>58.619382483463959</v>
      </c>
      <c r="AW40" s="35">
        <f t="shared" si="37"/>
        <v>53.522570798931092</v>
      </c>
      <c r="AX40" s="35">
        <f t="shared" si="38"/>
        <v>51.427204565267914</v>
      </c>
      <c r="AY40" s="37">
        <f t="shared" si="61"/>
        <v>-0.13144370177046183</v>
      </c>
      <c r="AZ40" s="37">
        <f t="shared" si="62"/>
        <v>0.85375881548819377</v>
      </c>
      <c r="BA40" s="37">
        <f t="shared" si="63"/>
        <v>-2.4861966233279353E-2</v>
      </c>
      <c r="BB40" s="37">
        <f t="shared" si="64"/>
        <v>-0.161121721829874</v>
      </c>
      <c r="BC40" s="37">
        <f t="shared" si="65"/>
        <v>3.435393021639964</v>
      </c>
      <c r="BD40" s="37">
        <f t="shared" si="66"/>
        <v>2.7603853458743315E-2</v>
      </c>
      <c r="BE40" s="37">
        <f t="shared" si="67"/>
        <v>3.0582946283537558E-2</v>
      </c>
    </row>
    <row r="41" spans="1:57" x14ac:dyDescent="0.2">
      <c r="A41" s="6">
        <v>40</v>
      </c>
      <c r="B41" s="6" t="s">
        <v>16</v>
      </c>
      <c r="C41" s="2" t="s">
        <v>56</v>
      </c>
      <c r="D41" s="2">
        <v>1</v>
      </c>
      <c r="E41" s="2">
        <v>1</v>
      </c>
      <c r="F41" s="2">
        <f t="shared" si="31"/>
        <v>1</v>
      </c>
      <c r="G41">
        <v>2.1000000000000001E-2</v>
      </c>
      <c r="H41" s="2">
        <v>11</v>
      </c>
      <c r="I41" s="28">
        <v>218</v>
      </c>
      <c r="J41" s="28">
        <v>484</v>
      </c>
      <c r="K41" s="28">
        <v>234</v>
      </c>
      <c r="L41" s="28">
        <v>244</v>
      </c>
      <c r="M41" s="28">
        <v>244</v>
      </c>
      <c r="N41" s="28">
        <v>38</v>
      </c>
      <c r="O41" s="28">
        <v>69</v>
      </c>
      <c r="P41" s="28">
        <v>53</v>
      </c>
      <c r="Q41" s="28">
        <f t="shared" si="0"/>
        <v>1</v>
      </c>
      <c r="S41" s="31">
        <f t="shared" si="39"/>
        <v>6.1820849067166321</v>
      </c>
      <c r="T41" s="31">
        <f t="shared" si="40"/>
        <v>5.3844950627890888</v>
      </c>
      <c r="U41" s="31">
        <f t="shared" si="41"/>
        <v>5.4553211153577017</v>
      </c>
      <c r="V41" s="31">
        <f t="shared" si="42"/>
        <v>4.2341065045972597</v>
      </c>
      <c r="W41" s="31">
        <f t="shared" si="43"/>
        <v>3.970291913552122</v>
      </c>
      <c r="X41" s="31">
        <f t="shared" si="44"/>
        <v>3.6375861597263857</v>
      </c>
      <c r="Y41" s="31">
        <f t="shared" si="45"/>
        <v>5.4971682252932021</v>
      </c>
      <c r="Z41" s="31">
        <f t="shared" si="46"/>
        <v>5.4971682252932021</v>
      </c>
      <c r="AA41" s="31">
        <f t="shared" si="47"/>
        <v>0.85383127405384307</v>
      </c>
      <c r="AB41" s="31">
        <f t="shared" si="48"/>
        <v>0.86506231763280006</v>
      </c>
      <c r="AC41" s="31">
        <f t="shared" si="49"/>
        <v>0.67141161968626928</v>
      </c>
      <c r="AD41" s="31">
        <f t="shared" si="50"/>
        <v>0.62957795733550725</v>
      </c>
      <c r="AE41" s="31">
        <f t="shared" si="51"/>
        <v>0.57682007115278211</v>
      </c>
      <c r="AF41" s="31">
        <f t="shared" si="52"/>
        <v>0.87169810627686872</v>
      </c>
      <c r="AG41" s="31">
        <f t="shared" si="53"/>
        <v>0.87169810627686872</v>
      </c>
      <c r="AK41" s="33">
        <f t="shared" si="54"/>
        <v>5.4520646446680026</v>
      </c>
      <c r="AL41" s="33">
        <f t="shared" si="55"/>
        <v>5.5716433973898454</v>
      </c>
      <c r="AM41" s="33">
        <f t="shared" si="56"/>
        <v>5.5697241340391548</v>
      </c>
      <c r="AN41" s="33">
        <f t="shared" si="57"/>
        <v>5.3793167438996647</v>
      </c>
      <c r="AO41" s="33">
        <f t="shared" si="58"/>
        <v>3.9558704930970805</v>
      </c>
      <c r="AP41" s="33">
        <f t="shared" si="59"/>
        <v>3.8524014880416311</v>
      </c>
      <c r="AQ41" s="33">
        <f t="shared" si="60"/>
        <v>3.8059249417389887</v>
      </c>
      <c r="AR41" s="35">
        <f t="shared" si="32"/>
        <v>233.23922525125514</v>
      </c>
      <c r="AS41" s="35">
        <f t="shared" si="33"/>
        <v>262.86573733328885</v>
      </c>
      <c r="AT41" s="35">
        <f t="shared" si="34"/>
        <v>262.36171259029891</v>
      </c>
      <c r="AU41" s="35">
        <f t="shared" si="35"/>
        <v>216.87404427703945</v>
      </c>
      <c r="AV41" s="35">
        <f t="shared" si="36"/>
        <v>52.241149717305511</v>
      </c>
      <c r="AW41" s="35">
        <f t="shared" si="37"/>
        <v>47.106052127408681</v>
      </c>
      <c r="AX41" s="35">
        <f t="shared" si="38"/>
        <v>44.966822575066303</v>
      </c>
      <c r="AY41" s="37">
        <f t="shared" si="61"/>
        <v>-6.5337317232291428E-2</v>
      </c>
      <c r="AZ41" s="37">
        <f t="shared" si="62"/>
        <v>0.84124414581400486</v>
      </c>
      <c r="BA41" s="37">
        <f t="shared" si="63"/>
        <v>-0.10810156829014239</v>
      </c>
      <c r="BB41" s="37">
        <f t="shared" si="64"/>
        <v>0.12507700408956865</v>
      </c>
      <c r="BC41" s="37">
        <f t="shared" si="65"/>
        <v>3.6706475895030319</v>
      </c>
      <c r="BD41" s="37">
        <f t="shared" si="66"/>
        <v>-0.19330960070224862</v>
      </c>
      <c r="BE41" s="37">
        <f t="shared" si="67"/>
        <v>0.53446465746636673</v>
      </c>
    </row>
    <row r="42" spans="1:57" x14ac:dyDescent="0.2">
      <c r="A42" s="6">
        <v>41</v>
      </c>
      <c r="B42" s="6" t="s">
        <v>16</v>
      </c>
      <c r="C42" s="2" t="s">
        <v>57</v>
      </c>
      <c r="D42" s="2">
        <v>1</v>
      </c>
      <c r="E42" s="2">
        <v>1</v>
      </c>
      <c r="F42" s="2">
        <f t="shared" si="31"/>
        <v>1</v>
      </c>
      <c r="G42">
        <v>1.4E-2</v>
      </c>
      <c r="H42" s="2">
        <v>11</v>
      </c>
      <c r="I42" s="28">
        <v>256</v>
      </c>
      <c r="J42" s="28">
        <v>528</v>
      </c>
      <c r="K42" s="28">
        <v>291</v>
      </c>
      <c r="L42" s="28">
        <v>266</v>
      </c>
      <c r="M42" s="28">
        <v>245</v>
      </c>
      <c r="N42" s="28">
        <v>51</v>
      </c>
      <c r="O42" s="28">
        <v>51</v>
      </c>
      <c r="P42" s="28">
        <v>38</v>
      </c>
      <c r="Q42" s="28">
        <f t="shared" si="0"/>
        <v>0.92105263157894735</v>
      </c>
      <c r="S42" s="31">
        <f t="shared" si="39"/>
        <v>6.2690962837062614</v>
      </c>
      <c r="T42" s="31">
        <f t="shared" si="40"/>
        <v>5.5451774444795623</v>
      </c>
      <c r="U42" s="31">
        <f t="shared" si="41"/>
        <v>5.6733232671714928</v>
      </c>
      <c r="V42" s="31">
        <f t="shared" si="42"/>
        <v>3.9318256327243257</v>
      </c>
      <c r="W42" s="31">
        <f t="shared" si="43"/>
        <v>3.6375861597263857</v>
      </c>
      <c r="X42" s="31">
        <f t="shared" si="44"/>
        <v>3.9318256327243257</v>
      </c>
      <c r="Y42" s="31">
        <f t="shared" si="45"/>
        <v>5.5834963087816991</v>
      </c>
      <c r="Z42" s="31">
        <f t="shared" si="46"/>
        <v>5.5012582105447274</v>
      </c>
      <c r="AA42" s="31">
        <f t="shared" si="47"/>
        <v>0.87931103419419632</v>
      </c>
      <c r="AB42" s="31">
        <f t="shared" si="48"/>
        <v>0.89963140031540767</v>
      </c>
      <c r="AC42" s="31">
        <f t="shared" si="49"/>
        <v>0.62347827422979052</v>
      </c>
      <c r="AD42" s="31">
        <f t="shared" si="50"/>
        <v>0.57682007115278211</v>
      </c>
      <c r="AE42" s="31">
        <f t="shared" si="51"/>
        <v>0.62347827422979052</v>
      </c>
      <c r="AF42" s="31">
        <f t="shared" si="52"/>
        <v>0.88538734113586204</v>
      </c>
      <c r="AG42" s="31">
        <f t="shared" si="53"/>
        <v>0.87234666427115581</v>
      </c>
      <c r="AK42" s="33">
        <f t="shared" si="54"/>
        <v>5.5620061987522718</v>
      </c>
      <c r="AL42" s="33">
        <f t="shared" si="55"/>
        <v>5.6539088114547713</v>
      </c>
      <c r="AM42" s="33">
        <f t="shared" si="56"/>
        <v>5.6718839393722913</v>
      </c>
      <c r="AN42" s="33">
        <f t="shared" si="57"/>
        <v>5.7035675513471347</v>
      </c>
      <c r="AO42" s="33">
        <f t="shared" si="58"/>
        <v>4.0365793816595676</v>
      </c>
      <c r="AP42" s="33">
        <f t="shared" si="59"/>
        <v>3.9418731802035256</v>
      </c>
      <c r="AQ42" s="33">
        <f t="shared" si="60"/>
        <v>3.8999790285486502</v>
      </c>
      <c r="AR42" s="35">
        <f t="shared" si="32"/>
        <v>260.34461579464994</v>
      </c>
      <c r="AS42" s="35">
        <f t="shared" si="33"/>
        <v>285.40488221175332</v>
      </c>
      <c r="AT42" s="35">
        <f t="shared" si="34"/>
        <v>290.58145689305366</v>
      </c>
      <c r="AU42" s="35">
        <f t="shared" si="35"/>
        <v>299.93552993558802</v>
      </c>
      <c r="AV42" s="35">
        <f t="shared" si="36"/>
        <v>56.632293648309975</v>
      </c>
      <c r="AW42" s="35">
        <f t="shared" si="37"/>
        <v>51.515007871827152</v>
      </c>
      <c r="AX42" s="35">
        <f t="shared" si="38"/>
        <v>49.401413075335761</v>
      </c>
      <c r="AY42" s="37">
        <f t="shared" si="61"/>
        <v>-1.668794179356799E-2</v>
      </c>
      <c r="AZ42" s="37">
        <f t="shared" si="62"/>
        <v>0.85000339135143332</v>
      </c>
      <c r="BA42" s="37">
        <f t="shared" si="63"/>
        <v>1.4403641286043468E-3</v>
      </c>
      <c r="BB42" s="37">
        <f t="shared" si="64"/>
        <v>-0.11314274751936114</v>
      </c>
      <c r="BC42" s="37">
        <f t="shared" si="65"/>
        <v>3.3261535815848298</v>
      </c>
      <c r="BD42" s="37">
        <f t="shared" si="66"/>
        <v>-9.9972395055927445E-3</v>
      </c>
      <c r="BE42" s="37">
        <f t="shared" si="67"/>
        <v>3.2359133578354113E-2</v>
      </c>
    </row>
    <row r="43" spans="1:57" x14ac:dyDescent="0.2">
      <c r="A43" s="6">
        <v>42</v>
      </c>
      <c r="B43" s="6" t="s">
        <v>16</v>
      </c>
      <c r="C43" s="2" t="s">
        <v>58</v>
      </c>
      <c r="D43" s="2">
        <v>1</v>
      </c>
      <c r="E43" s="2">
        <v>1</v>
      </c>
      <c r="F43" s="2">
        <f t="shared" si="31"/>
        <v>1</v>
      </c>
      <c r="G43">
        <v>1.2E-2</v>
      </c>
      <c r="H43" s="2">
        <v>11</v>
      </c>
      <c r="I43" s="28">
        <v>268</v>
      </c>
      <c r="J43" s="28">
        <v>549</v>
      </c>
      <c r="K43" s="28">
        <v>299</v>
      </c>
      <c r="L43" s="28">
        <v>312</v>
      </c>
      <c r="M43" s="28">
        <v>289</v>
      </c>
      <c r="N43" s="28">
        <v>63</v>
      </c>
      <c r="O43" s="28">
        <v>58</v>
      </c>
      <c r="P43" s="28">
        <v>44</v>
      </c>
      <c r="Q43" s="28">
        <f t="shared" si="0"/>
        <v>0.92628205128205132</v>
      </c>
      <c r="S43" s="31">
        <f t="shared" si="39"/>
        <v>6.3080984415095305</v>
      </c>
      <c r="T43" s="31">
        <f t="shared" si="40"/>
        <v>5.5909869805108565</v>
      </c>
      <c r="U43" s="31">
        <f t="shared" si="41"/>
        <v>5.7004435733906869</v>
      </c>
      <c r="V43" s="31">
        <f t="shared" si="42"/>
        <v>4.0604430105464191</v>
      </c>
      <c r="W43" s="31">
        <f t="shared" si="43"/>
        <v>3.784189633918261</v>
      </c>
      <c r="X43" s="31">
        <f t="shared" si="44"/>
        <v>4.1431347263915326</v>
      </c>
      <c r="Y43" s="31">
        <f t="shared" si="45"/>
        <v>5.7430031878094825</v>
      </c>
      <c r="Z43" s="31">
        <f t="shared" si="46"/>
        <v>5.6664266881124323</v>
      </c>
      <c r="AA43" s="31">
        <f t="shared" si="47"/>
        <v>0.88657515349550653</v>
      </c>
      <c r="AB43" s="31">
        <f t="shared" si="48"/>
        <v>0.90393192716924231</v>
      </c>
      <c r="AC43" s="31">
        <f t="shared" si="49"/>
        <v>0.64387341588944658</v>
      </c>
      <c r="AD43" s="31">
        <f t="shared" si="50"/>
        <v>0.6000673078370572</v>
      </c>
      <c r="AE43" s="31">
        <f t="shared" si="51"/>
        <v>0.65698602390011485</v>
      </c>
      <c r="AF43" s="31">
        <f t="shared" si="52"/>
        <v>0.91068069922283168</v>
      </c>
      <c r="AG43" s="31">
        <f t="shared" si="53"/>
        <v>0.89853779454254612</v>
      </c>
      <c r="AK43" s="33">
        <f t="shared" si="54"/>
        <v>5.6112866260927374</v>
      </c>
      <c r="AL43" s="33">
        <f t="shared" si="55"/>
        <v>5.6907836291179139</v>
      </c>
      <c r="AM43" s="33">
        <f t="shared" si="56"/>
        <v>5.717676259717126</v>
      </c>
      <c r="AN43" s="33">
        <f t="shared" si="57"/>
        <v>5.8489103972764767</v>
      </c>
      <c r="AO43" s="33">
        <f t="shared" si="58"/>
        <v>4.0727564991440515</v>
      </c>
      <c r="AP43" s="33">
        <f t="shared" si="59"/>
        <v>3.9819781547178308</v>
      </c>
      <c r="AQ43" s="33">
        <f t="shared" si="60"/>
        <v>3.9421380250236742</v>
      </c>
      <c r="AR43" s="35">
        <f t="shared" si="32"/>
        <v>273.49589868784813</v>
      </c>
      <c r="AS43" s="35">
        <f t="shared" si="33"/>
        <v>296.12558237153598</v>
      </c>
      <c r="AT43" s="35">
        <f t="shared" si="34"/>
        <v>304.19722567577725</v>
      </c>
      <c r="AU43" s="35">
        <f t="shared" si="35"/>
        <v>346.85623900146766</v>
      </c>
      <c r="AV43" s="35">
        <f t="shared" si="36"/>
        <v>58.718597480024883</v>
      </c>
      <c r="AW43" s="35">
        <f t="shared" si="37"/>
        <v>53.623003978958678</v>
      </c>
      <c r="AX43" s="35">
        <f t="shared" si="38"/>
        <v>51.528653161684325</v>
      </c>
      <c r="AY43" s="37">
        <f t="shared" si="61"/>
        <v>-2.009499489467963E-2</v>
      </c>
      <c r="AZ43" s="37">
        <f t="shared" si="62"/>
        <v>0.8539431669608113</v>
      </c>
      <c r="BA43" s="37">
        <f t="shared" si="63"/>
        <v>-1.7085052844356345E-2</v>
      </c>
      <c r="BB43" s="37">
        <f t="shared" si="64"/>
        <v>-0.10049188995940236</v>
      </c>
      <c r="BC43" s="37">
        <f t="shared" si="65"/>
        <v>3.9217796814427173</v>
      </c>
      <c r="BD43" s="37">
        <f t="shared" si="66"/>
        <v>0.17486890560478102</v>
      </c>
      <c r="BE43" s="37">
        <f t="shared" si="67"/>
        <v>0.12558734686913259</v>
      </c>
    </row>
    <row r="44" spans="1:57" x14ac:dyDescent="0.2">
      <c r="A44" s="6">
        <v>43</v>
      </c>
      <c r="B44" s="6" t="s">
        <v>16</v>
      </c>
      <c r="C44" s="2" t="s">
        <v>59</v>
      </c>
      <c r="D44" s="2">
        <v>1</v>
      </c>
      <c r="E44" s="2">
        <v>1</v>
      </c>
      <c r="F44" s="2">
        <f t="shared" si="31"/>
        <v>1</v>
      </c>
      <c r="G44">
        <v>1.4E-2</v>
      </c>
      <c r="H44" s="2">
        <v>11</v>
      </c>
      <c r="I44" s="28">
        <v>288</v>
      </c>
      <c r="J44" s="28">
        <v>511</v>
      </c>
      <c r="K44" s="28">
        <v>266</v>
      </c>
      <c r="L44" s="28">
        <v>304</v>
      </c>
      <c r="M44" s="28">
        <v>304</v>
      </c>
      <c r="N44" s="28">
        <v>42</v>
      </c>
      <c r="O44" s="28">
        <v>58</v>
      </c>
      <c r="P44" s="28">
        <v>53</v>
      </c>
      <c r="Q44" s="28">
        <f t="shared" si="0"/>
        <v>1</v>
      </c>
      <c r="S44" s="31">
        <f t="shared" si="39"/>
        <v>6.2363695902037044</v>
      </c>
      <c r="T44" s="31">
        <f t="shared" si="40"/>
        <v>5.6629604801359461</v>
      </c>
      <c r="U44" s="31">
        <f t="shared" si="41"/>
        <v>5.5834963087816991</v>
      </c>
      <c r="V44" s="31">
        <f t="shared" si="42"/>
        <v>4.0604430105464191</v>
      </c>
      <c r="W44" s="31">
        <f t="shared" si="43"/>
        <v>3.970291913552122</v>
      </c>
      <c r="X44" s="31">
        <f t="shared" si="44"/>
        <v>3.7376696182833684</v>
      </c>
      <c r="Y44" s="31">
        <f t="shared" si="45"/>
        <v>5.7170277014062219</v>
      </c>
      <c r="Z44" s="31">
        <f t="shared" si="46"/>
        <v>5.7170277014062219</v>
      </c>
      <c r="AA44" s="31">
        <f t="shared" si="47"/>
        <v>0.89798815028840773</v>
      </c>
      <c r="AB44" s="31">
        <f t="shared" si="48"/>
        <v>0.88538734113586204</v>
      </c>
      <c r="AC44" s="31">
        <f t="shared" si="49"/>
        <v>0.64387341588944658</v>
      </c>
      <c r="AD44" s="31">
        <f t="shared" si="50"/>
        <v>0.62957795733550725</v>
      </c>
      <c r="AE44" s="31">
        <f t="shared" si="51"/>
        <v>0.59269052621587193</v>
      </c>
      <c r="AF44" s="31">
        <f t="shared" si="52"/>
        <v>0.90656170897560573</v>
      </c>
      <c r="AG44" s="31">
        <f t="shared" si="53"/>
        <v>0.90656170897560573</v>
      </c>
      <c r="AK44" s="33">
        <f t="shared" si="54"/>
        <v>5.5206550137901083</v>
      </c>
      <c r="AL44" s="33">
        <f t="shared" si="55"/>
        <v>5.6229671681305353</v>
      </c>
      <c r="AM44" s="33">
        <f t="shared" si="56"/>
        <v>5.6334596234599372</v>
      </c>
      <c r="AN44" s="33">
        <f t="shared" si="57"/>
        <v>5.5816104330894305</v>
      </c>
      <c r="AO44" s="33">
        <f t="shared" si="58"/>
        <v>4.0062231782491633</v>
      </c>
      <c r="AP44" s="33">
        <f t="shared" si="59"/>
        <v>3.9082211136825413</v>
      </c>
      <c r="AQ44" s="33">
        <f t="shared" si="60"/>
        <v>3.864603433101522</v>
      </c>
      <c r="AR44" s="35">
        <f t="shared" si="32"/>
        <v>249.79860514533237</v>
      </c>
      <c r="AS44" s="35">
        <f t="shared" si="33"/>
        <v>276.70920909937388</v>
      </c>
      <c r="AT44" s="35">
        <f t="shared" si="34"/>
        <v>279.62785321008812</v>
      </c>
      <c r="AU44" s="35">
        <f t="shared" si="35"/>
        <v>265.49882978675345</v>
      </c>
      <c r="AV44" s="35">
        <f t="shared" si="36"/>
        <v>54.938983486561035</v>
      </c>
      <c r="AW44" s="35">
        <f t="shared" si="37"/>
        <v>49.810266314725908</v>
      </c>
      <c r="AX44" s="35">
        <f t="shared" si="38"/>
        <v>47.684358644431867</v>
      </c>
      <c r="AY44" s="37">
        <f t="shared" si="61"/>
        <v>0.15292877569289118</v>
      </c>
      <c r="AZ44" s="37">
        <f t="shared" si="62"/>
        <v>0.84670398814405146</v>
      </c>
      <c r="BA44" s="37">
        <f t="shared" si="63"/>
        <v>-4.8735678701682598E-2</v>
      </c>
      <c r="BB44" s="37">
        <f t="shared" si="64"/>
        <v>0.14501446294196621</v>
      </c>
      <c r="BC44" s="37">
        <f t="shared" si="65"/>
        <v>4.533411444978106</v>
      </c>
      <c r="BD44" s="37">
        <f t="shared" si="66"/>
        <v>-0.15680033239286015</v>
      </c>
      <c r="BE44" s="37">
        <f t="shared" si="67"/>
        <v>0.21633176263287535</v>
      </c>
    </row>
    <row r="45" spans="1:57" x14ac:dyDescent="0.2">
      <c r="A45" s="6">
        <v>44</v>
      </c>
      <c r="B45" s="6" t="s">
        <v>16</v>
      </c>
      <c r="C45" s="9" t="s">
        <v>60</v>
      </c>
      <c r="D45" s="2">
        <v>1</v>
      </c>
      <c r="E45" s="2">
        <v>1</v>
      </c>
      <c r="F45" s="2">
        <f t="shared" si="31"/>
        <v>1.5</v>
      </c>
      <c r="G45">
        <v>0.17699999999999999</v>
      </c>
      <c r="H45" s="9">
        <v>32</v>
      </c>
      <c r="I45" s="28">
        <v>215</v>
      </c>
      <c r="J45" s="28">
        <v>442</v>
      </c>
      <c r="K45" s="28">
        <v>211</v>
      </c>
      <c r="L45" s="28">
        <v>241</v>
      </c>
      <c r="M45" s="28">
        <v>249</v>
      </c>
      <c r="N45" s="28">
        <v>60</v>
      </c>
      <c r="O45" s="28">
        <v>31</v>
      </c>
      <c r="P45" s="28">
        <v>42</v>
      </c>
      <c r="Q45" s="28">
        <f t="shared" si="0"/>
        <v>1.0331950207468881</v>
      </c>
      <c r="S45" s="31">
        <f t="shared" si="39"/>
        <v>6.0913098820776979</v>
      </c>
      <c r="T45" s="31">
        <f t="shared" si="40"/>
        <v>5.3706380281276624</v>
      </c>
      <c r="U45" s="31">
        <f t="shared" si="41"/>
        <v>5.3518581334760666</v>
      </c>
      <c r="V45" s="31">
        <f t="shared" si="42"/>
        <v>3.4339872044851463</v>
      </c>
      <c r="W45" s="31">
        <f t="shared" si="43"/>
        <v>3.7376696182833684</v>
      </c>
      <c r="X45" s="31">
        <f t="shared" si="44"/>
        <v>4.0943445622221004</v>
      </c>
      <c r="Y45" s="31">
        <f t="shared" si="45"/>
        <v>5.4847969334906548</v>
      </c>
      <c r="Z45" s="31">
        <f t="shared" si="46"/>
        <v>5.5174528964647074</v>
      </c>
      <c r="AA45" s="31">
        <f t="shared" si="47"/>
        <v>0.85163393346357319</v>
      </c>
      <c r="AB45" s="31">
        <f t="shared" si="48"/>
        <v>0.84865596409226074</v>
      </c>
      <c r="AC45" s="31">
        <f t="shared" si="49"/>
        <v>0.54453493516091944</v>
      </c>
      <c r="AD45" s="31">
        <f t="shared" si="50"/>
        <v>0.59269052621587193</v>
      </c>
      <c r="AE45" s="31">
        <f t="shared" si="51"/>
        <v>0.64924925981206238</v>
      </c>
      <c r="AF45" s="31">
        <f t="shared" si="52"/>
        <v>0.86973636321307446</v>
      </c>
      <c r="AG45" s="31">
        <f t="shared" si="53"/>
        <v>0.87491469138432321</v>
      </c>
      <c r="AK45" s="33">
        <f t="shared" si="54"/>
        <v>5.3373676058884438</v>
      </c>
      <c r="AL45" s="33">
        <f t="shared" si="55"/>
        <v>5.4858196206949206</v>
      </c>
      <c r="AM45" s="33">
        <f t="shared" si="56"/>
        <v>5.46314544091803</v>
      </c>
      <c r="AN45" s="33">
        <f t="shared" si="57"/>
        <v>5.0410405775686051</v>
      </c>
      <c r="AO45" s="33">
        <f t="shared" si="58"/>
        <v>3.8716705688881587</v>
      </c>
      <c r="AP45" s="33">
        <f t="shared" si="59"/>
        <v>3.7590597281307274</v>
      </c>
      <c r="AQ45" s="33">
        <f t="shared" si="60"/>
        <v>3.7078025772514445</v>
      </c>
      <c r="AR45" s="35">
        <f t="shared" si="32"/>
        <v>207.96454446912782</v>
      </c>
      <c r="AS45" s="35">
        <f t="shared" si="33"/>
        <v>241.24659368884065</v>
      </c>
      <c r="AT45" s="35">
        <f t="shared" si="34"/>
        <v>235.83807364718632</v>
      </c>
      <c r="AU45" s="35">
        <f t="shared" si="35"/>
        <v>154.63083671775993</v>
      </c>
      <c r="AV45" s="35">
        <f t="shared" si="36"/>
        <v>48.02254407551392</v>
      </c>
      <c r="AW45" s="35">
        <f t="shared" si="37"/>
        <v>42.908061761628481</v>
      </c>
      <c r="AX45" s="35">
        <f t="shared" si="38"/>
        <v>40.764132005663363</v>
      </c>
      <c r="AY45" s="37">
        <f t="shared" si="61"/>
        <v>3.3830072086718573E-2</v>
      </c>
      <c r="AZ45" s="37">
        <f t="shared" si="62"/>
        <v>0.83215022123831794</v>
      </c>
      <c r="BA45" s="37">
        <f t="shared" si="63"/>
        <v>-0.10531833670056205</v>
      </c>
      <c r="BB45" s="37">
        <f t="shared" si="64"/>
        <v>0.55855070770835613</v>
      </c>
      <c r="BC45" s="37">
        <f t="shared" si="65"/>
        <v>4.1850647397700431</v>
      </c>
      <c r="BD45" s="37">
        <f t="shared" si="66"/>
        <v>0.39833862301504325</v>
      </c>
      <c r="BE45" s="37">
        <f t="shared" si="67"/>
        <v>-0.23952753377176858</v>
      </c>
    </row>
    <row r="46" spans="1:57" x14ac:dyDescent="0.2">
      <c r="A46" s="6">
        <v>45</v>
      </c>
      <c r="B46" s="6" t="s">
        <v>16</v>
      </c>
      <c r="C46" s="2" t="s">
        <v>61</v>
      </c>
      <c r="D46" s="2">
        <v>1</v>
      </c>
      <c r="E46" s="2">
        <v>1</v>
      </c>
      <c r="F46" s="2">
        <f t="shared" si="31"/>
        <v>1.5</v>
      </c>
      <c r="G46">
        <v>0.35499999999999998</v>
      </c>
      <c r="H46" s="2">
        <v>21</v>
      </c>
      <c r="I46" s="28">
        <v>223</v>
      </c>
      <c r="J46" s="28">
        <v>477</v>
      </c>
      <c r="K46" s="28">
        <v>257</v>
      </c>
      <c r="L46" s="28">
        <v>270</v>
      </c>
      <c r="M46" s="28">
        <v>230</v>
      </c>
      <c r="N46" s="28">
        <v>47</v>
      </c>
      <c r="O46" s="28">
        <v>51</v>
      </c>
      <c r="P46" s="28">
        <v>38</v>
      </c>
      <c r="Q46" s="28">
        <f t="shared" si="0"/>
        <v>0.85185185185185186</v>
      </c>
      <c r="S46" s="31">
        <f t="shared" si="39"/>
        <v>6.1675164908883415</v>
      </c>
      <c r="T46" s="31">
        <f t="shared" si="40"/>
        <v>5.4071717714601188</v>
      </c>
      <c r="U46" s="31">
        <f t="shared" si="41"/>
        <v>5.5490760848952201</v>
      </c>
      <c r="V46" s="31">
        <f t="shared" si="42"/>
        <v>3.9318256327243257</v>
      </c>
      <c r="W46" s="31">
        <f t="shared" si="43"/>
        <v>3.6375861597263857</v>
      </c>
      <c r="X46" s="31">
        <f t="shared" si="44"/>
        <v>3.8501476017100584</v>
      </c>
      <c r="Y46" s="31">
        <f t="shared" si="45"/>
        <v>5.598421958998375</v>
      </c>
      <c r="Z46" s="31">
        <f t="shared" si="46"/>
        <v>5.4380793089231956</v>
      </c>
      <c r="AA46" s="31">
        <f t="shared" si="47"/>
        <v>0.85742716983054079</v>
      </c>
      <c r="AB46" s="31">
        <f t="shared" si="48"/>
        <v>0.87992925021526458</v>
      </c>
      <c r="AC46" s="31">
        <f t="shared" si="49"/>
        <v>0.62347827422979052</v>
      </c>
      <c r="AD46" s="31">
        <f t="shared" si="50"/>
        <v>0.57682007115278211</v>
      </c>
      <c r="AE46" s="31">
        <f t="shared" si="51"/>
        <v>0.61052640846152706</v>
      </c>
      <c r="AF46" s="31">
        <f t="shared" si="52"/>
        <v>0.88775413445482276</v>
      </c>
      <c r="AG46" s="31">
        <f t="shared" si="53"/>
        <v>0.86232824630702221</v>
      </c>
      <c r="AK46" s="33">
        <f t="shared" si="54"/>
        <v>5.4336570026777027</v>
      </c>
      <c r="AL46" s="33">
        <f t="shared" si="55"/>
        <v>5.5578696036418487</v>
      </c>
      <c r="AM46" s="33">
        <f t="shared" si="56"/>
        <v>5.5526193992731745</v>
      </c>
      <c r="AN46" s="33">
        <f t="shared" si="57"/>
        <v>5.325027054907423</v>
      </c>
      <c r="AO46" s="33">
        <f t="shared" si="58"/>
        <v>3.9423573102203449</v>
      </c>
      <c r="AP46" s="33">
        <f t="shared" si="59"/>
        <v>3.8374211387887898</v>
      </c>
      <c r="AQ46" s="33">
        <f t="shared" si="60"/>
        <v>3.7901773568322858</v>
      </c>
      <c r="AR46" s="35">
        <f t="shared" si="32"/>
        <v>228.98511528303811</v>
      </c>
      <c r="AS46" s="35">
        <f t="shared" si="33"/>
        <v>259.26989989468962</v>
      </c>
      <c r="AT46" s="35">
        <f t="shared" si="34"/>
        <v>257.91224702969856</v>
      </c>
      <c r="AU46" s="35">
        <f t="shared" si="35"/>
        <v>205.41391784413628</v>
      </c>
      <c r="AV46" s="35">
        <f t="shared" si="36"/>
        <v>51.539953871520972</v>
      </c>
      <c r="AW46" s="35">
        <f t="shared" si="37"/>
        <v>46.405646274936473</v>
      </c>
      <c r="AX46" s="35">
        <f t="shared" si="38"/>
        <v>44.264250147038247</v>
      </c>
      <c r="AY46" s="37">
        <f t="shared" si="61"/>
        <v>-2.6137573508392381E-2</v>
      </c>
      <c r="AZ46" s="37">
        <f t="shared" si="62"/>
        <v>0.83978163370969061</v>
      </c>
      <c r="BA46" s="37">
        <f t="shared" si="63"/>
        <v>-3.5370442474316369E-3</v>
      </c>
      <c r="BB46" s="37">
        <f t="shared" si="64"/>
        <v>0.3144192118708834</v>
      </c>
      <c r="BC46" s="37">
        <f t="shared" si="65"/>
        <v>3.4625573506205503</v>
      </c>
      <c r="BD46" s="37">
        <f t="shared" si="66"/>
        <v>1.2807788982017383E-2</v>
      </c>
      <c r="BE46" s="37">
        <f t="shared" si="67"/>
        <v>0.15217133082762607</v>
      </c>
    </row>
    <row r="47" spans="1:57" x14ac:dyDescent="0.2">
      <c r="A47" s="6">
        <v>46</v>
      </c>
      <c r="B47" s="6" t="s">
        <v>16</v>
      </c>
      <c r="C47" s="2" t="s">
        <v>62</v>
      </c>
      <c r="D47" s="2">
        <v>1</v>
      </c>
      <c r="E47" s="2">
        <v>1</v>
      </c>
      <c r="F47" s="2">
        <f t="shared" si="31"/>
        <v>1</v>
      </c>
      <c r="G47">
        <v>2.1000000000000001E-2</v>
      </c>
      <c r="H47" s="2">
        <v>11</v>
      </c>
      <c r="I47" s="28">
        <v>290</v>
      </c>
      <c r="J47" s="28">
        <v>528</v>
      </c>
      <c r="K47" s="28">
        <v>275</v>
      </c>
      <c r="L47" s="28">
        <v>269</v>
      </c>
      <c r="M47" s="28">
        <v>280</v>
      </c>
      <c r="N47" s="28">
        <v>54</v>
      </c>
      <c r="O47" s="28">
        <v>56</v>
      </c>
      <c r="P47" s="28">
        <v>55</v>
      </c>
      <c r="Q47" s="28">
        <f t="shared" si="0"/>
        <v>1.0408921933085502</v>
      </c>
      <c r="S47" s="31">
        <f t="shared" si="39"/>
        <v>6.2690962837062614</v>
      </c>
      <c r="T47" s="31">
        <f t="shared" si="40"/>
        <v>5.6698809229805196</v>
      </c>
      <c r="U47" s="31">
        <f t="shared" si="41"/>
        <v>5.6167710976665717</v>
      </c>
      <c r="V47" s="31">
        <f t="shared" si="42"/>
        <v>4.0253516907351496</v>
      </c>
      <c r="W47" s="31">
        <f t="shared" si="43"/>
        <v>4.0073331852324712</v>
      </c>
      <c r="X47" s="31">
        <f t="shared" si="44"/>
        <v>3.9889840465642745</v>
      </c>
      <c r="Y47" s="31">
        <f t="shared" si="45"/>
        <v>5.5947113796018391</v>
      </c>
      <c r="Z47" s="31">
        <f t="shared" si="46"/>
        <v>5.6347896031692493</v>
      </c>
      <c r="AA47" s="31">
        <f t="shared" si="47"/>
        <v>0.89908554019444253</v>
      </c>
      <c r="AB47" s="31">
        <f t="shared" si="48"/>
        <v>0.89066379789849981</v>
      </c>
      <c r="AC47" s="31">
        <f t="shared" si="49"/>
        <v>0.63830890780590366</v>
      </c>
      <c r="AD47" s="31">
        <f t="shared" si="50"/>
        <v>0.63545167359350396</v>
      </c>
      <c r="AE47" s="31">
        <f t="shared" si="51"/>
        <v>0.63254201014982692</v>
      </c>
      <c r="AF47" s="31">
        <f t="shared" si="52"/>
        <v>0.88716573968489965</v>
      </c>
      <c r="AG47" s="31">
        <f t="shared" si="53"/>
        <v>0.89352103211089939</v>
      </c>
      <c r="AK47" s="33">
        <f t="shared" si="54"/>
        <v>5.5620061987522718</v>
      </c>
      <c r="AL47" s="33">
        <f t="shared" si="55"/>
        <v>5.6539088114547713</v>
      </c>
      <c r="AM47" s="33">
        <f t="shared" si="56"/>
        <v>5.6718839393722913</v>
      </c>
      <c r="AN47" s="33">
        <f t="shared" si="57"/>
        <v>5.7035675513471347</v>
      </c>
      <c r="AO47" s="33">
        <f t="shared" si="58"/>
        <v>4.0365793816595676</v>
      </c>
      <c r="AP47" s="33">
        <f t="shared" si="59"/>
        <v>3.9418731802035256</v>
      </c>
      <c r="AQ47" s="33">
        <f t="shared" si="60"/>
        <v>3.8999790285486502</v>
      </c>
      <c r="AR47" s="35">
        <f t="shared" si="32"/>
        <v>260.34461579464994</v>
      </c>
      <c r="AS47" s="35">
        <f t="shared" si="33"/>
        <v>285.40488221175332</v>
      </c>
      <c r="AT47" s="35">
        <f t="shared" si="34"/>
        <v>290.58145689305366</v>
      </c>
      <c r="AU47" s="35">
        <f t="shared" si="35"/>
        <v>299.93552993558802</v>
      </c>
      <c r="AV47" s="35">
        <f t="shared" si="36"/>
        <v>56.632293648309975</v>
      </c>
      <c r="AW47" s="35">
        <f t="shared" si="37"/>
        <v>51.515007871827152</v>
      </c>
      <c r="AX47" s="35">
        <f t="shared" si="38"/>
        <v>49.401413075335761</v>
      </c>
      <c r="AY47" s="37">
        <f t="shared" si="61"/>
        <v>0.11390819093697375</v>
      </c>
      <c r="AZ47" s="37">
        <f t="shared" si="62"/>
        <v>0.85000339135143332</v>
      </c>
      <c r="BA47" s="37">
        <f t="shared" si="63"/>
        <v>-5.3621649019360153E-2</v>
      </c>
      <c r="BB47" s="37">
        <f t="shared" si="64"/>
        <v>-0.10314059805529378</v>
      </c>
      <c r="BC47" s="37">
        <f t="shared" si="65"/>
        <v>3.9441755218112342</v>
      </c>
      <c r="BD47" s="37">
        <f t="shared" si="66"/>
        <v>4.8238216994078272E-2</v>
      </c>
      <c r="BE47" s="37">
        <f t="shared" si="67"/>
        <v>0.13357081334093784</v>
      </c>
    </row>
    <row r="48" spans="1:57" x14ac:dyDescent="0.2">
      <c r="A48" s="6">
        <v>47</v>
      </c>
      <c r="B48" s="6" t="s">
        <v>16</v>
      </c>
      <c r="C48" s="2" t="s">
        <v>63</v>
      </c>
      <c r="D48" s="2">
        <v>1</v>
      </c>
      <c r="E48" s="2">
        <v>1</v>
      </c>
      <c r="F48" s="2">
        <f t="shared" si="31"/>
        <v>1</v>
      </c>
      <c r="G48">
        <v>1.2E-2</v>
      </c>
      <c r="H48" s="2">
        <v>11</v>
      </c>
      <c r="I48" s="28">
        <v>288</v>
      </c>
      <c r="J48" s="28">
        <v>503</v>
      </c>
      <c r="K48" s="28">
        <v>261</v>
      </c>
      <c r="L48" s="28">
        <v>288</v>
      </c>
      <c r="M48" s="28">
        <v>288</v>
      </c>
      <c r="N48" s="28">
        <v>40</v>
      </c>
      <c r="O48" s="28">
        <v>59</v>
      </c>
      <c r="P48" s="28">
        <v>54</v>
      </c>
      <c r="Q48" s="28">
        <f t="shared" si="0"/>
        <v>1</v>
      </c>
      <c r="S48" s="31">
        <f t="shared" si="39"/>
        <v>6.2205901700997392</v>
      </c>
      <c r="T48" s="31">
        <f t="shared" si="40"/>
        <v>5.6629604801359461</v>
      </c>
      <c r="U48" s="31">
        <f t="shared" si="41"/>
        <v>5.5645204073226937</v>
      </c>
      <c r="V48" s="31">
        <f t="shared" si="42"/>
        <v>4.0775374439057197</v>
      </c>
      <c r="W48" s="31">
        <f t="shared" si="43"/>
        <v>3.9889840465642745</v>
      </c>
      <c r="X48" s="31">
        <f t="shared" si="44"/>
        <v>3.6888794541139363</v>
      </c>
      <c r="Y48" s="31">
        <f t="shared" si="45"/>
        <v>5.6629604801359461</v>
      </c>
      <c r="Z48" s="31">
        <f t="shared" si="46"/>
        <v>5.6629604801359461</v>
      </c>
      <c r="AA48" s="31">
        <f t="shared" si="47"/>
        <v>0.89798815028840773</v>
      </c>
      <c r="AB48" s="31">
        <f t="shared" si="48"/>
        <v>0.88237829053220707</v>
      </c>
      <c r="AC48" s="31">
        <f t="shared" si="49"/>
        <v>0.64658411794120774</v>
      </c>
      <c r="AD48" s="31">
        <f t="shared" si="50"/>
        <v>0.63254201014982692</v>
      </c>
      <c r="AE48" s="31">
        <f t="shared" si="51"/>
        <v>0.58495376212781947</v>
      </c>
      <c r="AF48" s="31">
        <f t="shared" si="52"/>
        <v>0.89798815028840773</v>
      </c>
      <c r="AG48" s="31">
        <f t="shared" si="53"/>
        <v>0.89798815028840773</v>
      </c>
      <c r="AK48" s="33">
        <f t="shared" si="54"/>
        <v>5.5007172306082008</v>
      </c>
      <c r="AL48" s="33">
        <f t="shared" si="55"/>
        <v>5.6080484233241883</v>
      </c>
      <c r="AM48" s="33">
        <f t="shared" si="56"/>
        <v>5.6149330520865988</v>
      </c>
      <c r="AN48" s="33">
        <f t="shared" si="57"/>
        <v>5.5228078961479277</v>
      </c>
      <c r="AO48" s="33">
        <f t="shared" si="58"/>
        <v>3.9915867076770066</v>
      </c>
      <c r="AP48" s="33">
        <f t="shared" si="59"/>
        <v>3.8919955180549324</v>
      </c>
      <c r="AQ48" s="33">
        <f t="shared" si="60"/>
        <v>3.8475468251082785</v>
      </c>
      <c r="AR48" s="35">
        <f t="shared" si="32"/>
        <v>244.86749575985036</v>
      </c>
      <c r="AS48" s="35">
        <f t="shared" si="33"/>
        <v>272.61169589813369</v>
      </c>
      <c r="AT48" s="35">
        <f t="shared" si="34"/>
        <v>274.4950017126169</v>
      </c>
      <c r="AU48" s="35">
        <f t="shared" si="35"/>
        <v>250.33697146709616</v>
      </c>
      <c r="AV48" s="35">
        <f t="shared" si="36"/>
        <v>54.140726752672471</v>
      </c>
      <c r="AW48" s="35">
        <f t="shared" si="37"/>
        <v>49.008586529514623</v>
      </c>
      <c r="AX48" s="35">
        <f t="shared" si="38"/>
        <v>46.87792231691872</v>
      </c>
      <c r="AY48" s="37">
        <f t="shared" si="61"/>
        <v>0.17614630356023697</v>
      </c>
      <c r="AZ48" s="37">
        <f t="shared" si="62"/>
        <v>0.84511525942729571</v>
      </c>
      <c r="BA48" s="37">
        <f t="shared" si="63"/>
        <v>-4.9163014366088595E-2</v>
      </c>
      <c r="BB48" s="37">
        <f t="shared" si="64"/>
        <v>0.15044932561171531</v>
      </c>
      <c r="BC48" s="37">
        <f t="shared" si="65"/>
        <v>4.3194705219908016</v>
      </c>
      <c r="BD48" s="37">
        <f t="shared" si="66"/>
        <v>-0.1838164935462758</v>
      </c>
      <c r="BE48" s="37">
        <f t="shared" si="67"/>
        <v>0.25858820280322659</v>
      </c>
    </row>
    <row r="49" spans="1:57" x14ac:dyDescent="0.2">
      <c r="A49" s="6">
        <v>48</v>
      </c>
      <c r="B49" s="6" t="s">
        <v>16</v>
      </c>
      <c r="C49" s="2" t="s">
        <v>64</v>
      </c>
      <c r="D49" s="2">
        <v>1</v>
      </c>
      <c r="E49" s="2">
        <v>1</v>
      </c>
      <c r="F49" s="2">
        <f t="shared" si="31"/>
        <v>1</v>
      </c>
      <c r="G49">
        <v>1.2E-2</v>
      </c>
      <c r="H49" s="2">
        <v>11</v>
      </c>
      <c r="I49" s="28">
        <v>242</v>
      </c>
      <c r="J49" s="28">
        <v>476</v>
      </c>
      <c r="K49" s="28">
        <v>273</v>
      </c>
      <c r="L49" s="28">
        <v>277</v>
      </c>
      <c r="M49" s="28">
        <v>277</v>
      </c>
      <c r="N49" s="28">
        <v>42</v>
      </c>
      <c r="O49" s="28">
        <v>48</v>
      </c>
      <c r="P49" s="28">
        <v>48</v>
      </c>
      <c r="Q49" s="28">
        <f t="shared" si="0"/>
        <v>1</v>
      </c>
      <c r="S49" s="31">
        <f t="shared" si="39"/>
        <v>6.1654178542314204</v>
      </c>
      <c r="T49" s="31">
        <f t="shared" si="40"/>
        <v>5.4889377261566867</v>
      </c>
      <c r="U49" s="31">
        <f t="shared" si="41"/>
        <v>5.6094717951849598</v>
      </c>
      <c r="V49" s="31">
        <f t="shared" si="42"/>
        <v>3.8712010109078911</v>
      </c>
      <c r="W49" s="31">
        <f t="shared" si="43"/>
        <v>3.8712010109078911</v>
      </c>
      <c r="X49" s="31">
        <f t="shared" si="44"/>
        <v>3.7376696182833684</v>
      </c>
      <c r="Y49" s="31">
        <f t="shared" si="45"/>
        <v>5.6240175061873385</v>
      </c>
      <c r="Z49" s="31">
        <f t="shared" si="46"/>
        <v>5.6240175061873385</v>
      </c>
      <c r="AA49" s="31">
        <f t="shared" si="47"/>
        <v>0.87039297785129077</v>
      </c>
      <c r="AB49" s="31">
        <f t="shared" si="48"/>
        <v>0.88950633138308799</v>
      </c>
      <c r="AC49" s="31">
        <f t="shared" si="49"/>
        <v>0.61386489405561573</v>
      </c>
      <c r="AD49" s="31">
        <f t="shared" si="50"/>
        <v>0.61386489405561573</v>
      </c>
      <c r="AE49" s="31">
        <f t="shared" si="51"/>
        <v>0.59269052621587193</v>
      </c>
      <c r="AF49" s="31">
        <f t="shared" si="52"/>
        <v>0.8918128769017214</v>
      </c>
      <c r="AG49" s="31">
        <f t="shared" si="53"/>
        <v>0.8918128769017214</v>
      </c>
      <c r="AK49" s="33">
        <f t="shared" si="54"/>
        <v>5.4310053106403764</v>
      </c>
      <c r="AL49" s="33">
        <f t="shared" si="55"/>
        <v>5.5558854353695315</v>
      </c>
      <c r="AM49" s="33">
        <f t="shared" si="56"/>
        <v>5.5501553960617134</v>
      </c>
      <c r="AN49" s="33">
        <f t="shared" si="57"/>
        <v>5.3172064151923806</v>
      </c>
      <c r="AO49" s="33">
        <f t="shared" si="58"/>
        <v>3.9404106839521873</v>
      </c>
      <c r="AP49" s="33">
        <f t="shared" si="59"/>
        <v>3.8352631615285282</v>
      </c>
      <c r="AQ49" s="33">
        <f t="shared" si="60"/>
        <v>3.7879088563080905</v>
      </c>
      <c r="AR49" s="35">
        <f t="shared" si="32"/>
        <v>228.37872161612475</v>
      </c>
      <c r="AS49" s="35">
        <f t="shared" si="33"/>
        <v>258.75597481088153</v>
      </c>
      <c r="AT49" s="35">
        <f t="shared" si="34"/>
        <v>257.27753271492622</v>
      </c>
      <c r="AU49" s="35">
        <f t="shared" si="35"/>
        <v>203.81371506095374</v>
      </c>
      <c r="AV49" s="35">
        <f t="shared" si="36"/>
        <v>51.43972243168291</v>
      </c>
      <c r="AW49" s="35">
        <f t="shared" si="37"/>
        <v>46.305611920279254</v>
      </c>
      <c r="AX49" s="35">
        <f t="shared" si="38"/>
        <v>44.163950480312479</v>
      </c>
      <c r="AY49" s="37">
        <f t="shared" si="61"/>
        <v>5.9643377839599554E-2</v>
      </c>
      <c r="AZ49" s="37">
        <f t="shared" si="62"/>
        <v>0.83957104893093526</v>
      </c>
      <c r="BA49" s="37">
        <f t="shared" si="63"/>
        <v>6.1110922198149724E-2</v>
      </c>
      <c r="BB49" s="37">
        <f t="shared" si="64"/>
        <v>0.35908420057579898</v>
      </c>
      <c r="BC49" s="37">
        <f t="shared" si="65"/>
        <v>4.3849435204065044</v>
      </c>
      <c r="BD49" s="37">
        <f t="shared" si="66"/>
        <v>-9.2982507772316869E-2</v>
      </c>
      <c r="BE49" s="37">
        <f t="shared" si="67"/>
        <v>8.685929311051023E-2</v>
      </c>
    </row>
    <row r="50" spans="1:57" x14ac:dyDescent="0.2">
      <c r="A50" s="6">
        <v>49</v>
      </c>
      <c r="B50" s="6" t="s">
        <v>16</v>
      </c>
      <c r="C50" s="2" t="s">
        <v>65</v>
      </c>
      <c r="D50" s="2">
        <v>1</v>
      </c>
      <c r="E50" s="2">
        <v>1</v>
      </c>
      <c r="F50" s="2">
        <f t="shared" si="31"/>
        <v>1</v>
      </c>
      <c r="G50">
        <v>1.2E-2</v>
      </c>
      <c r="H50" s="2">
        <v>11</v>
      </c>
      <c r="I50" s="28">
        <v>245</v>
      </c>
      <c r="J50" s="28">
        <v>492</v>
      </c>
      <c r="K50" s="28">
        <v>281</v>
      </c>
      <c r="L50" s="28">
        <v>293</v>
      </c>
      <c r="M50" s="28">
        <v>295</v>
      </c>
      <c r="N50" s="28">
        <v>61</v>
      </c>
      <c r="O50" s="28">
        <v>51</v>
      </c>
      <c r="P50" s="28">
        <v>50</v>
      </c>
      <c r="Q50" s="28">
        <f t="shared" si="0"/>
        <v>1.006825938566553</v>
      </c>
      <c r="S50" s="31">
        <f t="shared" si="39"/>
        <v>6.1984787164923079</v>
      </c>
      <c r="T50" s="31">
        <f t="shared" si="40"/>
        <v>5.5012582105447274</v>
      </c>
      <c r="U50" s="31">
        <f t="shared" si="41"/>
        <v>5.6383546693337454</v>
      </c>
      <c r="V50" s="31">
        <f t="shared" si="42"/>
        <v>3.9318256327243257</v>
      </c>
      <c r="W50" s="31">
        <f t="shared" si="43"/>
        <v>3.912023005428146</v>
      </c>
      <c r="X50" s="31">
        <f t="shared" si="44"/>
        <v>4.1108738641733114</v>
      </c>
      <c r="Y50" s="31">
        <f t="shared" si="45"/>
        <v>5.6801726090170677</v>
      </c>
      <c r="Z50" s="31">
        <f t="shared" si="46"/>
        <v>5.6869753563398202</v>
      </c>
      <c r="AA50" s="31">
        <f t="shared" si="47"/>
        <v>0.87234666427115581</v>
      </c>
      <c r="AB50" s="31">
        <f t="shared" si="48"/>
        <v>0.89408635252624413</v>
      </c>
      <c r="AC50" s="31">
        <f t="shared" si="49"/>
        <v>0.62347827422979052</v>
      </c>
      <c r="AD50" s="31">
        <f t="shared" si="50"/>
        <v>0.62033812788426623</v>
      </c>
      <c r="AE50" s="31">
        <f t="shared" si="51"/>
        <v>0.65187034772831953</v>
      </c>
      <c r="AF50" s="31">
        <f t="shared" si="52"/>
        <v>0.90071751557900082</v>
      </c>
      <c r="AG50" s="31">
        <f t="shared" si="53"/>
        <v>0.90179624224620358</v>
      </c>
      <c r="AK50" s="33">
        <f t="shared" si="54"/>
        <v>5.4727787281184286</v>
      </c>
      <c r="AL50" s="33">
        <f t="shared" si="55"/>
        <v>5.5871430204961241</v>
      </c>
      <c r="AM50" s="33">
        <f t="shared" si="56"/>
        <v>5.5889720585439138</v>
      </c>
      <c r="AN50" s="33">
        <f t="shared" si="57"/>
        <v>5.4404088245081184</v>
      </c>
      <c r="AO50" s="33">
        <f t="shared" si="58"/>
        <v>3.9710768513007588</v>
      </c>
      <c r="AP50" s="33">
        <f t="shared" si="59"/>
        <v>3.8692588456925132</v>
      </c>
      <c r="AQ50" s="33">
        <f t="shared" si="60"/>
        <v>3.8236456681672837</v>
      </c>
      <c r="AR50" s="35">
        <f t="shared" si="32"/>
        <v>238.12094767977672</v>
      </c>
      <c r="AS50" s="35">
        <f t="shared" si="33"/>
        <v>266.97179616932152</v>
      </c>
      <c r="AT50" s="35">
        <f t="shared" si="34"/>
        <v>267.46054457566333</v>
      </c>
      <c r="AU50" s="35">
        <f t="shared" si="35"/>
        <v>230.53641313333247</v>
      </c>
      <c r="AV50" s="35">
        <f t="shared" si="36"/>
        <v>53.041618032323221</v>
      </c>
      <c r="AW50" s="35">
        <f t="shared" si="37"/>
        <v>47.906866539220822</v>
      </c>
      <c r="AX50" s="35">
        <f t="shared" si="38"/>
        <v>45.770769560443803</v>
      </c>
      <c r="AY50" s="37">
        <f t="shared" si="61"/>
        <v>2.8888900314113394E-2</v>
      </c>
      <c r="AZ50" s="37">
        <f t="shared" si="62"/>
        <v>0.84289129810535812</v>
      </c>
      <c r="BA50" s="37">
        <f t="shared" si="63"/>
        <v>5.062225325913975E-2</v>
      </c>
      <c r="BB50" s="37">
        <f t="shared" si="64"/>
        <v>0.27094889704274716</v>
      </c>
      <c r="BC50" s="37">
        <f t="shared" si="65"/>
        <v>4.5616704569651123</v>
      </c>
      <c r="BD50" s="37">
        <f t="shared" si="66"/>
        <v>0.27330389997559068</v>
      </c>
      <c r="BE50" s="37">
        <f t="shared" si="67"/>
        <v>0.11424825253703891</v>
      </c>
    </row>
    <row r="51" spans="1:57" x14ac:dyDescent="0.2">
      <c r="A51" s="6">
        <v>50</v>
      </c>
      <c r="B51" s="6" t="s">
        <v>16</v>
      </c>
      <c r="C51" s="2" t="s">
        <v>66</v>
      </c>
      <c r="D51" s="2">
        <v>1</v>
      </c>
      <c r="E51" s="2">
        <v>1</v>
      </c>
      <c r="F51" s="2">
        <f t="shared" si="31"/>
        <v>1</v>
      </c>
      <c r="G51">
        <v>1.2E-2</v>
      </c>
      <c r="H51" s="2">
        <v>11</v>
      </c>
      <c r="I51" s="28">
        <v>180</v>
      </c>
      <c r="J51" s="28">
        <v>480</v>
      </c>
      <c r="K51" s="28">
        <v>248</v>
      </c>
      <c r="L51" s="28">
        <v>237</v>
      </c>
      <c r="M51" s="28">
        <v>214</v>
      </c>
      <c r="N51" s="28">
        <v>63</v>
      </c>
      <c r="O51" s="28">
        <v>48</v>
      </c>
      <c r="P51" s="28">
        <v>36</v>
      </c>
      <c r="Q51" s="28">
        <f t="shared" si="0"/>
        <v>0.90295358649789026</v>
      </c>
      <c r="S51" s="31">
        <f t="shared" si="39"/>
        <v>6.1737861039019366</v>
      </c>
      <c r="T51" s="31">
        <f t="shared" si="40"/>
        <v>5.1929568508902104</v>
      </c>
      <c r="U51" s="31">
        <f t="shared" si="41"/>
        <v>5.5134287461649825</v>
      </c>
      <c r="V51" s="31">
        <f t="shared" si="42"/>
        <v>3.8712010109078911</v>
      </c>
      <c r="W51" s="31">
        <f t="shared" si="43"/>
        <v>3.5835189384561099</v>
      </c>
      <c r="X51" s="31">
        <f t="shared" si="44"/>
        <v>4.1431347263915326</v>
      </c>
      <c r="Y51" s="31">
        <f t="shared" si="45"/>
        <v>5.4680601411351315</v>
      </c>
      <c r="Z51" s="31">
        <f t="shared" si="46"/>
        <v>5.3659760150218512</v>
      </c>
      <c r="AA51" s="31">
        <f t="shared" si="47"/>
        <v>0.82345863677057984</v>
      </c>
      <c r="AB51" s="31">
        <f t="shared" si="48"/>
        <v>0.87427657298374306</v>
      </c>
      <c r="AC51" s="31">
        <f t="shared" si="49"/>
        <v>0.61386489405561573</v>
      </c>
      <c r="AD51" s="31">
        <f t="shared" si="50"/>
        <v>0.568246512465584</v>
      </c>
      <c r="AE51" s="31">
        <f t="shared" si="51"/>
        <v>0.65698602390011485</v>
      </c>
      <c r="AF51" s="31">
        <f t="shared" si="52"/>
        <v>0.86708237308515168</v>
      </c>
      <c r="AG51" s="31">
        <f t="shared" si="53"/>
        <v>0.85089466774907763</v>
      </c>
      <c r="AK51" s="33">
        <f t="shared" si="54"/>
        <v>5.4415788517745591</v>
      </c>
      <c r="AL51" s="33">
        <f t="shared" si="55"/>
        <v>5.5637972458472085</v>
      </c>
      <c r="AM51" s="33">
        <f t="shared" si="56"/>
        <v>5.5599805337264234</v>
      </c>
      <c r="AN51" s="33">
        <f t="shared" si="57"/>
        <v>5.3483909775618557</v>
      </c>
      <c r="AO51" s="33">
        <f t="shared" si="58"/>
        <v>3.9481727968331413</v>
      </c>
      <c r="AP51" s="33">
        <f t="shared" si="59"/>
        <v>3.8438680300452455</v>
      </c>
      <c r="AQ51" s="33">
        <f t="shared" si="60"/>
        <v>3.7969544329692835</v>
      </c>
      <c r="AR51" s="35">
        <f t="shared" si="32"/>
        <v>230.80630488216914</v>
      </c>
      <c r="AS51" s="35">
        <f t="shared" si="33"/>
        <v>260.81132308505909</v>
      </c>
      <c r="AT51" s="35">
        <f t="shared" si="34"/>
        <v>259.81777858976528</v>
      </c>
      <c r="AU51" s="35">
        <f t="shared" si="35"/>
        <v>210.26969687109914</v>
      </c>
      <c r="AV51" s="35">
        <f t="shared" si="36"/>
        <v>51.840557012860572</v>
      </c>
      <c r="AW51" s="35">
        <f t="shared" si="37"/>
        <v>46.705784871062598</v>
      </c>
      <c r="AX51" s="35">
        <f t="shared" si="38"/>
        <v>44.565251141711592</v>
      </c>
      <c r="AY51" s="37">
        <f t="shared" si="61"/>
        <v>-0.22012529037327075</v>
      </c>
      <c r="AZ51" s="37">
        <f t="shared" si="62"/>
        <v>0.84041089290995363</v>
      </c>
      <c r="BA51" s="37">
        <f t="shared" si="63"/>
        <v>-4.5484872720833923E-2</v>
      </c>
      <c r="BB51" s="37">
        <f t="shared" si="64"/>
        <v>0.1271238962468626</v>
      </c>
      <c r="BC51" s="37">
        <f t="shared" si="65"/>
        <v>3.1280420645733225</v>
      </c>
      <c r="BD51" s="37">
        <f t="shared" si="66"/>
        <v>0.34886931402436988</v>
      </c>
      <c r="BE51" s="37">
        <f t="shared" si="67"/>
        <v>7.7072355036581358E-2</v>
      </c>
    </row>
    <row r="52" spans="1:57" x14ac:dyDescent="0.2">
      <c r="A52" s="6">
        <v>51</v>
      </c>
      <c r="B52" s="6" t="s">
        <v>16</v>
      </c>
      <c r="C52" s="2" t="s">
        <v>67</v>
      </c>
      <c r="D52" s="2">
        <v>1</v>
      </c>
      <c r="E52" s="2">
        <v>1</v>
      </c>
      <c r="F52" s="2">
        <f t="shared" si="31"/>
        <v>1</v>
      </c>
      <c r="G52">
        <v>3.2000000000000001E-2</v>
      </c>
      <c r="H52" s="2">
        <v>11</v>
      </c>
      <c r="I52" s="28">
        <v>140</v>
      </c>
      <c r="J52" s="28">
        <v>278</v>
      </c>
      <c r="K52" s="28">
        <v>172</v>
      </c>
      <c r="L52" s="28">
        <v>152</v>
      </c>
      <c r="M52" s="28">
        <v>152</v>
      </c>
      <c r="N52" s="28">
        <v>31</v>
      </c>
      <c r="O52" s="28">
        <v>28</v>
      </c>
      <c r="P52" s="28">
        <v>37</v>
      </c>
      <c r="Q52" s="28">
        <f t="shared" si="0"/>
        <v>1</v>
      </c>
      <c r="S52" s="31">
        <f t="shared" si="39"/>
        <v>5.6276211136906369</v>
      </c>
      <c r="T52" s="31">
        <f t="shared" si="40"/>
        <v>4.9416424226093039</v>
      </c>
      <c r="U52" s="31">
        <f t="shared" si="41"/>
        <v>5.1474944768134527</v>
      </c>
      <c r="V52" s="31">
        <f t="shared" si="42"/>
        <v>3.3322045101752038</v>
      </c>
      <c r="W52" s="31">
        <f t="shared" si="43"/>
        <v>3.6109179126442243</v>
      </c>
      <c r="X52" s="31">
        <f t="shared" si="44"/>
        <v>3.4339872044851463</v>
      </c>
      <c r="Y52" s="31">
        <f t="shared" si="45"/>
        <v>5.0238805208462765</v>
      </c>
      <c r="Z52" s="31">
        <f t="shared" si="46"/>
        <v>5.0238805208462765</v>
      </c>
      <c r="AA52" s="31">
        <f t="shared" si="47"/>
        <v>0.78360715283662485</v>
      </c>
      <c r="AB52" s="31">
        <f t="shared" si="48"/>
        <v>0.81624956770712642</v>
      </c>
      <c r="AC52" s="31">
        <f t="shared" si="49"/>
        <v>0.52839502853162901</v>
      </c>
      <c r="AD52" s="31">
        <f t="shared" si="50"/>
        <v>0.57259122831470366</v>
      </c>
      <c r="AE52" s="31">
        <f t="shared" si="51"/>
        <v>0.54453493516091944</v>
      </c>
      <c r="AF52" s="31">
        <f t="shared" si="52"/>
        <v>0.79664782970133119</v>
      </c>
      <c r="AG52" s="31">
        <f t="shared" si="53"/>
        <v>0.79664782970133119</v>
      </c>
      <c r="AK52" s="33">
        <f t="shared" si="54"/>
        <v>4.751482569107905</v>
      </c>
      <c r="AL52" s="33">
        <f t="shared" si="55"/>
        <v>5.0474223691129376</v>
      </c>
      <c r="AM52" s="33">
        <f t="shared" si="56"/>
        <v>4.9187298029580653</v>
      </c>
      <c r="AN52" s="33">
        <f t="shared" si="57"/>
        <v>3.3130888687737006</v>
      </c>
      <c r="AO52" s="33">
        <f t="shared" si="58"/>
        <v>3.4415681336642159</v>
      </c>
      <c r="AP52" s="33">
        <f t="shared" si="59"/>
        <v>3.2822597948415466</v>
      </c>
      <c r="AQ52" s="33">
        <f t="shared" si="60"/>
        <v>3.2065827921681715</v>
      </c>
      <c r="AR52" s="35">
        <f t="shared" si="32"/>
        <v>115.7557733073597</v>
      </c>
      <c r="AS52" s="35">
        <f t="shared" si="33"/>
        <v>155.62081403854586</v>
      </c>
      <c r="AT52" s="35">
        <f t="shared" si="34"/>
        <v>136.82870334572704</v>
      </c>
      <c r="AU52" s="35">
        <f t="shared" si="35"/>
        <v>27.469845307704812</v>
      </c>
      <c r="AV52" s="35">
        <f t="shared" si="36"/>
        <v>31.235901852387457</v>
      </c>
      <c r="AW52" s="35">
        <f t="shared" si="37"/>
        <v>26.635896401961162</v>
      </c>
      <c r="AX52" s="35">
        <f t="shared" si="38"/>
        <v>24.694555448947408</v>
      </c>
      <c r="AY52" s="37">
        <f t="shared" si="61"/>
        <v>0.20944291589038919</v>
      </c>
      <c r="AZ52" s="37">
        <f t="shared" si="62"/>
        <v>0.78639343147981433</v>
      </c>
      <c r="BA52" s="37">
        <f t="shared" si="63"/>
        <v>0.25704618836740084</v>
      </c>
      <c r="BB52" s="37">
        <f t="shared" si="64"/>
        <v>4.5333402244302645</v>
      </c>
      <c r="BC52" s="37">
        <f t="shared" si="65"/>
        <v>3.8661953388863708</v>
      </c>
      <c r="BD52" s="37">
        <f t="shared" si="66"/>
        <v>0.16384294082618206</v>
      </c>
      <c r="BE52" s="37">
        <f t="shared" si="67"/>
        <v>0.13385317090992557</v>
      </c>
    </row>
    <row r="53" spans="1:57" x14ac:dyDescent="0.2">
      <c r="A53" s="6">
        <v>52</v>
      </c>
      <c r="B53" s="6" t="s">
        <v>16</v>
      </c>
      <c r="C53" s="2" t="s">
        <v>68</v>
      </c>
      <c r="D53" s="2">
        <v>1</v>
      </c>
      <c r="E53" s="2">
        <v>1</v>
      </c>
      <c r="F53" s="2">
        <f t="shared" si="31"/>
        <v>1</v>
      </c>
      <c r="G53">
        <v>1.2999999999999999E-2</v>
      </c>
      <c r="H53" s="2">
        <v>11</v>
      </c>
      <c r="I53" s="28">
        <v>201</v>
      </c>
      <c r="J53" s="28">
        <v>488</v>
      </c>
      <c r="K53" s="28">
        <v>246</v>
      </c>
      <c r="L53" s="28">
        <v>258</v>
      </c>
      <c r="M53" s="28">
        <v>206</v>
      </c>
      <c r="N53" s="28">
        <v>47</v>
      </c>
      <c r="O53" s="28">
        <v>48</v>
      </c>
      <c r="P53" s="28">
        <v>51</v>
      </c>
      <c r="Q53" s="28">
        <f t="shared" si="0"/>
        <v>0.79844961240310075</v>
      </c>
      <c r="S53" s="31">
        <f t="shared" si="39"/>
        <v>6.1903154058531475</v>
      </c>
      <c r="T53" s="31">
        <f t="shared" si="40"/>
        <v>5.3033049080590757</v>
      </c>
      <c r="U53" s="31">
        <f t="shared" si="41"/>
        <v>5.5053315359323625</v>
      </c>
      <c r="V53" s="31">
        <f t="shared" si="42"/>
        <v>3.8712010109078911</v>
      </c>
      <c r="W53" s="31">
        <f t="shared" si="43"/>
        <v>3.9318256327243257</v>
      </c>
      <c r="X53" s="31">
        <f t="shared" si="44"/>
        <v>3.8501476017100584</v>
      </c>
      <c r="Y53" s="31">
        <f t="shared" si="45"/>
        <v>5.5529595849216173</v>
      </c>
      <c r="Z53" s="31">
        <f t="shared" si="46"/>
        <v>5.3278761687895813</v>
      </c>
      <c r="AA53" s="31">
        <f t="shared" si="47"/>
        <v>0.84095677190547491</v>
      </c>
      <c r="AB53" s="31">
        <f t="shared" si="48"/>
        <v>0.87299258047403161</v>
      </c>
      <c r="AC53" s="31">
        <f t="shared" si="49"/>
        <v>0.61386489405561573</v>
      </c>
      <c r="AD53" s="31">
        <f t="shared" si="50"/>
        <v>0.62347827422979052</v>
      </c>
      <c r="AE53" s="31">
        <f t="shared" si="51"/>
        <v>0.61052640846152706</v>
      </c>
      <c r="AF53" s="31">
        <f t="shared" si="52"/>
        <v>0.88054506539136934</v>
      </c>
      <c r="AG53" s="31">
        <f t="shared" si="53"/>
        <v>0.84485309098646399</v>
      </c>
      <c r="AK53" s="33">
        <f t="shared" si="54"/>
        <v>5.4624641337608555</v>
      </c>
      <c r="AL53" s="33">
        <f t="shared" si="55"/>
        <v>5.5794249708214112</v>
      </c>
      <c r="AM53" s="33">
        <f t="shared" si="56"/>
        <v>5.5793875392014609</v>
      </c>
      <c r="AN53" s="33">
        <f t="shared" si="57"/>
        <v>5.4099879742955359</v>
      </c>
      <c r="AO53" s="33">
        <f t="shared" si="58"/>
        <v>3.9635048331179474</v>
      </c>
      <c r="AP53" s="33">
        <f t="shared" si="59"/>
        <v>3.8608647110195737</v>
      </c>
      <c r="AQ53" s="33">
        <f t="shared" si="60"/>
        <v>3.8148216183237635</v>
      </c>
      <c r="AR53" s="35">
        <f t="shared" si="32"/>
        <v>235.67745020284053</v>
      </c>
      <c r="AS53" s="35">
        <f t="shared" si="33"/>
        <v>264.91922569418284</v>
      </c>
      <c r="AT53" s="35">
        <f t="shared" si="34"/>
        <v>264.90930952399941</v>
      </c>
      <c r="AU53" s="35">
        <f t="shared" si="35"/>
        <v>223.62889836933419</v>
      </c>
      <c r="AV53" s="35">
        <f t="shared" si="36"/>
        <v>52.641502688198464</v>
      </c>
      <c r="AW53" s="35">
        <f t="shared" si="37"/>
        <v>47.50641293186456</v>
      </c>
      <c r="AX53" s="35">
        <f t="shared" si="38"/>
        <v>45.368662722983267</v>
      </c>
      <c r="AY53" s="37">
        <f t="shared" si="61"/>
        <v>-0.14713944916238142</v>
      </c>
      <c r="AZ53" s="37">
        <f t="shared" si="62"/>
        <v>0.84207091320483052</v>
      </c>
      <c r="BA53" s="37">
        <f t="shared" si="63"/>
        <v>-7.1380313353186731E-2</v>
      </c>
      <c r="BB53" s="37">
        <f t="shared" si="64"/>
        <v>0.15369704846419371</v>
      </c>
      <c r="BC53" s="37">
        <f t="shared" si="65"/>
        <v>2.9132621502118043</v>
      </c>
      <c r="BD53" s="37">
        <f t="shared" si="66"/>
        <v>-1.0659885699871212E-2</v>
      </c>
      <c r="BE53" s="37">
        <f t="shared" si="67"/>
        <v>5.7999004579073185E-2</v>
      </c>
    </row>
    <row r="54" spans="1:57" x14ac:dyDescent="0.2">
      <c r="A54" s="6">
        <v>53</v>
      </c>
      <c r="B54" s="6" t="s">
        <v>16</v>
      </c>
      <c r="C54" s="2" t="s">
        <v>69</v>
      </c>
      <c r="D54" s="2">
        <v>1</v>
      </c>
      <c r="E54" s="2">
        <v>1</v>
      </c>
      <c r="F54" s="2">
        <f t="shared" si="31"/>
        <v>1</v>
      </c>
      <c r="G54">
        <v>1.2E-2</v>
      </c>
      <c r="H54" s="2">
        <v>11</v>
      </c>
      <c r="I54" s="28">
        <v>227</v>
      </c>
      <c r="J54" s="28">
        <v>501</v>
      </c>
      <c r="K54" s="28">
        <v>266</v>
      </c>
      <c r="L54" s="28">
        <v>286</v>
      </c>
      <c r="M54" s="28">
        <v>286</v>
      </c>
      <c r="N54" s="28">
        <v>67</v>
      </c>
      <c r="O54" s="28">
        <v>45</v>
      </c>
      <c r="P54" s="28">
        <v>49</v>
      </c>
      <c r="Q54" s="28">
        <f t="shared" si="0"/>
        <v>1</v>
      </c>
      <c r="S54" s="31">
        <f t="shared" si="39"/>
        <v>6.2166061010848646</v>
      </c>
      <c r="T54" s="31">
        <f t="shared" si="40"/>
        <v>5.4249500174814029</v>
      </c>
      <c r="U54" s="31">
        <f t="shared" si="41"/>
        <v>5.5834963087816991</v>
      </c>
      <c r="V54" s="31">
        <f t="shared" si="42"/>
        <v>3.8066624897703196</v>
      </c>
      <c r="W54" s="31">
        <f t="shared" si="43"/>
        <v>3.8918202981106265</v>
      </c>
      <c r="X54" s="31">
        <f t="shared" si="44"/>
        <v>4.2046926193909657</v>
      </c>
      <c r="Y54" s="31">
        <f t="shared" si="45"/>
        <v>5.6559918108198524</v>
      </c>
      <c r="Z54" s="31">
        <f t="shared" si="46"/>
        <v>5.6559918108198524</v>
      </c>
      <c r="AA54" s="31">
        <f t="shared" si="47"/>
        <v>0.86024630556634973</v>
      </c>
      <c r="AB54" s="31">
        <f t="shared" si="48"/>
        <v>0.88538734113586204</v>
      </c>
      <c r="AC54" s="31">
        <f t="shared" si="49"/>
        <v>0.60363087822203076</v>
      </c>
      <c r="AD54" s="31">
        <f t="shared" si="50"/>
        <v>0.61713453996615986</v>
      </c>
      <c r="AE54" s="31">
        <f t="shared" si="51"/>
        <v>0.66674739494695734</v>
      </c>
      <c r="AF54" s="31">
        <f t="shared" si="52"/>
        <v>0.89688311300427315</v>
      </c>
      <c r="AG54" s="31">
        <f t="shared" si="53"/>
        <v>0.89688311300427315</v>
      </c>
      <c r="AK54" s="33">
        <f t="shared" si="54"/>
        <v>5.4956832367302901</v>
      </c>
      <c r="AL54" s="33">
        <f t="shared" si="55"/>
        <v>5.6042816620280078</v>
      </c>
      <c r="AM54" s="33">
        <f t="shared" si="56"/>
        <v>5.6102553682126626</v>
      </c>
      <c r="AN54" s="33">
        <f t="shared" si="57"/>
        <v>5.5079611296710169</v>
      </c>
      <c r="AO54" s="33">
        <f t="shared" si="58"/>
        <v>3.9878912164289471</v>
      </c>
      <c r="AP54" s="33">
        <f t="shared" si="59"/>
        <v>3.8878987963527449</v>
      </c>
      <c r="AQ54" s="33">
        <f t="shared" si="60"/>
        <v>3.8432402851367828</v>
      </c>
      <c r="AR54" s="35">
        <f t="shared" si="32"/>
        <v>243.63793169083439</v>
      </c>
      <c r="AS54" s="35">
        <f t="shared" si="33"/>
        <v>271.58676426140119</v>
      </c>
      <c r="AT54" s="35">
        <f t="shared" si="34"/>
        <v>273.21399926764053</v>
      </c>
      <c r="AU54" s="35">
        <f t="shared" si="35"/>
        <v>246.64773132158035</v>
      </c>
      <c r="AV54" s="35">
        <f t="shared" si="36"/>
        <v>53.941019406447275</v>
      </c>
      <c r="AW54" s="35">
        <f t="shared" si="37"/>
        <v>48.808222687163877</v>
      </c>
      <c r="AX54" s="35">
        <f t="shared" si="38"/>
        <v>46.676474753015221</v>
      </c>
      <c r="AY54" s="37">
        <f t="shared" si="61"/>
        <v>-6.8289578619256955E-2</v>
      </c>
      <c r="AZ54" s="37">
        <f t="shared" si="62"/>
        <v>0.84471434520199773</v>
      </c>
      <c r="BA54" s="37">
        <f t="shared" si="63"/>
        <v>-2.6404208009025536E-2</v>
      </c>
      <c r="BB54" s="37">
        <f t="shared" si="64"/>
        <v>0.15954847209647346</v>
      </c>
      <c r="BC54" s="37">
        <f t="shared" si="65"/>
        <v>4.302087412271189</v>
      </c>
      <c r="BD54" s="37">
        <f t="shared" si="66"/>
        <v>0.37271951960710087</v>
      </c>
      <c r="BE54" s="37">
        <f t="shared" si="67"/>
        <v>-3.5916910218394826E-2</v>
      </c>
    </row>
    <row r="55" spans="1:57" x14ac:dyDescent="0.2">
      <c r="A55" s="6">
        <v>54</v>
      </c>
      <c r="B55" s="6" t="s">
        <v>16</v>
      </c>
      <c r="C55" s="2" t="s">
        <v>70</v>
      </c>
      <c r="D55" s="2">
        <v>1</v>
      </c>
      <c r="E55" s="2">
        <v>1</v>
      </c>
      <c r="F55" s="2">
        <f t="shared" si="31"/>
        <v>1</v>
      </c>
      <c r="G55">
        <v>1.2E-2</v>
      </c>
      <c r="H55" s="2">
        <v>11</v>
      </c>
      <c r="I55" s="28">
        <v>225</v>
      </c>
      <c r="J55" s="28">
        <v>456</v>
      </c>
      <c r="K55" s="28">
        <v>268</v>
      </c>
      <c r="L55" s="28">
        <v>235</v>
      </c>
      <c r="M55" s="28">
        <v>256</v>
      </c>
      <c r="N55" s="28">
        <v>52</v>
      </c>
      <c r="O55" s="28">
        <v>44</v>
      </c>
      <c r="P55" s="28">
        <v>51</v>
      </c>
      <c r="Q55" s="28">
        <f t="shared" si="0"/>
        <v>1.0893617021276596</v>
      </c>
      <c r="S55" s="31">
        <f t="shared" si="39"/>
        <v>6.1224928095143865</v>
      </c>
      <c r="T55" s="31">
        <f t="shared" si="40"/>
        <v>5.4161004022044201</v>
      </c>
      <c r="U55" s="31">
        <f t="shared" si="41"/>
        <v>5.5909869805108565</v>
      </c>
      <c r="V55" s="31">
        <f t="shared" si="42"/>
        <v>3.784189633918261</v>
      </c>
      <c r="W55" s="31">
        <f t="shared" si="43"/>
        <v>3.9318256327243257</v>
      </c>
      <c r="X55" s="31">
        <f t="shared" si="44"/>
        <v>3.9512437185814275</v>
      </c>
      <c r="Y55" s="31">
        <f t="shared" si="45"/>
        <v>5.4595855141441589</v>
      </c>
      <c r="Z55" s="31">
        <f t="shared" si="46"/>
        <v>5.5451774444795623</v>
      </c>
      <c r="AA55" s="31">
        <f t="shared" si="47"/>
        <v>0.85884300252702661</v>
      </c>
      <c r="AB55" s="31">
        <f t="shared" si="48"/>
        <v>0.88657515349550653</v>
      </c>
      <c r="AC55" s="31">
        <f t="shared" si="49"/>
        <v>0.6000673078370572</v>
      </c>
      <c r="AD55" s="31">
        <f t="shared" si="50"/>
        <v>0.62347827422979052</v>
      </c>
      <c r="AE55" s="31">
        <f t="shared" si="51"/>
        <v>0.62655744299003968</v>
      </c>
      <c r="AF55" s="31">
        <f t="shared" si="52"/>
        <v>0.86573853276652302</v>
      </c>
      <c r="AG55" s="31">
        <f t="shared" si="53"/>
        <v>0.87931103419419632</v>
      </c>
      <c r="AK55" s="33">
        <f t="shared" si="54"/>
        <v>5.3767681948906754</v>
      </c>
      <c r="AL55" s="33">
        <f t="shared" si="55"/>
        <v>5.5153017013846855</v>
      </c>
      <c r="AM55" s="33">
        <f t="shared" si="56"/>
        <v>5.4997572255703879</v>
      </c>
      <c r="AN55" s="33">
        <f t="shared" si="57"/>
        <v>5.157244799932851</v>
      </c>
      <c r="AO55" s="33">
        <f t="shared" si="58"/>
        <v>3.900594825722294</v>
      </c>
      <c r="AP55" s="33">
        <f t="shared" si="59"/>
        <v>3.7911243773852115</v>
      </c>
      <c r="AQ55" s="33">
        <f t="shared" si="60"/>
        <v>3.741509454048249</v>
      </c>
      <c r="AR55" s="35">
        <f t="shared" si="32"/>
        <v>216.32203385800517</v>
      </c>
      <c r="AS55" s="35">
        <f t="shared" si="33"/>
        <v>248.46492815337976</v>
      </c>
      <c r="AT55" s="35">
        <f t="shared" si="34"/>
        <v>244.63253453035148</v>
      </c>
      <c r="AU55" s="35">
        <f t="shared" si="35"/>
        <v>173.68525813092651</v>
      </c>
      <c r="AV55" s="35">
        <f t="shared" si="36"/>
        <v>49.431843694464568</v>
      </c>
      <c r="AW55" s="35">
        <f t="shared" si="37"/>
        <v>44.306189157105173</v>
      </c>
      <c r="AX55" s="35">
        <f t="shared" si="38"/>
        <v>42.161583129929319</v>
      </c>
      <c r="AY55" s="37">
        <f t="shared" si="61"/>
        <v>4.0115960391215115E-2</v>
      </c>
      <c r="AZ55" s="37">
        <f t="shared" si="62"/>
        <v>0.83526907958014451</v>
      </c>
      <c r="BA55" s="37">
        <f t="shared" si="63"/>
        <v>9.552067763394459E-2</v>
      </c>
      <c r="BB55" s="37">
        <f t="shared" si="64"/>
        <v>0.35302214205683208</v>
      </c>
      <c r="BC55" s="37">
        <f t="shared" si="65"/>
        <v>4.1788479018165203</v>
      </c>
      <c r="BD55" s="37">
        <f t="shared" si="66"/>
        <v>0.17365092754001857</v>
      </c>
      <c r="BE55" s="37">
        <f t="shared" si="67"/>
        <v>4.3604075881240822E-2</v>
      </c>
    </row>
    <row r="56" spans="1:57" x14ac:dyDescent="0.2">
      <c r="A56" s="6">
        <v>55</v>
      </c>
      <c r="B56" s="6" t="s">
        <v>16</v>
      </c>
      <c r="C56" s="2" t="s">
        <v>71</v>
      </c>
      <c r="D56" s="2">
        <v>1</v>
      </c>
      <c r="E56" s="2">
        <v>1</v>
      </c>
      <c r="F56" s="2">
        <f t="shared" si="31"/>
        <v>1</v>
      </c>
      <c r="G56">
        <v>1.2E-2</v>
      </c>
      <c r="H56" s="2">
        <v>11</v>
      </c>
      <c r="I56" s="28">
        <v>236</v>
      </c>
      <c r="J56" s="28">
        <v>463</v>
      </c>
      <c r="K56" s="28">
        <v>262</v>
      </c>
      <c r="L56" s="28">
        <v>260</v>
      </c>
      <c r="M56" s="28">
        <v>233</v>
      </c>
      <c r="N56" s="28">
        <v>58</v>
      </c>
      <c r="O56" s="28">
        <v>43</v>
      </c>
      <c r="P56" s="28">
        <v>40</v>
      </c>
      <c r="Q56" s="28">
        <f t="shared" si="0"/>
        <v>0.89615384615384619</v>
      </c>
      <c r="S56" s="31">
        <f t="shared" si="39"/>
        <v>6.1377270540862341</v>
      </c>
      <c r="T56" s="31">
        <f t="shared" si="40"/>
        <v>5.4638318050256105</v>
      </c>
      <c r="U56" s="31">
        <f t="shared" si="41"/>
        <v>5.5683445037610966</v>
      </c>
      <c r="V56" s="31">
        <f t="shared" si="42"/>
        <v>3.7612001156935624</v>
      </c>
      <c r="W56" s="31">
        <f t="shared" si="43"/>
        <v>3.6888794541139363</v>
      </c>
      <c r="X56" s="31">
        <f t="shared" si="44"/>
        <v>4.0604430105464191</v>
      </c>
      <c r="Y56" s="31">
        <f t="shared" si="45"/>
        <v>5.5606816310155276</v>
      </c>
      <c r="Z56" s="31">
        <f t="shared" si="46"/>
        <v>5.4510384535657002</v>
      </c>
      <c r="AA56" s="31">
        <f t="shared" si="47"/>
        <v>0.86641187648975693</v>
      </c>
      <c r="AB56" s="31">
        <f t="shared" si="48"/>
        <v>0.88298468595016755</v>
      </c>
      <c r="AC56" s="31">
        <f t="shared" si="49"/>
        <v>0.59642180915857734</v>
      </c>
      <c r="AD56" s="31">
        <f t="shared" si="50"/>
        <v>0.58495376212781947</v>
      </c>
      <c r="AE56" s="31">
        <f t="shared" si="51"/>
        <v>0.64387341588944658</v>
      </c>
      <c r="AF56" s="31">
        <f t="shared" si="52"/>
        <v>0.88176956729503542</v>
      </c>
      <c r="AG56" s="31">
        <f t="shared" si="53"/>
        <v>0.86438320649395306</v>
      </c>
      <c r="AK56" s="33">
        <f t="shared" si="54"/>
        <v>5.3960171320006856</v>
      </c>
      <c r="AL56" s="33">
        <f t="shared" si="55"/>
        <v>5.5297050068032254</v>
      </c>
      <c r="AM56" s="33">
        <f t="shared" si="56"/>
        <v>5.5176437079328364</v>
      </c>
      <c r="AN56" s="33">
        <f t="shared" si="57"/>
        <v>5.2140157220142527</v>
      </c>
      <c r="AO56" s="33">
        <f t="shared" si="58"/>
        <v>3.9147256094200333</v>
      </c>
      <c r="AP56" s="33">
        <f t="shared" si="59"/>
        <v>3.8067893822134171</v>
      </c>
      <c r="AQ56" s="33">
        <f t="shared" si="60"/>
        <v>3.7579767599456253</v>
      </c>
      <c r="AR56" s="35">
        <f t="shared" si="32"/>
        <v>220.52633745639315</v>
      </c>
      <c r="AS56" s="35">
        <f t="shared" si="33"/>
        <v>252.06954125497984</v>
      </c>
      <c r="AT56" s="35">
        <f t="shared" si="34"/>
        <v>249.04751658877493</v>
      </c>
      <c r="AU56" s="35">
        <f t="shared" si="35"/>
        <v>183.83079130151768</v>
      </c>
      <c r="AV56" s="35">
        <f t="shared" si="36"/>
        <v>50.135312965914025</v>
      </c>
      <c r="AW56" s="35">
        <f t="shared" si="37"/>
        <v>45.005710522242779</v>
      </c>
      <c r="AX56" s="35">
        <f t="shared" si="38"/>
        <v>42.861618848494011</v>
      </c>
      <c r="AY56" s="37">
        <f t="shared" si="61"/>
        <v>7.0166959294223119E-2</v>
      </c>
      <c r="AZ56" s="37">
        <f t="shared" si="62"/>
        <v>0.83679471028058239</v>
      </c>
      <c r="BA56" s="37">
        <f t="shared" si="63"/>
        <v>5.2008080982442001E-2</v>
      </c>
      <c r="BB56" s="37">
        <f t="shared" si="64"/>
        <v>0.41434412678749905</v>
      </c>
      <c r="BC56" s="37">
        <f t="shared" si="65"/>
        <v>3.6474228685559806</v>
      </c>
      <c r="BD56" s="37">
        <f t="shared" si="66"/>
        <v>0.28872534900510383</v>
      </c>
      <c r="BE56" s="37">
        <f t="shared" si="67"/>
        <v>3.2285563453665757E-3</v>
      </c>
    </row>
    <row r="57" spans="1:57" x14ac:dyDescent="0.2">
      <c r="A57" s="6">
        <v>56</v>
      </c>
      <c r="B57" s="6" t="s">
        <v>16</v>
      </c>
      <c r="C57" s="2" t="s">
        <v>72</v>
      </c>
      <c r="D57" s="2">
        <v>1</v>
      </c>
      <c r="E57" s="2">
        <v>1</v>
      </c>
      <c r="F57" s="2">
        <f t="shared" si="31"/>
        <v>1</v>
      </c>
      <c r="G57">
        <v>1.2999999999999999E-2</v>
      </c>
      <c r="H57" s="2">
        <v>11</v>
      </c>
      <c r="I57" s="28">
        <v>260</v>
      </c>
      <c r="J57" s="28">
        <v>510</v>
      </c>
      <c r="K57" s="28">
        <v>274</v>
      </c>
      <c r="L57" s="28">
        <v>271</v>
      </c>
      <c r="M57" s="28">
        <v>231</v>
      </c>
      <c r="N57" s="28">
        <v>56</v>
      </c>
      <c r="O57" s="28">
        <v>48</v>
      </c>
      <c r="P57" s="28">
        <v>60</v>
      </c>
      <c r="Q57" s="28">
        <f t="shared" si="0"/>
        <v>0.85239852398523985</v>
      </c>
      <c r="S57" s="31">
        <f t="shared" si="39"/>
        <v>6.2344107257183712</v>
      </c>
      <c r="T57" s="31">
        <f t="shared" si="40"/>
        <v>5.5606816310155276</v>
      </c>
      <c r="U57" s="31">
        <f t="shared" si="41"/>
        <v>5.6131281063880705</v>
      </c>
      <c r="V57" s="31">
        <f t="shared" si="42"/>
        <v>3.8712010109078911</v>
      </c>
      <c r="W57" s="31">
        <f t="shared" si="43"/>
        <v>4.0943445622221004</v>
      </c>
      <c r="X57" s="31">
        <f t="shared" si="44"/>
        <v>4.0253516907351496</v>
      </c>
      <c r="Y57" s="31">
        <f t="shared" si="45"/>
        <v>5.602118820879701</v>
      </c>
      <c r="Z57" s="31">
        <f t="shared" si="46"/>
        <v>5.4424177105217932</v>
      </c>
      <c r="AA57" s="31">
        <f t="shared" si="47"/>
        <v>0.88176956729503542</v>
      </c>
      <c r="AB57" s="31">
        <f t="shared" si="48"/>
        <v>0.89008612072572546</v>
      </c>
      <c r="AC57" s="31">
        <f t="shared" si="49"/>
        <v>0.61386489405561573</v>
      </c>
      <c r="AD57" s="31">
        <f t="shared" si="50"/>
        <v>0.64924925981206238</v>
      </c>
      <c r="AE57" s="31">
        <f t="shared" si="51"/>
        <v>0.63830890780590366</v>
      </c>
      <c r="AF57" s="31">
        <f t="shared" si="52"/>
        <v>0.88834035400806322</v>
      </c>
      <c r="AG57" s="31">
        <f t="shared" si="53"/>
        <v>0.86301619623010539</v>
      </c>
      <c r="AK57" s="33">
        <f t="shared" si="54"/>
        <v>5.5181799281954547</v>
      </c>
      <c r="AL57" s="33">
        <f t="shared" si="55"/>
        <v>5.6211151482733825</v>
      </c>
      <c r="AM57" s="33">
        <f t="shared" si="56"/>
        <v>5.6311597263497069</v>
      </c>
      <c r="AN57" s="33">
        <f t="shared" si="57"/>
        <v>5.5743106590480984</v>
      </c>
      <c r="AO57" s="33">
        <f t="shared" si="58"/>
        <v>4.0044062000455591</v>
      </c>
      <c r="AP57" s="33">
        <f t="shared" si="59"/>
        <v>3.9062068607620355</v>
      </c>
      <c r="AQ57" s="33">
        <f t="shared" si="60"/>
        <v>3.8624860179228855</v>
      </c>
      <c r="AR57" s="35">
        <f t="shared" si="32"/>
        <v>249.1810967245116</v>
      </c>
      <c r="AS57" s="35">
        <f t="shared" si="33"/>
        <v>276.1972124098275</v>
      </c>
      <c r="AT57" s="35">
        <f t="shared" si="34"/>
        <v>278.98547690141385</v>
      </c>
      <c r="AU57" s="35">
        <f t="shared" si="35"/>
        <v>263.56780491849639</v>
      </c>
      <c r="AV57" s="35">
        <f t="shared" si="36"/>
        <v>54.839251184185692</v>
      </c>
      <c r="AW57" s="35">
        <f t="shared" si="37"/>
        <v>49.710036817996269</v>
      </c>
      <c r="AX57" s="35">
        <f t="shared" si="38"/>
        <v>47.583497879395665</v>
      </c>
      <c r="AY57" s="37">
        <f t="shared" si="61"/>
        <v>4.3417833124996252E-2</v>
      </c>
      <c r="AZ57" s="37">
        <f t="shared" si="62"/>
        <v>0.84650668828348197</v>
      </c>
      <c r="BA57" s="37">
        <f t="shared" si="63"/>
        <v>-1.7870023044875501E-2</v>
      </c>
      <c r="BB57" s="37">
        <f t="shared" si="64"/>
        <v>2.8198417799176499E-2</v>
      </c>
      <c r="BC57" s="37">
        <f t="shared" si="65"/>
        <v>3.2123113465600128</v>
      </c>
      <c r="BD57" s="37">
        <f t="shared" si="66"/>
        <v>0.12653306222711563</v>
      </c>
      <c r="BE57" s="37">
        <f t="shared" si="67"/>
        <v>8.7530790960343892E-3</v>
      </c>
    </row>
    <row r="58" spans="1:57" x14ac:dyDescent="0.2">
      <c r="A58" s="6">
        <v>57</v>
      </c>
      <c r="B58" s="6" t="s">
        <v>16</v>
      </c>
      <c r="C58" s="2" t="s">
        <v>73</v>
      </c>
      <c r="D58" s="2">
        <v>1</v>
      </c>
      <c r="E58" s="2">
        <v>1</v>
      </c>
      <c r="F58" s="2">
        <f t="shared" si="31"/>
        <v>1</v>
      </c>
      <c r="G58">
        <v>0.02</v>
      </c>
      <c r="H58" s="2">
        <v>11</v>
      </c>
      <c r="I58" s="28">
        <v>225</v>
      </c>
      <c r="J58" s="28">
        <v>465</v>
      </c>
      <c r="K58" s="28">
        <v>240</v>
      </c>
      <c r="L58" s="28">
        <v>237</v>
      </c>
      <c r="M58" s="28">
        <v>237</v>
      </c>
      <c r="N58" s="28">
        <v>40</v>
      </c>
      <c r="O58" s="28">
        <v>50</v>
      </c>
      <c r="P58" s="28">
        <v>42</v>
      </c>
      <c r="Q58" s="28">
        <f t="shared" si="0"/>
        <v>1</v>
      </c>
      <c r="S58" s="31">
        <f t="shared" si="39"/>
        <v>6.1420374055873559</v>
      </c>
      <c r="T58" s="31">
        <f t="shared" si="40"/>
        <v>5.4161004022044201</v>
      </c>
      <c r="U58" s="31">
        <f t="shared" si="41"/>
        <v>5.4806389233419912</v>
      </c>
      <c r="V58" s="31">
        <f t="shared" si="42"/>
        <v>3.912023005428146</v>
      </c>
      <c r="W58" s="31">
        <f t="shared" si="43"/>
        <v>3.7376696182833684</v>
      </c>
      <c r="X58" s="31">
        <f t="shared" si="44"/>
        <v>3.6888794541139363</v>
      </c>
      <c r="Y58" s="31">
        <f t="shared" si="45"/>
        <v>5.4680601411351315</v>
      </c>
      <c r="Z58" s="31">
        <f t="shared" si="46"/>
        <v>5.4680601411351315</v>
      </c>
      <c r="AA58" s="31">
        <f t="shared" si="47"/>
        <v>0.85884300252702661</v>
      </c>
      <c r="AB58" s="31">
        <f t="shared" si="48"/>
        <v>0.86907701836061146</v>
      </c>
      <c r="AC58" s="31">
        <f t="shared" si="49"/>
        <v>0.62033812788426623</v>
      </c>
      <c r="AD58" s="31">
        <f t="shared" si="50"/>
        <v>0.59269052621587193</v>
      </c>
      <c r="AE58" s="31">
        <f t="shared" si="51"/>
        <v>0.58495376212781947</v>
      </c>
      <c r="AF58" s="31">
        <f t="shared" si="52"/>
        <v>0.86708237308515168</v>
      </c>
      <c r="AG58" s="31">
        <f t="shared" si="53"/>
        <v>0.86708237308515168</v>
      </c>
      <c r="AK58" s="33">
        <f t="shared" si="54"/>
        <v>5.4014633938468721</v>
      </c>
      <c r="AL58" s="33">
        <f t="shared" si="55"/>
        <v>5.5337802537798071</v>
      </c>
      <c r="AM58" s="33">
        <f t="shared" si="56"/>
        <v>5.5227044791274409</v>
      </c>
      <c r="AN58" s="33">
        <f t="shared" si="57"/>
        <v>5.2300783910924338</v>
      </c>
      <c r="AO58" s="33">
        <f t="shared" si="58"/>
        <v>3.9187237495599216</v>
      </c>
      <c r="AP58" s="33">
        <f t="shared" si="59"/>
        <v>3.8112216122959715</v>
      </c>
      <c r="AQ58" s="33">
        <f t="shared" si="60"/>
        <v>3.7626359917414276</v>
      </c>
      <c r="AR58" s="35">
        <f t="shared" si="32"/>
        <v>221.73065818031043</v>
      </c>
      <c r="AS58" s="35">
        <f t="shared" si="33"/>
        <v>253.09888287695659</v>
      </c>
      <c r="AT58" s="35">
        <f t="shared" si="34"/>
        <v>250.31108370203017</v>
      </c>
      <c r="AU58" s="35">
        <f t="shared" si="35"/>
        <v>186.80744698604596</v>
      </c>
      <c r="AV58" s="35">
        <f t="shared" si="36"/>
        <v>50.336162217285946</v>
      </c>
      <c r="AW58" s="35">
        <f t="shared" si="37"/>
        <v>45.2056289011554</v>
      </c>
      <c r="AX58" s="35">
        <f t="shared" si="38"/>
        <v>43.061787018692577</v>
      </c>
      <c r="AY58" s="37">
        <f t="shared" si="61"/>
        <v>1.4744653926165488E-2</v>
      </c>
      <c r="AZ58" s="37">
        <f t="shared" si="62"/>
        <v>0.83722659979522163</v>
      </c>
      <c r="BA58" s="37">
        <f t="shared" si="63"/>
        <v>-4.1193076828769069E-2</v>
      </c>
      <c r="BB58" s="37">
        <f t="shared" si="64"/>
        <v>0.26868603914758976</v>
      </c>
      <c r="BC58" s="37">
        <f t="shared" si="65"/>
        <v>3.7083446484645148</v>
      </c>
      <c r="BD58" s="37">
        <f t="shared" si="66"/>
        <v>-0.11515444044673717</v>
      </c>
      <c r="BE58" s="37">
        <f t="shared" si="67"/>
        <v>0.16112227247549277</v>
      </c>
    </row>
    <row r="59" spans="1:57" x14ac:dyDescent="0.2">
      <c r="A59" s="6">
        <v>58</v>
      </c>
      <c r="B59" s="6" t="s">
        <v>16</v>
      </c>
      <c r="C59" s="2" t="s">
        <v>74</v>
      </c>
      <c r="D59" s="2">
        <v>1</v>
      </c>
      <c r="E59" s="2">
        <v>1</v>
      </c>
      <c r="F59" s="2">
        <f t="shared" si="31"/>
        <v>1</v>
      </c>
      <c r="G59">
        <v>1.2E-2</v>
      </c>
      <c r="H59" s="2">
        <v>11</v>
      </c>
      <c r="I59" s="28">
        <v>238</v>
      </c>
      <c r="J59" s="28">
        <v>479</v>
      </c>
      <c r="K59" s="28">
        <v>264</v>
      </c>
      <c r="L59" s="28">
        <v>298</v>
      </c>
      <c r="M59" s="28">
        <v>298</v>
      </c>
      <c r="N59" s="28">
        <v>48</v>
      </c>
      <c r="O59" s="28">
        <v>49</v>
      </c>
      <c r="P59" s="28">
        <v>46</v>
      </c>
      <c r="Q59" s="28">
        <f t="shared" si="0"/>
        <v>1</v>
      </c>
      <c r="S59" s="31">
        <f t="shared" si="39"/>
        <v>6.1717005974109149</v>
      </c>
      <c r="T59" s="31">
        <f t="shared" si="40"/>
        <v>5.472270673671475</v>
      </c>
      <c r="U59" s="31">
        <f t="shared" si="41"/>
        <v>5.575949103146316</v>
      </c>
      <c r="V59" s="31">
        <f t="shared" si="42"/>
        <v>3.8918202981106265</v>
      </c>
      <c r="W59" s="31">
        <f t="shared" si="43"/>
        <v>3.8286413964890951</v>
      </c>
      <c r="X59" s="31">
        <f t="shared" si="44"/>
        <v>3.8712010109078911</v>
      </c>
      <c r="Y59" s="31">
        <f t="shared" si="45"/>
        <v>5.6970934865054046</v>
      </c>
      <c r="Z59" s="31">
        <f t="shared" si="46"/>
        <v>5.6970934865054046</v>
      </c>
      <c r="AA59" s="31">
        <f t="shared" si="47"/>
        <v>0.86775004652862753</v>
      </c>
      <c r="AB59" s="31">
        <f t="shared" si="48"/>
        <v>0.88419056406984919</v>
      </c>
      <c r="AC59" s="31">
        <f t="shared" si="49"/>
        <v>0.61713453996615986</v>
      </c>
      <c r="AD59" s="31">
        <f t="shared" si="50"/>
        <v>0.60711612200202636</v>
      </c>
      <c r="AE59" s="31">
        <f t="shared" si="51"/>
        <v>0.61386489405561573</v>
      </c>
      <c r="AF59" s="31">
        <f t="shared" si="52"/>
        <v>0.90340069649299581</v>
      </c>
      <c r="AG59" s="31">
        <f t="shared" si="53"/>
        <v>0.90340069649299581</v>
      </c>
      <c r="AK59" s="33">
        <f t="shared" si="54"/>
        <v>5.4389437501061524</v>
      </c>
      <c r="AL59" s="33">
        <f t="shared" si="55"/>
        <v>5.5618254915668528</v>
      </c>
      <c r="AM59" s="33">
        <f t="shared" si="56"/>
        <v>5.5575319466046587</v>
      </c>
      <c r="AN59" s="33">
        <f t="shared" si="57"/>
        <v>5.3406192678493269</v>
      </c>
      <c r="AO59" s="33">
        <f t="shared" si="58"/>
        <v>3.9462383496745783</v>
      </c>
      <c r="AP59" s="33">
        <f t="shared" si="59"/>
        <v>3.8417235542166588</v>
      </c>
      <c r="AQ59" s="33">
        <f t="shared" si="60"/>
        <v>3.7947001253679677</v>
      </c>
      <c r="AR59" s="35">
        <f t="shared" si="32"/>
        <v>230.19890743158157</v>
      </c>
      <c r="AS59" s="35">
        <f t="shared" si="33"/>
        <v>260.29757390242264</v>
      </c>
      <c r="AT59" s="35">
        <f t="shared" si="34"/>
        <v>259.18237036677078</v>
      </c>
      <c r="AU59" s="35">
        <f t="shared" si="35"/>
        <v>208.64187549655665</v>
      </c>
      <c r="AV59" s="35">
        <f t="shared" si="36"/>
        <v>51.740371128040849</v>
      </c>
      <c r="AW59" s="35">
        <f t="shared" si="37"/>
        <v>46.60573276235889</v>
      </c>
      <c r="AX59" s="35">
        <f t="shared" si="38"/>
        <v>44.464900510401442</v>
      </c>
      <c r="AY59" s="37">
        <f t="shared" si="61"/>
        <v>3.3888486506987538E-2</v>
      </c>
      <c r="AZ59" s="37">
        <f t="shared" si="62"/>
        <v>0.84020155400895902</v>
      </c>
      <c r="BA59" s="37">
        <f t="shared" si="63"/>
        <v>1.8587798338335109E-2</v>
      </c>
      <c r="BB59" s="37">
        <f t="shared" si="64"/>
        <v>0.42828470694473836</v>
      </c>
      <c r="BC59" s="37">
        <f t="shared" si="65"/>
        <v>4.7595257533531292</v>
      </c>
      <c r="BD59" s="37">
        <f t="shared" si="66"/>
        <v>2.9916217490891791E-2</v>
      </c>
      <c r="BE59" s="37">
        <f t="shared" si="67"/>
        <v>0.10199279516070626</v>
      </c>
    </row>
    <row r="60" spans="1:57" x14ac:dyDescent="0.2">
      <c r="A60" s="6">
        <v>59</v>
      </c>
      <c r="B60" s="6" t="s">
        <v>16</v>
      </c>
      <c r="C60" s="2" t="s">
        <v>75</v>
      </c>
      <c r="D60" s="2">
        <v>1</v>
      </c>
      <c r="E60" s="2">
        <v>1</v>
      </c>
      <c r="F60" s="2">
        <f t="shared" si="31"/>
        <v>1</v>
      </c>
      <c r="G60">
        <v>1.4E-2</v>
      </c>
      <c r="H60" s="2">
        <v>11</v>
      </c>
      <c r="I60" s="28">
        <v>214</v>
      </c>
      <c r="J60" s="28">
        <v>427</v>
      </c>
      <c r="K60" s="28">
        <v>259</v>
      </c>
      <c r="L60" s="28">
        <v>226</v>
      </c>
      <c r="M60" s="28">
        <v>217</v>
      </c>
      <c r="N60" s="28">
        <v>45</v>
      </c>
      <c r="O60" s="28">
        <v>42</v>
      </c>
      <c r="P60" s="28">
        <v>38</v>
      </c>
      <c r="Q60" s="28">
        <f t="shared" si="0"/>
        <v>0.96017699115044253</v>
      </c>
      <c r="S60" s="31">
        <f t="shared" si="39"/>
        <v>6.0567840132286248</v>
      </c>
      <c r="T60" s="31">
        <f t="shared" si="40"/>
        <v>5.3659760150218512</v>
      </c>
      <c r="U60" s="31">
        <f t="shared" si="41"/>
        <v>5.5568280616995374</v>
      </c>
      <c r="V60" s="31">
        <f t="shared" si="42"/>
        <v>3.7376696182833684</v>
      </c>
      <c r="W60" s="31">
        <f t="shared" si="43"/>
        <v>3.6375861597263857</v>
      </c>
      <c r="X60" s="31">
        <f t="shared" si="44"/>
        <v>3.8066624897703196</v>
      </c>
      <c r="Y60" s="31">
        <f t="shared" si="45"/>
        <v>5.4205349992722862</v>
      </c>
      <c r="Z60" s="31">
        <f t="shared" si="46"/>
        <v>5.3798973535404597</v>
      </c>
      <c r="AA60" s="31">
        <f t="shared" si="47"/>
        <v>0.85089466774907763</v>
      </c>
      <c r="AB60" s="31">
        <f t="shared" si="48"/>
        <v>0.88115849829778348</v>
      </c>
      <c r="AC60" s="31">
        <f t="shared" si="49"/>
        <v>0.59269052621587193</v>
      </c>
      <c r="AD60" s="31">
        <f t="shared" si="50"/>
        <v>0.57682007115278211</v>
      </c>
      <c r="AE60" s="31">
        <f t="shared" si="51"/>
        <v>0.60363087822203076</v>
      </c>
      <c r="AF60" s="31">
        <f t="shared" si="52"/>
        <v>0.85954620637812462</v>
      </c>
      <c r="AG60" s="31">
        <f t="shared" si="53"/>
        <v>0.85310220514399937</v>
      </c>
      <c r="AK60" s="33">
        <f t="shared" si="54"/>
        <v>5.2937431074756773</v>
      </c>
      <c r="AL60" s="33">
        <f t="shared" si="55"/>
        <v>5.4531769365415732</v>
      </c>
      <c r="AM60" s="33">
        <f t="shared" si="56"/>
        <v>5.4226087184501264</v>
      </c>
      <c r="AN60" s="33">
        <f t="shared" si="57"/>
        <v>4.9123787721880063</v>
      </c>
      <c r="AO60" s="33">
        <f t="shared" si="58"/>
        <v>3.8396455096617661</v>
      </c>
      <c r="AP60" s="33">
        <f t="shared" si="59"/>
        <v>3.7235576131641479</v>
      </c>
      <c r="AQ60" s="33">
        <f t="shared" si="60"/>
        <v>3.6704821810198491</v>
      </c>
      <c r="AR60" s="35">
        <f t="shared" si="32"/>
        <v>199.08723738340953</v>
      </c>
      <c r="AS60" s="35">
        <f t="shared" si="33"/>
        <v>233.49879968060222</v>
      </c>
      <c r="AT60" s="35">
        <f t="shared" si="34"/>
        <v>226.46914680543267</v>
      </c>
      <c r="AU60" s="35">
        <f t="shared" si="35"/>
        <v>135.96245374121969</v>
      </c>
      <c r="AV60" s="35">
        <f t="shared" si="36"/>
        <v>46.50898453154781</v>
      </c>
      <c r="AW60" s="35">
        <f t="shared" si="37"/>
        <v>41.411458303949665</v>
      </c>
      <c r="AX60" s="35">
        <f t="shared" si="38"/>
        <v>39.270836948042053</v>
      </c>
      <c r="AY60" s="37">
        <f t="shared" si="61"/>
        <v>7.49056685530822E-2</v>
      </c>
      <c r="AZ60" s="37">
        <f t="shared" si="62"/>
        <v>0.82870319069769838</v>
      </c>
      <c r="BA60" s="37">
        <f t="shared" si="63"/>
        <v>0.14364364264822213</v>
      </c>
      <c r="BB60" s="37">
        <f t="shared" si="64"/>
        <v>0.66222360498252508</v>
      </c>
      <c r="BC60" s="37">
        <f t="shared" si="65"/>
        <v>3.6657651674335168</v>
      </c>
      <c r="BD60" s="37">
        <f t="shared" si="66"/>
        <v>8.6655767341283746E-2</v>
      </c>
      <c r="BE60" s="37">
        <f t="shared" si="67"/>
        <v>6.9495922777729757E-2</v>
      </c>
    </row>
    <row r="61" spans="1:57" x14ac:dyDescent="0.2">
      <c r="A61" s="6">
        <v>60</v>
      </c>
      <c r="B61" s="6" t="s">
        <v>16</v>
      </c>
      <c r="C61" s="12" t="s">
        <v>76</v>
      </c>
      <c r="D61" s="2">
        <v>1</v>
      </c>
      <c r="E61" s="2">
        <v>1</v>
      </c>
      <c r="F61" s="2">
        <f t="shared" si="31"/>
        <v>1</v>
      </c>
      <c r="G61">
        <v>1.4E-2</v>
      </c>
      <c r="H61" s="9">
        <v>31</v>
      </c>
      <c r="I61" s="28">
        <v>204</v>
      </c>
      <c r="J61" s="28">
        <v>360</v>
      </c>
      <c r="K61" s="28">
        <v>196</v>
      </c>
      <c r="L61" s="28">
        <v>209</v>
      </c>
      <c r="M61" s="28">
        <v>199</v>
      </c>
      <c r="N61" s="28">
        <v>35</v>
      </c>
      <c r="O61" s="28">
        <v>38</v>
      </c>
      <c r="P61" s="28">
        <v>45</v>
      </c>
      <c r="Q61" s="28">
        <f t="shared" si="0"/>
        <v>0.95215311004784686</v>
      </c>
      <c r="S61" s="31">
        <f t="shared" si="39"/>
        <v>5.8861040314501558</v>
      </c>
      <c r="T61" s="31">
        <f t="shared" si="40"/>
        <v>5.3181199938442161</v>
      </c>
      <c r="U61" s="31">
        <f t="shared" si="41"/>
        <v>5.2781146592305168</v>
      </c>
      <c r="V61" s="31">
        <f t="shared" si="42"/>
        <v>3.6375861597263857</v>
      </c>
      <c r="W61" s="31">
        <f t="shared" si="43"/>
        <v>3.8066624897703196</v>
      </c>
      <c r="X61" s="31">
        <f t="shared" si="44"/>
        <v>3.5553480614894135</v>
      </c>
      <c r="Y61" s="31">
        <f t="shared" si="45"/>
        <v>5.3423342519648109</v>
      </c>
      <c r="Z61" s="31">
        <f t="shared" si="46"/>
        <v>5.2933048247244923</v>
      </c>
      <c r="AA61" s="31">
        <f t="shared" si="47"/>
        <v>0.8433060327783396</v>
      </c>
      <c r="AB61" s="31">
        <f t="shared" si="48"/>
        <v>0.83696229851470894</v>
      </c>
      <c r="AC61" s="31">
        <f t="shared" si="49"/>
        <v>0.57682007115278211</v>
      </c>
      <c r="AD61" s="31">
        <f t="shared" si="50"/>
        <v>0.60363087822203076</v>
      </c>
      <c r="AE61" s="31">
        <f t="shared" si="51"/>
        <v>0.56377939428807577</v>
      </c>
      <c r="AF61" s="31">
        <f t="shared" si="52"/>
        <v>0.84714574116701558</v>
      </c>
      <c r="AG61" s="31">
        <f t="shared" si="53"/>
        <v>0.83937103660538726</v>
      </c>
      <c r="AK61" s="33">
        <f t="shared" si="54"/>
        <v>5.0780836949136141</v>
      </c>
      <c r="AL61" s="33">
        <f t="shared" si="55"/>
        <v>5.2918065518932149</v>
      </c>
      <c r="AM61" s="33">
        <f t="shared" si="56"/>
        <v>5.2222138469285557</v>
      </c>
      <c r="AN61" s="33">
        <f t="shared" si="57"/>
        <v>4.276334109736748</v>
      </c>
      <c r="AO61" s="33">
        <f t="shared" si="58"/>
        <v>3.6813283779739452</v>
      </c>
      <c r="AP61" s="33">
        <f t="shared" si="59"/>
        <v>3.5480515205562697</v>
      </c>
      <c r="AQ61" s="33">
        <f t="shared" si="60"/>
        <v>3.4859873439277194</v>
      </c>
      <c r="AR61" s="35">
        <f t="shared" si="32"/>
        <v>160.46625879826732</v>
      </c>
      <c r="AS61" s="35">
        <f t="shared" si="33"/>
        <v>198.70206695480323</v>
      </c>
      <c r="AT61" s="35">
        <f t="shared" si="34"/>
        <v>185.34405357284095</v>
      </c>
      <c r="AU61" s="35">
        <f t="shared" si="35"/>
        <v>71.976099299736561</v>
      </c>
      <c r="AV61" s="35">
        <f t="shared" si="36"/>
        <v>39.699094464475323</v>
      </c>
      <c r="AW61" s="35">
        <f t="shared" si="37"/>
        <v>34.745550496843791</v>
      </c>
      <c r="AX61" s="35">
        <f t="shared" si="38"/>
        <v>32.654652571362767</v>
      </c>
      <c r="AY61" s="37">
        <f t="shared" si="61"/>
        <v>0.27129529614360742</v>
      </c>
      <c r="AZ61" s="37">
        <f t="shared" si="62"/>
        <v>0.81175770094976218</v>
      </c>
      <c r="BA61" s="37">
        <f t="shared" si="63"/>
        <v>5.749278825916701E-2</v>
      </c>
      <c r="BB61" s="37">
        <f t="shared" si="64"/>
        <v>1.9037416869403057</v>
      </c>
      <c r="BC61" s="37">
        <f t="shared" si="65"/>
        <v>4.0127087956143406</v>
      </c>
      <c r="BD61" s="37">
        <f t="shared" si="66"/>
        <v>7.3232255502563683E-3</v>
      </c>
      <c r="BE61" s="37">
        <f t="shared" si="67"/>
        <v>0.16369328740998321</v>
      </c>
    </row>
    <row r="62" spans="1:57" x14ac:dyDescent="0.2">
      <c r="A62" s="6">
        <v>61</v>
      </c>
      <c r="B62" s="6" t="s">
        <v>16</v>
      </c>
      <c r="C62" s="2" t="s">
        <v>77</v>
      </c>
      <c r="D62" s="2">
        <v>1</v>
      </c>
      <c r="E62" s="2">
        <v>1</v>
      </c>
      <c r="F62" s="2">
        <f t="shared" si="31"/>
        <v>1</v>
      </c>
      <c r="G62">
        <v>1.2E-2</v>
      </c>
      <c r="H62" s="2">
        <v>11</v>
      </c>
      <c r="I62" s="28">
        <v>267</v>
      </c>
      <c r="J62" s="28">
        <v>513</v>
      </c>
      <c r="K62" s="28">
        <v>300</v>
      </c>
      <c r="L62" s="28">
        <v>275</v>
      </c>
      <c r="M62" s="28">
        <v>275</v>
      </c>
      <c r="N62" s="28">
        <v>60</v>
      </c>
      <c r="O62" s="28">
        <v>40</v>
      </c>
      <c r="P62" s="28">
        <v>52</v>
      </c>
      <c r="Q62" s="28">
        <f t="shared" si="0"/>
        <v>1</v>
      </c>
      <c r="S62" s="31">
        <f t="shared" si="39"/>
        <v>6.2402758451707694</v>
      </c>
      <c r="T62" s="31">
        <f t="shared" si="40"/>
        <v>5.5872486584002496</v>
      </c>
      <c r="U62" s="31">
        <f t="shared" si="41"/>
        <v>5.7037824746562009</v>
      </c>
      <c r="V62" s="31">
        <f t="shared" si="42"/>
        <v>3.6888794541139363</v>
      </c>
      <c r="W62" s="31">
        <f t="shared" si="43"/>
        <v>3.9512437185814275</v>
      </c>
      <c r="X62" s="31">
        <f t="shared" si="44"/>
        <v>4.0943445622221004</v>
      </c>
      <c r="Y62" s="31">
        <f t="shared" si="45"/>
        <v>5.6167710976665717</v>
      </c>
      <c r="Z62" s="31">
        <f t="shared" si="46"/>
        <v>5.6167710976665717</v>
      </c>
      <c r="AA62" s="31">
        <f t="shared" si="47"/>
        <v>0.88598235950214188</v>
      </c>
      <c r="AB62" s="31">
        <f t="shared" si="48"/>
        <v>0.90446138411705823</v>
      </c>
      <c r="AC62" s="31">
        <f t="shared" si="49"/>
        <v>0.58495376212781947</v>
      </c>
      <c r="AD62" s="31">
        <f t="shared" si="50"/>
        <v>0.62655744299003968</v>
      </c>
      <c r="AE62" s="31">
        <f t="shared" si="51"/>
        <v>0.64924925981206238</v>
      </c>
      <c r="AF62" s="31">
        <f t="shared" si="52"/>
        <v>0.89066379789849981</v>
      </c>
      <c r="AG62" s="31">
        <f t="shared" si="53"/>
        <v>0.89066379789849981</v>
      </c>
      <c r="AK62" s="33">
        <f t="shared" si="54"/>
        <v>5.5255906872225573</v>
      </c>
      <c r="AL62" s="33">
        <f t="shared" si="55"/>
        <v>5.6266603596811882</v>
      </c>
      <c r="AM62" s="33">
        <f t="shared" si="56"/>
        <v>5.6380459460860521</v>
      </c>
      <c r="AN62" s="33">
        <f t="shared" si="57"/>
        <v>5.5961672229137918</v>
      </c>
      <c r="AO62" s="33">
        <f t="shared" si="58"/>
        <v>4.009846491748398</v>
      </c>
      <c r="AP62" s="33">
        <f t="shared" si="59"/>
        <v>3.9122378210834685</v>
      </c>
      <c r="AQ62" s="33">
        <f t="shared" si="60"/>
        <v>3.8688258607481596</v>
      </c>
      <c r="AR62" s="35">
        <f t="shared" si="32"/>
        <v>251.03457715219781</v>
      </c>
      <c r="AS62" s="35">
        <f t="shared" si="33"/>
        <v>277.73303864800272</v>
      </c>
      <c r="AT62" s="35">
        <f t="shared" si="34"/>
        <v>280.91326215708131</v>
      </c>
      <c r="AU62" s="35">
        <f t="shared" si="35"/>
        <v>269.39190705933095</v>
      </c>
      <c r="AV62" s="35">
        <f t="shared" si="36"/>
        <v>55.138405713511077</v>
      </c>
      <c r="AW62" s="35">
        <f t="shared" si="37"/>
        <v>50.010741936492877</v>
      </c>
      <c r="AX62" s="35">
        <f t="shared" si="38"/>
        <v>47.886128077323065</v>
      </c>
      <c r="AY62" s="37">
        <f t="shared" si="61"/>
        <v>6.3598501166325927E-2</v>
      </c>
      <c r="AZ62" s="37">
        <f t="shared" si="62"/>
        <v>0.84709749512434962</v>
      </c>
      <c r="BA62" s="37">
        <f t="shared" si="63"/>
        <v>6.7945307018811227E-2</v>
      </c>
      <c r="BB62" s="37">
        <f t="shared" si="64"/>
        <v>2.0817599911915414E-2</v>
      </c>
      <c r="BC62" s="37">
        <f t="shared" si="65"/>
        <v>3.9874492459729245</v>
      </c>
      <c r="BD62" s="37">
        <f t="shared" si="66"/>
        <v>0.19974224889909009</v>
      </c>
      <c r="BE62" s="37">
        <f t="shared" si="67"/>
        <v>-0.1646850224471921</v>
      </c>
    </row>
    <row r="63" spans="1:57" x14ac:dyDescent="0.2">
      <c r="A63" s="6">
        <v>62</v>
      </c>
      <c r="B63" s="6" t="s">
        <v>78</v>
      </c>
      <c r="C63" s="2" t="s">
        <v>79</v>
      </c>
      <c r="D63" s="2">
        <v>2</v>
      </c>
      <c r="E63" s="2">
        <v>2</v>
      </c>
      <c r="F63" s="2">
        <f t="shared" si="31"/>
        <v>2</v>
      </c>
      <c r="G63">
        <v>0.98</v>
      </c>
      <c r="H63" s="2">
        <v>22</v>
      </c>
      <c r="I63" s="28">
        <v>82</v>
      </c>
      <c r="J63" s="28">
        <v>241</v>
      </c>
      <c r="K63" s="28">
        <v>123</v>
      </c>
      <c r="L63" s="28">
        <v>99</v>
      </c>
      <c r="M63" s="28">
        <v>0</v>
      </c>
      <c r="N63" s="28">
        <v>21</v>
      </c>
      <c r="O63" s="28">
        <v>21</v>
      </c>
      <c r="P63" s="28">
        <v>28</v>
      </c>
      <c r="Q63" s="28">
        <f t="shared" si="0"/>
        <v>0</v>
      </c>
      <c r="S63" s="31">
        <f t="shared" si="39"/>
        <v>5.4847969334906548</v>
      </c>
      <c r="T63" s="31">
        <f t="shared" si="40"/>
        <v>4.4067192472642533</v>
      </c>
      <c r="U63" s="31">
        <f t="shared" si="41"/>
        <v>4.8121843553724171</v>
      </c>
      <c r="V63" s="31">
        <f t="shared" si="42"/>
        <v>3.044522437723423</v>
      </c>
      <c r="W63" s="31">
        <f t="shared" si="43"/>
        <v>3.3322045101752038</v>
      </c>
      <c r="X63" s="31">
        <f t="shared" si="44"/>
        <v>3.044522437723423</v>
      </c>
      <c r="Y63" s="31">
        <f t="shared" si="45"/>
        <v>4.5951198501345898</v>
      </c>
      <c r="Z63" s="31">
        <f t="shared" si="46"/>
        <v>0</v>
      </c>
      <c r="AA63" s="31">
        <f t="shared" si="47"/>
        <v>0.69878320351551426</v>
      </c>
      <c r="AB63" s="31">
        <f t="shared" si="48"/>
        <v>0.76307870119975707</v>
      </c>
      <c r="AC63" s="31">
        <f t="shared" si="49"/>
        <v>0.48277664694159739</v>
      </c>
      <c r="AD63" s="31">
        <f t="shared" si="50"/>
        <v>0.52839502853162901</v>
      </c>
      <c r="AE63" s="31">
        <f t="shared" si="51"/>
        <v>0.48277664694159739</v>
      </c>
      <c r="AF63" s="31">
        <f t="shared" si="52"/>
        <v>0.72865830320554292</v>
      </c>
      <c r="AG63" s="31">
        <f t="shared" si="53"/>
        <v>0</v>
      </c>
      <c r="AK63" s="33">
        <f t="shared" si="54"/>
        <v>4.5710198195772405</v>
      </c>
      <c r="AL63" s="33">
        <f t="shared" si="55"/>
        <v>4.912388414598742</v>
      </c>
      <c r="AM63" s="33">
        <f t="shared" si="56"/>
        <v>4.7510403472695977</v>
      </c>
      <c r="AN63" s="33">
        <f t="shared" si="57"/>
        <v>2.7808497828621306</v>
      </c>
      <c r="AO63" s="33">
        <f t="shared" si="58"/>
        <v>3.3090891264056275</v>
      </c>
      <c r="AP63" s="33">
        <f t="shared" si="59"/>
        <v>3.1353971485274816</v>
      </c>
      <c r="AQ63" s="33">
        <f t="shared" si="60"/>
        <v>3.0521984081048212</v>
      </c>
      <c r="AR63" s="35">
        <f t="shared" si="32"/>
        <v>96.642617567609449</v>
      </c>
      <c r="AS63" s="35">
        <f t="shared" si="33"/>
        <v>135.96376475336393</v>
      </c>
      <c r="AT63" s="35">
        <f t="shared" si="34"/>
        <v>115.70459489343321</v>
      </c>
      <c r="AU63" s="35">
        <f t="shared" si="35"/>
        <v>16.132724437454094</v>
      </c>
      <c r="AV63" s="35">
        <f t="shared" si="36"/>
        <v>27.360192441375741</v>
      </c>
      <c r="AW63" s="35">
        <f t="shared" si="37"/>
        <v>22.997767558112056</v>
      </c>
      <c r="AX63" s="35">
        <f t="shared" si="38"/>
        <v>21.161815629477932</v>
      </c>
      <c r="AY63" s="37">
        <f t="shared" si="61"/>
        <v>-0.15151304813702646</v>
      </c>
      <c r="AZ63" s="37">
        <f t="shared" si="62"/>
        <v>0.77253108897925926</v>
      </c>
      <c r="BA63" s="37">
        <f t="shared" si="63"/>
        <v>6.3051991265221902E-2</v>
      </c>
      <c r="BB63" s="37">
        <f t="shared" si="64"/>
        <v>5.1365952405508999</v>
      </c>
      <c r="BC63" s="37">
        <f t="shared" si="65"/>
        <v>-1</v>
      </c>
      <c r="BD63" s="37">
        <f t="shared" si="66"/>
        <v>-8.6867890679562007E-2</v>
      </c>
      <c r="BE63" s="37">
        <f t="shared" si="67"/>
        <v>-7.6465853550168111E-3</v>
      </c>
    </row>
    <row r="64" spans="1:57" x14ac:dyDescent="0.2">
      <c r="A64" s="6">
        <v>63</v>
      </c>
      <c r="B64" s="6" t="s">
        <v>78</v>
      </c>
      <c r="C64" s="2" t="s">
        <v>80</v>
      </c>
      <c r="D64" s="2">
        <v>2</v>
      </c>
      <c r="E64" s="2">
        <v>2</v>
      </c>
      <c r="F64" s="2">
        <f t="shared" si="31"/>
        <v>2</v>
      </c>
      <c r="G64">
        <v>0.97399999999999998</v>
      </c>
      <c r="H64" s="2">
        <v>22</v>
      </c>
      <c r="I64" s="28">
        <v>91</v>
      </c>
      <c r="J64" s="28">
        <v>237</v>
      </c>
      <c r="K64" s="28">
        <v>121</v>
      </c>
      <c r="L64" s="28">
        <v>105</v>
      </c>
      <c r="M64" s="28">
        <v>0</v>
      </c>
      <c r="N64" s="28">
        <v>18</v>
      </c>
      <c r="O64" s="28">
        <v>18</v>
      </c>
      <c r="P64" s="28">
        <v>26</v>
      </c>
      <c r="Q64" s="28">
        <f t="shared" si="0"/>
        <v>0</v>
      </c>
      <c r="S64" s="31">
        <f t="shared" si="39"/>
        <v>5.4680601411351315</v>
      </c>
      <c r="T64" s="31">
        <f t="shared" si="40"/>
        <v>4.5108595065168497</v>
      </c>
      <c r="U64" s="31">
        <f t="shared" si="41"/>
        <v>4.7957905455967413</v>
      </c>
      <c r="V64" s="31">
        <f t="shared" si="42"/>
        <v>2.8903717578961645</v>
      </c>
      <c r="W64" s="31">
        <f t="shared" si="43"/>
        <v>3.2580965380214821</v>
      </c>
      <c r="X64" s="31">
        <f t="shared" si="44"/>
        <v>2.8903717578961645</v>
      </c>
      <c r="Y64" s="31">
        <f t="shared" si="45"/>
        <v>4.6539603501575231</v>
      </c>
      <c r="Z64" s="31">
        <f t="shared" si="46"/>
        <v>0</v>
      </c>
      <c r="AA64" s="31">
        <f t="shared" si="47"/>
        <v>0.71529695442457042</v>
      </c>
      <c r="AB64" s="31">
        <f t="shared" si="48"/>
        <v>0.76047909857701623</v>
      </c>
      <c r="AC64" s="31">
        <f t="shared" si="49"/>
        <v>0.4583326331913094</v>
      </c>
      <c r="AD64" s="31">
        <f t="shared" si="50"/>
        <v>0.51664356371576514</v>
      </c>
      <c r="AE64" s="31">
        <f t="shared" si="51"/>
        <v>0.4583326331913094</v>
      </c>
      <c r="AF64" s="31">
        <f t="shared" si="52"/>
        <v>0.73798877124659323</v>
      </c>
      <c r="AG64" s="31">
        <f t="shared" si="53"/>
        <v>0</v>
      </c>
      <c r="AK64" s="33">
        <f t="shared" si="54"/>
        <v>4.549872367076043</v>
      </c>
      <c r="AL64" s="33">
        <f t="shared" si="55"/>
        <v>4.896564516611126</v>
      </c>
      <c r="AM64" s="33">
        <f t="shared" si="56"/>
        <v>4.7313897279127151</v>
      </c>
      <c r="AN64" s="33">
        <f t="shared" si="57"/>
        <v>2.7184795661948797</v>
      </c>
      <c r="AO64" s="33">
        <f t="shared" si="58"/>
        <v>3.2935646288531251</v>
      </c>
      <c r="AP64" s="33">
        <f t="shared" si="59"/>
        <v>3.1181871101943401</v>
      </c>
      <c r="AQ64" s="33">
        <f t="shared" si="60"/>
        <v>3.0341069380513219</v>
      </c>
      <c r="AR64" s="35">
        <f t="shared" si="32"/>
        <v>94.620330874705658</v>
      </c>
      <c r="AS64" s="35">
        <f t="shared" si="33"/>
        <v>133.82922095145196</v>
      </c>
      <c r="AT64" s="35">
        <f t="shared" si="34"/>
        <v>113.4531218110755</v>
      </c>
      <c r="AU64" s="35">
        <f t="shared" si="35"/>
        <v>15.1572591072701</v>
      </c>
      <c r="AV64" s="35">
        <f t="shared" si="36"/>
        <v>26.938719245487377</v>
      </c>
      <c r="AW64" s="35">
        <f t="shared" si="37"/>
        <v>22.605361444356518</v>
      </c>
      <c r="AX64" s="35">
        <f t="shared" si="38"/>
        <v>20.782409630159876</v>
      </c>
      <c r="AY64" s="37">
        <f t="shared" si="61"/>
        <v>-3.826165942602365E-2</v>
      </c>
      <c r="AZ64" s="37">
        <f t="shared" si="62"/>
        <v>0.77091369369903451</v>
      </c>
      <c r="BA64" s="37">
        <f t="shared" si="63"/>
        <v>6.65197930956163E-2</v>
      </c>
      <c r="BB64" s="37">
        <f t="shared" si="64"/>
        <v>5.9273738251025403</v>
      </c>
      <c r="BC64" s="37">
        <f t="shared" si="65"/>
        <v>-1</v>
      </c>
      <c r="BD64" s="37">
        <f t="shared" si="66"/>
        <v>-0.20372872407692721</v>
      </c>
      <c r="BE64" s="37">
        <f t="shared" si="67"/>
        <v>-0.13388291731686319</v>
      </c>
    </row>
    <row r="65" spans="1:57" x14ac:dyDescent="0.2">
      <c r="A65" s="6">
        <v>64</v>
      </c>
      <c r="B65" s="6" t="s">
        <v>78</v>
      </c>
      <c r="C65" s="2" t="s">
        <v>81</v>
      </c>
      <c r="D65" s="2">
        <v>2</v>
      </c>
      <c r="E65" s="2">
        <v>2</v>
      </c>
      <c r="F65" s="2">
        <f t="shared" si="31"/>
        <v>2</v>
      </c>
      <c r="G65" s="6">
        <v>0.98599999999999999</v>
      </c>
      <c r="H65" s="2">
        <v>22</v>
      </c>
      <c r="I65" s="28">
        <v>100</v>
      </c>
      <c r="J65" s="28">
        <v>280</v>
      </c>
      <c r="K65" s="28">
        <v>142</v>
      </c>
      <c r="L65" s="28">
        <v>114</v>
      </c>
      <c r="M65" s="28">
        <v>0</v>
      </c>
      <c r="N65" s="28">
        <v>23</v>
      </c>
      <c r="O65" s="28">
        <v>20</v>
      </c>
      <c r="P65" s="28">
        <v>23</v>
      </c>
      <c r="Q65" s="28">
        <f t="shared" si="0"/>
        <v>0</v>
      </c>
      <c r="S65" s="31">
        <f t="shared" si="39"/>
        <v>5.6347896031692493</v>
      </c>
      <c r="T65" s="31">
        <f t="shared" si="40"/>
        <v>4.6051701859880918</v>
      </c>
      <c r="U65" s="31">
        <f t="shared" si="41"/>
        <v>4.9558270576012609</v>
      </c>
      <c r="V65" s="31">
        <f t="shared" si="42"/>
        <v>2.9957322735539909</v>
      </c>
      <c r="W65" s="31">
        <f t="shared" si="43"/>
        <v>3.1354942159291497</v>
      </c>
      <c r="X65" s="31">
        <f t="shared" si="44"/>
        <v>3.1354942159291497</v>
      </c>
      <c r="Y65" s="31">
        <f t="shared" si="45"/>
        <v>4.7361984483944957</v>
      </c>
      <c r="Z65" s="31">
        <f t="shared" si="46"/>
        <v>0</v>
      </c>
      <c r="AA65" s="31">
        <f t="shared" si="47"/>
        <v>0.73025200715854088</v>
      </c>
      <c r="AB65" s="31">
        <f t="shared" si="48"/>
        <v>0.78585644173482982</v>
      </c>
      <c r="AC65" s="31">
        <f t="shared" si="49"/>
        <v>0.47503988285354493</v>
      </c>
      <c r="AD65" s="31">
        <f t="shared" si="50"/>
        <v>0.49720224272775176</v>
      </c>
      <c r="AE65" s="31">
        <f t="shared" si="51"/>
        <v>0.49720224272775176</v>
      </c>
      <c r="AF65" s="31">
        <f t="shared" si="52"/>
        <v>0.75102944811129957</v>
      </c>
      <c r="AG65" s="31">
        <f t="shared" si="53"/>
        <v>0</v>
      </c>
      <c r="AK65" s="33">
        <f t="shared" si="54"/>
        <v>4.7605401762965531</v>
      </c>
      <c r="AL65" s="33">
        <f t="shared" si="55"/>
        <v>5.0541998593168724</v>
      </c>
      <c r="AM65" s="33">
        <f t="shared" si="56"/>
        <v>4.9271463056615561</v>
      </c>
      <c r="AN65" s="33">
        <f t="shared" si="57"/>
        <v>3.3398024846482741</v>
      </c>
      <c r="AO65" s="33">
        <f t="shared" si="58"/>
        <v>3.4482173884916589</v>
      </c>
      <c r="AP65" s="33">
        <f t="shared" si="59"/>
        <v>3.2896309790025859</v>
      </c>
      <c r="AQ65" s="33">
        <f t="shared" si="60"/>
        <v>3.2143314999238926</v>
      </c>
      <c r="AR65" s="35">
        <f t="shared" si="32"/>
        <v>116.80900631661903</v>
      </c>
      <c r="AS65" s="35">
        <f t="shared" si="33"/>
        <v>156.67911484185515</v>
      </c>
      <c r="AT65" s="35">
        <f t="shared" si="34"/>
        <v>137.98518242516658</v>
      </c>
      <c r="AU65" s="35">
        <f t="shared" si="35"/>
        <v>28.213553545082476</v>
      </c>
      <c r="AV65" s="35">
        <f t="shared" si="36"/>
        <v>31.444289366632777</v>
      </c>
      <c r="AW65" s="35">
        <f t="shared" si="37"/>
        <v>26.832959903037583</v>
      </c>
      <c r="AX65" s="35">
        <f t="shared" si="38"/>
        <v>24.886649621932985</v>
      </c>
      <c r="AY65" s="37">
        <f t="shared" si="61"/>
        <v>-0.14390162922075578</v>
      </c>
      <c r="AZ65" s="37">
        <f t="shared" si="62"/>
        <v>0.78709204658591159</v>
      </c>
      <c r="BA65" s="37">
        <f t="shared" si="63"/>
        <v>2.9096005123671657E-2</v>
      </c>
      <c r="BB65" s="37">
        <f t="shared" si="64"/>
        <v>3.0406111841898698</v>
      </c>
      <c r="BC65" s="37">
        <f t="shared" si="65"/>
        <v>-1</v>
      </c>
      <c r="BD65" s="37">
        <f t="shared" si="66"/>
        <v>-0.14284521412800527</v>
      </c>
      <c r="BE65" s="37">
        <f t="shared" si="67"/>
        <v>-0.19635626716206533</v>
      </c>
    </row>
    <row r="66" spans="1:57" x14ac:dyDescent="0.2">
      <c r="A66" s="6">
        <v>65</v>
      </c>
      <c r="B66" s="6" t="s">
        <v>78</v>
      </c>
      <c r="C66" s="2" t="s">
        <v>82</v>
      </c>
      <c r="D66" s="2">
        <v>2</v>
      </c>
      <c r="E66" s="2">
        <v>2</v>
      </c>
      <c r="F66" s="2">
        <f t="shared" si="31"/>
        <v>2</v>
      </c>
      <c r="G66">
        <v>0.95799999999999996</v>
      </c>
      <c r="H66" s="2">
        <v>22</v>
      </c>
      <c r="I66" s="28">
        <v>104</v>
      </c>
      <c r="J66" s="28">
        <v>263</v>
      </c>
      <c r="K66" s="28">
        <v>130</v>
      </c>
      <c r="L66" s="28">
        <v>123</v>
      </c>
      <c r="M66" s="28">
        <v>0</v>
      </c>
      <c r="N66" s="28">
        <v>21</v>
      </c>
      <c r="O66" s="28">
        <v>23</v>
      </c>
      <c r="P66" s="28">
        <v>30</v>
      </c>
      <c r="Q66" s="28">
        <f t="shared" ref="Q66:Q129" si="68">M66/$L66</f>
        <v>0</v>
      </c>
      <c r="S66" s="31">
        <f t="shared" ref="S66:S97" si="69">LN(J66)</f>
        <v>5.5721540321777647</v>
      </c>
      <c r="T66" s="31">
        <f t="shared" ref="T66:T97" si="70">LN(I66)</f>
        <v>4.6443908991413725</v>
      </c>
      <c r="U66" s="31">
        <f t="shared" ref="U66:U97" si="71">LN(K66)</f>
        <v>4.8675344504555822</v>
      </c>
      <c r="V66" s="31">
        <f t="shared" ref="V66:V97" si="72">LN(O66)</f>
        <v>3.1354942159291497</v>
      </c>
      <c r="W66" s="31">
        <f t="shared" ref="W66:W97" si="73">LN(P66)</f>
        <v>3.4011973816621555</v>
      </c>
      <c r="X66" s="31">
        <f t="shared" ref="X66:X97" si="74">LN(N66)</f>
        <v>3.044522437723423</v>
      </c>
      <c r="Y66" s="31">
        <f t="shared" ref="Y66:Y97" si="75">LN(L66)</f>
        <v>4.8121843553724171</v>
      </c>
      <c r="Z66" s="31">
        <f t="shared" ref="Z66:Z97" si="76">IF(M66=0,0,(LN(M66)))</f>
        <v>0</v>
      </c>
      <c r="AA66" s="31">
        <f t="shared" ref="AA66:AA97" si="77">T66/$S$2</f>
        <v>0.73647132226431422</v>
      </c>
      <c r="AB66" s="31">
        <f t="shared" ref="AB66:AB97" si="78">U66/$S$2</f>
        <v>0.77185568802076088</v>
      </c>
      <c r="AC66" s="31">
        <f t="shared" ref="AC66:AC97" si="79">V66/$S$2</f>
        <v>0.49720224272775176</v>
      </c>
      <c r="AD66" s="31">
        <f t="shared" ref="AD66:AD97" si="80">W66/$S$2</f>
        <v>0.53933538053778785</v>
      </c>
      <c r="AE66" s="31">
        <f t="shared" ref="AE66:AE97" si="81">X66/$S$2</f>
        <v>0.48277664694159739</v>
      </c>
      <c r="AF66" s="31">
        <f t="shared" ref="AF66:AF97" si="82">Y66/$S$2</f>
        <v>0.76307870119975707</v>
      </c>
      <c r="AG66" s="31">
        <f t="shared" ref="AG66:AG97" si="83">Z66/$S$2</f>
        <v>0</v>
      </c>
      <c r="AK66" s="33">
        <f t="shared" ref="AK66:AK97" si="84">$AJ$2+$AI$2*$S66</f>
        <v>4.681398203671753</v>
      </c>
      <c r="AL66" s="33">
        <f t="shared" ref="AL66:AL97" si="85">$AJ$3+$AI$3*$S66</f>
        <v>4.9949806932597527</v>
      </c>
      <c r="AM66" s="33">
        <f t="shared" ref="AM66:AM97" si="86">$AJ$4+$AI$4*$S66</f>
        <v>4.853606063444925</v>
      </c>
      <c r="AN66" s="33">
        <f t="shared" ref="AN66:AN97" si="87">$AJ$5+$AI$5*$S66</f>
        <v>3.1063889337818971</v>
      </c>
      <c r="AO66" s="33">
        <f t="shared" ref="AO66:AO97" si="88">$AJ$6+$AI$6*$S66</f>
        <v>3.3901186950322737</v>
      </c>
      <c r="AP66" s="33">
        <f t="shared" ref="AP66:AP97" si="89">$AJ$7+$AI$7*$S66</f>
        <v>3.225224337939975</v>
      </c>
      <c r="AQ66" s="33">
        <f t="shared" ref="AQ66:AQ97" si="90">$AJ$8+$AI$8*$S66</f>
        <v>3.1466261993617839</v>
      </c>
      <c r="AR66" s="35">
        <f t="shared" si="32"/>
        <v>107.92086247550785</v>
      </c>
      <c r="AS66" s="35">
        <f t="shared" si="33"/>
        <v>147.67009432779707</v>
      </c>
      <c r="AT66" s="35">
        <f t="shared" si="34"/>
        <v>128.20186134397349</v>
      </c>
      <c r="AU66" s="35">
        <f t="shared" si="35"/>
        <v>22.340226531894949</v>
      </c>
      <c r="AV66" s="35">
        <f t="shared" si="36"/>
        <v>29.669473680513825</v>
      </c>
      <c r="AW66" s="35">
        <f t="shared" si="37"/>
        <v>25.159217689833216</v>
      </c>
      <c r="AX66" s="35">
        <f t="shared" si="38"/>
        <v>23.257466013868161</v>
      </c>
      <c r="AY66" s="37">
        <f t="shared" ref="AY66:AY97" si="91">(I66-AR66)/AR66</f>
        <v>-3.6330903826845048E-2</v>
      </c>
      <c r="AZ66" s="37">
        <f t="shared" ref="AZ66:AZ97" si="92">(J66-AS66)/AS66</f>
        <v>0.78099703394374753</v>
      </c>
      <c r="BA66" s="37">
        <f t="shared" ref="BA66:BA97" si="93">(K66-AT66)/AT66</f>
        <v>1.4025838916659662E-2</v>
      </c>
      <c r="BB66" s="37">
        <f t="shared" ref="BB66:BB97" si="94">(L66-AU66)/AU66</f>
        <v>4.5057633289615016</v>
      </c>
      <c r="BC66" s="37">
        <f t="shared" ref="BC66:BC97" si="95">(M66-AV66)/AV66</f>
        <v>-1</v>
      </c>
      <c r="BD66" s="37">
        <f t="shared" ref="BD66:BD97" si="96">(N66-AW66)/AW66</f>
        <v>-0.16531585922538231</v>
      </c>
      <c r="BE66" s="37">
        <f t="shared" ref="BE66:BE97" si="97">(O66-AX66)/AX66</f>
        <v>-1.1070252181154936E-2</v>
      </c>
    </row>
    <row r="67" spans="1:57" x14ac:dyDescent="0.2">
      <c r="A67" s="6">
        <v>66</v>
      </c>
      <c r="B67" s="6" t="s">
        <v>78</v>
      </c>
      <c r="C67" s="2" t="s">
        <v>83</v>
      </c>
      <c r="D67" s="2">
        <v>2</v>
      </c>
      <c r="E67" s="2">
        <v>2</v>
      </c>
      <c r="F67" s="2">
        <f t="shared" ref="F67:F121" si="98">IF(G67&lt;0.1,1,IF(G67&gt;0.9,2,1.5))</f>
        <v>2</v>
      </c>
      <c r="G67">
        <v>0.95799999999999996</v>
      </c>
      <c r="H67" s="2">
        <v>22</v>
      </c>
      <c r="I67" s="28">
        <v>99</v>
      </c>
      <c r="J67" s="28">
        <v>255</v>
      </c>
      <c r="K67" s="28">
        <v>143</v>
      </c>
      <c r="L67" s="28">
        <v>113</v>
      </c>
      <c r="M67" s="28">
        <v>0</v>
      </c>
      <c r="N67" s="28">
        <v>26</v>
      </c>
      <c r="O67" s="28">
        <v>18</v>
      </c>
      <c r="P67" s="28">
        <v>18</v>
      </c>
      <c r="Q67" s="28">
        <f t="shared" si="68"/>
        <v>0</v>
      </c>
      <c r="S67" s="31">
        <f t="shared" si="69"/>
        <v>5.5412635451584258</v>
      </c>
      <c r="T67" s="31">
        <f t="shared" si="70"/>
        <v>4.5951198501345898</v>
      </c>
      <c r="U67" s="31">
        <f t="shared" si="71"/>
        <v>4.962844630259907</v>
      </c>
      <c r="V67" s="31">
        <f t="shared" si="72"/>
        <v>2.8903717578961645</v>
      </c>
      <c r="W67" s="31">
        <f t="shared" si="73"/>
        <v>2.8903717578961645</v>
      </c>
      <c r="X67" s="31">
        <f t="shared" si="74"/>
        <v>3.2580965380214821</v>
      </c>
      <c r="Y67" s="31">
        <f t="shared" si="75"/>
        <v>4.7273878187123408</v>
      </c>
      <c r="Z67" s="31">
        <f t="shared" si="76"/>
        <v>0</v>
      </c>
      <c r="AA67" s="31">
        <f t="shared" si="77"/>
        <v>0.72865830320554292</v>
      </c>
      <c r="AB67" s="31">
        <f t="shared" si="78"/>
        <v>0.78696923372999861</v>
      </c>
      <c r="AC67" s="31">
        <f t="shared" si="79"/>
        <v>0.4583326331913094</v>
      </c>
      <c r="AD67" s="31">
        <f t="shared" si="80"/>
        <v>0.4583326331913094</v>
      </c>
      <c r="AE67" s="31">
        <f t="shared" si="81"/>
        <v>0.51664356371576514</v>
      </c>
      <c r="AF67" s="31">
        <f t="shared" si="82"/>
        <v>0.74963232710385008</v>
      </c>
      <c r="AG67" s="31">
        <f t="shared" si="83"/>
        <v>0</v>
      </c>
      <c r="AK67" s="33">
        <f t="shared" si="84"/>
        <v>4.6423671221416809</v>
      </c>
      <c r="AL67" s="33">
        <f t="shared" si="85"/>
        <v>4.9657751020688901</v>
      </c>
      <c r="AM67" s="33">
        <f t="shared" si="86"/>
        <v>4.8173376322383072</v>
      </c>
      <c r="AN67" s="33">
        <f t="shared" si="87"/>
        <v>2.9912745004169352</v>
      </c>
      <c r="AO67" s="33">
        <f t="shared" si="88"/>
        <v>3.3614656963010621</v>
      </c>
      <c r="AP67" s="33">
        <f t="shared" si="89"/>
        <v>3.193460398085826</v>
      </c>
      <c r="AQ67" s="33">
        <f t="shared" si="90"/>
        <v>3.1132354331398457</v>
      </c>
      <c r="AR67" s="35">
        <f t="shared" ref="AR67:AR130" si="99">EXP(AK67)</f>
        <v>103.78974002344732</v>
      </c>
      <c r="AS67" s="35">
        <f t="shared" ref="AS67:AS130" si="100">EXP(AL67)</f>
        <v>143.4196720869609</v>
      </c>
      <c r="AT67" s="35">
        <f t="shared" ref="AT67:AT130" si="101">EXP(AM67)</f>
        <v>123.63548907372491</v>
      </c>
      <c r="AU67" s="35">
        <f t="shared" ref="AU67:AU130" si="102">EXP(AN67)</f>
        <v>19.911042959722028</v>
      </c>
      <c r="AV67" s="35">
        <f t="shared" ref="AV67:AV130" si="103">EXP(AO67)</f>
        <v>28.831418028353486</v>
      </c>
      <c r="AW67" s="35">
        <f t="shared" ref="AW67:AW130" si="104">EXP(AP67)</f>
        <v>24.372620657932828</v>
      </c>
      <c r="AX67" s="35">
        <f t="shared" ref="AX67:AX130" si="105">EXP(AQ67)</f>
        <v>22.493703669550317</v>
      </c>
      <c r="AY67" s="37">
        <f t="shared" si="91"/>
        <v>-4.6148492349679882E-2</v>
      </c>
      <c r="AZ67" s="37">
        <f t="shared" si="92"/>
        <v>0.77799876606455787</v>
      </c>
      <c r="BA67" s="37">
        <f t="shared" si="93"/>
        <v>0.15662582864639993</v>
      </c>
      <c r="BB67" s="37">
        <f t="shared" si="94"/>
        <v>4.6752426394030318</v>
      </c>
      <c r="BC67" s="37">
        <f t="shared" si="95"/>
        <v>-1</v>
      </c>
      <c r="BD67" s="37">
        <f t="shared" si="96"/>
        <v>6.6770798467151754E-2</v>
      </c>
      <c r="BE67" s="37">
        <f t="shared" si="97"/>
        <v>-0.19977606780840787</v>
      </c>
    </row>
    <row r="68" spans="1:57" x14ac:dyDescent="0.2">
      <c r="A68" s="6">
        <v>67</v>
      </c>
      <c r="B68" s="6" t="s">
        <v>78</v>
      </c>
      <c r="C68" s="2" t="s">
        <v>84</v>
      </c>
      <c r="D68" s="2">
        <v>2</v>
      </c>
      <c r="E68" s="2">
        <v>2</v>
      </c>
      <c r="F68" s="2">
        <f t="shared" si="98"/>
        <v>2</v>
      </c>
      <c r="G68">
        <v>0.94</v>
      </c>
      <c r="H68" s="2">
        <v>22</v>
      </c>
      <c r="I68" s="28">
        <v>89</v>
      </c>
      <c r="J68" s="28">
        <v>241</v>
      </c>
      <c r="K68" s="28">
        <v>133</v>
      </c>
      <c r="L68" s="28">
        <v>100</v>
      </c>
      <c r="M68" s="28">
        <v>0</v>
      </c>
      <c r="N68" s="28">
        <v>24</v>
      </c>
      <c r="O68" s="28">
        <v>19</v>
      </c>
      <c r="P68" s="28">
        <v>25</v>
      </c>
      <c r="Q68" s="28">
        <f t="shared" si="68"/>
        <v>0</v>
      </c>
      <c r="S68" s="31">
        <f t="shared" si="69"/>
        <v>5.4847969334906548</v>
      </c>
      <c r="T68" s="31">
        <f t="shared" si="70"/>
        <v>4.4886363697321396</v>
      </c>
      <c r="U68" s="31">
        <f t="shared" si="71"/>
        <v>4.8903491282217537</v>
      </c>
      <c r="V68" s="31">
        <f t="shared" si="72"/>
        <v>2.9444389791664403</v>
      </c>
      <c r="W68" s="31">
        <f t="shared" si="73"/>
        <v>3.2188758248682006</v>
      </c>
      <c r="X68" s="31">
        <f t="shared" si="74"/>
        <v>3.1780538303479458</v>
      </c>
      <c r="Y68" s="31">
        <f t="shared" si="75"/>
        <v>4.6051701859880918</v>
      </c>
      <c r="Z68" s="31">
        <f t="shared" si="76"/>
        <v>0</v>
      </c>
      <c r="AA68" s="31">
        <f t="shared" si="77"/>
        <v>0.71177298254362431</v>
      </c>
      <c r="AB68" s="31">
        <f t="shared" si="78"/>
        <v>0.7754734618615875</v>
      </c>
      <c r="AC68" s="31">
        <f t="shared" si="79"/>
        <v>0.46690619187850751</v>
      </c>
      <c r="AD68" s="31">
        <f t="shared" si="80"/>
        <v>0.51042424860999169</v>
      </c>
      <c r="AE68" s="31">
        <f t="shared" si="81"/>
        <v>0.50395101478134108</v>
      </c>
      <c r="AF68" s="31">
        <f t="shared" si="82"/>
        <v>0.73025200715854088</v>
      </c>
      <c r="AG68" s="31">
        <f t="shared" si="83"/>
        <v>0</v>
      </c>
      <c r="AK68" s="33">
        <f t="shared" si="84"/>
        <v>4.5710198195772405</v>
      </c>
      <c r="AL68" s="33">
        <f t="shared" si="85"/>
        <v>4.912388414598742</v>
      </c>
      <c r="AM68" s="33">
        <f t="shared" si="86"/>
        <v>4.7510403472695977</v>
      </c>
      <c r="AN68" s="33">
        <f t="shared" si="87"/>
        <v>2.7808497828621306</v>
      </c>
      <c r="AO68" s="33">
        <f t="shared" si="88"/>
        <v>3.3090891264056275</v>
      </c>
      <c r="AP68" s="33">
        <f t="shared" si="89"/>
        <v>3.1353971485274816</v>
      </c>
      <c r="AQ68" s="33">
        <f t="shared" si="90"/>
        <v>3.0521984081048212</v>
      </c>
      <c r="AR68" s="35">
        <f t="shared" si="99"/>
        <v>96.642617567609449</v>
      </c>
      <c r="AS68" s="35">
        <f t="shared" si="100"/>
        <v>135.96376475336393</v>
      </c>
      <c r="AT68" s="35">
        <f t="shared" si="101"/>
        <v>115.70459489343321</v>
      </c>
      <c r="AU68" s="35">
        <f t="shared" si="102"/>
        <v>16.132724437454094</v>
      </c>
      <c r="AV68" s="35">
        <f t="shared" si="103"/>
        <v>27.360192441375741</v>
      </c>
      <c r="AW68" s="35">
        <f t="shared" si="104"/>
        <v>22.997767558112056</v>
      </c>
      <c r="AX68" s="35">
        <f t="shared" si="105"/>
        <v>21.161815629477932</v>
      </c>
      <c r="AY68" s="37">
        <f t="shared" si="91"/>
        <v>-7.9081235173114078E-2</v>
      </c>
      <c r="AZ68" s="37">
        <f t="shared" si="92"/>
        <v>0.77253108897925926</v>
      </c>
      <c r="BA68" s="37">
        <f t="shared" si="93"/>
        <v>0.14947898242499605</v>
      </c>
      <c r="BB68" s="37">
        <f t="shared" si="94"/>
        <v>5.1985810510615158</v>
      </c>
      <c r="BC68" s="37">
        <f t="shared" si="95"/>
        <v>-1</v>
      </c>
      <c r="BD68" s="37">
        <f t="shared" si="96"/>
        <v>4.3579553509071993E-2</v>
      </c>
      <c r="BE68" s="37">
        <f t="shared" si="97"/>
        <v>-0.10215643436882474</v>
      </c>
    </row>
    <row r="69" spans="1:57" x14ac:dyDescent="0.2">
      <c r="A69" s="6">
        <v>68</v>
      </c>
      <c r="B69" s="6" t="s">
        <v>78</v>
      </c>
      <c r="C69" s="2" t="s">
        <v>85</v>
      </c>
      <c r="D69" s="2">
        <v>2</v>
      </c>
      <c r="E69" s="2">
        <v>2</v>
      </c>
      <c r="F69" s="2">
        <f t="shared" si="98"/>
        <v>2</v>
      </c>
      <c r="G69">
        <v>0.97199999999999998</v>
      </c>
      <c r="H69" s="2">
        <v>22</v>
      </c>
      <c r="I69" s="28">
        <v>90</v>
      </c>
      <c r="J69" s="28">
        <v>251</v>
      </c>
      <c r="K69" s="28">
        <v>125</v>
      </c>
      <c r="L69" s="28">
        <v>109</v>
      </c>
      <c r="M69" s="28">
        <v>0</v>
      </c>
      <c r="N69" s="28">
        <v>21</v>
      </c>
      <c r="O69" s="28">
        <v>23</v>
      </c>
      <c r="P69" s="28">
        <v>20</v>
      </c>
      <c r="Q69" s="28">
        <f t="shared" si="68"/>
        <v>0</v>
      </c>
      <c r="S69" s="31">
        <f t="shared" si="69"/>
        <v>5.5254529391317835</v>
      </c>
      <c r="T69" s="31">
        <f t="shared" si="70"/>
        <v>4.499809670330265</v>
      </c>
      <c r="U69" s="31">
        <f t="shared" si="71"/>
        <v>4.8283137373023015</v>
      </c>
      <c r="V69" s="31">
        <f t="shared" si="72"/>
        <v>3.1354942159291497</v>
      </c>
      <c r="W69" s="31">
        <f t="shared" si="73"/>
        <v>2.9957322735539909</v>
      </c>
      <c r="X69" s="31">
        <f t="shared" si="74"/>
        <v>3.044522437723423</v>
      </c>
      <c r="Y69" s="31">
        <f t="shared" si="75"/>
        <v>4.6913478822291435</v>
      </c>
      <c r="Z69" s="31">
        <f t="shared" si="76"/>
        <v>0</v>
      </c>
      <c r="AA69" s="31">
        <f t="shared" si="77"/>
        <v>0.7135447574963053</v>
      </c>
      <c r="AB69" s="31">
        <f t="shared" si="78"/>
        <v>0.76563637291498765</v>
      </c>
      <c r="AC69" s="31">
        <f t="shared" si="79"/>
        <v>0.49720224272775176</v>
      </c>
      <c r="AD69" s="31">
        <f t="shared" si="80"/>
        <v>0.47503988285354493</v>
      </c>
      <c r="AE69" s="31">
        <f t="shared" si="81"/>
        <v>0.48277664694159739</v>
      </c>
      <c r="AF69" s="31">
        <f t="shared" si="82"/>
        <v>0.74391739477956842</v>
      </c>
      <c r="AG69" s="31">
        <f t="shared" si="83"/>
        <v>0</v>
      </c>
      <c r="AK69" s="33">
        <f t="shared" si="84"/>
        <v>4.6223899345861916</v>
      </c>
      <c r="AL69" s="33">
        <f t="shared" si="85"/>
        <v>4.9508268723499853</v>
      </c>
      <c r="AM69" s="33">
        <f t="shared" si="86"/>
        <v>4.7987744455636125</v>
      </c>
      <c r="AN69" s="33">
        <f t="shared" si="87"/>
        <v>2.9323557480912079</v>
      </c>
      <c r="AO69" s="33">
        <f t="shared" si="88"/>
        <v>3.3468002986937844</v>
      </c>
      <c r="AP69" s="33">
        <f t="shared" si="89"/>
        <v>3.1772027347290295</v>
      </c>
      <c r="AQ69" s="33">
        <f t="shared" si="90"/>
        <v>3.09614511503213</v>
      </c>
      <c r="AR69" s="35">
        <f t="shared" si="99"/>
        <v>101.73688631443773</v>
      </c>
      <c r="AS69" s="35">
        <f t="shared" si="100"/>
        <v>141.29174587088232</v>
      </c>
      <c r="AT69" s="35">
        <f t="shared" si="101"/>
        <v>121.3615911035421</v>
      </c>
      <c r="AU69" s="35">
        <f t="shared" si="102"/>
        <v>18.771800082249985</v>
      </c>
      <c r="AV69" s="35">
        <f t="shared" si="103"/>
        <v>28.411679160955703</v>
      </c>
      <c r="AW69" s="35">
        <f t="shared" si="104"/>
        <v>23.979582395045558</v>
      </c>
      <c r="AX69" s="35">
        <f t="shared" si="105"/>
        <v>22.112545453312645</v>
      </c>
      <c r="AY69" s="37">
        <f t="shared" si="91"/>
        <v>-0.11536510246797396</v>
      </c>
      <c r="AZ69" s="37">
        <f t="shared" si="92"/>
        <v>0.77646612300603302</v>
      </c>
      <c r="BA69" s="37">
        <f t="shared" si="93"/>
        <v>2.9979904378097031E-2</v>
      </c>
      <c r="BB69" s="37">
        <f t="shared" si="94"/>
        <v>4.8065821883041959</v>
      </c>
      <c r="BC69" s="37">
        <f t="shared" si="95"/>
        <v>-1</v>
      </c>
      <c r="BD69" s="37">
        <f t="shared" si="96"/>
        <v>-0.1242549743343809</v>
      </c>
      <c r="BE69" s="37">
        <f t="shared" si="97"/>
        <v>4.0133531825229406E-2</v>
      </c>
    </row>
    <row r="70" spans="1:57" x14ac:dyDescent="0.2">
      <c r="A70" s="6">
        <v>69</v>
      </c>
      <c r="B70" s="6" t="s">
        <v>78</v>
      </c>
      <c r="C70" s="2" t="s">
        <v>86</v>
      </c>
      <c r="D70" s="2">
        <v>2</v>
      </c>
      <c r="E70" s="2">
        <v>2</v>
      </c>
      <c r="F70" s="2">
        <f t="shared" si="98"/>
        <v>2</v>
      </c>
      <c r="G70">
        <v>0.98199999999999998</v>
      </c>
      <c r="H70" s="2">
        <v>22</v>
      </c>
      <c r="I70" s="28">
        <v>106</v>
      </c>
      <c r="J70" s="28">
        <v>252</v>
      </c>
      <c r="K70" s="28">
        <v>137</v>
      </c>
      <c r="L70" s="28">
        <v>113</v>
      </c>
      <c r="M70" s="28">
        <v>0</v>
      </c>
      <c r="N70" s="28">
        <v>27</v>
      </c>
      <c r="O70" s="28">
        <v>26</v>
      </c>
      <c r="P70" s="28">
        <v>26</v>
      </c>
      <c r="Q70" s="28">
        <f t="shared" si="68"/>
        <v>0</v>
      </c>
      <c r="S70" s="31">
        <f t="shared" si="69"/>
        <v>5.5294290875114234</v>
      </c>
      <c r="T70" s="31">
        <f t="shared" si="70"/>
        <v>4.6634390941120669</v>
      </c>
      <c r="U70" s="31">
        <f t="shared" si="71"/>
        <v>4.9199809258281251</v>
      </c>
      <c r="V70" s="31">
        <f t="shared" si="72"/>
        <v>3.2580965380214821</v>
      </c>
      <c r="W70" s="31">
        <f t="shared" si="73"/>
        <v>3.2580965380214821</v>
      </c>
      <c r="X70" s="31">
        <f t="shared" si="74"/>
        <v>3.2958368660043291</v>
      </c>
      <c r="Y70" s="31">
        <f t="shared" si="75"/>
        <v>4.7273878187123408</v>
      </c>
      <c r="Z70" s="31">
        <f t="shared" si="76"/>
        <v>0</v>
      </c>
      <c r="AA70" s="31">
        <f t="shared" si="77"/>
        <v>0.73949183660978179</v>
      </c>
      <c r="AB70" s="31">
        <f t="shared" si="78"/>
        <v>0.78017224145145092</v>
      </c>
      <c r="AC70" s="31">
        <f t="shared" si="79"/>
        <v>0.51664356371576514</v>
      </c>
      <c r="AD70" s="31">
        <f t="shared" si="80"/>
        <v>0.51664356371576514</v>
      </c>
      <c r="AE70" s="31">
        <f t="shared" si="81"/>
        <v>0.52262813087555238</v>
      </c>
      <c r="AF70" s="31">
        <f t="shared" si="82"/>
        <v>0.74963232710385008</v>
      </c>
      <c r="AG70" s="31">
        <f t="shared" si="83"/>
        <v>0</v>
      </c>
      <c r="AK70" s="33">
        <f t="shared" si="84"/>
        <v>4.6274139204975899</v>
      </c>
      <c r="AL70" s="33">
        <f t="shared" si="85"/>
        <v>4.9545861450353685</v>
      </c>
      <c r="AM70" s="33">
        <f t="shared" si="86"/>
        <v>4.8034428298426954</v>
      </c>
      <c r="AN70" s="33">
        <f t="shared" si="87"/>
        <v>2.9471729980559189</v>
      </c>
      <c r="AO70" s="33">
        <f t="shared" si="88"/>
        <v>3.3504884430213764</v>
      </c>
      <c r="AP70" s="33">
        <f t="shared" si="89"/>
        <v>3.1812913118337858</v>
      </c>
      <c r="AQ70" s="33">
        <f t="shared" si="90"/>
        <v>3.1004430932713585</v>
      </c>
      <c r="AR70" s="35">
        <f t="shared" si="99"/>
        <v>102.24929709242696</v>
      </c>
      <c r="AS70" s="35">
        <f t="shared" si="100"/>
        <v>141.82389970077793</v>
      </c>
      <c r="AT70" s="35">
        <f t="shared" si="101"/>
        <v>121.9294781737014</v>
      </c>
      <c r="AU70" s="35">
        <f t="shared" si="102"/>
        <v>19.052017434822872</v>
      </c>
      <c r="AV70" s="35">
        <f t="shared" si="103"/>
        <v>28.516659005701801</v>
      </c>
      <c r="AW70" s="35">
        <f t="shared" si="104"/>
        <v>24.077825466938428</v>
      </c>
      <c r="AX70" s="35">
        <f t="shared" si="105"/>
        <v>22.207789223694434</v>
      </c>
      <c r="AY70" s="37">
        <f t="shared" si="91"/>
        <v>3.6681943194021592E-2</v>
      </c>
      <c r="AZ70" s="37">
        <f t="shared" si="92"/>
        <v>0.77685143711090421</v>
      </c>
      <c r="BA70" s="37">
        <f t="shared" si="93"/>
        <v>0.12360031431307411</v>
      </c>
      <c r="BB70" s="37">
        <f t="shared" si="94"/>
        <v>4.9311304110745251</v>
      </c>
      <c r="BC70" s="37">
        <f t="shared" si="95"/>
        <v>-1</v>
      </c>
      <c r="BD70" s="37">
        <f t="shared" si="96"/>
        <v>0.12136372269472787</v>
      </c>
      <c r="BE70" s="37">
        <f t="shared" si="97"/>
        <v>0.17076039123513906</v>
      </c>
    </row>
    <row r="71" spans="1:57" x14ac:dyDescent="0.2">
      <c r="A71" s="6">
        <v>70</v>
      </c>
      <c r="B71" s="6" t="s">
        <v>78</v>
      </c>
      <c r="C71" s="2" t="s">
        <v>87</v>
      </c>
      <c r="D71" s="2">
        <v>2</v>
      </c>
      <c r="E71" s="2">
        <v>2</v>
      </c>
      <c r="F71" s="2">
        <f t="shared" si="98"/>
        <v>1.5</v>
      </c>
      <c r="G71">
        <v>0.29899999999999999</v>
      </c>
      <c r="H71" s="2">
        <v>11</v>
      </c>
      <c r="I71" s="28">
        <v>86</v>
      </c>
      <c r="J71" s="28">
        <v>214</v>
      </c>
      <c r="K71" s="28">
        <v>129</v>
      </c>
      <c r="L71" s="28">
        <v>99</v>
      </c>
      <c r="M71" s="28">
        <v>49</v>
      </c>
      <c r="N71" s="28">
        <v>21</v>
      </c>
      <c r="O71" s="28">
        <v>25</v>
      </c>
      <c r="P71" s="28">
        <v>22</v>
      </c>
      <c r="Q71" s="28">
        <f t="shared" si="68"/>
        <v>0.49494949494949497</v>
      </c>
      <c r="S71" s="31">
        <f t="shared" si="69"/>
        <v>5.3659760150218512</v>
      </c>
      <c r="T71" s="31">
        <f t="shared" si="70"/>
        <v>4.4543472962535073</v>
      </c>
      <c r="U71" s="31">
        <f t="shared" si="71"/>
        <v>4.8598124043616719</v>
      </c>
      <c r="V71" s="31">
        <f t="shared" si="72"/>
        <v>3.2188758248682006</v>
      </c>
      <c r="W71" s="31">
        <f t="shared" si="73"/>
        <v>3.0910424533583161</v>
      </c>
      <c r="X71" s="31">
        <f t="shared" si="74"/>
        <v>3.044522437723423</v>
      </c>
      <c r="Y71" s="31">
        <f t="shared" si="75"/>
        <v>4.5951198501345898</v>
      </c>
      <c r="Z71" s="31">
        <f t="shared" si="76"/>
        <v>3.8918202981106265</v>
      </c>
      <c r="AA71" s="31">
        <f t="shared" si="77"/>
        <v>0.70633568843285188</v>
      </c>
      <c r="AB71" s="31">
        <f t="shared" si="78"/>
        <v>0.7706311861170948</v>
      </c>
      <c r="AC71" s="31">
        <f t="shared" si="79"/>
        <v>0.51042424860999169</v>
      </c>
      <c r="AD71" s="31">
        <f t="shared" si="80"/>
        <v>0.49015342856278266</v>
      </c>
      <c r="AE71" s="31">
        <f t="shared" si="81"/>
        <v>0.48277664694159739</v>
      </c>
      <c r="AF71" s="31">
        <f t="shared" si="82"/>
        <v>0.72865830320554292</v>
      </c>
      <c r="AG71" s="31">
        <f t="shared" si="83"/>
        <v>0.61713453996615986</v>
      </c>
      <c r="AK71" s="33">
        <f t="shared" si="84"/>
        <v>4.4208859303533341</v>
      </c>
      <c r="AL71" s="33">
        <f t="shared" si="85"/>
        <v>4.8000484839414437</v>
      </c>
      <c r="AM71" s="33">
        <f t="shared" si="86"/>
        <v>4.6115330515544146</v>
      </c>
      <c r="AN71" s="33">
        <f t="shared" si="87"/>
        <v>2.3380596548567816</v>
      </c>
      <c r="AO71" s="33">
        <f t="shared" si="88"/>
        <v>3.198874754453624</v>
      </c>
      <c r="AP71" s="33">
        <f t="shared" si="89"/>
        <v>3.0132164750633499</v>
      </c>
      <c r="AQ71" s="33">
        <f t="shared" si="90"/>
        <v>2.9237601122506995</v>
      </c>
      <c r="AR71" s="35">
        <f t="shared" si="99"/>
        <v>83.169935499422621</v>
      </c>
      <c r="AS71" s="35">
        <f t="shared" si="100"/>
        <v>121.51630896552179</v>
      </c>
      <c r="AT71" s="35">
        <f t="shared" si="101"/>
        <v>100.63831515983722</v>
      </c>
      <c r="AU71" s="35">
        <f t="shared" si="102"/>
        <v>10.36111291051586</v>
      </c>
      <c r="AV71" s="35">
        <f t="shared" si="103"/>
        <v>24.504940602209221</v>
      </c>
      <c r="AW71" s="35">
        <f t="shared" si="104"/>
        <v>20.352758897604314</v>
      </c>
      <c r="AX71" s="35">
        <f t="shared" si="105"/>
        <v>18.611136018783458</v>
      </c>
      <c r="AY71" s="37">
        <f t="shared" si="91"/>
        <v>3.4027494233141803E-2</v>
      </c>
      <c r="AZ71" s="37">
        <f t="shared" si="92"/>
        <v>0.76108048229739189</v>
      </c>
      <c r="BA71" s="37">
        <f t="shared" si="93"/>
        <v>0.28181796162940309</v>
      </c>
      <c r="BB71" s="37">
        <f t="shared" si="94"/>
        <v>8.5549581261218961</v>
      </c>
      <c r="BC71" s="37">
        <f t="shared" si="95"/>
        <v>0.9995967668488227</v>
      </c>
      <c r="BD71" s="37">
        <f t="shared" si="96"/>
        <v>3.1801148220346256E-2</v>
      </c>
      <c r="BE71" s="37">
        <f t="shared" si="97"/>
        <v>0.34328178434505674</v>
      </c>
    </row>
    <row r="72" spans="1:57" x14ac:dyDescent="0.2">
      <c r="A72" s="6">
        <v>71</v>
      </c>
      <c r="B72" s="6" t="s">
        <v>78</v>
      </c>
      <c r="C72" s="2" t="s">
        <v>88</v>
      </c>
      <c r="D72" s="2">
        <v>2</v>
      </c>
      <c r="E72" s="2">
        <v>2</v>
      </c>
      <c r="F72" s="2">
        <f t="shared" si="98"/>
        <v>2</v>
      </c>
      <c r="G72">
        <v>0.96899999999999997</v>
      </c>
      <c r="H72" s="2">
        <v>22</v>
      </c>
      <c r="I72" s="28">
        <v>100</v>
      </c>
      <c r="J72" s="28">
        <v>271</v>
      </c>
      <c r="K72" s="28">
        <v>140</v>
      </c>
      <c r="L72" s="28">
        <v>108</v>
      </c>
      <c r="M72" s="28">
        <v>0</v>
      </c>
      <c r="N72" s="28">
        <v>19</v>
      </c>
      <c r="O72" s="28">
        <v>24</v>
      </c>
      <c r="P72" s="28">
        <v>31</v>
      </c>
      <c r="Q72" s="28">
        <f t="shared" si="68"/>
        <v>0</v>
      </c>
      <c r="S72" s="31">
        <f t="shared" si="69"/>
        <v>5.602118820879701</v>
      </c>
      <c r="T72" s="31">
        <f t="shared" si="70"/>
        <v>4.6051701859880918</v>
      </c>
      <c r="U72" s="31">
        <f t="shared" si="71"/>
        <v>4.9416424226093039</v>
      </c>
      <c r="V72" s="31">
        <f t="shared" si="72"/>
        <v>3.1780538303479458</v>
      </c>
      <c r="W72" s="31">
        <f t="shared" si="73"/>
        <v>3.4339872044851463</v>
      </c>
      <c r="X72" s="31">
        <f t="shared" si="74"/>
        <v>2.9444389791664403</v>
      </c>
      <c r="Y72" s="31">
        <f t="shared" si="75"/>
        <v>4.6821312271242199</v>
      </c>
      <c r="Z72" s="31">
        <f t="shared" si="76"/>
        <v>0</v>
      </c>
      <c r="AA72" s="31">
        <f t="shared" si="77"/>
        <v>0.73025200715854088</v>
      </c>
      <c r="AB72" s="31">
        <f t="shared" si="78"/>
        <v>0.78360715283662485</v>
      </c>
      <c r="AC72" s="31">
        <f t="shared" si="79"/>
        <v>0.50395101478134108</v>
      </c>
      <c r="AD72" s="31">
        <f t="shared" si="80"/>
        <v>0.54453493516091944</v>
      </c>
      <c r="AE72" s="31">
        <f t="shared" si="81"/>
        <v>0.46690619187850751</v>
      </c>
      <c r="AF72" s="31">
        <f t="shared" si="82"/>
        <v>0.74245588942410146</v>
      </c>
      <c r="AG72" s="31">
        <f t="shared" si="83"/>
        <v>0</v>
      </c>
      <c r="AK72" s="33">
        <f t="shared" si="84"/>
        <v>4.7192596368736464</v>
      </c>
      <c r="AL72" s="33">
        <f t="shared" si="85"/>
        <v>5.0233110775752037</v>
      </c>
      <c r="AM72" s="33">
        <f t="shared" si="86"/>
        <v>4.8887876349422159</v>
      </c>
      <c r="AN72" s="33">
        <f t="shared" si="87"/>
        <v>3.2180537213964371</v>
      </c>
      <c r="AO72" s="33">
        <f t="shared" si="88"/>
        <v>3.4179130464816394</v>
      </c>
      <c r="AP72" s="33">
        <f t="shared" si="89"/>
        <v>3.2560364046281669</v>
      </c>
      <c r="AQ72" s="33">
        <f t="shared" si="90"/>
        <v>3.1790163411491164</v>
      </c>
      <c r="AR72" s="35">
        <f t="shared" si="99"/>
        <v>112.08523816381724</v>
      </c>
      <c r="AS72" s="35">
        <f t="shared" si="100"/>
        <v>151.91346926230835</v>
      </c>
      <c r="AT72" s="35">
        <f t="shared" si="101"/>
        <v>132.79248345383255</v>
      </c>
      <c r="AU72" s="35">
        <f t="shared" si="102"/>
        <v>24.97945585906777</v>
      </c>
      <c r="AV72" s="35">
        <f t="shared" si="103"/>
        <v>30.505684597164805</v>
      </c>
      <c r="AW72" s="35">
        <f t="shared" si="104"/>
        <v>25.946491667849529</v>
      </c>
      <c r="AX72" s="35">
        <f t="shared" si="105"/>
        <v>24.023111379920248</v>
      </c>
      <c r="AY72" s="37">
        <f t="shared" si="91"/>
        <v>-0.10782185381231166</v>
      </c>
      <c r="AZ72" s="37">
        <f t="shared" si="92"/>
        <v>0.78391028337365809</v>
      </c>
      <c r="BA72" s="37">
        <f t="shared" si="93"/>
        <v>5.4276540047338326E-2</v>
      </c>
      <c r="BB72" s="37">
        <f t="shared" si="94"/>
        <v>3.3235529472430447</v>
      </c>
      <c r="BC72" s="37">
        <f t="shared" si="95"/>
        <v>-1</v>
      </c>
      <c r="BD72" s="37">
        <f t="shared" si="96"/>
        <v>-0.26772373532322186</v>
      </c>
      <c r="BE72" s="37">
        <f t="shared" si="97"/>
        <v>-9.6204773622978466E-4</v>
      </c>
    </row>
    <row r="73" spans="1:57" x14ac:dyDescent="0.2">
      <c r="A73" s="6">
        <v>72</v>
      </c>
      <c r="B73" s="6" t="s">
        <v>78</v>
      </c>
      <c r="C73" s="2" t="s">
        <v>89</v>
      </c>
      <c r="D73" s="2">
        <v>2</v>
      </c>
      <c r="E73" s="2">
        <v>2</v>
      </c>
      <c r="F73" s="2">
        <f t="shared" si="98"/>
        <v>2</v>
      </c>
      <c r="G73">
        <v>0.96199999999999997</v>
      </c>
      <c r="H73" s="2">
        <v>21</v>
      </c>
      <c r="I73" s="28">
        <v>91</v>
      </c>
      <c r="J73" s="28">
        <v>245</v>
      </c>
      <c r="K73" s="28">
        <v>132</v>
      </c>
      <c r="L73" s="28">
        <v>98</v>
      </c>
      <c r="M73" s="28">
        <v>34</v>
      </c>
      <c r="N73" s="28">
        <v>23</v>
      </c>
      <c r="O73" s="28">
        <v>26</v>
      </c>
      <c r="P73" s="28">
        <v>26</v>
      </c>
      <c r="Q73" s="28">
        <f t="shared" si="68"/>
        <v>0.34693877551020408</v>
      </c>
      <c r="S73" s="31">
        <f t="shared" si="69"/>
        <v>5.5012582105447274</v>
      </c>
      <c r="T73" s="31">
        <f t="shared" si="70"/>
        <v>4.5108595065168497</v>
      </c>
      <c r="U73" s="31">
        <f t="shared" si="71"/>
        <v>4.8828019225863706</v>
      </c>
      <c r="V73" s="31">
        <f t="shared" si="72"/>
        <v>3.2580965380214821</v>
      </c>
      <c r="W73" s="31">
        <f t="shared" si="73"/>
        <v>3.2580965380214821</v>
      </c>
      <c r="X73" s="31">
        <f t="shared" si="74"/>
        <v>3.1354942159291497</v>
      </c>
      <c r="Y73" s="31">
        <f t="shared" si="75"/>
        <v>4.5849674786705723</v>
      </c>
      <c r="Z73" s="31">
        <f t="shared" si="76"/>
        <v>3.5263605246161616</v>
      </c>
      <c r="AA73" s="31">
        <f t="shared" si="77"/>
        <v>0.71529695442457042</v>
      </c>
      <c r="AB73" s="31">
        <f t="shared" si="78"/>
        <v>0.77427668479557454</v>
      </c>
      <c r="AC73" s="31">
        <f t="shared" si="79"/>
        <v>0.51664356371576514</v>
      </c>
      <c r="AD73" s="31">
        <f t="shared" si="80"/>
        <v>0.51664356371576514</v>
      </c>
      <c r="AE73" s="31">
        <f t="shared" si="81"/>
        <v>0.49720224272775176</v>
      </c>
      <c r="AF73" s="31">
        <f t="shared" si="82"/>
        <v>0.72704841924043451</v>
      </c>
      <c r="AG73" s="31">
        <f t="shared" si="83"/>
        <v>0.5591827765455476</v>
      </c>
      <c r="AK73" s="33">
        <f t="shared" si="84"/>
        <v>4.5918191500113759</v>
      </c>
      <c r="AL73" s="33">
        <f t="shared" si="85"/>
        <v>4.9279518250370362</v>
      </c>
      <c r="AM73" s="33">
        <f t="shared" si="86"/>
        <v>4.7703674849102224</v>
      </c>
      <c r="AN73" s="33">
        <f t="shared" si="87"/>
        <v>2.8421932825407481</v>
      </c>
      <c r="AO73" s="33">
        <f t="shared" si="88"/>
        <v>3.3243580650354776</v>
      </c>
      <c r="AP73" s="33">
        <f t="shared" si="89"/>
        <v>3.1523238811471619</v>
      </c>
      <c r="AQ73" s="33">
        <f t="shared" si="90"/>
        <v>3.069992062619979</v>
      </c>
      <c r="AR73" s="35">
        <f t="shared" si="99"/>
        <v>98.673769378707618</v>
      </c>
      <c r="AS73" s="35">
        <f t="shared" si="100"/>
        <v>138.09637694179554</v>
      </c>
      <c r="AT73" s="35">
        <f t="shared" si="101"/>
        <v>117.96258346590291</v>
      </c>
      <c r="AU73" s="35">
        <f t="shared" si="102"/>
        <v>17.153346444578897</v>
      </c>
      <c r="AV73" s="35">
        <f t="shared" si="103"/>
        <v>27.781159219949423</v>
      </c>
      <c r="AW73" s="35">
        <f t="shared" si="104"/>
        <v>23.390357882627519</v>
      </c>
      <c r="AX73" s="35">
        <f t="shared" si="105"/>
        <v>21.541731689413101</v>
      </c>
      <c r="AY73" s="37">
        <f t="shared" si="91"/>
        <v>-7.7769091289660489E-2</v>
      </c>
      <c r="AZ73" s="37">
        <f t="shared" si="92"/>
        <v>0.77412330015914821</v>
      </c>
      <c r="BA73" s="37">
        <f t="shared" si="93"/>
        <v>0.11899889034012727</v>
      </c>
      <c r="BB73" s="37">
        <f t="shared" si="94"/>
        <v>4.7131709148783436</v>
      </c>
      <c r="BC73" s="37">
        <f t="shared" si="95"/>
        <v>0.22385101826798065</v>
      </c>
      <c r="BD73" s="37">
        <f t="shared" si="96"/>
        <v>-1.6688837536660603E-2</v>
      </c>
      <c r="BE73" s="37">
        <f t="shared" si="97"/>
        <v>0.20695960635225807</v>
      </c>
    </row>
    <row r="74" spans="1:57" x14ac:dyDescent="0.2">
      <c r="A74" s="6">
        <v>73</v>
      </c>
      <c r="B74" s="6" t="s">
        <v>78</v>
      </c>
      <c r="C74" s="12" t="s">
        <v>90</v>
      </c>
      <c r="D74" s="2">
        <v>2</v>
      </c>
      <c r="E74" s="2">
        <v>2</v>
      </c>
      <c r="F74" s="2">
        <f t="shared" si="98"/>
        <v>2</v>
      </c>
      <c r="G74">
        <v>0.98499999999999999</v>
      </c>
      <c r="H74" s="9">
        <v>32</v>
      </c>
      <c r="I74" s="28">
        <v>90</v>
      </c>
      <c r="J74" s="28">
        <v>259</v>
      </c>
      <c r="K74" s="28">
        <v>126</v>
      </c>
      <c r="L74" s="28">
        <v>106</v>
      </c>
      <c r="M74" s="28">
        <v>0</v>
      </c>
      <c r="N74" s="28">
        <v>24</v>
      </c>
      <c r="O74" s="28">
        <v>24</v>
      </c>
      <c r="P74" s="28">
        <v>24</v>
      </c>
      <c r="Q74" s="28">
        <f t="shared" si="68"/>
        <v>0</v>
      </c>
      <c r="S74" s="31">
        <f t="shared" si="69"/>
        <v>5.5568280616995374</v>
      </c>
      <c r="T74" s="31">
        <f t="shared" si="70"/>
        <v>4.499809670330265</v>
      </c>
      <c r="U74" s="31">
        <f t="shared" si="71"/>
        <v>4.836281906951478</v>
      </c>
      <c r="V74" s="31">
        <f t="shared" si="72"/>
        <v>3.1780538303479458</v>
      </c>
      <c r="W74" s="31">
        <f t="shared" si="73"/>
        <v>3.1780538303479458</v>
      </c>
      <c r="X74" s="31">
        <f t="shared" si="74"/>
        <v>3.1780538303479458</v>
      </c>
      <c r="Y74" s="31">
        <f t="shared" si="75"/>
        <v>4.6634390941120669</v>
      </c>
      <c r="Z74" s="31">
        <f t="shared" si="76"/>
        <v>0</v>
      </c>
      <c r="AA74" s="31">
        <f t="shared" si="77"/>
        <v>0.7135447574963053</v>
      </c>
      <c r="AB74" s="31">
        <f t="shared" si="78"/>
        <v>0.76689990317438939</v>
      </c>
      <c r="AC74" s="31">
        <f t="shared" si="79"/>
        <v>0.50395101478134108</v>
      </c>
      <c r="AD74" s="31">
        <f t="shared" si="80"/>
        <v>0.50395101478134108</v>
      </c>
      <c r="AE74" s="31">
        <f t="shared" si="81"/>
        <v>0.50395101478134108</v>
      </c>
      <c r="AF74" s="31">
        <f t="shared" si="82"/>
        <v>0.73949183660978179</v>
      </c>
      <c r="AG74" s="31">
        <f t="shared" si="83"/>
        <v>0</v>
      </c>
      <c r="AK74" s="33">
        <f t="shared" si="84"/>
        <v>4.6620333680546038</v>
      </c>
      <c r="AL74" s="33">
        <f t="shared" si="85"/>
        <v>4.9804906650478271</v>
      </c>
      <c r="AM74" s="33">
        <f t="shared" si="86"/>
        <v>4.8356118859618622</v>
      </c>
      <c r="AN74" s="33">
        <f t="shared" si="87"/>
        <v>3.0492761920415425</v>
      </c>
      <c r="AO74" s="33">
        <f t="shared" si="88"/>
        <v>3.3759028294037288</v>
      </c>
      <c r="AP74" s="33">
        <f t="shared" si="89"/>
        <v>3.2094650135831881</v>
      </c>
      <c r="AQ74" s="33">
        <f t="shared" si="90"/>
        <v>3.1300597432537134</v>
      </c>
      <c r="AR74" s="35">
        <f t="shared" si="99"/>
        <v>105.85109772033621</v>
      </c>
      <c r="AS74" s="35">
        <f t="shared" si="100"/>
        <v>145.54577836254407</v>
      </c>
      <c r="AT74" s="35">
        <f t="shared" si="101"/>
        <v>125.91560563146483</v>
      </c>
      <c r="AU74" s="35">
        <f t="shared" si="102"/>
        <v>21.100066498010694</v>
      </c>
      <c r="AV74" s="35">
        <f t="shared" si="103"/>
        <v>29.250680237891181</v>
      </c>
      <c r="AW74" s="35">
        <f t="shared" si="104"/>
        <v>24.765833295421171</v>
      </c>
      <c r="AX74" s="35">
        <f t="shared" si="105"/>
        <v>22.875346149226409</v>
      </c>
      <c r="AY74" s="37">
        <f t="shared" si="91"/>
        <v>-0.14974901594516846</v>
      </c>
      <c r="AZ74" s="37">
        <f t="shared" si="92"/>
        <v>0.77950884535345033</v>
      </c>
      <c r="BA74" s="37">
        <f t="shared" si="93"/>
        <v>6.7024550381928694E-4</v>
      </c>
      <c r="BB74" s="37">
        <f t="shared" si="94"/>
        <v>4.0236808500102903</v>
      </c>
      <c r="BC74" s="37">
        <f t="shared" si="95"/>
        <v>-1</v>
      </c>
      <c r="BD74" s="37">
        <f t="shared" si="96"/>
        <v>-3.0922977082413046E-2</v>
      </c>
      <c r="BE74" s="37">
        <f t="shared" si="97"/>
        <v>4.9164451695592103E-2</v>
      </c>
    </row>
    <row r="75" spans="1:57" x14ac:dyDescent="0.2">
      <c r="A75" s="6">
        <v>74</v>
      </c>
      <c r="B75" s="6" t="s">
        <v>78</v>
      </c>
      <c r="C75" s="2" t="s">
        <v>91</v>
      </c>
      <c r="D75" s="2">
        <v>2</v>
      </c>
      <c r="E75" s="2">
        <v>2</v>
      </c>
      <c r="F75" s="2">
        <f t="shared" si="98"/>
        <v>2</v>
      </c>
      <c r="G75">
        <v>0.96199999999999997</v>
      </c>
      <c r="H75" s="2">
        <v>21</v>
      </c>
      <c r="I75" s="28">
        <v>89</v>
      </c>
      <c r="J75" s="28">
        <v>234</v>
      </c>
      <c r="K75" s="28">
        <v>120</v>
      </c>
      <c r="L75" s="28">
        <v>97</v>
      </c>
      <c r="M75" s="28">
        <v>42</v>
      </c>
      <c r="N75" s="28">
        <v>19</v>
      </c>
      <c r="O75" s="28">
        <v>18</v>
      </c>
      <c r="P75" s="28">
        <v>17</v>
      </c>
      <c r="Q75" s="28">
        <f t="shared" si="68"/>
        <v>0.4329896907216495</v>
      </c>
      <c r="S75" s="31">
        <f t="shared" si="69"/>
        <v>5.4553211153577017</v>
      </c>
      <c r="T75" s="31">
        <f t="shared" si="70"/>
        <v>4.4886363697321396</v>
      </c>
      <c r="U75" s="31">
        <f t="shared" si="71"/>
        <v>4.7874917427820458</v>
      </c>
      <c r="V75" s="31">
        <f t="shared" si="72"/>
        <v>2.8903717578961645</v>
      </c>
      <c r="W75" s="31">
        <f t="shared" si="73"/>
        <v>2.8332133440562162</v>
      </c>
      <c r="X75" s="31">
        <f t="shared" si="74"/>
        <v>2.9444389791664403</v>
      </c>
      <c r="Y75" s="31">
        <f t="shared" si="75"/>
        <v>4.5747109785033828</v>
      </c>
      <c r="Z75" s="31">
        <f t="shared" si="76"/>
        <v>3.7376696182833684</v>
      </c>
      <c r="AA75" s="31">
        <f t="shared" si="77"/>
        <v>0.71177298254362431</v>
      </c>
      <c r="AB75" s="31">
        <f t="shared" si="78"/>
        <v>0.75916313908633692</v>
      </c>
      <c r="AC75" s="31">
        <f t="shared" si="79"/>
        <v>0.4583326331913094</v>
      </c>
      <c r="AD75" s="31">
        <f t="shared" si="80"/>
        <v>0.44926889727127306</v>
      </c>
      <c r="AE75" s="31">
        <f t="shared" si="81"/>
        <v>0.46690619187850751</v>
      </c>
      <c r="AF75" s="31">
        <f t="shared" si="82"/>
        <v>0.72542202335689021</v>
      </c>
      <c r="AG75" s="31">
        <f t="shared" si="83"/>
        <v>0.59269052621587193</v>
      </c>
      <c r="AK75" s="33">
        <f t="shared" si="84"/>
        <v>4.5337762157456583</v>
      </c>
      <c r="AL75" s="33">
        <f t="shared" si="85"/>
        <v>4.8845203303607594</v>
      </c>
      <c r="AM75" s="33">
        <f t="shared" si="86"/>
        <v>4.7164328746990121</v>
      </c>
      <c r="AN75" s="33">
        <f t="shared" si="87"/>
        <v>2.671007160432147</v>
      </c>
      <c r="AO75" s="33">
        <f t="shared" si="88"/>
        <v>3.2817483279573487</v>
      </c>
      <c r="AP75" s="33">
        <f t="shared" si="89"/>
        <v>3.1050878784359868</v>
      </c>
      <c r="AQ75" s="33">
        <f t="shared" si="90"/>
        <v>3.0203368142147142</v>
      </c>
      <c r="AR75" s="35">
        <f t="shared" si="99"/>
        <v>93.109499613792991</v>
      </c>
      <c r="AS75" s="35">
        <f t="shared" si="100"/>
        <v>132.22702483097095</v>
      </c>
      <c r="AT75" s="35">
        <f t="shared" si="101"/>
        <v>111.76884724386235</v>
      </c>
      <c r="AU75" s="35">
        <f t="shared" si="102"/>
        <v>14.454519884625842</v>
      </c>
      <c r="AV75" s="35">
        <f t="shared" si="103"/>
        <v>26.622276506380324</v>
      </c>
      <c r="AW75" s="35">
        <f t="shared" si="104"/>
        <v>22.311179560692789</v>
      </c>
      <c r="AX75" s="35">
        <f t="shared" si="105"/>
        <v>20.498194604945692</v>
      </c>
      <c r="AY75" s="37">
        <f t="shared" si="91"/>
        <v>-4.4136201255926641E-2</v>
      </c>
      <c r="AZ75" s="37">
        <f t="shared" si="92"/>
        <v>0.76968362026694581</v>
      </c>
      <c r="BA75" s="37">
        <f t="shared" si="93"/>
        <v>7.3644427397363627E-2</v>
      </c>
      <c r="BB75" s="37">
        <f t="shared" si="94"/>
        <v>5.710703695054681</v>
      </c>
      <c r="BC75" s="37">
        <f t="shared" si="95"/>
        <v>0.57762616543834011</v>
      </c>
      <c r="BD75" s="37">
        <f t="shared" si="96"/>
        <v>-0.14840898714859221</v>
      </c>
      <c r="BE75" s="37">
        <f t="shared" si="97"/>
        <v>-0.12187388465630729</v>
      </c>
    </row>
    <row r="76" spans="1:57" x14ac:dyDescent="0.2">
      <c r="A76" s="6">
        <v>75</v>
      </c>
      <c r="B76" s="6" t="s">
        <v>78</v>
      </c>
      <c r="C76" s="2" t="s">
        <v>92</v>
      </c>
      <c r="D76" s="2">
        <v>2</v>
      </c>
      <c r="E76" s="2">
        <v>2</v>
      </c>
      <c r="F76" s="2">
        <f t="shared" si="98"/>
        <v>2</v>
      </c>
      <c r="G76" s="6">
        <v>0.97699999999999998</v>
      </c>
      <c r="H76" s="2">
        <v>11</v>
      </c>
      <c r="I76" s="28">
        <v>91</v>
      </c>
      <c r="J76" s="28">
        <v>256</v>
      </c>
      <c r="K76" s="28">
        <v>129</v>
      </c>
      <c r="L76" s="28">
        <v>59</v>
      </c>
      <c r="M76" s="28">
        <v>59</v>
      </c>
      <c r="N76" s="28">
        <v>23</v>
      </c>
      <c r="O76" s="28">
        <v>28</v>
      </c>
      <c r="P76" s="28">
        <v>26</v>
      </c>
      <c r="Q76" s="28">
        <f t="shared" si="68"/>
        <v>1</v>
      </c>
      <c r="S76" s="31">
        <f t="shared" si="69"/>
        <v>5.5451774444795623</v>
      </c>
      <c r="T76" s="31">
        <f t="shared" si="70"/>
        <v>4.5108595065168497</v>
      </c>
      <c r="U76" s="31">
        <f t="shared" si="71"/>
        <v>4.8598124043616719</v>
      </c>
      <c r="V76" s="31">
        <f t="shared" si="72"/>
        <v>3.3322045101752038</v>
      </c>
      <c r="W76" s="31">
        <f t="shared" si="73"/>
        <v>3.2580965380214821</v>
      </c>
      <c r="X76" s="31">
        <f t="shared" si="74"/>
        <v>3.1354942159291497</v>
      </c>
      <c r="Y76" s="31">
        <f t="shared" si="75"/>
        <v>4.0775374439057197</v>
      </c>
      <c r="Z76" s="31">
        <f t="shared" si="76"/>
        <v>4.0775374439057197</v>
      </c>
      <c r="AA76" s="31">
        <f t="shared" si="77"/>
        <v>0.71529695442457042</v>
      </c>
      <c r="AB76" s="31">
        <f t="shared" si="78"/>
        <v>0.7706311861170948</v>
      </c>
      <c r="AC76" s="31">
        <f t="shared" si="79"/>
        <v>0.52839502853162901</v>
      </c>
      <c r="AD76" s="31">
        <f t="shared" si="80"/>
        <v>0.51664356371576514</v>
      </c>
      <c r="AE76" s="31">
        <f t="shared" si="81"/>
        <v>0.49720224272775176</v>
      </c>
      <c r="AF76" s="31">
        <f t="shared" si="82"/>
        <v>0.64658411794120774</v>
      </c>
      <c r="AG76" s="31">
        <f t="shared" si="83"/>
        <v>0.64658411794120774</v>
      </c>
      <c r="AK76" s="33">
        <f t="shared" si="84"/>
        <v>4.6473124544508844</v>
      </c>
      <c r="AL76" s="33">
        <f t="shared" si="85"/>
        <v>4.9694755210187029</v>
      </c>
      <c r="AM76" s="33">
        <f t="shared" si="86"/>
        <v>4.821932930078364</v>
      </c>
      <c r="AN76" s="33">
        <f t="shared" si="87"/>
        <v>3.0058597771825006</v>
      </c>
      <c r="AO76" s="33">
        <f t="shared" si="88"/>
        <v>3.3650961004514537</v>
      </c>
      <c r="AP76" s="33">
        <f t="shared" si="89"/>
        <v>3.1974849659909528</v>
      </c>
      <c r="AQ76" s="33">
        <f t="shared" si="90"/>
        <v>3.1174661238753614</v>
      </c>
      <c r="AR76" s="35">
        <f t="shared" si="99"/>
        <v>104.30428602998676</v>
      </c>
      <c r="AS76" s="35">
        <f t="shared" si="100"/>
        <v>143.95136810161776</v>
      </c>
      <c r="AT76" s="35">
        <f t="shared" si="101"/>
        <v>124.20493836208543</v>
      </c>
      <c r="AU76" s="35">
        <f t="shared" si="102"/>
        <v>20.203579207121567</v>
      </c>
      <c r="AV76" s="35">
        <f t="shared" si="103"/>
        <v>28.936277954811729</v>
      </c>
      <c r="AW76" s="35">
        <f t="shared" si="104"/>
        <v>24.470907573315213</v>
      </c>
      <c r="AX76" s="35">
        <f t="shared" si="105"/>
        <v>22.589069161981673</v>
      </c>
      <c r="AY76" s="37">
        <f t="shared" si="91"/>
        <v>-0.12755263025492419</v>
      </c>
      <c r="AZ76" s="37">
        <f t="shared" si="92"/>
        <v>0.77837837441937452</v>
      </c>
      <c r="BA76" s="37">
        <f t="shared" si="93"/>
        <v>3.8606046596439542E-2</v>
      </c>
      <c r="BB76" s="37">
        <f t="shared" si="94"/>
        <v>1.9202746402084572</v>
      </c>
      <c r="BC76" s="37">
        <f t="shared" si="95"/>
        <v>1.0389629962822866</v>
      </c>
      <c r="BD76" s="37">
        <f t="shared" si="96"/>
        <v>-6.0108419310086932E-2</v>
      </c>
      <c r="BE76" s="37">
        <f t="shared" si="97"/>
        <v>0.23953757453295796</v>
      </c>
    </row>
    <row r="77" spans="1:57" x14ac:dyDescent="0.2">
      <c r="A77" s="6">
        <v>76</v>
      </c>
      <c r="B77" s="6" t="s">
        <v>78</v>
      </c>
      <c r="C77" s="2" t="s">
        <v>93</v>
      </c>
      <c r="D77" s="2">
        <v>2</v>
      </c>
      <c r="E77" s="2">
        <v>2</v>
      </c>
      <c r="F77" s="2">
        <f t="shared" si="98"/>
        <v>2</v>
      </c>
      <c r="G77">
        <v>0.95499999999999996</v>
      </c>
      <c r="H77" s="2">
        <v>21</v>
      </c>
      <c r="I77" s="28">
        <v>85</v>
      </c>
      <c r="J77" s="28">
        <v>253</v>
      </c>
      <c r="K77" s="28">
        <v>127</v>
      </c>
      <c r="L77" s="28">
        <v>113</v>
      </c>
      <c r="M77" s="28">
        <v>38</v>
      </c>
      <c r="N77" s="28">
        <v>23</v>
      </c>
      <c r="O77" s="28">
        <v>23</v>
      </c>
      <c r="P77" s="28">
        <v>23</v>
      </c>
      <c r="Q77" s="28">
        <f t="shared" si="68"/>
        <v>0.33628318584070799</v>
      </c>
      <c r="S77" s="31">
        <f t="shared" si="69"/>
        <v>5.5333894887275203</v>
      </c>
      <c r="T77" s="31">
        <f t="shared" si="70"/>
        <v>4.4426512564903167</v>
      </c>
      <c r="U77" s="31">
        <f t="shared" si="71"/>
        <v>4.8441870864585912</v>
      </c>
      <c r="V77" s="31">
        <f t="shared" si="72"/>
        <v>3.1354942159291497</v>
      </c>
      <c r="W77" s="31">
        <f t="shared" si="73"/>
        <v>3.1354942159291497</v>
      </c>
      <c r="X77" s="31">
        <f t="shared" si="74"/>
        <v>3.1354942159291497</v>
      </c>
      <c r="Y77" s="31">
        <f t="shared" si="75"/>
        <v>4.7273878187123408</v>
      </c>
      <c r="Z77" s="31">
        <f t="shared" si="76"/>
        <v>3.6375861597263857</v>
      </c>
      <c r="AA77" s="31">
        <f t="shared" si="77"/>
        <v>0.70448102157626891</v>
      </c>
      <c r="AB77" s="31">
        <f t="shared" si="78"/>
        <v>0.7681534449478471</v>
      </c>
      <c r="AC77" s="31">
        <f t="shared" si="79"/>
        <v>0.49720224272775176</v>
      </c>
      <c r="AD77" s="31">
        <f t="shared" si="80"/>
        <v>0.49720224272775176</v>
      </c>
      <c r="AE77" s="31">
        <f t="shared" si="81"/>
        <v>0.49720224272775176</v>
      </c>
      <c r="AF77" s="31">
        <f t="shared" si="82"/>
        <v>0.74963232710385008</v>
      </c>
      <c r="AG77" s="31">
        <f t="shared" si="83"/>
        <v>0.57682007115278211</v>
      </c>
      <c r="AK77" s="33">
        <f t="shared" si="84"/>
        <v>4.6324180093829641</v>
      </c>
      <c r="AL77" s="33">
        <f t="shared" si="85"/>
        <v>4.9583305294730984</v>
      </c>
      <c r="AM77" s="33">
        <f t="shared" si="86"/>
        <v>4.808092725422739</v>
      </c>
      <c r="AN77" s="33">
        <f t="shared" si="87"/>
        <v>2.9619315656888467</v>
      </c>
      <c r="AO77" s="33">
        <f t="shared" si="88"/>
        <v>3.3541619807985201</v>
      </c>
      <c r="AP77" s="33">
        <f t="shared" si="89"/>
        <v>3.1853636965115562</v>
      </c>
      <c r="AQ77" s="33">
        <f t="shared" si="90"/>
        <v>3.1047240497700046</v>
      </c>
      <c r="AR77" s="35">
        <f t="shared" si="99"/>
        <v>102.76224400913935</v>
      </c>
      <c r="AS77" s="35">
        <f t="shared" si="100"/>
        <v>142.35593836073824</v>
      </c>
      <c r="AT77" s="35">
        <f t="shared" si="101"/>
        <v>122.49775771167189</v>
      </c>
      <c r="AU77" s="35">
        <f t="shared" si="102"/>
        <v>19.335283078645272</v>
      </c>
      <c r="AV77" s="35">
        <f t="shared" si="103"/>
        <v>28.621608680110413</v>
      </c>
      <c r="AW77" s="35">
        <f t="shared" si="104"/>
        <v>24.176079562891744</v>
      </c>
      <c r="AX77" s="35">
        <f t="shared" si="105"/>
        <v>22.303063590497565</v>
      </c>
      <c r="AY77" s="37">
        <f t="shared" si="91"/>
        <v>-0.17284795773396727</v>
      </c>
      <c r="AZ77" s="37">
        <f t="shared" si="92"/>
        <v>0.77723530829380139</v>
      </c>
      <c r="BA77" s="37">
        <f t="shared" si="93"/>
        <v>3.67536710257605E-2</v>
      </c>
      <c r="BB77" s="37">
        <f t="shared" si="94"/>
        <v>4.844238201239583</v>
      </c>
      <c r="BC77" s="37">
        <f t="shared" si="95"/>
        <v>0.32766821127027612</v>
      </c>
      <c r="BD77" s="37">
        <f t="shared" si="96"/>
        <v>-4.8646413486201752E-2</v>
      </c>
      <c r="BE77" s="37">
        <f t="shared" si="97"/>
        <v>3.1248460852677257E-2</v>
      </c>
    </row>
    <row r="78" spans="1:57" x14ac:dyDescent="0.2">
      <c r="A78" s="6">
        <v>77</v>
      </c>
      <c r="B78" s="6" t="s">
        <v>78</v>
      </c>
      <c r="C78" s="2" t="s">
        <v>94</v>
      </c>
      <c r="D78" s="2">
        <v>2</v>
      </c>
      <c r="E78" s="2">
        <v>2</v>
      </c>
      <c r="F78" s="2">
        <f t="shared" si="98"/>
        <v>1.5</v>
      </c>
      <c r="G78">
        <v>0.379</v>
      </c>
      <c r="H78" s="2">
        <v>11</v>
      </c>
      <c r="I78" s="28">
        <v>76</v>
      </c>
      <c r="J78" s="28">
        <v>229</v>
      </c>
      <c r="K78" s="28">
        <v>134</v>
      </c>
      <c r="L78" s="28">
        <v>97</v>
      </c>
      <c r="M78" s="28">
        <v>40</v>
      </c>
      <c r="N78" s="28">
        <v>25</v>
      </c>
      <c r="O78" s="28">
        <v>30</v>
      </c>
      <c r="P78" s="28">
        <v>29</v>
      </c>
      <c r="Q78" s="28">
        <f t="shared" si="68"/>
        <v>0.41237113402061853</v>
      </c>
      <c r="S78" s="31">
        <f t="shared" si="69"/>
        <v>5.43372200355424</v>
      </c>
      <c r="T78" s="31">
        <f t="shared" si="70"/>
        <v>4.3307333402863311</v>
      </c>
      <c r="U78" s="31">
        <f t="shared" si="71"/>
        <v>4.8978397999509111</v>
      </c>
      <c r="V78" s="31">
        <f t="shared" si="72"/>
        <v>3.4011973816621555</v>
      </c>
      <c r="W78" s="31">
        <f t="shared" si="73"/>
        <v>3.3672958299864741</v>
      </c>
      <c r="X78" s="31">
        <f t="shared" si="74"/>
        <v>3.2188758248682006</v>
      </c>
      <c r="Y78" s="31">
        <f t="shared" si="75"/>
        <v>4.5747109785033828</v>
      </c>
      <c r="Z78" s="31">
        <f t="shared" si="76"/>
        <v>3.6888794541139363</v>
      </c>
      <c r="AA78" s="31">
        <f t="shared" si="77"/>
        <v>0.68673395042705665</v>
      </c>
      <c r="AB78" s="31">
        <f t="shared" si="78"/>
        <v>0.77666127422123199</v>
      </c>
      <c r="AC78" s="31">
        <f t="shared" si="79"/>
        <v>0.53933538053778785</v>
      </c>
      <c r="AD78" s="31">
        <f t="shared" si="80"/>
        <v>0.53395953661517215</v>
      </c>
      <c r="AE78" s="31">
        <f t="shared" si="81"/>
        <v>0.51042424860999169</v>
      </c>
      <c r="AF78" s="31">
        <f t="shared" si="82"/>
        <v>0.72542202335689021</v>
      </c>
      <c r="AG78" s="31">
        <f t="shared" si="83"/>
        <v>0.58495376212781947</v>
      </c>
      <c r="AK78" s="33">
        <f t="shared" si="84"/>
        <v>4.5064850729012518</v>
      </c>
      <c r="AL78" s="33">
        <f t="shared" si="85"/>
        <v>4.8640993240806472</v>
      </c>
      <c r="AM78" s="33">
        <f t="shared" si="86"/>
        <v>4.6910734201822395</v>
      </c>
      <c r="AN78" s="33">
        <f t="shared" si="87"/>
        <v>2.5905173476659904</v>
      </c>
      <c r="AO78" s="33">
        <f t="shared" si="88"/>
        <v>3.2617137029702965</v>
      </c>
      <c r="AP78" s="33">
        <f t="shared" si="89"/>
        <v>3.0828780347453164</v>
      </c>
      <c r="AQ78" s="33">
        <f t="shared" si="90"/>
        <v>2.9969894680760993</v>
      </c>
      <c r="AR78" s="35">
        <f t="shared" si="99"/>
        <v>90.602795945761031</v>
      </c>
      <c r="AS78" s="35">
        <f t="shared" si="100"/>
        <v>129.55419969981665</v>
      </c>
      <c r="AT78" s="35">
        <f t="shared" si="101"/>
        <v>108.970087741965</v>
      </c>
      <c r="AU78" s="35">
        <f t="shared" si="102"/>
        <v>13.33666951357794</v>
      </c>
      <c r="AV78" s="35">
        <f t="shared" si="103"/>
        <v>26.094216584405995</v>
      </c>
      <c r="AW78" s="35">
        <f t="shared" si="104"/>
        <v>21.821114034145243</v>
      </c>
      <c r="AX78" s="35">
        <f t="shared" si="105"/>
        <v>20.025159702448391</v>
      </c>
      <c r="AY78" s="37">
        <f t="shared" si="91"/>
        <v>-0.1611737893221632</v>
      </c>
      <c r="AZ78" s="37">
        <f t="shared" si="92"/>
        <v>0.76759997383800815</v>
      </c>
      <c r="BA78" s="37">
        <f t="shared" si="93"/>
        <v>0.22969525653043807</v>
      </c>
      <c r="BB78" s="37">
        <f t="shared" si="94"/>
        <v>6.2731801520046062</v>
      </c>
      <c r="BC78" s="37">
        <f t="shared" si="95"/>
        <v>0.53290672171028719</v>
      </c>
      <c r="BD78" s="37">
        <f t="shared" si="96"/>
        <v>0.14567936178146085</v>
      </c>
      <c r="BE78" s="37">
        <f t="shared" si="97"/>
        <v>0.49811539312378256</v>
      </c>
    </row>
    <row r="79" spans="1:57" x14ac:dyDescent="0.2">
      <c r="A79" s="6">
        <v>78</v>
      </c>
      <c r="B79" s="6" t="s">
        <v>78</v>
      </c>
      <c r="C79" s="2" t="s">
        <v>95</v>
      </c>
      <c r="D79" s="2">
        <v>2</v>
      </c>
      <c r="E79" s="2">
        <v>2</v>
      </c>
      <c r="F79" s="2">
        <f t="shared" si="98"/>
        <v>2</v>
      </c>
      <c r="G79" s="6">
        <v>0.98499999999999999</v>
      </c>
      <c r="H79" s="2">
        <v>22</v>
      </c>
      <c r="I79" s="28">
        <v>124</v>
      </c>
      <c r="J79" s="28">
        <v>322</v>
      </c>
      <c r="K79" s="28">
        <v>150</v>
      </c>
      <c r="L79" s="28">
        <v>136</v>
      </c>
      <c r="M79" s="28">
        <v>0</v>
      </c>
      <c r="N79" s="28">
        <v>24</v>
      </c>
      <c r="O79" s="28">
        <v>24</v>
      </c>
      <c r="P79" s="28">
        <v>30</v>
      </c>
      <c r="Q79" s="28">
        <f t="shared" si="68"/>
        <v>0</v>
      </c>
      <c r="S79" s="31">
        <f t="shared" si="69"/>
        <v>5.7745515455444085</v>
      </c>
      <c r="T79" s="31">
        <f t="shared" si="70"/>
        <v>4.8202815656050371</v>
      </c>
      <c r="U79" s="31">
        <f t="shared" si="71"/>
        <v>5.0106352940962555</v>
      </c>
      <c r="V79" s="31">
        <f t="shared" si="72"/>
        <v>3.1780538303479458</v>
      </c>
      <c r="W79" s="31">
        <f t="shared" si="73"/>
        <v>3.4011973816621555</v>
      </c>
      <c r="X79" s="31">
        <f t="shared" si="74"/>
        <v>3.1780538303479458</v>
      </c>
      <c r="Y79" s="31">
        <f t="shared" si="75"/>
        <v>4.9126548857360524</v>
      </c>
      <c r="Z79" s="31">
        <f t="shared" si="76"/>
        <v>0</v>
      </c>
      <c r="AA79" s="31">
        <f t="shared" si="77"/>
        <v>0.76436269370946852</v>
      </c>
      <c r="AB79" s="31">
        <f t="shared" si="78"/>
        <v>0.79454750484278369</v>
      </c>
      <c r="AC79" s="31">
        <f t="shared" si="79"/>
        <v>0.50395101478134108</v>
      </c>
      <c r="AD79" s="31">
        <f t="shared" si="80"/>
        <v>0.53933538053778785</v>
      </c>
      <c r="AE79" s="31">
        <f t="shared" si="81"/>
        <v>0.50395101478134108</v>
      </c>
      <c r="AF79" s="31">
        <f t="shared" si="82"/>
        <v>0.77901053509409679</v>
      </c>
      <c r="AG79" s="31">
        <f t="shared" si="83"/>
        <v>0</v>
      </c>
      <c r="AK79" s="33">
        <f t="shared" si="84"/>
        <v>4.937133694043002</v>
      </c>
      <c r="AL79" s="33">
        <f t="shared" si="85"/>
        <v>5.1863386032121825</v>
      </c>
      <c r="AM79" s="33">
        <f t="shared" si="86"/>
        <v>5.0912403968024087</v>
      </c>
      <c r="AN79" s="33">
        <f t="shared" si="87"/>
        <v>3.8606300388538983</v>
      </c>
      <c r="AO79" s="33">
        <f t="shared" si="88"/>
        <v>3.577855964764022</v>
      </c>
      <c r="AP79" s="33">
        <f t="shared" si="89"/>
        <v>3.4333448003070015</v>
      </c>
      <c r="AQ79" s="33">
        <f t="shared" si="90"/>
        <v>3.3654057883173167</v>
      </c>
      <c r="AR79" s="35">
        <f t="shared" si="99"/>
        <v>139.3701988688093</v>
      </c>
      <c r="AS79" s="35">
        <f t="shared" si="100"/>
        <v>178.81264884391837</v>
      </c>
      <c r="AT79" s="35">
        <f t="shared" si="101"/>
        <v>162.59141489603246</v>
      </c>
      <c r="AU79" s="35">
        <f t="shared" si="102"/>
        <v>47.495265807069487</v>
      </c>
      <c r="AV79" s="35">
        <f t="shared" si="103"/>
        <v>35.796709105859783</v>
      </c>
      <c r="AW79" s="35">
        <f t="shared" si="104"/>
        <v>30.980091865696487</v>
      </c>
      <c r="AX79" s="35">
        <f t="shared" si="105"/>
        <v>28.945240556710473</v>
      </c>
      <c r="AY79" s="37">
        <f t="shared" si="91"/>
        <v>-0.11028325275819857</v>
      </c>
      <c r="AZ79" s="37">
        <f t="shared" si="92"/>
        <v>0.80076746293863543</v>
      </c>
      <c r="BA79" s="37">
        <f t="shared" si="93"/>
        <v>-7.7442064847543901E-2</v>
      </c>
      <c r="BB79" s="37">
        <f t="shared" si="94"/>
        <v>1.8634432861676273</v>
      </c>
      <c r="BC79" s="37">
        <f t="shared" si="95"/>
        <v>-1</v>
      </c>
      <c r="BD79" s="37">
        <f t="shared" si="96"/>
        <v>-0.22530894666020584</v>
      </c>
      <c r="BE79" s="37">
        <f t="shared" si="97"/>
        <v>-0.17084814158036082</v>
      </c>
    </row>
    <row r="80" spans="1:57" x14ac:dyDescent="0.2">
      <c r="A80" s="6">
        <v>79</v>
      </c>
      <c r="B80" s="6" t="s">
        <v>78</v>
      </c>
      <c r="C80" s="2" t="s">
        <v>96</v>
      </c>
      <c r="D80" s="2">
        <v>2</v>
      </c>
      <c r="E80" s="2">
        <v>2</v>
      </c>
      <c r="F80" s="2">
        <f t="shared" si="98"/>
        <v>2</v>
      </c>
      <c r="G80" s="6">
        <v>0.98</v>
      </c>
      <c r="H80" s="2">
        <v>21</v>
      </c>
      <c r="I80" s="28">
        <v>96</v>
      </c>
      <c r="J80" s="28">
        <v>259</v>
      </c>
      <c r="K80" s="28">
        <v>130</v>
      </c>
      <c r="L80" s="28">
        <v>110</v>
      </c>
      <c r="M80" s="28">
        <v>0</v>
      </c>
      <c r="N80" s="28">
        <v>29</v>
      </c>
      <c r="O80" s="28">
        <v>22</v>
      </c>
      <c r="P80" s="28">
        <v>20</v>
      </c>
      <c r="Q80" s="28">
        <f t="shared" si="68"/>
        <v>0</v>
      </c>
      <c r="S80" s="31">
        <f t="shared" si="69"/>
        <v>5.5568280616995374</v>
      </c>
      <c r="T80" s="31">
        <f t="shared" si="70"/>
        <v>4.5643481914678361</v>
      </c>
      <c r="U80" s="31">
        <f t="shared" si="71"/>
        <v>4.8675344504555822</v>
      </c>
      <c r="V80" s="31">
        <f t="shared" si="72"/>
        <v>3.0910424533583161</v>
      </c>
      <c r="W80" s="31">
        <f t="shared" si="73"/>
        <v>2.9957322735539909</v>
      </c>
      <c r="X80" s="31">
        <f t="shared" si="74"/>
        <v>3.3672958299864741</v>
      </c>
      <c r="Y80" s="31">
        <f t="shared" si="75"/>
        <v>4.7004803657924166</v>
      </c>
      <c r="Z80" s="31">
        <f t="shared" si="76"/>
        <v>0</v>
      </c>
      <c r="AA80" s="31">
        <f t="shared" si="77"/>
        <v>0.72377877332989016</v>
      </c>
      <c r="AB80" s="31">
        <f t="shared" si="78"/>
        <v>0.77185568802076088</v>
      </c>
      <c r="AC80" s="31">
        <f t="shared" si="79"/>
        <v>0.49015342856278266</v>
      </c>
      <c r="AD80" s="31">
        <f t="shared" si="80"/>
        <v>0.47503988285354493</v>
      </c>
      <c r="AE80" s="31">
        <f t="shared" si="81"/>
        <v>0.53395953661517215</v>
      </c>
      <c r="AF80" s="31">
        <f t="shared" si="82"/>
        <v>0.7453655528677785</v>
      </c>
      <c r="AG80" s="31">
        <f t="shared" si="83"/>
        <v>0</v>
      </c>
      <c r="AK80" s="33">
        <f t="shared" si="84"/>
        <v>4.6620333680546038</v>
      </c>
      <c r="AL80" s="33">
        <f t="shared" si="85"/>
        <v>4.9804906650478271</v>
      </c>
      <c r="AM80" s="33">
        <f t="shared" si="86"/>
        <v>4.8356118859618622</v>
      </c>
      <c r="AN80" s="33">
        <f t="shared" si="87"/>
        <v>3.0492761920415425</v>
      </c>
      <c r="AO80" s="33">
        <f t="shared" si="88"/>
        <v>3.3759028294037288</v>
      </c>
      <c r="AP80" s="33">
        <f t="shared" si="89"/>
        <v>3.2094650135831881</v>
      </c>
      <c r="AQ80" s="33">
        <f t="shared" si="90"/>
        <v>3.1300597432537134</v>
      </c>
      <c r="AR80" s="35">
        <f t="shared" si="99"/>
        <v>105.85109772033621</v>
      </c>
      <c r="AS80" s="35">
        <f t="shared" si="100"/>
        <v>145.54577836254407</v>
      </c>
      <c r="AT80" s="35">
        <f t="shared" si="101"/>
        <v>125.91560563146483</v>
      </c>
      <c r="AU80" s="35">
        <f t="shared" si="102"/>
        <v>21.100066498010694</v>
      </c>
      <c r="AV80" s="35">
        <f t="shared" si="103"/>
        <v>29.250680237891181</v>
      </c>
      <c r="AW80" s="35">
        <f t="shared" si="104"/>
        <v>24.765833295421171</v>
      </c>
      <c r="AX80" s="35">
        <f t="shared" si="105"/>
        <v>22.875346149226409</v>
      </c>
      <c r="AY80" s="37">
        <f t="shared" si="91"/>
        <v>-9.3065617008179696E-2</v>
      </c>
      <c r="AZ80" s="37">
        <f t="shared" si="92"/>
        <v>0.77950884535345033</v>
      </c>
      <c r="BA80" s="37">
        <f t="shared" si="93"/>
        <v>3.2437554884892916E-2</v>
      </c>
      <c r="BB80" s="37">
        <f t="shared" si="94"/>
        <v>4.2132537122748293</v>
      </c>
      <c r="BC80" s="37">
        <f t="shared" si="95"/>
        <v>-1</v>
      </c>
      <c r="BD80" s="37">
        <f t="shared" si="96"/>
        <v>0.17096806935875089</v>
      </c>
      <c r="BE80" s="37">
        <f t="shared" si="97"/>
        <v>-3.8265919279040571E-2</v>
      </c>
    </row>
    <row r="81" spans="1:57" x14ac:dyDescent="0.2">
      <c r="A81" s="6">
        <v>80</v>
      </c>
      <c r="B81" s="6" t="s">
        <v>78</v>
      </c>
      <c r="C81" s="2" t="s">
        <v>97</v>
      </c>
      <c r="D81" s="2">
        <v>2</v>
      </c>
      <c r="E81" s="2">
        <v>2</v>
      </c>
      <c r="F81" s="2">
        <f t="shared" si="98"/>
        <v>2</v>
      </c>
      <c r="G81">
        <v>0.98799999999999999</v>
      </c>
      <c r="H81" s="2">
        <v>22</v>
      </c>
      <c r="I81" s="28">
        <v>85</v>
      </c>
      <c r="J81" s="28">
        <v>235</v>
      </c>
      <c r="K81" s="28">
        <v>123</v>
      </c>
      <c r="L81" s="28">
        <v>95</v>
      </c>
      <c r="M81" s="28">
        <v>0</v>
      </c>
      <c r="N81" s="28">
        <v>26</v>
      </c>
      <c r="O81" s="28">
        <v>23</v>
      </c>
      <c r="P81" s="28">
        <v>23</v>
      </c>
      <c r="Q81" s="28">
        <f t="shared" si="68"/>
        <v>0</v>
      </c>
      <c r="S81" s="31">
        <f t="shared" si="69"/>
        <v>5.4595855141441589</v>
      </c>
      <c r="T81" s="31">
        <f t="shared" si="70"/>
        <v>4.4426512564903167</v>
      </c>
      <c r="U81" s="31">
        <f t="shared" si="71"/>
        <v>4.8121843553724171</v>
      </c>
      <c r="V81" s="31">
        <f t="shared" si="72"/>
        <v>3.1354942159291497</v>
      </c>
      <c r="W81" s="31">
        <f t="shared" si="73"/>
        <v>3.1354942159291497</v>
      </c>
      <c r="X81" s="31">
        <f t="shared" si="74"/>
        <v>3.2580965380214821</v>
      </c>
      <c r="Y81" s="31">
        <f t="shared" si="75"/>
        <v>4.5538768916005408</v>
      </c>
      <c r="Z81" s="31">
        <f t="shared" si="76"/>
        <v>0</v>
      </c>
      <c r="AA81" s="31">
        <f t="shared" si="77"/>
        <v>0.70448102157626891</v>
      </c>
      <c r="AB81" s="31">
        <f t="shared" si="78"/>
        <v>0.76307870119975707</v>
      </c>
      <c r="AC81" s="31">
        <f t="shared" si="79"/>
        <v>0.49720224272775176</v>
      </c>
      <c r="AD81" s="31">
        <f t="shared" si="80"/>
        <v>0.49720224272775176</v>
      </c>
      <c r="AE81" s="31">
        <f t="shared" si="81"/>
        <v>0.51664356371576514</v>
      </c>
      <c r="AF81" s="31">
        <f t="shared" si="82"/>
        <v>0.72211831618350342</v>
      </c>
      <c r="AG81" s="31">
        <f t="shared" si="83"/>
        <v>0</v>
      </c>
      <c r="AK81" s="33">
        <f t="shared" si="84"/>
        <v>4.5391644149218884</v>
      </c>
      <c r="AL81" s="33">
        <f t="shared" si="85"/>
        <v>4.8885521310751381</v>
      </c>
      <c r="AM81" s="33">
        <f t="shared" si="86"/>
        <v>4.7214396929446227</v>
      </c>
      <c r="AN81" s="33">
        <f t="shared" si="87"/>
        <v>2.6868985851817122</v>
      </c>
      <c r="AO81" s="33">
        <f t="shared" si="88"/>
        <v>3.2857038438720458</v>
      </c>
      <c r="AP81" s="33">
        <f t="shared" si="89"/>
        <v>3.1094728564546998</v>
      </c>
      <c r="AQ81" s="33">
        <f t="shared" si="90"/>
        <v>3.0249463738783926</v>
      </c>
      <c r="AR81" s="35">
        <f t="shared" si="99"/>
        <v>93.612546183401534</v>
      </c>
      <c r="AS81" s="35">
        <f t="shared" si="100"/>
        <v>132.76121399264434</v>
      </c>
      <c r="AT81" s="35">
        <f t="shared" si="101"/>
        <v>112.32985681204556</v>
      </c>
      <c r="AU81" s="35">
        <f t="shared" si="102"/>
        <v>14.686057659585773</v>
      </c>
      <c r="AV81" s="35">
        <f t="shared" si="103"/>
        <v>26.727789887142425</v>
      </c>
      <c r="AW81" s="35">
        <f t="shared" si="104"/>
        <v>22.409228406547758</v>
      </c>
      <c r="AX81" s="35">
        <f t="shared" si="105"/>
        <v>20.592900364206191</v>
      </c>
      <c r="AY81" s="37">
        <f t="shared" si="91"/>
        <v>-9.2002050307746316E-2</v>
      </c>
      <c r="AZ81" s="37">
        <f t="shared" si="92"/>
        <v>0.77009529314051173</v>
      </c>
      <c r="BA81" s="37">
        <f t="shared" si="93"/>
        <v>9.4989377630990066E-2</v>
      </c>
      <c r="BB81" s="37">
        <f t="shared" si="94"/>
        <v>5.4687203470151378</v>
      </c>
      <c r="BC81" s="37">
        <f t="shared" si="95"/>
        <v>-1</v>
      </c>
      <c r="BD81" s="37">
        <f t="shared" si="96"/>
        <v>0.16023628874267951</v>
      </c>
      <c r="BE81" s="37">
        <f t="shared" si="97"/>
        <v>0.11688978207157938</v>
      </c>
    </row>
    <row r="82" spans="1:57" x14ac:dyDescent="0.2">
      <c r="A82" s="6">
        <v>81</v>
      </c>
      <c r="B82" s="6" t="s">
        <v>78</v>
      </c>
      <c r="C82" s="12" t="s">
        <v>98</v>
      </c>
      <c r="D82" s="2">
        <v>2</v>
      </c>
      <c r="E82" s="2">
        <v>2</v>
      </c>
      <c r="F82" s="2">
        <f t="shared" si="98"/>
        <v>2</v>
      </c>
      <c r="G82">
        <v>0.98799999999999999</v>
      </c>
      <c r="H82" s="9">
        <v>32</v>
      </c>
      <c r="I82" s="28">
        <v>96</v>
      </c>
      <c r="J82" s="28">
        <v>267</v>
      </c>
      <c r="K82" s="28">
        <v>132</v>
      </c>
      <c r="L82" s="28">
        <v>109</v>
      </c>
      <c r="M82" s="28">
        <v>71</v>
      </c>
      <c r="N82" s="28">
        <v>23</v>
      </c>
      <c r="O82" s="28">
        <v>18</v>
      </c>
      <c r="P82" s="28">
        <v>26</v>
      </c>
      <c r="Q82" s="28">
        <f t="shared" si="68"/>
        <v>0.65137614678899081</v>
      </c>
      <c r="S82" s="31">
        <f t="shared" si="69"/>
        <v>5.5872486584002496</v>
      </c>
      <c r="T82" s="31">
        <f t="shared" si="70"/>
        <v>4.5643481914678361</v>
      </c>
      <c r="U82" s="31">
        <f t="shared" si="71"/>
        <v>4.8828019225863706</v>
      </c>
      <c r="V82" s="31">
        <f t="shared" si="72"/>
        <v>2.8903717578961645</v>
      </c>
      <c r="W82" s="31">
        <f t="shared" si="73"/>
        <v>3.2580965380214821</v>
      </c>
      <c r="X82" s="31">
        <f t="shared" si="74"/>
        <v>3.1354942159291497</v>
      </c>
      <c r="Y82" s="31">
        <f t="shared" si="75"/>
        <v>4.6913478822291435</v>
      </c>
      <c r="Z82" s="31">
        <f t="shared" si="76"/>
        <v>4.2626798770413155</v>
      </c>
      <c r="AA82" s="31">
        <f t="shared" si="77"/>
        <v>0.72377877332989016</v>
      </c>
      <c r="AB82" s="31">
        <f t="shared" si="78"/>
        <v>0.77427668479557454</v>
      </c>
      <c r="AC82" s="31">
        <f t="shared" si="79"/>
        <v>0.4583326331913094</v>
      </c>
      <c r="AD82" s="31">
        <f t="shared" si="80"/>
        <v>0.51664356371576514</v>
      </c>
      <c r="AE82" s="31">
        <f t="shared" si="81"/>
        <v>0.49720224272775176</v>
      </c>
      <c r="AF82" s="31">
        <f t="shared" si="82"/>
        <v>0.74391739477956842</v>
      </c>
      <c r="AG82" s="31">
        <f t="shared" si="83"/>
        <v>0.67594256246055529</v>
      </c>
      <c r="AK82" s="33">
        <f t="shared" si="84"/>
        <v>4.7004707286982095</v>
      </c>
      <c r="AL82" s="33">
        <f t="shared" si="85"/>
        <v>5.0092519956952488</v>
      </c>
      <c r="AM82" s="33">
        <f t="shared" si="86"/>
        <v>4.8713286203083719</v>
      </c>
      <c r="AN82" s="33">
        <f t="shared" si="87"/>
        <v>3.1626395634132614</v>
      </c>
      <c r="AO82" s="33">
        <f t="shared" si="88"/>
        <v>3.4041199733458916</v>
      </c>
      <c r="AP82" s="33">
        <f t="shared" si="89"/>
        <v>3.2407457766000944</v>
      </c>
      <c r="AQ82" s="33">
        <f t="shared" si="90"/>
        <v>3.162942586186213</v>
      </c>
      <c r="AR82" s="35">
        <f t="shared" si="99"/>
        <v>109.99893992474529</v>
      </c>
      <c r="AS82" s="35">
        <f t="shared" si="100"/>
        <v>149.79264868728276</v>
      </c>
      <c r="AT82" s="35">
        <f t="shared" si="101"/>
        <v>130.49417898753222</v>
      </c>
      <c r="AU82" s="35">
        <f t="shared" si="102"/>
        <v>23.632894195652991</v>
      </c>
      <c r="AV82" s="35">
        <f t="shared" si="103"/>
        <v>30.087805998552785</v>
      </c>
      <c r="AW82" s="35">
        <f t="shared" si="104"/>
        <v>25.552771302017156</v>
      </c>
      <c r="AX82" s="35">
        <f t="shared" si="105"/>
        <v>23.640056585913904</v>
      </c>
      <c r="AY82" s="37">
        <f t="shared" si="91"/>
        <v>-0.12726431667725641</v>
      </c>
      <c r="AZ82" s="37">
        <f t="shared" si="92"/>
        <v>0.78246397496720421</v>
      </c>
      <c r="BA82" s="37">
        <f t="shared" si="93"/>
        <v>1.1539373052124014E-2</v>
      </c>
      <c r="BB82" s="37">
        <f t="shared" si="94"/>
        <v>3.6122154611113748</v>
      </c>
      <c r="BC82" s="37">
        <f t="shared" si="95"/>
        <v>1.3597599640005351</v>
      </c>
      <c r="BD82" s="37">
        <f t="shared" si="96"/>
        <v>-9.9901935169577405E-2</v>
      </c>
      <c r="BE82" s="37">
        <f t="shared" si="97"/>
        <v>-0.23858050277572396</v>
      </c>
    </row>
    <row r="83" spans="1:57" x14ac:dyDescent="0.2">
      <c r="A83" s="6">
        <v>82</v>
      </c>
      <c r="B83" s="6" t="s">
        <v>78</v>
      </c>
      <c r="C83" s="2" t="s">
        <v>99</v>
      </c>
      <c r="D83" s="2">
        <v>2</v>
      </c>
      <c r="E83" s="2">
        <v>2</v>
      </c>
      <c r="F83" s="2">
        <f t="shared" si="98"/>
        <v>2</v>
      </c>
      <c r="G83">
        <v>0.97399999999999998</v>
      </c>
      <c r="H83" s="2">
        <v>22</v>
      </c>
      <c r="I83" s="28">
        <v>84</v>
      </c>
      <c r="J83" s="28">
        <v>228</v>
      </c>
      <c r="K83" s="28">
        <v>111</v>
      </c>
      <c r="L83" s="28">
        <v>98</v>
      </c>
      <c r="M83" s="28">
        <v>0</v>
      </c>
      <c r="N83" s="28">
        <v>20</v>
      </c>
      <c r="O83" s="28">
        <v>18</v>
      </c>
      <c r="P83" s="28">
        <v>19</v>
      </c>
      <c r="Q83" s="28">
        <f t="shared" si="68"/>
        <v>0</v>
      </c>
      <c r="S83" s="31">
        <f t="shared" si="69"/>
        <v>5.4293456289544411</v>
      </c>
      <c r="T83" s="31">
        <f t="shared" si="70"/>
        <v>4.4308167988433134</v>
      </c>
      <c r="U83" s="31">
        <f t="shared" si="71"/>
        <v>4.7095302013123339</v>
      </c>
      <c r="V83" s="31">
        <f t="shared" si="72"/>
        <v>2.8903717578961645</v>
      </c>
      <c r="W83" s="31">
        <f t="shared" si="73"/>
        <v>2.9444389791664403</v>
      </c>
      <c r="X83" s="31">
        <f t="shared" si="74"/>
        <v>2.9957322735539909</v>
      </c>
      <c r="Y83" s="31">
        <f t="shared" si="75"/>
        <v>4.5849674786705723</v>
      </c>
      <c r="Z83" s="31">
        <f t="shared" si="76"/>
        <v>0</v>
      </c>
      <c r="AA83" s="31">
        <f t="shared" si="77"/>
        <v>0.70260440549014647</v>
      </c>
      <c r="AB83" s="31">
        <f t="shared" si="78"/>
        <v>0.74680060527322101</v>
      </c>
      <c r="AC83" s="31">
        <f t="shared" si="79"/>
        <v>0.4583326331913094</v>
      </c>
      <c r="AD83" s="31">
        <f t="shared" si="80"/>
        <v>0.46690619187850751</v>
      </c>
      <c r="AE83" s="31">
        <f t="shared" si="81"/>
        <v>0.47503988285354493</v>
      </c>
      <c r="AF83" s="31">
        <f t="shared" si="82"/>
        <v>0.72704841924043451</v>
      </c>
      <c r="AG83" s="31">
        <f t="shared" si="83"/>
        <v>0</v>
      </c>
      <c r="AK83" s="33">
        <f t="shared" si="84"/>
        <v>4.5009553888369007</v>
      </c>
      <c r="AL83" s="33">
        <f t="shared" si="85"/>
        <v>4.859961655180193</v>
      </c>
      <c r="AM83" s="33">
        <f t="shared" si="86"/>
        <v>4.6859351314589883</v>
      </c>
      <c r="AN83" s="33">
        <f t="shared" si="87"/>
        <v>2.5742086413016878</v>
      </c>
      <c r="AO83" s="33">
        <f t="shared" si="88"/>
        <v>3.2576543219777978</v>
      </c>
      <c r="AP83" s="33">
        <f t="shared" si="89"/>
        <v>3.078377914709002</v>
      </c>
      <c r="AQ83" s="33">
        <f t="shared" si="90"/>
        <v>2.9922588692652092</v>
      </c>
      <c r="AR83" s="35">
        <f t="shared" si="99"/>
        <v>90.103173758353279</v>
      </c>
      <c r="AS83" s="35">
        <f t="shared" si="100"/>
        <v>129.01925479245023</v>
      </c>
      <c r="AT83" s="35">
        <f t="shared" si="101"/>
        <v>108.41160402300363</v>
      </c>
      <c r="AU83" s="35">
        <f t="shared" si="102"/>
        <v>13.120929687086367</v>
      </c>
      <c r="AV83" s="35">
        <f t="shared" si="103"/>
        <v>25.988504924704895</v>
      </c>
      <c r="AW83" s="35">
        <f t="shared" si="104"/>
        <v>21.723137021170054</v>
      </c>
      <c r="AX83" s="35">
        <f t="shared" si="105"/>
        <v>19.930652420035724</v>
      </c>
      <c r="AY83" s="37">
        <f t="shared" si="91"/>
        <v>-6.7735391593655894E-2</v>
      </c>
      <c r="AZ83" s="37">
        <f t="shared" si="92"/>
        <v>0.76717808800537113</v>
      </c>
      <c r="BA83" s="37">
        <f t="shared" si="93"/>
        <v>2.3875635826282399E-2</v>
      </c>
      <c r="BB83" s="37">
        <f t="shared" si="94"/>
        <v>6.4689829407783277</v>
      </c>
      <c r="BC83" s="37">
        <f t="shared" si="95"/>
        <v>-1</v>
      </c>
      <c r="BD83" s="37">
        <f t="shared" si="96"/>
        <v>-7.9322660419201357E-2</v>
      </c>
      <c r="BE83" s="37">
        <f t="shared" si="97"/>
        <v>-9.6868500807073099E-2</v>
      </c>
    </row>
    <row r="84" spans="1:57" x14ac:dyDescent="0.2">
      <c r="A84" s="6">
        <v>83</v>
      </c>
      <c r="B84" s="6" t="s">
        <v>78</v>
      </c>
      <c r="C84" s="2" t="s">
        <v>100</v>
      </c>
      <c r="D84" s="2">
        <v>2</v>
      </c>
      <c r="E84" s="2">
        <v>2</v>
      </c>
      <c r="F84" s="2">
        <f t="shared" si="98"/>
        <v>1.5</v>
      </c>
      <c r="G84">
        <v>0.84699999999999998</v>
      </c>
      <c r="H84" s="2">
        <v>22</v>
      </c>
      <c r="I84" s="28">
        <v>52</v>
      </c>
      <c r="J84" s="28">
        <v>159</v>
      </c>
      <c r="K84" s="28">
        <v>80</v>
      </c>
      <c r="L84" s="28">
        <v>71</v>
      </c>
      <c r="M84" s="28">
        <v>0</v>
      </c>
      <c r="N84" s="28">
        <v>15</v>
      </c>
      <c r="O84" s="28">
        <v>22</v>
      </c>
      <c r="P84" s="28">
        <v>14</v>
      </c>
      <c r="Q84" s="28">
        <f t="shared" si="68"/>
        <v>0</v>
      </c>
      <c r="S84" s="31">
        <f t="shared" si="69"/>
        <v>5.0689042022202315</v>
      </c>
      <c r="T84" s="31">
        <f t="shared" si="70"/>
        <v>3.9512437185814275</v>
      </c>
      <c r="U84" s="31">
        <f t="shared" si="71"/>
        <v>4.3820266346738812</v>
      </c>
      <c r="V84" s="31">
        <f t="shared" si="72"/>
        <v>3.0910424533583161</v>
      </c>
      <c r="W84" s="31">
        <f t="shared" si="73"/>
        <v>2.6390573296152584</v>
      </c>
      <c r="X84" s="31">
        <f t="shared" si="74"/>
        <v>2.7080502011022101</v>
      </c>
      <c r="Y84" s="31">
        <f t="shared" si="75"/>
        <v>4.2626798770413155</v>
      </c>
      <c r="Z84" s="31">
        <f t="shared" si="76"/>
        <v>0</v>
      </c>
      <c r="AA84" s="31">
        <f t="shared" si="77"/>
        <v>0.62655744299003968</v>
      </c>
      <c r="AB84" s="31">
        <f t="shared" si="78"/>
        <v>0.69486764140209401</v>
      </c>
      <c r="AC84" s="31">
        <f t="shared" si="79"/>
        <v>0.49015342856278266</v>
      </c>
      <c r="AD84" s="31">
        <f t="shared" si="80"/>
        <v>0.41848114925735447</v>
      </c>
      <c r="AE84" s="31">
        <f t="shared" si="81"/>
        <v>0.42942150126351331</v>
      </c>
      <c r="AF84" s="31">
        <f t="shared" si="82"/>
        <v>0.67594256246055529</v>
      </c>
      <c r="AG84" s="31">
        <f t="shared" si="83"/>
        <v>0</v>
      </c>
      <c r="AK84" s="33">
        <f t="shared" si="84"/>
        <v>4.0455265474310993</v>
      </c>
      <c r="AL84" s="33">
        <f t="shared" si="85"/>
        <v>4.5191802051868581</v>
      </c>
      <c r="AM84" s="33">
        <f t="shared" si="86"/>
        <v>4.2627418978482421</v>
      </c>
      <c r="AN84" s="33">
        <f t="shared" si="87"/>
        <v>1.2310116054702078</v>
      </c>
      <c r="AO84" s="33">
        <f t="shared" si="88"/>
        <v>2.9233207215905477</v>
      </c>
      <c r="AP84" s="33">
        <f t="shared" si="89"/>
        <v>2.7077447229253475</v>
      </c>
      <c r="AQ84" s="33">
        <f t="shared" si="90"/>
        <v>2.6026432763077714</v>
      </c>
      <c r="AR84" s="35">
        <f t="shared" si="99"/>
        <v>57.141265700928891</v>
      </c>
      <c r="AS84" s="35">
        <f t="shared" si="100"/>
        <v>91.760342482519704</v>
      </c>
      <c r="AT84" s="35">
        <f t="shared" si="101"/>
        <v>71.004403613848226</v>
      </c>
      <c r="AU84" s="35">
        <f t="shared" si="102"/>
        <v>3.4246922219440017</v>
      </c>
      <c r="AV84" s="35">
        <f t="shared" si="103"/>
        <v>18.602960255750485</v>
      </c>
      <c r="AW84" s="35">
        <f t="shared" si="104"/>
        <v>14.995418527152676</v>
      </c>
      <c r="AX84" s="35">
        <f t="shared" si="105"/>
        <v>13.499373491193712</v>
      </c>
      <c r="AY84" s="37">
        <f t="shared" si="91"/>
        <v>-8.9974655581444601E-2</v>
      </c>
      <c r="AZ84" s="37">
        <f t="shared" si="92"/>
        <v>0.73277470090403618</v>
      </c>
      <c r="BA84" s="37">
        <f t="shared" si="93"/>
        <v>0.12669068294797048</v>
      </c>
      <c r="BB84" s="37">
        <f t="shared" si="94"/>
        <v>19.731790011686762</v>
      </c>
      <c r="BC84" s="37">
        <f t="shared" si="95"/>
        <v>-1</v>
      </c>
      <c r="BD84" s="37">
        <f t="shared" si="96"/>
        <v>3.0552484007219215E-4</v>
      </c>
      <c r="BE84" s="37">
        <f t="shared" si="97"/>
        <v>0.62970526108872049</v>
      </c>
    </row>
    <row r="85" spans="1:57" x14ac:dyDescent="0.2">
      <c r="A85" s="6">
        <v>84</v>
      </c>
      <c r="B85" s="6" t="s">
        <v>78</v>
      </c>
      <c r="C85" s="2" t="s">
        <v>101</v>
      </c>
      <c r="D85" s="2">
        <v>2</v>
      </c>
      <c r="E85" s="2">
        <v>2</v>
      </c>
      <c r="F85" s="2">
        <f t="shared" si="98"/>
        <v>2</v>
      </c>
      <c r="G85">
        <v>0.94399999999999995</v>
      </c>
      <c r="H85" s="2">
        <v>21</v>
      </c>
      <c r="I85" s="28">
        <v>62</v>
      </c>
      <c r="J85" s="28">
        <v>156</v>
      </c>
      <c r="K85" s="28">
        <v>84</v>
      </c>
      <c r="L85" s="28">
        <v>75</v>
      </c>
      <c r="M85" s="28">
        <v>0</v>
      </c>
      <c r="N85" s="28">
        <v>18</v>
      </c>
      <c r="O85" s="28">
        <v>18</v>
      </c>
      <c r="P85" s="28">
        <v>18</v>
      </c>
      <c r="Q85" s="28">
        <f t="shared" si="68"/>
        <v>0</v>
      </c>
      <c r="S85" s="31">
        <f t="shared" si="69"/>
        <v>5.0498560072495371</v>
      </c>
      <c r="T85" s="31">
        <f t="shared" si="70"/>
        <v>4.1271343850450917</v>
      </c>
      <c r="U85" s="31">
        <f t="shared" si="71"/>
        <v>4.4308167988433134</v>
      </c>
      <c r="V85" s="31">
        <f t="shared" si="72"/>
        <v>2.8903717578961645</v>
      </c>
      <c r="W85" s="31">
        <f t="shared" si="73"/>
        <v>2.8903717578961645</v>
      </c>
      <c r="X85" s="31">
        <f t="shared" si="74"/>
        <v>2.8903717578961645</v>
      </c>
      <c r="Y85" s="31">
        <f t="shared" si="75"/>
        <v>4.3174881135363101</v>
      </c>
      <c r="Z85" s="31">
        <f t="shared" si="76"/>
        <v>0</v>
      </c>
      <c r="AA85" s="31">
        <f t="shared" si="77"/>
        <v>0.65444881443519398</v>
      </c>
      <c r="AB85" s="31">
        <f t="shared" si="78"/>
        <v>0.70260440549014647</v>
      </c>
      <c r="AC85" s="31">
        <f t="shared" si="79"/>
        <v>0.4583326331913094</v>
      </c>
      <c r="AD85" s="31">
        <f t="shared" si="80"/>
        <v>0.4583326331913094</v>
      </c>
      <c r="AE85" s="31">
        <f t="shared" si="81"/>
        <v>0.4583326331913094</v>
      </c>
      <c r="AF85" s="31">
        <f t="shared" si="82"/>
        <v>0.68463362556850904</v>
      </c>
      <c r="AG85" s="31">
        <f t="shared" si="83"/>
        <v>0</v>
      </c>
      <c r="AK85" s="33">
        <f t="shared" si="84"/>
        <v>4.0214585665528295</v>
      </c>
      <c r="AL85" s="33">
        <f t="shared" si="85"/>
        <v>4.5011709781102605</v>
      </c>
      <c r="AM85" s="33">
        <f t="shared" si="86"/>
        <v>4.2403774673854793</v>
      </c>
      <c r="AN85" s="33">
        <f t="shared" si="87"/>
        <v>1.1600278696260915</v>
      </c>
      <c r="AO85" s="33">
        <f t="shared" si="88"/>
        <v>2.9056522430720486</v>
      </c>
      <c r="AP85" s="33">
        <f t="shared" si="89"/>
        <v>2.6881579252487531</v>
      </c>
      <c r="AQ85" s="33">
        <f t="shared" si="90"/>
        <v>2.5820533184732386</v>
      </c>
      <c r="AR85" s="35">
        <f t="shared" si="99"/>
        <v>55.78240887524997</v>
      </c>
      <c r="AS85" s="35">
        <f t="shared" si="100"/>
        <v>90.122601130202497</v>
      </c>
      <c r="AT85" s="35">
        <f t="shared" si="101"/>
        <v>69.434055984414542</v>
      </c>
      <c r="AU85" s="35">
        <f t="shared" si="102"/>
        <v>3.1900221796026944</v>
      </c>
      <c r="AV85" s="35">
        <f t="shared" si="103"/>
        <v>18.27716091689479</v>
      </c>
      <c r="AW85" s="35">
        <f t="shared" si="104"/>
        <v>14.704564050897567</v>
      </c>
      <c r="AX85" s="35">
        <f t="shared" si="105"/>
        <v>13.224263926624223</v>
      </c>
      <c r="AY85" s="37">
        <f t="shared" si="91"/>
        <v>0.11146150283066576</v>
      </c>
      <c r="AZ85" s="37">
        <f t="shared" si="92"/>
        <v>0.7309753385238259</v>
      </c>
      <c r="BA85" s="37">
        <f t="shared" si="93"/>
        <v>0.20978097576288776</v>
      </c>
      <c r="BB85" s="37">
        <f t="shared" si="94"/>
        <v>22.510808319627728</v>
      </c>
      <c r="BC85" s="37">
        <f t="shared" si="95"/>
        <v>-1</v>
      </c>
      <c r="BD85" s="37">
        <f t="shared" si="96"/>
        <v>0.22410973475281507</v>
      </c>
      <c r="BE85" s="37">
        <f t="shared" si="97"/>
        <v>0.36113435877220018</v>
      </c>
    </row>
    <row r="86" spans="1:57" x14ac:dyDescent="0.2">
      <c r="A86" s="6">
        <v>85</v>
      </c>
      <c r="B86" s="6" t="s">
        <v>78</v>
      </c>
      <c r="C86" s="2" t="s">
        <v>102</v>
      </c>
      <c r="D86" s="2">
        <v>2</v>
      </c>
      <c r="E86" s="2">
        <v>2</v>
      </c>
      <c r="F86" s="2">
        <f t="shared" si="98"/>
        <v>2</v>
      </c>
      <c r="G86">
        <v>0.96699999999999997</v>
      </c>
      <c r="H86" s="2">
        <v>22</v>
      </c>
      <c r="I86" s="28">
        <v>61</v>
      </c>
      <c r="J86" s="28">
        <v>165</v>
      </c>
      <c r="K86" s="28">
        <v>87</v>
      </c>
      <c r="L86" s="28">
        <v>73</v>
      </c>
      <c r="M86" s="28">
        <v>0</v>
      </c>
      <c r="N86" s="28">
        <v>18</v>
      </c>
      <c r="O86" s="28">
        <v>21</v>
      </c>
      <c r="P86" s="28">
        <v>15</v>
      </c>
      <c r="Q86" s="28">
        <f t="shared" si="68"/>
        <v>0</v>
      </c>
      <c r="S86" s="31">
        <f t="shared" si="69"/>
        <v>5.1059454739005803</v>
      </c>
      <c r="T86" s="31">
        <f t="shared" si="70"/>
        <v>4.1108738641733114</v>
      </c>
      <c r="U86" s="31">
        <f t="shared" si="71"/>
        <v>4.4659081186545837</v>
      </c>
      <c r="V86" s="31">
        <f t="shared" si="72"/>
        <v>3.044522437723423</v>
      </c>
      <c r="W86" s="31">
        <f t="shared" si="73"/>
        <v>2.7080502011022101</v>
      </c>
      <c r="X86" s="31">
        <f t="shared" si="74"/>
        <v>2.8903717578961645</v>
      </c>
      <c r="Y86" s="31">
        <f t="shared" si="75"/>
        <v>4.290459441148391</v>
      </c>
      <c r="Z86" s="31">
        <f t="shared" si="76"/>
        <v>0</v>
      </c>
      <c r="AA86" s="31">
        <f t="shared" si="77"/>
        <v>0.65187034772831953</v>
      </c>
      <c r="AB86" s="31">
        <f t="shared" si="78"/>
        <v>0.7081689135736895</v>
      </c>
      <c r="AC86" s="31">
        <f t="shared" si="79"/>
        <v>0.48277664694159739</v>
      </c>
      <c r="AD86" s="31">
        <f t="shared" si="80"/>
        <v>0.42942150126351331</v>
      </c>
      <c r="AE86" s="31">
        <f t="shared" si="81"/>
        <v>0.4583326331913094</v>
      </c>
      <c r="AF86" s="31">
        <f t="shared" si="82"/>
        <v>0.68034762929367787</v>
      </c>
      <c r="AG86" s="31">
        <f t="shared" si="83"/>
        <v>0</v>
      </c>
      <c r="AK86" s="33">
        <f t="shared" si="84"/>
        <v>4.0923293347755694</v>
      </c>
      <c r="AL86" s="33">
        <f t="shared" si="85"/>
        <v>4.5542010916237947</v>
      </c>
      <c r="AM86" s="33">
        <f t="shared" si="86"/>
        <v>4.3062319474840187</v>
      </c>
      <c r="AN86" s="33">
        <f t="shared" si="87"/>
        <v>1.3690471436581113</v>
      </c>
      <c r="AO86" s="33">
        <f t="shared" si="88"/>
        <v>2.957678985666961</v>
      </c>
      <c r="AP86" s="33">
        <f t="shared" si="89"/>
        <v>2.7458333657181657</v>
      </c>
      <c r="AQ86" s="33">
        <f t="shared" si="90"/>
        <v>2.6426826723350172</v>
      </c>
      <c r="AR86" s="35">
        <f t="shared" si="99"/>
        <v>59.879208105657931</v>
      </c>
      <c r="AS86" s="35">
        <f t="shared" si="100"/>
        <v>95.030803995267306</v>
      </c>
      <c r="AT86" s="35">
        <f t="shared" si="101"/>
        <v>74.160521066781797</v>
      </c>
      <c r="AU86" s="35">
        <f t="shared" si="102"/>
        <v>3.9316026575571668</v>
      </c>
      <c r="AV86" s="35">
        <f t="shared" si="103"/>
        <v>19.253232826391962</v>
      </c>
      <c r="AW86" s="35">
        <f t="shared" si="104"/>
        <v>15.577590354153736</v>
      </c>
      <c r="AX86" s="35">
        <f t="shared" si="105"/>
        <v>14.050846911125623</v>
      </c>
      <c r="AY86" s="37">
        <f t="shared" si="91"/>
        <v>1.8717547038437986E-2</v>
      </c>
      <c r="AZ86" s="37">
        <f t="shared" si="92"/>
        <v>0.73627911227834375</v>
      </c>
      <c r="BA86" s="37">
        <f t="shared" si="93"/>
        <v>0.17313091586366025</v>
      </c>
      <c r="BB86" s="37">
        <f t="shared" si="94"/>
        <v>17.567491773280388</v>
      </c>
      <c r="BC86" s="37">
        <f t="shared" si="95"/>
        <v>-1</v>
      </c>
      <c r="BD86" s="37">
        <f t="shared" si="96"/>
        <v>0.15550605650637953</v>
      </c>
      <c r="BE86" s="37">
        <f t="shared" si="97"/>
        <v>0.49457183135145805</v>
      </c>
    </row>
    <row r="87" spans="1:57" x14ac:dyDescent="0.2">
      <c r="A87" s="6">
        <v>86</v>
      </c>
      <c r="B87" s="6" t="s">
        <v>78</v>
      </c>
      <c r="C87" s="2" t="s">
        <v>103</v>
      </c>
      <c r="D87" s="2">
        <v>2</v>
      </c>
      <c r="E87" s="2">
        <v>2</v>
      </c>
      <c r="F87" s="2">
        <f t="shared" si="98"/>
        <v>1.5</v>
      </c>
      <c r="G87">
        <v>0.86399999999999999</v>
      </c>
      <c r="H87" s="2">
        <v>21</v>
      </c>
      <c r="I87" s="28">
        <v>52</v>
      </c>
      <c r="J87" s="28">
        <v>150</v>
      </c>
      <c r="K87" s="28">
        <v>81</v>
      </c>
      <c r="L87" s="28">
        <v>69</v>
      </c>
      <c r="M87" s="28">
        <v>0</v>
      </c>
      <c r="N87" s="28">
        <v>15</v>
      </c>
      <c r="O87" s="28">
        <v>18</v>
      </c>
      <c r="P87" s="28">
        <v>12</v>
      </c>
      <c r="Q87" s="28">
        <f t="shared" si="68"/>
        <v>0</v>
      </c>
      <c r="S87" s="31">
        <f t="shared" si="69"/>
        <v>5.0106352940962555</v>
      </c>
      <c r="T87" s="31">
        <f t="shared" si="70"/>
        <v>3.9512437185814275</v>
      </c>
      <c r="U87" s="31">
        <f t="shared" si="71"/>
        <v>4.3944491546724391</v>
      </c>
      <c r="V87" s="31">
        <f t="shared" si="72"/>
        <v>2.8903717578961645</v>
      </c>
      <c r="W87" s="31">
        <f t="shared" si="73"/>
        <v>2.4849066497880004</v>
      </c>
      <c r="X87" s="31">
        <f t="shared" si="74"/>
        <v>2.7080502011022101</v>
      </c>
      <c r="Y87" s="31">
        <f t="shared" si="75"/>
        <v>4.2341065045972597</v>
      </c>
      <c r="Z87" s="31">
        <f t="shared" si="76"/>
        <v>0</v>
      </c>
      <c r="AA87" s="31">
        <f t="shared" si="77"/>
        <v>0.62655744299003968</v>
      </c>
      <c r="AB87" s="31">
        <f t="shared" si="78"/>
        <v>0.69683750783406984</v>
      </c>
      <c r="AC87" s="31">
        <f t="shared" si="79"/>
        <v>0.4583326331913094</v>
      </c>
      <c r="AD87" s="31">
        <f t="shared" si="80"/>
        <v>0.39403713550706654</v>
      </c>
      <c r="AE87" s="31">
        <f t="shared" si="81"/>
        <v>0.42942150126351331</v>
      </c>
      <c r="AF87" s="31">
        <f t="shared" si="82"/>
        <v>0.67141161968626928</v>
      </c>
      <c r="AG87" s="31">
        <f t="shared" si="83"/>
        <v>0</v>
      </c>
      <c r="AK87" s="33">
        <f t="shared" si="84"/>
        <v>3.9719019877978576</v>
      </c>
      <c r="AL87" s="33">
        <f t="shared" si="85"/>
        <v>4.4640895260162319</v>
      </c>
      <c r="AM87" s="33">
        <f t="shared" si="86"/>
        <v>4.1943285418381508</v>
      </c>
      <c r="AN87" s="33">
        <f t="shared" si="87"/>
        <v>1.0138705698728323</v>
      </c>
      <c r="AO87" s="33">
        <f t="shared" si="88"/>
        <v>2.8692724008405346</v>
      </c>
      <c r="AP87" s="33">
        <f t="shared" si="89"/>
        <v>2.6478282155598856</v>
      </c>
      <c r="AQ87" s="33">
        <f t="shared" si="90"/>
        <v>2.5396580767556496</v>
      </c>
      <c r="AR87" s="35">
        <f t="shared" si="99"/>
        <v>53.085402668893458</v>
      </c>
      <c r="AS87" s="35">
        <f t="shared" si="100"/>
        <v>86.841926219935928</v>
      </c>
      <c r="AT87" s="35">
        <f t="shared" si="101"/>
        <v>66.309192777301902</v>
      </c>
      <c r="AU87" s="35">
        <f t="shared" si="102"/>
        <v>2.7562486485001916</v>
      </c>
      <c r="AV87" s="35">
        <f t="shared" si="103"/>
        <v>17.624190187611028</v>
      </c>
      <c r="AW87" s="35">
        <f t="shared" si="104"/>
        <v>14.123332480136117</v>
      </c>
      <c r="AX87" s="35">
        <f t="shared" si="105"/>
        <v>12.67533623771347</v>
      </c>
      <c r="AY87" s="37">
        <f t="shared" si="91"/>
        <v>-2.0446348983417871E-2</v>
      </c>
      <c r="AZ87" s="37">
        <f t="shared" si="92"/>
        <v>0.72727628841522796</v>
      </c>
      <c r="BA87" s="37">
        <f t="shared" si="93"/>
        <v>0.22155008389314707</v>
      </c>
      <c r="BB87" s="37">
        <f t="shared" si="94"/>
        <v>24.034025880628093</v>
      </c>
      <c r="BC87" s="37">
        <f t="shared" si="95"/>
        <v>-1</v>
      </c>
      <c r="BD87" s="37">
        <f t="shared" si="96"/>
        <v>6.2072285071308742E-2</v>
      </c>
      <c r="BE87" s="37">
        <f t="shared" si="97"/>
        <v>0.42008067182027331</v>
      </c>
    </row>
    <row r="88" spans="1:57" x14ac:dyDescent="0.2">
      <c r="A88" s="6">
        <v>87</v>
      </c>
      <c r="B88" s="6" t="s">
        <v>78</v>
      </c>
      <c r="C88" s="2" t="s">
        <v>104</v>
      </c>
      <c r="D88" s="2">
        <v>2</v>
      </c>
      <c r="E88" s="2">
        <v>2</v>
      </c>
      <c r="F88" s="2">
        <f t="shared" si="98"/>
        <v>2</v>
      </c>
      <c r="G88">
        <v>0.98299999999999998</v>
      </c>
      <c r="H88" s="2">
        <v>22</v>
      </c>
      <c r="I88" s="28">
        <v>69</v>
      </c>
      <c r="J88" s="28">
        <v>194</v>
      </c>
      <c r="K88" s="28">
        <v>105</v>
      </c>
      <c r="L88" s="28">
        <v>81</v>
      </c>
      <c r="M88" s="28">
        <v>0</v>
      </c>
      <c r="N88" s="28">
        <v>18</v>
      </c>
      <c r="O88" s="28">
        <v>21</v>
      </c>
      <c r="P88" s="28">
        <v>24</v>
      </c>
      <c r="Q88" s="28">
        <f t="shared" si="68"/>
        <v>0</v>
      </c>
      <c r="S88" s="31">
        <f t="shared" si="69"/>
        <v>5.2678581590633282</v>
      </c>
      <c r="T88" s="31">
        <f t="shared" si="70"/>
        <v>4.2341065045972597</v>
      </c>
      <c r="U88" s="31">
        <f t="shared" si="71"/>
        <v>4.6539603501575231</v>
      </c>
      <c r="V88" s="31">
        <f t="shared" si="72"/>
        <v>3.044522437723423</v>
      </c>
      <c r="W88" s="31">
        <f t="shared" si="73"/>
        <v>3.1780538303479458</v>
      </c>
      <c r="X88" s="31">
        <f t="shared" si="74"/>
        <v>2.8903717578961645</v>
      </c>
      <c r="Y88" s="31">
        <f t="shared" si="75"/>
        <v>4.3944491546724391</v>
      </c>
      <c r="Z88" s="31">
        <f t="shared" si="76"/>
        <v>0</v>
      </c>
      <c r="AA88" s="31">
        <f t="shared" si="77"/>
        <v>0.67141161968626928</v>
      </c>
      <c r="AB88" s="31">
        <f t="shared" si="78"/>
        <v>0.73798877124659323</v>
      </c>
      <c r="AC88" s="31">
        <f t="shared" si="79"/>
        <v>0.48277664694159739</v>
      </c>
      <c r="AD88" s="31">
        <f t="shared" si="80"/>
        <v>0.50395101478134108</v>
      </c>
      <c r="AE88" s="31">
        <f t="shared" si="81"/>
        <v>0.4583326331913094</v>
      </c>
      <c r="AF88" s="31">
        <f t="shared" si="82"/>
        <v>0.69683750783406984</v>
      </c>
      <c r="AG88" s="31">
        <f t="shared" si="83"/>
        <v>0</v>
      </c>
      <c r="AK88" s="33">
        <f t="shared" si="84"/>
        <v>4.2969109981007136</v>
      </c>
      <c r="AL88" s="33">
        <f t="shared" si="85"/>
        <v>4.7072823845317906</v>
      </c>
      <c r="AM88" s="33">
        <f t="shared" si="86"/>
        <v>4.4963331614800142</v>
      </c>
      <c r="AN88" s="33">
        <f t="shared" si="87"/>
        <v>1.9724201819478822</v>
      </c>
      <c r="AO88" s="33">
        <f t="shared" si="88"/>
        <v>3.1078638616655416</v>
      </c>
      <c r="AP88" s="33">
        <f t="shared" si="89"/>
        <v>2.9123242594976504</v>
      </c>
      <c r="AQ88" s="33">
        <f t="shared" si="90"/>
        <v>2.8177005869198832</v>
      </c>
      <c r="AR88" s="35">
        <f t="shared" si="99"/>
        <v>73.472486154346313</v>
      </c>
      <c r="AS88" s="35">
        <f t="shared" si="100"/>
        <v>110.75077255111943</v>
      </c>
      <c r="AT88" s="35">
        <f t="shared" si="101"/>
        <v>89.687657448882959</v>
      </c>
      <c r="AU88" s="35">
        <f t="shared" si="102"/>
        <v>7.1880518474219697</v>
      </c>
      <c r="AV88" s="35">
        <f t="shared" si="103"/>
        <v>22.373201066486271</v>
      </c>
      <c r="AW88" s="35">
        <f t="shared" si="104"/>
        <v>18.399514152256334</v>
      </c>
      <c r="AX88" s="35">
        <f t="shared" si="105"/>
        <v>16.738318080411684</v>
      </c>
      <c r="AY88" s="37">
        <f t="shared" si="91"/>
        <v>-6.0872938816182151E-2</v>
      </c>
      <c r="AZ88" s="37">
        <f t="shared" si="92"/>
        <v>0.75168078317878173</v>
      </c>
      <c r="BA88" s="37">
        <f t="shared" si="93"/>
        <v>0.17072965206883942</v>
      </c>
      <c r="BB88" s="37">
        <f t="shared" si="94"/>
        <v>10.26870002044449</v>
      </c>
      <c r="BC88" s="37">
        <f t="shared" si="95"/>
        <v>-1</v>
      </c>
      <c r="BD88" s="37">
        <f t="shared" si="96"/>
        <v>-2.1713299000742432E-2</v>
      </c>
      <c r="BE88" s="37">
        <f t="shared" si="97"/>
        <v>0.25460634091878237</v>
      </c>
    </row>
    <row r="89" spans="1:57" x14ac:dyDescent="0.2">
      <c r="A89" s="6">
        <v>88</v>
      </c>
      <c r="B89" s="6" t="s">
        <v>78</v>
      </c>
      <c r="C89" s="2" t="s">
        <v>105</v>
      </c>
      <c r="D89" s="2">
        <v>2</v>
      </c>
      <c r="E89" s="2">
        <v>2</v>
      </c>
      <c r="F89" s="2">
        <f t="shared" si="98"/>
        <v>1.5</v>
      </c>
      <c r="G89">
        <v>0.61099999999999999</v>
      </c>
      <c r="H89" s="2">
        <v>11</v>
      </c>
      <c r="I89" s="28">
        <v>74</v>
      </c>
      <c r="J89" s="28">
        <v>186</v>
      </c>
      <c r="K89" s="28">
        <v>111</v>
      </c>
      <c r="L89" s="28">
        <v>91</v>
      </c>
      <c r="M89" s="28">
        <v>54</v>
      </c>
      <c r="N89" s="28">
        <v>20</v>
      </c>
      <c r="O89" s="28">
        <v>28</v>
      </c>
      <c r="P89" s="28">
        <v>23</v>
      </c>
      <c r="Q89" s="28">
        <f t="shared" si="68"/>
        <v>0.59340659340659341</v>
      </c>
      <c r="S89" s="31">
        <f t="shared" si="69"/>
        <v>5.2257466737132017</v>
      </c>
      <c r="T89" s="31">
        <f t="shared" si="70"/>
        <v>4.3040650932041702</v>
      </c>
      <c r="U89" s="31">
        <f t="shared" si="71"/>
        <v>4.7095302013123339</v>
      </c>
      <c r="V89" s="31">
        <f t="shared" si="72"/>
        <v>3.3322045101752038</v>
      </c>
      <c r="W89" s="31">
        <f t="shared" si="73"/>
        <v>3.1354942159291497</v>
      </c>
      <c r="X89" s="31">
        <f t="shared" si="74"/>
        <v>2.9957322735539909</v>
      </c>
      <c r="Y89" s="31">
        <f t="shared" si="75"/>
        <v>4.5108595065168497</v>
      </c>
      <c r="Z89" s="31">
        <f t="shared" si="76"/>
        <v>3.9889840465642745</v>
      </c>
      <c r="AA89" s="31">
        <f t="shared" si="77"/>
        <v>0.6825051075889782</v>
      </c>
      <c r="AB89" s="31">
        <f t="shared" si="78"/>
        <v>0.74680060527322101</v>
      </c>
      <c r="AC89" s="31">
        <f t="shared" si="79"/>
        <v>0.52839502853162901</v>
      </c>
      <c r="AD89" s="31">
        <f t="shared" si="80"/>
        <v>0.49720224272775176</v>
      </c>
      <c r="AE89" s="31">
        <f t="shared" si="81"/>
        <v>0.47503988285354493</v>
      </c>
      <c r="AF89" s="31">
        <f t="shared" si="82"/>
        <v>0.71529695442457042</v>
      </c>
      <c r="AG89" s="31">
        <f t="shared" si="83"/>
        <v>0.63254201014982692</v>
      </c>
      <c r="AK89" s="33">
        <f t="shared" si="84"/>
        <v>4.2437018396622523</v>
      </c>
      <c r="AL89" s="33">
        <f t="shared" si="85"/>
        <v>4.6674678349973071</v>
      </c>
      <c r="AM89" s="33">
        <f t="shared" si="86"/>
        <v>4.4468901886815155</v>
      </c>
      <c r="AN89" s="33">
        <f t="shared" si="87"/>
        <v>1.8154903228879746</v>
      </c>
      <c r="AO89" s="33">
        <f t="shared" si="88"/>
        <v>3.0688026343190398</v>
      </c>
      <c r="AP89" s="33">
        <f t="shared" si="89"/>
        <v>2.8690220387527048</v>
      </c>
      <c r="AQ89" s="33">
        <f t="shared" si="90"/>
        <v>2.7721805936059432</v>
      </c>
      <c r="AR89" s="35">
        <f t="shared" si="99"/>
        <v>69.665264734239429</v>
      </c>
      <c r="AS89" s="35">
        <f t="shared" si="100"/>
        <v>106.42790792012974</v>
      </c>
      <c r="AT89" s="35">
        <f t="shared" si="101"/>
        <v>85.361073979645411</v>
      </c>
      <c r="AU89" s="35">
        <f t="shared" si="102"/>
        <v>6.1440880259803308</v>
      </c>
      <c r="AV89" s="35">
        <f t="shared" si="103"/>
        <v>21.516124576022108</v>
      </c>
      <c r="AW89" s="35">
        <f t="shared" si="104"/>
        <v>17.61977831086573</v>
      </c>
      <c r="AX89" s="35">
        <f t="shared" si="105"/>
        <v>15.993471274229179</v>
      </c>
      <c r="AY89" s="37">
        <f t="shared" si="91"/>
        <v>6.2222332496643967E-2</v>
      </c>
      <c r="AZ89" s="37">
        <f t="shared" si="92"/>
        <v>0.74766190217312367</v>
      </c>
      <c r="BA89" s="37">
        <f t="shared" si="93"/>
        <v>0.30035852204095115</v>
      </c>
      <c r="BB89" s="37">
        <f t="shared" si="94"/>
        <v>13.810985717523202</v>
      </c>
      <c r="BC89" s="37">
        <f t="shared" si="95"/>
        <v>1.5097456472332573</v>
      </c>
      <c r="BD89" s="37">
        <f t="shared" si="96"/>
        <v>0.13508806110610597</v>
      </c>
      <c r="BE89" s="37">
        <f t="shared" si="97"/>
        <v>0.75071437087690562</v>
      </c>
    </row>
    <row r="90" spans="1:57" x14ac:dyDescent="0.2">
      <c r="A90" s="6">
        <v>89</v>
      </c>
      <c r="B90" s="6" t="s">
        <v>78</v>
      </c>
      <c r="C90" s="2" t="s">
        <v>106</v>
      </c>
      <c r="D90" s="2">
        <v>2</v>
      </c>
      <c r="E90" s="2">
        <v>2</v>
      </c>
      <c r="F90" s="2">
        <f t="shared" si="98"/>
        <v>2</v>
      </c>
      <c r="G90">
        <v>0.90300000000000002</v>
      </c>
      <c r="H90" s="2">
        <v>22</v>
      </c>
      <c r="I90" s="28">
        <v>62</v>
      </c>
      <c r="J90" s="28">
        <v>185</v>
      </c>
      <c r="K90" s="28">
        <v>100</v>
      </c>
      <c r="L90" s="28">
        <v>82</v>
      </c>
      <c r="M90" s="28">
        <v>0</v>
      </c>
      <c r="N90" s="28">
        <v>20</v>
      </c>
      <c r="O90" s="28">
        <v>17</v>
      </c>
      <c r="P90" s="28">
        <v>17</v>
      </c>
      <c r="Q90" s="28">
        <f t="shared" si="68"/>
        <v>0</v>
      </c>
      <c r="S90" s="31">
        <f t="shared" si="69"/>
        <v>5.2203558250783244</v>
      </c>
      <c r="T90" s="31">
        <f t="shared" si="70"/>
        <v>4.1271343850450917</v>
      </c>
      <c r="U90" s="31">
        <f t="shared" si="71"/>
        <v>4.6051701859880918</v>
      </c>
      <c r="V90" s="31">
        <f t="shared" si="72"/>
        <v>2.8332133440562162</v>
      </c>
      <c r="W90" s="31">
        <f t="shared" si="73"/>
        <v>2.8332133440562162</v>
      </c>
      <c r="X90" s="31">
        <f t="shared" si="74"/>
        <v>2.9957322735539909</v>
      </c>
      <c r="Y90" s="31">
        <f t="shared" si="75"/>
        <v>4.4067192472642533</v>
      </c>
      <c r="Z90" s="31">
        <f t="shared" si="76"/>
        <v>0</v>
      </c>
      <c r="AA90" s="31">
        <f t="shared" si="77"/>
        <v>0.65444881443519398</v>
      </c>
      <c r="AB90" s="31">
        <f t="shared" si="78"/>
        <v>0.73025200715854088</v>
      </c>
      <c r="AC90" s="31">
        <f t="shared" si="79"/>
        <v>0.44926889727127306</v>
      </c>
      <c r="AD90" s="31">
        <f t="shared" si="80"/>
        <v>0.44926889727127306</v>
      </c>
      <c r="AE90" s="31">
        <f t="shared" si="81"/>
        <v>0.47503988285354493</v>
      </c>
      <c r="AF90" s="31">
        <f t="shared" si="82"/>
        <v>0.69878320351551426</v>
      </c>
      <c r="AG90" s="31">
        <f t="shared" si="83"/>
        <v>0</v>
      </c>
      <c r="AK90" s="33">
        <f t="shared" si="84"/>
        <v>4.2368903364168542</v>
      </c>
      <c r="AL90" s="33">
        <f t="shared" si="85"/>
        <v>4.662371025701181</v>
      </c>
      <c r="AM90" s="33">
        <f t="shared" si="86"/>
        <v>4.4405608089363229</v>
      </c>
      <c r="AN90" s="33">
        <f t="shared" si="87"/>
        <v>1.795401145091212</v>
      </c>
      <c r="AO90" s="33">
        <f t="shared" si="88"/>
        <v>3.0638022606118014</v>
      </c>
      <c r="AP90" s="33">
        <f t="shared" si="89"/>
        <v>2.8634787596294626</v>
      </c>
      <c r="AQ90" s="33">
        <f t="shared" si="90"/>
        <v>2.7663534091270345</v>
      </c>
      <c r="AR90" s="35">
        <f t="shared" si="99"/>
        <v>69.192352009151037</v>
      </c>
      <c r="AS90" s="35">
        <f t="shared" si="100"/>
        <v>105.88684518774329</v>
      </c>
      <c r="AT90" s="35">
        <f t="shared" si="101"/>
        <v>84.822497552329366</v>
      </c>
      <c r="AU90" s="35">
        <f t="shared" si="102"/>
        <v>6.021889888927408</v>
      </c>
      <c r="AV90" s="35">
        <f t="shared" si="103"/>
        <v>21.408804456379674</v>
      </c>
      <c r="AW90" s="35">
        <f t="shared" si="104"/>
        <v>17.52237717186043</v>
      </c>
      <c r="AX90" s="35">
        <f t="shared" si="105"/>
        <v>15.900545377776643</v>
      </c>
      <c r="AY90" s="37">
        <f t="shared" si="91"/>
        <v>-0.1039472109316332</v>
      </c>
      <c r="AZ90" s="37">
        <f t="shared" si="92"/>
        <v>0.7471480963663113</v>
      </c>
      <c r="BA90" s="37">
        <f t="shared" si="93"/>
        <v>0.17893251066212956</v>
      </c>
      <c r="BB90" s="37">
        <f t="shared" si="94"/>
        <v>12.616987608952357</v>
      </c>
      <c r="BC90" s="37">
        <f t="shared" si="95"/>
        <v>-1</v>
      </c>
      <c r="BD90" s="37">
        <f t="shared" si="96"/>
        <v>0.14139764278778558</v>
      </c>
      <c r="BE90" s="37">
        <f t="shared" si="97"/>
        <v>6.9145717716073252E-2</v>
      </c>
    </row>
    <row r="91" spans="1:57" x14ac:dyDescent="0.2">
      <c r="A91" s="6">
        <v>90</v>
      </c>
      <c r="B91" s="6" t="s">
        <v>78</v>
      </c>
      <c r="C91" s="2" t="s">
        <v>107</v>
      </c>
      <c r="D91" s="2">
        <v>2</v>
      </c>
      <c r="E91" s="2">
        <v>2</v>
      </c>
      <c r="F91" s="2">
        <f t="shared" si="98"/>
        <v>2</v>
      </c>
      <c r="G91">
        <v>0.98499999999999999</v>
      </c>
      <c r="H91" s="2">
        <v>22</v>
      </c>
      <c r="I91" s="28">
        <v>70</v>
      </c>
      <c r="J91" s="28">
        <v>194</v>
      </c>
      <c r="K91" s="28">
        <v>107</v>
      </c>
      <c r="L91" s="28">
        <v>84</v>
      </c>
      <c r="M91" s="28">
        <v>33</v>
      </c>
      <c r="N91" s="28">
        <v>20</v>
      </c>
      <c r="O91" s="28">
        <v>22</v>
      </c>
      <c r="P91" s="28">
        <v>18</v>
      </c>
      <c r="Q91" s="28">
        <f t="shared" si="68"/>
        <v>0.39285714285714285</v>
      </c>
      <c r="S91" s="31">
        <f t="shared" si="69"/>
        <v>5.2678581590633282</v>
      </c>
      <c r="T91" s="31">
        <f t="shared" si="70"/>
        <v>4.2484952420493594</v>
      </c>
      <c r="U91" s="31">
        <f t="shared" si="71"/>
        <v>4.6728288344619058</v>
      </c>
      <c r="V91" s="31">
        <f t="shared" si="72"/>
        <v>3.0910424533583161</v>
      </c>
      <c r="W91" s="31">
        <f t="shared" si="73"/>
        <v>2.8903717578961645</v>
      </c>
      <c r="X91" s="31">
        <f t="shared" si="74"/>
        <v>2.9957322735539909</v>
      </c>
      <c r="Y91" s="31">
        <f t="shared" si="75"/>
        <v>4.4308167988433134</v>
      </c>
      <c r="Z91" s="31">
        <f t="shared" si="76"/>
        <v>3.4965075614664802</v>
      </c>
      <c r="AA91" s="31">
        <f t="shared" si="77"/>
        <v>0.67369327356235043</v>
      </c>
      <c r="AB91" s="31">
        <f t="shared" si="78"/>
        <v>0.74098078847480309</v>
      </c>
      <c r="AC91" s="31">
        <f t="shared" si="79"/>
        <v>0.49015342856278266</v>
      </c>
      <c r="AD91" s="31">
        <f t="shared" si="80"/>
        <v>0.4583326331913094</v>
      </c>
      <c r="AE91" s="31">
        <f t="shared" si="81"/>
        <v>0.47503988285354493</v>
      </c>
      <c r="AF91" s="31">
        <f t="shared" si="82"/>
        <v>0.70260440549014647</v>
      </c>
      <c r="AG91" s="31">
        <f t="shared" si="83"/>
        <v>0.55444892624702558</v>
      </c>
      <c r="AK91" s="33">
        <f t="shared" si="84"/>
        <v>4.2969109981007136</v>
      </c>
      <c r="AL91" s="33">
        <f t="shared" si="85"/>
        <v>4.7072823845317906</v>
      </c>
      <c r="AM91" s="33">
        <f t="shared" si="86"/>
        <v>4.4963331614800142</v>
      </c>
      <c r="AN91" s="33">
        <f t="shared" si="87"/>
        <v>1.9724201819478822</v>
      </c>
      <c r="AO91" s="33">
        <f t="shared" si="88"/>
        <v>3.1078638616655416</v>
      </c>
      <c r="AP91" s="33">
        <f t="shared" si="89"/>
        <v>2.9123242594976504</v>
      </c>
      <c r="AQ91" s="33">
        <f t="shared" si="90"/>
        <v>2.8177005869198832</v>
      </c>
      <c r="AR91" s="35">
        <f t="shared" si="99"/>
        <v>73.472486154346313</v>
      </c>
      <c r="AS91" s="35">
        <f t="shared" si="100"/>
        <v>110.75077255111943</v>
      </c>
      <c r="AT91" s="35">
        <f t="shared" si="101"/>
        <v>89.687657448882959</v>
      </c>
      <c r="AU91" s="35">
        <f t="shared" si="102"/>
        <v>7.1880518474219697</v>
      </c>
      <c r="AV91" s="35">
        <f t="shared" si="103"/>
        <v>22.373201066486271</v>
      </c>
      <c r="AW91" s="35">
        <f t="shared" si="104"/>
        <v>18.399514152256334</v>
      </c>
      <c r="AX91" s="35">
        <f t="shared" si="105"/>
        <v>16.738318080411684</v>
      </c>
      <c r="AY91" s="37">
        <f t="shared" si="91"/>
        <v>-4.7262401697576097E-2</v>
      </c>
      <c r="AZ91" s="37">
        <f t="shared" si="92"/>
        <v>0.75168078317878173</v>
      </c>
      <c r="BA91" s="37">
        <f t="shared" si="93"/>
        <v>0.19302926448919827</v>
      </c>
      <c r="BB91" s="37">
        <f t="shared" si="94"/>
        <v>10.686059280460951</v>
      </c>
      <c r="BC91" s="37">
        <f t="shared" si="95"/>
        <v>0.47497892241410394</v>
      </c>
      <c r="BD91" s="37">
        <f t="shared" si="96"/>
        <v>8.698522333250841E-2</v>
      </c>
      <c r="BE91" s="37">
        <f t="shared" si="97"/>
        <v>0.31434950001015294</v>
      </c>
    </row>
    <row r="92" spans="1:57" x14ac:dyDescent="0.2">
      <c r="A92" s="6">
        <v>91</v>
      </c>
      <c r="B92" s="6" t="s">
        <v>78</v>
      </c>
      <c r="C92" s="2" t="s">
        <v>108</v>
      </c>
      <c r="D92" s="2">
        <v>2</v>
      </c>
      <c r="E92" s="2">
        <v>2</v>
      </c>
      <c r="F92" s="2">
        <f t="shared" si="98"/>
        <v>1.5</v>
      </c>
      <c r="G92">
        <v>0.47799999999999998</v>
      </c>
      <c r="H92" s="2">
        <v>11</v>
      </c>
      <c r="I92" s="28">
        <v>75</v>
      </c>
      <c r="J92" s="28">
        <v>218</v>
      </c>
      <c r="K92" s="28">
        <v>122</v>
      </c>
      <c r="L92" s="28">
        <v>99</v>
      </c>
      <c r="M92" s="28">
        <v>78</v>
      </c>
      <c r="N92" s="28">
        <v>19</v>
      </c>
      <c r="O92" s="28">
        <v>20</v>
      </c>
      <c r="P92" s="28">
        <v>26</v>
      </c>
      <c r="Q92" s="28">
        <f t="shared" si="68"/>
        <v>0.78787878787878785</v>
      </c>
      <c r="S92" s="31">
        <f t="shared" si="69"/>
        <v>5.3844950627890888</v>
      </c>
      <c r="T92" s="31">
        <f t="shared" si="70"/>
        <v>4.3174881135363101</v>
      </c>
      <c r="U92" s="31">
        <f t="shared" si="71"/>
        <v>4.8040210447332568</v>
      </c>
      <c r="V92" s="31">
        <f t="shared" si="72"/>
        <v>2.9957322735539909</v>
      </c>
      <c r="W92" s="31">
        <f t="shared" si="73"/>
        <v>3.2580965380214821</v>
      </c>
      <c r="X92" s="31">
        <f t="shared" si="74"/>
        <v>2.9444389791664403</v>
      </c>
      <c r="Y92" s="31">
        <f t="shared" si="75"/>
        <v>4.5951198501345898</v>
      </c>
      <c r="Z92" s="31">
        <f t="shared" si="76"/>
        <v>4.3567088266895917</v>
      </c>
      <c r="AA92" s="31">
        <f t="shared" si="77"/>
        <v>0.68463362556850904</v>
      </c>
      <c r="AB92" s="31">
        <f t="shared" si="78"/>
        <v>0.76178422700259418</v>
      </c>
      <c r="AC92" s="31">
        <f t="shared" si="79"/>
        <v>0.47503988285354493</v>
      </c>
      <c r="AD92" s="31">
        <f t="shared" si="80"/>
        <v>0.51664356371576514</v>
      </c>
      <c r="AE92" s="31">
        <f t="shared" si="81"/>
        <v>0.46690619187850751</v>
      </c>
      <c r="AF92" s="31">
        <f t="shared" si="82"/>
        <v>0.72865830320554292</v>
      </c>
      <c r="AG92" s="31">
        <f t="shared" si="83"/>
        <v>0.69085294067428249</v>
      </c>
      <c r="AK92" s="33">
        <f t="shared" si="84"/>
        <v>4.4442853174465133</v>
      </c>
      <c r="AL92" s="33">
        <f t="shared" si="85"/>
        <v>4.8175574257070881</v>
      </c>
      <c r="AM92" s="33">
        <f t="shared" si="86"/>
        <v>4.6332762118204744</v>
      </c>
      <c r="AN92" s="33">
        <f t="shared" si="87"/>
        <v>2.4070715059438044</v>
      </c>
      <c r="AO92" s="33">
        <f t="shared" si="88"/>
        <v>3.2160524134476605</v>
      </c>
      <c r="AP92" s="33">
        <f t="shared" si="89"/>
        <v>3.0322591634828107</v>
      </c>
      <c r="AQ92" s="33">
        <f t="shared" si="90"/>
        <v>2.9437780936525981</v>
      </c>
      <c r="AR92" s="35">
        <f t="shared" si="99"/>
        <v>85.139008724710308</v>
      </c>
      <c r="AS92" s="35">
        <f t="shared" si="100"/>
        <v>123.66266633331553</v>
      </c>
      <c r="AT92" s="35">
        <f t="shared" si="101"/>
        <v>102.85047267104326</v>
      </c>
      <c r="AU92" s="35">
        <f t="shared" si="102"/>
        <v>11.101403102315759</v>
      </c>
      <c r="AV92" s="35">
        <f t="shared" si="103"/>
        <v>24.929514266423048</v>
      </c>
      <c r="AW92" s="35">
        <f t="shared" si="104"/>
        <v>20.744043878718713</v>
      </c>
      <c r="AX92" s="35">
        <f t="shared" si="105"/>
        <v>18.987447323634868</v>
      </c>
      <c r="AY92" s="37">
        <f t="shared" si="91"/>
        <v>-0.11908769994602503</v>
      </c>
      <c r="AZ92" s="37">
        <f t="shared" si="92"/>
        <v>0.76286025899208176</v>
      </c>
      <c r="BA92" s="37">
        <f t="shared" si="93"/>
        <v>0.18618803425633779</v>
      </c>
      <c r="BB92" s="37">
        <f t="shared" si="94"/>
        <v>7.9177916599883256</v>
      </c>
      <c r="BC92" s="37">
        <f t="shared" si="95"/>
        <v>2.1288214911213208</v>
      </c>
      <c r="BD92" s="37">
        <f t="shared" si="96"/>
        <v>-8.407444030273796E-2</v>
      </c>
      <c r="BE92" s="37">
        <f t="shared" si="97"/>
        <v>5.3327477838726871E-2</v>
      </c>
    </row>
    <row r="93" spans="1:57" x14ac:dyDescent="0.2">
      <c r="A93" s="6">
        <v>92</v>
      </c>
      <c r="B93" s="6" t="s">
        <v>78</v>
      </c>
      <c r="C93" s="2" t="s">
        <v>109</v>
      </c>
      <c r="D93" s="2">
        <v>2</v>
      </c>
      <c r="E93" s="2">
        <v>2</v>
      </c>
      <c r="F93" s="2">
        <f t="shared" si="98"/>
        <v>2</v>
      </c>
      <c r="G93" s="6">
        <v>0.98299999999999998</v>
      </c>
      <c r="H93" s="2">
        <v>22</v>
      </c>
      <c r="I93" s="28">
        <v>81</v>
      </c>
      <c r="J93" s="28">
        <v>238</v>
      </c>
      <c r="K93" s="28">
        <v>129</v>
      </c>
      <c r="L93" s="28">
        <v>98</v>
      </c>
      <c r="M93" s="28">
        <v>0</v>
      </c>
      <c r="N93" s="28">
        <v>24</v>
      </c>
      <c r="O93" s="28">
        <v>24</v>
      </c>
      <c r="P93" s="28">
        <v>34</v>
      </c>
      <c r="Q93" s="28">
        <f t="shared" si="68"/>
        <v>0</v>
      </c>
      <c r="S93" s="31">
        <f t="shared" si="69"/>
        <v>5.472270673671475</v>
      </c>
      <c r="T93" s="31">
        <f t="shared" si="70"/>
        <v>4.3944491546724391</v>
      </c>
      <c r="U93" s="31">
        <f t="shared" si="71"/>
        <v>4.8598124043616719</v>
      </c>
      <c r="V93" s="31">
        <f t="shared" si="72"/>
        <v>3.1780538303479458</v>
      </c>
      <c r="W93" s="31">
        <f t="shared" si="73"/>
        <v>3.5263605246161616</v>
      </c>
      <c r="X93" s="31">
        <f t="shared" si="74"/>
        <v>3.1780538303479458</v>
      </c>
      <c r="Y93" s="31">
        <f t="shared" si="75"/>
        <v>4.5849674786705723</v>
      </c>
      <c r="Z93" s="31">
        <f t="shared" si="76"/>
        <v>0</v>
      </c>
      <c r="AA93" s="31">
        <f t="shared" si="77"/>
        <v>0.69683750783406984</v>
      </c>
      <c r="AB93" s="31">
        <f t="shared" si="78"/>
        <v>0.7706311861170948</v>
      </c>
      <c r="AC93" s="31">
        <f t="shared" si="79"/>
        <v>0.50395101478134108</v>
      </c>
      <c r="AD93" s="31">
        <f t="shared" si="80"/>
        <v>0.5591827765455476</v>
      </c>
      <c r="AE93" s="31">
        <f t="shared" si="81"/>
        <v>0.50395101478134108</v>
      </c>
      <c r="AF93" s="31">
        <f t="shared" si="82"/>
        <v>0.72704841924043451</v>
      </c>
      <c r="AG93" s="31">
        <f t="shared" si="83"/>
        <v>0</v>
      </c>
      <c r="AK93" s="33">
        <f t="shared" si="84"/>
        <v>4.5551925045866026</v>
      </c>
      <c r="AL93" s="33">
        <f t="shared" si="85"/>
        <v>4.900545389165039</v>
      </c>
      <c r="AM93" s="33">
        <f t="shared" si="86"/>
        <v>4.7363333019503147</v>
      </c>
      <c r="AN93" s="33">
        <f t="shared" si="87"/>
        <v>2.7341702565612209</v>
      </c>
      <c r="AO93" s="33">
        <f t="shared" si="88"/>
        <v>3.2974701802076902</v>
      </c>
      <c r="AP93" s="33">
        <f t="shared" si="89"/>
        <v>3.1225166988523188</v>
      </c>
      <c r="AQ93" s="33">
        <f t="shared" si="90"/>
        <v>3.0386582715250507</v>
      </c>
      <c r="AR93" s="35">
        <f t="shared" si="99"/>
        <v>95.12506548452464</v>
      </c>
      <c r="AS93" s="35">
        <f t="shared" si="100"/>
        <v>134.36303985158574</v>
      </c>
      <c r="AT93" s="35">
        <f t="shared" si="101"/>
        <v>114.01537434198244</v>
      </c>
      <c r="AU93" s="35">
        <f t="shared" si="102"/>
        <v>15.396962605558432</v>
      </c>
      <c r="AV93" s="35">
        <f t="shared" si="103"/>
        <v>27.04413551726261</v>
      </c>
      <c r="AW93" s="35">
        <f t="shared" si="104"/>
        <v>22.703445539550305</v>
      </c>
      <c r="AX93" s="35">
        <f t="shared" si="105"/>
        <v>20.877212883733883</v>
      </c>
      <c r="AY93" s="37">
        <f t="shared" si="91"/>
        <v>-0.14848941667033666</v>
      </c>
      <c r="AZ93" s="37">
        <f t="shared" si="92"/>
        <v>0.77132044841266778</v>
      </c>
      <c r="BA93" s="37">
        <f t="shared" si="93"/>
        <v>0.13142636021236975</v>
      </c>
      <c r="BB93" s="37">
        <f t="shared" si="94"/>
        <v>5.3648917329071892</v>
      </c>
      <c r="BC93" s="37">
        <f t="shared" si="95"/>
        <v>-1</v>
      </c>
      <c r="BD93" s="37">
        <f t="shared" si="96"/>
        <v>5.710826835473256E-2</v>
      </c>
      <c r="BE93" s="37">
        <f t="shared" si="97"/>
        <v>0.1495787360916927</v>
      </c>
    </row>
    <row r="94" spans="1:57" x14ac:dyDescent="0.2">
      <c r="A94" s="6">
        <v>93</v>
      </c>
      <c r="B94" s="6" t="s">
        <v>78</v>
      </c>
      <c r="C94" s="2" t="s">
        <v>110</v>
      </c>
      <c r="D94" s="2">
        <v>2</v>
      </c>
      <c r="E94" s="2">
        <v>2</v>
      </c>
      <c r="F94" s="2">
        <f t="shared" si="98"/>
        <v>1.5</v>
      </c>
      <c r="G94">
        <v>0.16</v>
      </c>
      <c r="H94" s="2">
        <v>11</v>
      </c>
      <c r="I94" s="28">
        <v>78</v>
      </c>
      <c r="J94" s="28">
        <v>210</v>
      </c>
      <c r="K94" s="28">
        <v>123</v>
      </c>
      <c r="L94" s="28">
        <v>97</v>
      </c>
      <c r="M94" s="28">
        <v>78</v>
      </c>
      <c r="N94" s="28">
        <v>19</v>
      </c>
      <c r="O94" s="28">
        <v>23</v>
      </c>
      <c r="P94" s="28">
        <v>26</v>
      </c>
      <c r="Q94" s="28">
        <f t="shared" si="68"/>
        <v>0.80412371134020622</v>
      </c>
      <c r="S94" s="31">
        <f t="shared" si="69"/>
        <v>5.3471075307174685</v>
      </c>
      <c r="T94" s="31">
        <f t="shared" si="70"/>
        <v>4.3567088266895917</v>
      </c>
      <c r="U94" s="31">
        <f t="shared" si="71"/>
        <v>4.8121843553724171</v>
      </c>
      <c r="V94" s="31">
        <f t="shared" si="72"/>
        <v>3.1354942159291497</v>
      </c>
      <c r="W94" s="31">
        <f t="shared" si="73"/>
        <v>3.2580965380214821</v>
      </c>
      <c r="X94" s="31">
        <f t="shared" si="74"/>
        <v>2.9444389791664403</v>
      </c>
      <c r="Y94" s="31">
        <f t="shared" si="75"/>
        <v>4.5747109785033828</v>
      </c>
      <c r="Z94" s="31">
        <f t="shared" si="76"/>
        <v>4.3567088266895917</v>
      </c>
      <c r="AA94" s="31">
        <f t="shared" si="77"/>
        <v>0.69085294067428249</v>
      </c>
      <c r="AB94" s="31">
        <f t="shared" si="78"/>
        <v>0.76307870119975707</v>
      </c>
      <c r="AC94" s="31">
        <f t="shared" si="79"/>
        <v>0.49720224272775176</v>
      </c>
      <c r="AD94" s="31">
        <f t="shared" si="80"/>
        <v>0.51664356371576514</v>
      </c>
      <c r="AE94" s="31">
        <f t="shared" si="81"/>
        <v>0.46690619187850751</v>
      </c>
      <c r="AF94" s="31">
        <f t="shared" si="82"/>
        <v>0.72542202335689021</v>
      </c>
      <c r="AG94" s="31">
        <f t="shared" si="83"/>
        <v>0.69085294067428249</v>
      </c>
      <c r="AK94" s="33">
        <f t="shared" si="84"/>
        <v>4.3970450194356072</v>
      </c>
      <c r="AL94" s="33">
        <f t="shared" si="85"/>
        <v>4.7822091653628789</v>
      </c>
      <c r="AM94" s="33">
        <f t="shared" si="86"/>
        <v>4.5893796188636893</v>
      </c>
      <c r="AN94" s="33">
        <f t="shared" si="87"/>
        <v>2.2677456168231664</v>
      </c>
      <c r="AO94" s="33">
        <f t="shared" si="88"/>
        <v>3.1813729696324629</v>
      </c>
      <c r="AP94" s="33">
        <f t="shared" si="89"/>
        <v>2.9938144695136111</v>
      </c>
      <c r="AQ94" s="33">
        <f t="shared" si="90"/>
        <v>2.9033644108823293</v>
      </c>
      <c r="AR94" s="35">
        <f t="shared" si="99"/>
        <v>81.210538191927313</v>
      </c>
      <c r="AS94" s="35">
        <f t="shared" si="100"/>
        <v>119.36776210276842</v>
      </c>
      <c r="AT94" s="35">
        <f t="shared" si="101"/>
        <v>98.433345025434548</v>
      </c>
      <c r="AU94" s="35">
        <f t="shared" si="102"/>
        <v>9.6576043137788137</v>
      </c>
      <c r="AV94" s="35">
        <f t="shared" si="103"/>
        <v>24.079791689440597</v>
      </c>
      <c r="AW94" s="35">
        <f t="shared" si="104"/>
        <v>19.961680675414943</v>
      </c>
      <c r="AX94" s="35">
        <f t="shared" si="105"/>
        <v>18.235393636295065</v>
      </c>
      <c r="AY94" s="37">
        <f t="shared" si="91"/>
        <v>-3.9533516996768957E-2</v>
      </c>
      <c r="AZ94" s="37">
        <f t="shared" si="92"/>
        <v>0.75926897095718948</v>
      </c>
      <c r="BA94" s="37">
        <f t="shared" si="93"/>
        <v>0.24957655323221603</v>
      </c>
      <c r="BB94" s="37">
        <f t="shared" si="94"/>
        <v>9.0438987608559387</v>
      </c>
      <c r="BC94" s="37">
        <f t="shared" si="95"/>
        <v>2.2392306796492902</v>
      </c>
      <c r="BD94" s="37">
        <f t="shared" si="96"/>
        <v>-4.8176338007418433E-2</v>
      </c>
      <c r="BE94" s="37">
        <f t="shared" si="97"/>
        <v>0.26128343915875968</v>
      </c>
    </row>
    <row r="95" spans="1:57" x14ac:dyDescent="0.2">
      <c r="A95" s="6">
        <v>94</v>
      </c>
      <c r="B95" s="6" t="s">
        <v>78</v>
      </c>
      <c r="C95" s="2" t="s">
        <v>111</v>
      </c>
      <c r="D95" s="2">
        <v>2</v>
      </c>
      <c r="E95" s="2">
        <v>2</v>
      </c>
      <c r="F95" s="2">
        <f t="shared" si="98"/>
        <v>1.5</v>
      </c>
      <c r="G95">
        <v>0.73699999999999999</v>
      </c>
      <c r="H95" s="2">
        <v>21</v>
      </c>
      <c r="I95" s="28">
        <v>82</v>
      </c>
      <c r="J95" s="28">
        <v>235</v>
      </c>
      <c r="K95" s="28">
        <v>122</v>
      </c>
      <c r="L95" s="28">
        <v>106</v>
      </c>
      <c r="M95" s="28">
        <v>0</v>
      </c>
      <c r="N95" s="28">
        <v>18</v>
      </c>
      <c r="O95" s="28">
        <v>27</v>
      </c>
      <c r="P95" s="28">
        <v>19</v>
      </c>
      <c r="Q95" s="28">
        <f t="shared" si="68"/>
        <v>0</v>
      </c>
      <c r="S95" s="31">
        <f t="shared" si="69"/>
        <v>5.4595855141441589</v>
      </c>
      <c r="T95" s="31">
        <f t="shared" si="70"/>
        <v>4.4067192472642533</v>
      </c>
      <c r="U95" s="31">
        <f t="shared" si="71"/>
        <v>4.8040210447332568</v>
      </c>
      <c r="V95" s="31">
        <f t="shared" si="72"/>
        <v>3.2958368660043291</v>
      </c>
      <c r="W95" s="31">
        <f t="shared" si="73"/>
        <v>2.9444389791664403</v>
      </c>
      <c r="X95" s="31">
        <f t="shared" si="74"/>
        <v>2.8903717578961645</v>
      </c>
      <c r="Y95" s="31">
        <f t="shared" si="75"/>
        <v>4.6634390941120669</v>
      </c>
      <c r="Z95" s="31">
        <f t="shared" si="76"/>
        <v>0</v>
      </c>
      <c r="AA95" s="31">
        <f t="shared" si="77"/>
        <v>0.69878320351551426</v>
      </c>
      <c r="AB95" s="31">
        <f t="shared" si="78"/>
        <v>0.76178422700259418</v>
      </c>
      <c r="AC95" s="31">
        <f t="shared" si="79"/>
        <v>0.52262813087555238</v>
      </c>
      <c r="AD95" s="31">
        <f t="shared" si="80"/>
        <v>0.46690619187850751</v>
      </c>
      <c r="AE95" s="31">
        <f t="shared" si="81"/>
        <v>0.4583326331913094</v>
      </c>
      <c r="AF95" s="31">
        <f t="shared" si="82"/>
        <v>0.73949183660978179</v>
      </c>
      <c r="AG95" s="31">
        <f t="shared" si="83"/>
        <v>0</v>
      </c>
      <c r="AK95" s="33">
        <f t="shared" si="84"/>
        <v>4.5391644149218884</v>
      </c>
      <c r="AL95" s="33">
        <f t="shared" si="85"/>
        <v>4.8885521310751381</v>
      </c>
      <c r="AM95" s="33">
        <f t="shared" si="86"/>
        <v>4.7214396929446227</v>
      </c>
      <c r="AN95" s="33">
        <f t="shared" si="87"/>
        <v>2.6868985851817122</v>
      </c>
      <c r="AO95" s="33">
        <f t="shared" si="88"/>
        <v>3.2857038438720458</v>
      </c>
      <c r="AP95" s="33">
        <f t="shared" si="89"/>
        <v>3.1094728564546998</v>
      </c>
      <c r="AQ95" s="33">
        <f t="shared" si="90"/>
        <v>3.0249463738783926</v>
      </c>
      <c r="AR95" s="35">
        <f t="shared" si="99"/>
        <v>93.612546183401534</v>
      </c>
      <c r="AS95" s="35">
        <f t="shared" si="100"/>
        <v>132.76121399264434</v>
      </c>
      <c r="AT95" s="35">
        <f t="shared" si="101"/>
        <v>112.32985681204556</v>
      </c>
      <c r="AU95" s="35">
        <f t="shared" si="102"/>
        <v>14.686057659585773</v>
      </c>
      <c r="AV95" s="35">
        <f t="shared" si="103"/>
        <v>26.727789887142425</v>
      </c>
      <c r="AW95" s="35">
        <f t="shared" si="104"/>
        <v>22.409228406547758</v>
      </c>
      <c r="AX95" s="35">
        <f t="shared" si="105"/>
        <v>20.592900364206191</v>
      </c>
      <c r="AY95" s="37">
        <f t="shared" si="91"/>
        <v>-0.12404903676747292</v>
      </c>
      <c r="AZ95" s="37">
        <f t="shared" si="92"/>
        <v>0.77009529314051173</v>
      </c>
      <c r="BA95" s="37">
        <f t="shared" si="93"/>
        <v>8.6087024967323469E-2</v>
      </c>
      <c r="BB95" s="37">
        <f t="shared" si="94"/>
        <v>6.2177300714063639</v>
      </c>
      <c r="BC95" s="37">
        <f t="shared" si="95"/>
        <v>-1</v>
      </c>
      <c r="BD95" s="37">
        <f t="shared" si="96"/>
        <v>-0.19675949240891419</v>
      </c>
      <c r="BE95" s="37">
        <f t="shared" si="97"/>
        <v>0.31113148330141926</v>
      </c>
    </row>
    <row r="96" spans="1:57" x14ac:dyDescent="0.2">
      <c r="A96" s="6">
        <v>95</v>
      </c>
      <c r="B96" s="6" t="s">
        <v>78</v>
      </c>
      <c r="C96" s="2" t="s">
        <v>112</v>
      </c>
      <c r="D96" s="2">
        <v>2</v>
      </c>
      <c r="E96" s="2">
        <v>2</v>
      </c>
      <c r="F96" s="2">
        <f t="shared" si="98"/>
        <v>2</v>
      </c>
      <c r="G96">
        <v>0.91</v>
      </c>
      <c r="H96" s="2">
        <v>11</v>
      </c>
      <c r="I96" s="28">
        <v>115</v>
      </c>
      <c r="J96" s="28">
        <v>291</v>
      </c>
      <c r="K96" s="28">
        <v>149</v>
      </c>
      <c r="L96" s="28">
        <v>133</v>
      </c>
      <c r="M96" s="28">
        <v>0</v>
      </c>
      <c r="N96" s="28">
        <v>24</v>
      </c>
      <c r="O96" s="28">
        <v>29</v>
      </c>
      <c r="P96" s="28">
        <v>28</v>
      </c>
      <c r="Q96" s="28">
        <f t="shared" si="68"/>
        <v>0</v>
      </c>
      <c r="S96" s="31">
        <f t="shared" si="69"/>
        <v>5.6733232671714928</v>
      </c>
      <c r="T96" s="31">
        <f t="shared" si="70"/>
        <v>4.7449321283632502</v>
      </c>
      <c r="U96" s="31">
        <f t="shared" si="71"/>
        <v>5.0039463059454592</v>
      </c>
      <c r="V96" s="31">
        <f t="shared" si="72"/>
        <v>3.3672958299864741</v>
      </c>
      <c r="W96" s="31">
        <f t="shared" si="73"/>
        <v>3.3322045101752038</v>
      </c>
      <c r="X96" s="31">
        <f t="shared" si="74"/>
        <v>3.1780538303479458</v>
      </c>
      <c r="Y96" s="31">
        <f t="shared" si="75"/>
        <v>4.8903491282217537</v>
      </c>
      <c r="Z96" s="31">
        <f t="shared" si="76"/>
        <v>0</v>
      </c>
      <c r="AA96" s="31">
        <f t="shared" si="77"/>
        <v>0.75241436703274767</v>
      </c>
      <c r="AB96" s="31">
        <f t="shared" si="78"/>
        <v>0.79348681721872127</v>
      </c>
      <c r="AC96" s="31">
        <f t="shared" si="79"/>
        <v>0.53395953661517215</v>
      </c>
      <c r="AD96" s="31">
        <f t="shared" si="80"/>
        <v>0.52839502853162901</v>
      </c>
      <c r="AE96" s="31">
        <f t="shared" si="81"/>
        <v>0.50395101478134108</v>
      </c>
      <c r="AF96" s="31">
        <f t="shared" si="82"/>
        <v>0.7754734618615875</v>
      </c>
      <c r="AG96" s="31">
        <f t="shared" si="83"/>
        <v>0</v>
      </c>
      <c r="AK96" s="33">
        <f t="shared" si="84"/>
        <v>4.8092286472935424</v>
      </c>
      <c r="AL96" s="33">
        <f t="shared" si="85"/>
        <v>5.0906317367822895</v>
      </c>
      <c r="AM96" s="33">
        <f t="shared" si="86"/>
        <v>4.972388568793547</v>
      </c>
      <c r="AN96" s="33">
        <f t="shared" si="87"/>
        <v>3.4833994727539341</v>
      </c>
      <c r="AO96" s="33">
        <f t="shared" si="88"/>
        <v>3.4839599465508426</v>
      </c>
      <c r="AP96" s="33">
        <f t="shared" si="89"/>
        <v>3.3292542126848841</v>
      </c>
      <c r="AQ96" s="33">
        <f t="shared" si="90"/>
        <v>3.2559840826613589</v>
      </c>
      <c r="AR96" s="35">
        <f t="shared" si="99"/>
        <v>122.63698465427491</v>
      </c>
      <c r="AS96" s="35">
        <f t="shared" si="100"/>
        <v>162.49248211343962</v>
      </c>
      <c r="AT96" s="35">
        <f t="shared" si="101"/>
        <v>144.37131668232297</v>
      </c>
      <c r="AU96" s="35">
        <f t="shared" si="102"/>
        <v>32.570255788385261</v>
      </c>
      <c r="AV96" s="35">
        <f t="shared" si="103"/>
        <v>32.58851567993063</v>
      </c>
      <c r="AW96" s="35">
        <f t="shared" si="104"/>
        <v>27.91751341009266</v>
      </c>
      <c r="AX96" s="35">
        <f t="shared" si="105"/>
        <v>25.945134131888484</v>
      </c>
      <c r="AY96" s="37">
        <f t="shared" si="91"/>
        <v>-6.2273095476085644E-2</v>
      </c>
      <c r="AZ96" s="37">
        <f t="shared" si="92"/>
        <v>0.79085208260186723</v>
      </c>
      <c r="BA96" s="37">
        <f t="shared" si="93"/>
        <v>3.2060962136004213E-2</v>
      </c>
      <c r="BB96" s="37">
        <f t="shared" si="94"/>
        <v>3.0834803651566216</v>
      </c>
      <c r="BC96" s="37">
        <f t="shared" si="95"/>
        <v>-1</v>
      </c>
      <c r="BD96" s="37">
        <f t="shared" si="96"/>
        <v>-0.14032458237044892</v>
      </c>
      <c r="BE96" s="37">
        <f t="shared" si="97"/>
        <v>0.11774330603120146</v>
      </c>
    </row>
    <row r="97" spans="1:57" x14ac:dyDescent="0.2">
      <c r="A97" s="6">
        <v>96</v>
      </c>
      <c r="B97" s="6" t="s">
        <v>78</v>
      </c>
      <c r="C97" s="2" t="s">
        <v>113</v>
      </c>
      <c r="D97" s="2">
        <v>2</v>
      </c>
      <c r="E97" s="2">
        <v>2</v>
      </c>
      <c r="F97" s="2">
        <f t="shared" si="98"/>
        <v>2</v>
      </c>
      <c r="G97" s="6">
        <v>0.97699999999999998</v>
      </c>
      <c r="H97" s="2">
        <v>21</v>
      </c>
      <c r="I97" s="28">
        <v>99</v>
      </c>
      <c r="J97" s="28">
        <v>263</v>
      </c>
      <c r="K97" s="28">
        <v>140</v>
      </c>
      <c r="L97" s="28">
        <v>118</v>
      </c>
      <c r="M97" s="28">
        <v>0</v>
      </c>
      <c r="N97" s="28">
        <v>19</v>
      </c>
      <c r="O97" s="28">
        <v>27</v>
      </c>
      <c r="P97" s="28">
        <v>22</v>
      </c>
      <c r="Q97" s="28">
        <f t="shared" si="68"/>
        <v>0</v>
      </c>
      <c r="S97" s="31">
        <f t="shared" si="69"/>
        <v>5.5721540321777647</v>
      </c>
      <c r="T97" s="31">
        <f t="shared" si="70"/>
        <v>4.5951198501345898</v>
      </c>
      <c r="U97" s="31">
        <f t="shared" si="71"/>
        <v>4.9416424226093039</v>
      </c>
      <c r="V97" s="31">
        <f t="shared" si="72"/>
        <v>3.2958368660043291</v>
      </c>
      <c r="W97" s="31">
        <f t="shared" si="73"/>
        <v>3.0910424533583161</v>
      </c>
      <c r="X97" s="31">
        <f t="shared" si="74"/>
        <v>2.9444389791664403</v>
      </c>
      <c r="Y97" s="31">
        <f t="shared" si="75"/>
        <v>4.7706846244656651</v>
      </c>
      <c r="Z97" s="31">
        <f t="shared" si="76"/>
        <v>0</v>
      </c>
      <c r="AA97" s="31">
        <f t="shared" si="77"/>
        <v>0.72865830320554292</v>
      </c>
      <c r="AB97" s="31">
        <f t="shared" si="78"/>
        <v>0.78360715283662485</v>
      </c>
      <c r="AC97" s="31">
        <f t="shared" si="79"/>
        <v>0.52262813087555238</v>
      </c>
      <c r="AD97" s="31">
        <f t="shared" si="80"/>
        <v>0.49015342856278266</v>
      </c>
      <c r="AE97" s="31">
        <f t="shared" si="81"/>
        <v>0.46690619187850751</v>
      </c>
      <c r="AF97" s="31">
        <f t="shared" si="82"/>
        <v>0.75649799721548228</v>
      </c>
      <c r="AG97" s="31">
        <f t="shared" si="83"/>
        <v>0</v>
      </c>
      <c r="AK97" s="33">
        <f t="shared" si="84"/>
        <v>4.681398203671753</v>
      </c>
      <c r="AL97" s="33">
        <f t="shared" si="85"/>
        <v>4.9949806932597527</v>
      </c>
      <c r="AM97" s="33">
        <f t="shared" si="86"/>
        <v>4.853606063444925</v>
      </c>
      <c r="AN97" s="33">
        <f t="shared" si="87"/>
        <v>3.1063889337818971</v>
      </c>
      <c r="AO97" s="33">
        <f t="shared" si="88"/>
        <v>3.3901186950322737</v>
      </c>
      <c r="AP97" s="33">
        <f t="shared" si="89"/>
        <v>3.225224337939975</v>
      </c>
      <c r="AQ97" s="33">
        <f t="shared" si="90"/>
        <v>3.1466261993617839</v>
      </c>
      <c r="AR97" s="35">
        <f t="shared" si="99"/>
        <v>107.92086247550785</v>
      </c>
      <c r="AS97" s="35">
        <f t="shared" si="100"/>
        <v>147.67009432779707</v>
      </c>
      <c r="AT97" s="35">
        <f t="shared" si="101"/>
        <v>128.20186134397349</v>
      </c>
      <c r="AU97" s="35">
        <f t="shared" si="102"/>
        <v>22.340226531894949</v>
      </c>
      <c r="AV97" s="35">
        <f t="shared" si="103"/>
        <v>29.669473680513825</v>
      </c>
      <c r="AW97" s="35">
        <f t="shared" si="104"/>
        <v>25.159217689833216</v>
      </c>
      <c r="AX97" s="35">
        <f t="shared" si="105"/>
        <v>23.257466013868161</v>
      </c>
      <c r="AY97" s="37">
        <f t="shared" si="91"/>
        <v>-8.2661148835169798E-2</v>
      </c>
      <c r="AZ97" s="37">
        <f t="shared" si="92"/>
        <v>0.78099703394374753</v>
      </c>
      <c r="BA97" s="37">
        <f t="shared" si="93"/>
        <v>9.2027826525633488E-2</v>
      </c>
      <c r="BB97" s="37">
        <f t="shared" si="94"/>
        <v>4.281951811524042</v>
      </c>
      <c r="BC97" s="37">
        <f t="shared" si="95"/>
        <v>-1</v>
      </c>
      <c r="BD97" s="37">
        <f t="shared" si="96"/>
        <v>-0.24480958691820304</v>
      </c>
      <c r="BE97" s="37">
        <f t="shared" si="97"/>
        <v>0.16091753004820941</v>
      </c>
    </row>
    <row r="98" spans="1:57" x14ac:dyDescent="0.2">
      <c r="A98" s="6">
        <v>97</v>
      </c>
      <c r="B98" s="6" t="s">
        <v>78</v>
      </c>
      <c r="C98" s="2" t="s">
        <v>114</v>
      </c>
      <c r="D98" s="2">
        <v>2</v>
      </c>
      <c r="E98" s="2">
        <v>2</v>
      </c>
      <c r="F98" s="2">
        <f t="shared" si="98"/>
        <v>2</v>
      </c>
      <c r="G98" s="6">
        <v>0.98</v>
      </c>
      <c r="H98" s="2">
        <v>22</v>
      </c>
      <c r="I98" s="28">
        <v>114</v>
      </c>
      <c r="J98" s="28">
        <v>262</v>
      </c>
      <c r="K98" s="28">
        <v>134</v>
      </c>
      <c r="L98" s="28">
        <v>120</v>
      </c>
      <c r="M98" s="28">
        <v>0</v>
      </c>
      <c r="N98" s="28">
        <v>23</v>
      </c>
      <c r="O98" s="28">
        <v>22</v>
      </c>
      <c r="P98" s="28">
        <v>25</v>
      </c>
      <c r="Q98" s="28">
        <f t="shared" si="68"/>
        <v>0</v>
      </c>
      <c r="S98" s="31">
        <f t="shared" ref="S98:S129" si="106">LN(J98)</f>
        <v>5.5683445037610966</v>
      </c>
      <c r="T98" s="31">
        <f t="shared" ref="T98:T129" si="107">LN(I98)</f>
        <v>4.7361984483944957</v>
      </c>
      <c r="U98" s="31">
        <f t="shared" ref="U98:U129" si="108">LN(K98)</f>
        <v>4.8978397999509111</v>
      </c>
      <c r="V98" s="31">
        <f t="shared" ref="V98:V129" si="109">LN(O98)</f>
        <v>3.0910424533583161</v>
      </c>
      <c r="W98" s="31">
        <f t="shared" ref="W98:W129" si="110">LN(P98)</f>
        <v>3.2188758248682006</v>
      </c>
      <c r="X98" s="31">
        <f t="shared" ref="X98:X129" si="111">LN(N98)</f>
        <v>3.1354942159291497</v>
      </c>
      <c r="Y98" s="31">
        <f t="shared" ref="Y98:Y129" si="112">LN(L98)</f>
        <v>4.7874917427820458</v>
      </c>
      <c r="Z98" s="31">
        <f t="shared" ref="Z98:Z129" si="113">IF(M98=0,0,(LN(M98)))</f>
        <v>0</v>
      </c>
      <c r="AA98" s="31">
        <f t="shared" ref="AA98:AA129" si="114">T98/$S$2</f>
        <v>0.75102944811129957</v>
      </c>
      <c r="AB98" s="31">
        <f t="shared" ref="AB98:AB129" si="115">U98/$S$2</f>
        <v>0.77666127422123199</v>
      </c>
      <c r="AC98" s="31">
        <f t="shared" ref="AC98:AC129" si="116">V98/$S$2</f>
        <v>0.49015342856278266</v>
      </c>
      <c r="AD98" s="31">
        <f t="shared" ref="AD98:AD129" si="117">W98/$S$2</f>
        <v>0.51042424860999169</v>
      </c>
      <c r="AE98" s="31">
        <f t="shared" ref="AE98:AE129" si="118">X98/$S$2</f>
        <v>0.49720224272775176</v>
      </c>
      <c r="AF98" s="31">
        <f t="shared" ref="AF98:AF129" si="119">Y98/$S$2</f>
        <v>0.75916313908633692</v>
      </c>
      <c r="AG98" s="31">
        <f t="shared" ref="AG98:AG129" si="120">Z98/$S$2</f>
        <v>0</v>
      </c>
      <c r="AK98" s="33">
        <f t="shared" ref="AK98:AK129" si="121">$AJ$2+$AI$2*$S98</f>
        <v>4.6765847472141377</v>
      </c>
      <c r="AL98" s="33">
        <f t="shared" ref="AL98:AL129" si="122">$AJ$3+$AI$3*$S98</f>
        <v>4.9913789523905479</v>
      </c>
      <c r="AM98" s="33">
        <f t="shared" ref="AM98:AM129" si="123">$AJ$4+$AI$4*$S98</f>
        <v>4.8491333071810603</v>
      </c>
      <c r="AN98" s="33">
        <f t="shared" ref="AN98:AN129" si="124">$AJ$5+$AI$5*$S98</f>
        <v>3.0921925986837202</v>
      </c>
      <c r="AO98" s="33">
        <f t="shared" ref="AO98:AO129" si="125">$AJ$6+$AI$6*$S98</f>
        <v>3.3865851018965953</v>
      </c>
      <c r="AP98" s="33">
        <f t="shared" ref="AP98:AP129" si="126">$AJ$7+$AI$7*$S98</f>
        <v>3.2213070921087925</v>
      </c>
      <c r="AQ98" s="33">
        <f t="shared" ref="AQ98:AQ129" si="127">$AJ$8+$AI$8*$S98</f>
        <v>3.1425083273225005</v>
      </c>
      <c r="AR98" s="35">
        <f t="shared" si="99"/>
        <v>107.40263832837402</v>
      </c>
      <c r="AS98" s="35">
        <f t="shared" si="100"/>
        <v>147.13918159288528</v>
      </c>
      <c r="AT98" s="35">
        <f t="shared" si="101"/>
        <v>127.62972613011185</v>
      </c>
      <c r="AU98" s="35">
        <f t="shared" si="102"/>
        <v>22.02531775391612</v>
      </c>
      <c r="AV98" s="35">
        <f t="shared" si="103"/>
        <v>29.564818844677713</v>
      </c>
      <c r="AW98" s="35">
        <f t="shared" si="104"/>
        <v>25.060855629186847</v>
      </c>
      <c r="AX98" s="35">
        <f t="shared" si="105"/>
        <v>23.16189166139538</v>
      </c>
      <c r="AY98" s="37">
        <f t="shared" ref="AY98:AY129" si="128">(I98-AR98)/AR98</f>
        <v>6.1426439557798647E-2</v>
      </c>
      <c r="AZ98" s="37">
        <f t="shared" ref="AZ98:AZ129" si="129">(J98-AS98)/AS98</f>
        <v>0.78062700338322843</v>
      </c>
      <c r="BA98" s="37">
        <f t="shared" ref="BA98:BA129" si="130">(K98-AT98)/AT98</f>
        <v>4.9912148705811607E-2</v>
      </c>
      <c r="BB98" s="37">
        <f t="shared" ref="BB98:BB129" si="131">(L98-AU98)/AU98</f>
        <v>4.4482755409357901</v>
      </c>
      <c r="BC98" s="37">
        <f t="shared" ref="BC98:BC129" si="132">(M98-AV98)/AV98</f>
        <v>-1</v>
      </c>
      <c r="BD98" s="37">
        <f t="shared" ref="BD98:BD129" si="133">(N98-AW98)/AW98</f>
        <v>-8.2234048975833612E-2</v>
      </c>
      <c r="BE98" s="37">
        <f t="shared" ref="BE98:BE129" si="134">(O98-AX98)/AX98</f>
        <v>-5.0163936451353829E-2</v>
      </c>
    </row>
    <row r="99" spans="1:57" x14ac:dyDescent="0.2">
      <c r="A99" s="6">
        <v>98</v>
      </c>
      <c r="B99" s="6" t="s">
        <v>78</v>
      </c>
      <c r="C99" s="2" t="s">
        <v>115</v>
      </c>
      <c r="D99" s="2">
        <v>2</v>
      </c>
      <c r="E99" s="2">
        <v>2</v>
      </c>
      <c r="F99" s="2">
        <f t="shared" si="98"/>
        <v>2</v>
      </c>
      <c r="G99" s="6">
        <v>0.96</v>
      </c>
      <c r="H99" s="2">
        <v>22</v>
      </c>
      <c r="I99" s="28">
        <v>95</v>
      </c>
      <c r="J99" s="28">
        <v>289</v>
      </c>
      <c r="K99" s="28">
        <v>143</v>
      </c>
      <c r="L99" s="28">
        <v>110</v>
      </c>
      <c r="M99" s="28">
        <v>106</v>
      </c>
      <c r="N99" s="28">
        <v>18</v>
      </c>
      <c r="O99" s="28">
        <v>20</v>
      </c>
      <c r="P99" s="28">
        <v>27</v>
      </c>
      <c r="Q99" s="28">
        <f t="shared" si="68"/>
        <v>0.96363636363636362</v>
      </c>
      <c r="S99" s="31">
        <f t="shared" si="106"/>
        <v>5.6664266881124323</v>
      </c>
      <c r="T99" s="31">
        <f t="shared" si="107"/>
        <v>4.5538768916005408</v>
      </c>
      <c r="U99" s="31">
        <f t="shared" si="108"/>
        <v>4.962844630259907</v>
      </c>
      <c r="V99" s="31">
        <f t="shared" si="109"/>
        <v>2.9957322735539909</v>
      </c>
      <c r="W99" s="31">
        <f t="shared" si="110"/>
        <v>3.2958368660043291</v>
      </c>
      <c r="X99" s="31">
        <f t="shared" si="111"/>
        <v>2.8903717578961645</v>
      </c>
      <c r="Y99" s="31">
        <f t="shared" si="112"/>
        <v>4.7004803657924166</v>
      </c>
      <c r="Z99" s="31">
        <f t="shared" si="113"/>
        <v>4.6634390941120669</v>
      </c>
      <c r="AA99" s="31">
        <f t="shared" si="114"/>
        <v>0.72211831618350342</v>
      </c>
      <c r="AB99" s="31">
        <f t="shared" si="115"/>
        <v>0.78696923372999861</v>
      </c>
      <c r="AC99" s="31">
        <f t="shared" si="116"/>
        <v>0.47503988285354493</v>
      </c>
      <c r="AD99" s="31">
        <f t="shared" si="117"/>
        <v>0.52262813087555238</v>
      </c>
      <c r="AE99" s="31">
        <f t="shared" si="118"/>
        <v>0.4583326331913094</v>
      </c>
      <c r="AF99" s="31">
        <f t="shared" si="119"/>
        <v>0.7453655528677785</v>
      </c>
      <c r="AG99" s="31">
        <f t="shared" si="120"/>
        <v>0.73949183660978179</v>
      </c>
      <c r="AK99" s="33">
        <f t="shared" si="121"/>
        <v>4.8005146072926754</v>
      </c>
      <c r="AL99" s="33">
        <f t="shared" si="122"/>
        <v>5.0841113258710502</v>
      </c>
      <c r="AM99" s="33">
        <f t="shared" si="123"/>
        <v>4.9642913153249326</v>
      </c>
      <c r="AN99" s="33">
        <f t="shared" si="124"/>
        <v>3.4576991401549897</v>
      </c>
      <c r="AO99" s="33">
        <f t="shared" si="125"/>
        <v>3.4775629068762903</v>
      </c>
      <c r="AP99" s="33">
        <f t="shared" si="126"/>
        <v>3.3221626274245337</v>
      </c>
      <c r="AQ99" s="33">
        <f t="shared" si="127"/>
        <v>3.2485292937825681</v>
      </c>
      <c r="AR99" s="35">
        <f t="shared" si="99"/>
        <v>121.57296375772111</v>
      </c>
      <c r="AS99" s="35">
        <f t="shared" si="100"/>
        <v>161.43641111015486</v>
      </c>
      <c r="AT99" s="35">
        <f t="shared" si="101"/>
        <v>143.20702567867036</v>
      </c>
      <c r="AU99" s="35">
        <f t="shared" si="102"/>
        <v>31.743854265297962</v>
      </c>
      <c r="AV99" s="35">
        <f t="shared" si="103"/>
        <v>32.3807110281424</v>
      </c>
      <c r="AW99" s="35">
        <f t="shared" si="104"/>
        <v>27.720234321000849</v>
      </c>
      <c r="AX99" s="35">
        <f t="shared" si="105"/>
        <v>25.752437782211736</v>
      </c>
      <c r="AY99" s="37">
        <f t="shared" si="128"/>
        <v>-0.21857626018460424</v>
      </c>
      <c r="AZ99" s="37">
        <f t="shared" si="129"/>
        <v>0.79017854778004903</v>
      </c>
      <c r="BA99" s="37">
        <f t="shared" si="130"/>
        <v>-1.4456391206314769E-3</v>
      </c>
      <c r="BB99" s="37">
        <f t="shared" si="131"/>
        <v>2.4652376828812126</v>
      </c>
      <c r="BC99" s="37">
        <f t="shared" si="132"/>
        <v>2.2735538113376923</v>
      </c>
      <c r="BD99" s="37">
        <f t="shared" si="133"/>
        <v>-0.35065483965396349</v>
      </c>
      <c r="BE99" s="37">
        <f t="shared" si="134"/>
        <v>-0.22337449490646591</v>
      </c>
    </row>
    <row r="100" spans="1:57" x14ac:dyDescent="0.2">
      <c r="A100" s="6">
        <v>99</v>
      </c>
      <c r="B100" s="6" t="s">
        <v>78</v>
      </c>
      <c r="C100" s="2" t="s">
        <v>116</v>
      </c>
      <c r="D100" s="2">
        <v>2</v>
      </c>
      <c r="E100" s="2">
        <v>2</v>
      </c>
      <c r="F100" s="2">
        <f t="shared" si="98"/>
        <v>2</v>
      </c>
      <c r="G100" s="6">
        <v>0.97</v>
      </c>
      <c r="H100" s="2">
        <v>22</v>
      </c>
      <c r="I100" s="28">
        <v>86</v>
      </c>
      <c r="J100" s="28">
        <v>240</v>
      </c>
      <c r="K100" s="28">
        <v>110</v>
      </c>
      <c r="L100" s="28">
        <v>103</v>
      </c>
      <c r="M100" s="28">
        <v>0</v>
      </c>
      <c r="N100" s="28">
        <v>21</v>
      </c>
      <c r="O100" s="28">
        <v>28</v>
      </c>
      <c r="P100" s="28">
        <v>28</v>
      </c>
      <c r="Q100" s="28">
        <f t="shared" si="68"/>
        <v>0</v>
      </c>
      <c r="S100" s="31">
        <f t="shared" si="106"/>
        <v>5.4806389233419912</v>
      </c>
      <c r="T100" s="31">
        <f t="shared" si="107"/>
        <v>4.4543472962535073</v>
      </c>
      <c r="U100" s="31">
        <f t="shared" si="108"/>
        <v>4.7004803657924166</v>
      </c>
      <c r="V100" s="31">
        <f t="shared" si="109"/>
        <v>3.3322045101752038</v>
      </c>
      <c r="W100" s="31">
        <f t="shared" si="110"/>
        <v>3.3322045101752038</v>
      </c>
      <c r="X100" s="31">
        <f t="shared" si="111"/>
        <v>3.044522437723423</v>
      </c>
      <c r="Y100" s="31">
        <f t="shared" si="112"/>
        <v>4.6347289882296359</v>
      </c>
      <c r="Z100" s="31">
        <f t="shared" si="113"/>
        <v>0</v>
      </c>
      <c r="AA100" s="31">
        <f t="shared" si="114"/>
        <v>0.70633568843285188</v>
      </c>
      <c r="AB100" s="31">
        <f t="shared" si="115"/>
        <v>0.7453655528677785</v>
      </c>
      <c r="AC100" s="31">
        <f t="shared" si="116"/>
        <v>0.52839502853162901</v>
      </c>
      <c r="AD100" s="31">
        <f t="shared" si="117"/>
        <v>0.52839502853162901</v>
      </c>
      <c r="AE100" s="31">
        <f t="shared" si="118"/>
        <v>0.48277664694159739</v>
      </c>
      <c r="AF100" s="31">
        <f t="shared" si="119"/>
        <v>0.73493921171218946</v>
      </c>
      <c r="AG100" s="31">
        <f t="shared" si="120"/>
        <v>0</v>
      </c>
      <c r="AK100" s="33">
        <f t="shared" si="121"/>
        <v>4.5657660457207854</v>
      </c>
      <c r="AL100" s="33">
        <f t="shared" si="122"/>
        <v>4.908457199642716</v>
      </c>
      <c r="AM100" s="33">
        <f t="shared" si="123"/>
        <v>4.7461584396150238</v>
      </c>
      <c r="AN100" s="33">
        <f t="shared" si="124"/>
        <v>2.7653548189306925</v>
      </c>
      <c r="AO100" s="33">
        <f t="shared" si="125"/>
        <v>3.3052322930886442</v>
      </c>
      <c r="AP100" s="33">
        <f t="shared" si="126"/>
        <v>3.131121567369036</v>
      </c>
      <c r="AQ100" s="33">
        <f t="shared" si="127"/>
        <v>3.0477038481862437</v>
      </c>
      <c r="AR100" s="35">
        <f t="shared" si="99"/>
        <v>96.136210548817289</v>
      </c>
      <c r="AS100" s="35">
        <f t="shared" si="100"/>
        <v>135.43031121517089</v>
      </c>
      <c r="AT100" s="35">
        <f t="shared" si="101"/>
        <v>115.14111230007046</v>
      </c>
      <c r="AU100" s="35">
        <f t="shared" si="102"/>
        <v>15.884675174279506</v>
      </c>
      <c r="AV100" s="35">
        <f t="shared" si="103"/>
        <v>27.254871971911463</v>
      </c>
      <c r="AW100" s="35">
        <f t="shared" si="104"/>
        <v>22.899648643617954</v>
      </c>
      <c r="AX100" s="35">
        <f t="shared" si="105"/>
        <v>21.066916006921367</v>
      </c>
      <c r="AY100" s="37">
        <f t="shared" si="128"/>
        <v>-0.10543592774202591</v>
      </c>
      <c r="AZ100" s="37">
        <f t="shared" si="129"/>
        <v>0.77212913303203889</v>
      </c>
      <c r="BA100" s="37">
        <f t="shared" si="130"/>
        <v>-4.4650535307251105E-2</v>
      </c>
      <c r="BB100" s="37">
        <f t="shared" si="131"/>
        <v>5.4842370945537358</v>
      </c>
      <c r="BC100" s="37">
        <f t="shared" si="132"/>
        <v>-1</v>
      </c>
      <c r="BD100" s="37">
        <f t="shared" si="133"/>
        <v>-8.295536203117157E-2</v>
      </c>
      <c r="BE100" s="37">
        <f t="shared" si="134"/>
        <v>0.32909819314800626</v>
      </c>
    </row>
    <row r="101" spans="1:57" x14ac:dyDescent="0.2">
      <c r="A101" s="6">
        <v>100</v>
      </c>
      <c r="B101" s="6" t="s">
        <v>78</v>
      </c>
      <c r="C101" s="2" t="s">
        <v>117</v>
      </c>
      <c r="D101" s="2">
        <v>2</v>
      </c>
      <c r="E101" s="2">
        <v>2</v>
      </c>
      <c r="F101" s="2">
        <f t="shared" si="98"/>
        <v>2</v>
      </c>
      <c r="G101">
        <v>0.97799999999999998</v>
      </c>
      <c r="H101" s="2">
        <v>21</v>
      </c>
      <c r="I101" s="28">
        <v>95</v>
      </c>
      <c r="J101" s="28">
        <v>266</v>
      </c>
      <c r="K101" s="28">
        <v>138</v>
      </c>
      <c r="L101" s="28">
        <v>116</v>
      </c>
      <c r="M101" s="28">
        <v>0</v>
      </c>
      <c r="N101" s="28">
        <v>28</v>
      </c>
      <c r="O101" s="28">
        <v>28</v>
      </c>
      <c r="P101" s="28">
        <v>28</v>
      </c>
      <c r="Q101" s="28">
        <f t="shared" si="68"/>
        <v>0</v>
      </c>
      <c r="S101" s="31">
        <f t="shared" si="106"/>
        <v>5.5834963087816991</v>
      </c>
      <c r="T101" s="31">
        <f t="shared" si="107"/>
        <v>4.5538768916005408</v>
      </c>
      <c r="U101" s="31">
        <f t="shared" si="108"/>
        <v>4.9272536851572051</v>
      </c>
      <c r="V101" s="31">
        <f t="shared" si="109"/>
        <v>3.3322045101752038</v>
      </c>
      <c r="W101" s="31">
        <f t="shared" si="110"/>
        <v>3.3322045101752038</v>
      </c>
      <c r="X101" s="31">
        <f t="shared" si="111"/>
        <v>3.3322045101752038</v>
      </c>
      <c r="Y101" s="31">
        <f t="shared" si="112"/>
        <v>4.7535901911063645</v>
      </c>
      <c r="Z101" s="31">
        <f t="shared" si="113"/>
        <v>0</v>
      </c>
      <c r="AA101" s="31">
        <f t="shared" si="114"/>
        <v>0.72211831618350342</v>
      </c>
      <c r="AB101" s="31">
        <f t="shared" si="115"/>
        <v>0.78132549896054382</v>
      </c>
      <c r="AC101" s="31">
        <f t="shared" si="116"/>
        <v>0.52839502853162901</v>
      </c>
      <c r="AD101" s="31">
        <f t="shared" si="117"/>
        <v>0.52839502853162901</v>
      </c>
      <c r="AE101" s="31">
        <f t="shared" si="118"/>
        <v>0.52839502853162901</v>
      </c>
      <c r="AF101" s="31">
        <f t="shared" si="119"/>
        <v>0.75378729516372123</v>
      </c>
      <c r="AG101" s="31">
        <f t="shared" si="120"/>
        <v>0</v>
      </c>
      <c r="AK101" s="33">
        <f t="shared" si="121"/>
        <v>4.6957295194126685</v>
      </c>
      <c r="AL101" s="33">
        <f t="shared" si="122"/>
        <v>5.0057043148543494</v>
      </c>
      <c r="AM101" s="33">
        <f t="shared" si="123"/>
        <v>4.8669229975055206</v>
      </c>
      <c r="AN101" s="33">
        <f t="shared" si="124"/>
        <v>3.1486563070192695</v>
      </c>
      <c r="AO101" s="33">
        <f t="shared" si="125"/>
        <v>3.4006394173808117</v>
      </c>
      <c r="AP101" s="33">
        <f t="shared" si="126"/>
        <v>3.2368873263425519</v>
      </c>
      <c r="AQ101" s="33">
        <f t="shared" si="127"/>
        <v>3.1588865210028589</v>
      </c>
      <c r="AR101" s="35">
        <f t="shared" si="99"/>
        <v>109.47864631446504</v>
      </c>
      <c r="AS101" s="35">
        <f t="shared" si="100"/>
        <v>149.26217371176239</v>
      </c>
      <c r="AT101" s="35">
        <f t="shared" si="101"/>
        <v>129.92053541339573</v>
      </c>
      <c r="AU101" s="35">
        <f t="shared" si="102"/>
        <v>23.304729132093467</v>
      </c>
      <c r="AV101" s="35">
        <f t="shared" si="103"/>
        <v>29.98326574055336</v>
      </c>
      <c r="AW101" s="35">
        <f t="shared" si="104"/>
        <v>25.45436717081239</v>
      </c>
      <c r="AX101" s="35">
        <f t="shared" si="105"/>
        <v>23.544365171959718</v>
      </c>
      <c r="AY101" s="37">
        <f t="shared" si="128"/>
        <v>-0.13225087084906734</v>
      </c>
      <c r="AZ101" s="37">
        <f t="shared" si="129"/>
        <v>0.78209919757478552</v>
      </c>
      <c r="BA101" s="37">
        <f t="shared" si="130"/>
        <v>6.2187740844017673E-2</v>
      </c>
      <c r="BB101" s="37">
        <f t="shared" si="131"/>
        <v>3.9775304978873915</v>
      </c>
      <c r="BC101" s="37">
        <f t="shared" si="132"/>
        <v>-1</v>
      </c>
      <c r="BD101" s="37">
        <f t="shared" si="133"/>
        <v>0.10000770445814093</v>
      </c>
      <c r="BE101" s="37">
        <f t="shared" si="134"/>
        <v>0.18924421174654318</v>
      </c>
    </row>
    <row r="102" spans="1:57" x14ac:dyDescent="0.2">
      <c r="A102" s="6">
        <v>101</v>
      </c>
      <c r="B102" s="6" t="s">
        <v>78</v>
      </c>
      <c r="C102" s="2" t="s">
        <v>118</v>
      </c>
      <c r="D102" s="2">
        <v>2</v>
      </c>
      <c r="E102" s="2">
        <v>2</v>
      </c>
      <c r="F102" s="2">
        <f t="shared" si="98"/>
        <v>1.5</v>
      </c>
      <c r="G102">
        <v>0.312</v>
      </c>
      <c r="H102" s="2">
        <v>11</v>
      </c>
      <c r="I102" s="28">
        <v>89</v>
      </c>
      <c r="J102" s="28">
        <v>255</v>
      </c>
      <c r="K102" s="28">
        <v>144</v>
      </c>
      <c r="L102" s="28">
        <v>121</v>
      </c>
      <c r="M102" s="28">
        <v>33</v>
      </c>
      <c r="N102" s="28">
        <v>23</v>
      </c>
      <c r="O102" s="28">
        <v>33</v>
      </c>
      <c r="P102" s="28">
        <v>27</v>
      </c>
      <c r="Q102" s="28">
        <f t="shared" si="68"/>
        <v>0.27272727272727271</v>
      </c>
      <c r="S102" s="31">
        <f t="shared" si="106"/>
        <v>5.5412635451584258</v>
      </c>
      <c r="T102" s="31">
        <f t="shared" si="107"/>
        <v>4.4886363697321396</v>
      </c>
      <c r="U102" s="31">
        <f t="shared" si="108"/>
        <v>4.9698132995760007</v>
      </c>
      <c r="V102" s="31">
        <f t="shared" si="109"/>
        <v>3.4965075614664802</v>
      </c>
      <c r="W102" s="31">
        <f t="shared" si="110"/>
        <v>3.2958368660043291</v>
      </c>
      <c r="X102" s="31">
        <f t="shared" si="111"/>
        <v>3.1354942159291497</v>
      </c>
      <c r="Y102" s="31">
        <f t="shared" si="112"/>
        <v>4.7957905455967413</v>
      </c>
      <c r="Z102" s="31">
        <f t="shared" si="113"/>
        <v>3.4965075614664802</v>
      </c>
      <c r="AA102" s="31">
        <f t="shared" si="114"/>
        <v>0.71177298254362431</v>
      </c>
      <c r="AB102" s="31">
        <f t="shared" si="115"/>
        <v>0.78807427101413308</v>
      </c>
      <c r="AC102" s="31">
        <f t="shared" si="116"/>
        <v>0.55444892624702558</v>
      </c>
      <c r="AD102" s="31">
        <f t="shared" si="117"/>
        <v>0.52262813087555238</v>
      </c>
      <c r="AE102" s="31">
        <f t="shared" si="118"/>
        <v>0.49720224272775176</v>
      </c>
      <c r="AF102" s="31">
        <f t="shared" si="119"/>
        <v>0.76047909857701623</v>
      </c>
      <c r="AG102" s="31">
        <f t="shared" si="120"/>
        <v>0.55444892624702558</v>
      </c>
      <c r="AK102" s="33">
        <f t="shared" si="121"/>
        <v>4.6423671221416809</v>
      </c>
      <c r="AL102" s="33">
        <f t="shared" si="122"/>
        <v>4.9657751020688901</v>
      </c>
      <c r="AM102" s="33">
        <f t="shared" si="123"/>
        <v>4.8173376322383072</v>
      </c>
      <c r="AN102" s="33">
        <f t="shared" si="124"/>
        <v>2.9912745004169352</v>
      </c>
      <c r="AO102" s="33">
        <f t="shared" si="125"/>
        <v>3.3614656963010621</v>
      </c>
      <c r="AP102" s="33">
        <f t="shared" si="126"/>
        <v>3.193460398085826</v>
      </c>
      <c r="AQ102" s="33">
        <f t="shared" si="127"/>
        <v>3.1132354331398457</v>
      </c>
      <c r="AR102" s="35">
        <f t="shared" si="99"/>
        <v>103.78974002344732</v>
      </c>
      <c r="AS102" s="35">
        <f t="shared" si="100"/>
        <v>143.4196720869609</v>
      </c>
      <c r="AT102" s="35">
        <f t="shared" si="101"/>
        <v>123.63548907372491</v>
      </c>
      <c r="AU102" s="35">
        <f t="shared" si="102"/>
        <v>19.911042959722028</v>
      </c>
      <c r="AV102" s="35">
        <f t="shared" si="103"/>
        <v>28.831418028353486</v>
      </c>
      <c r="AW102" s="35">
        <f t="shared" si="104"/>
        <v>24.372620657932828</v>
      </c>
      <c r="AX102" s="35">
        <f t="shared" si="105"/>
        <v>22.493703669550317</v>
      </c>
      <c r="AY102" s="37">
        <f t="shared" si="128"/>
        <v>-0.14249712948607585</v>
      </c>
      <c r="AZ102" s="37">
        <f t="shared" si="129"/>
        <v>0.77799876606455787</v>
      </c>
      <c r="BA102" s="37">
        <f t="shared" si="130"/>
        <v>0.16471412115441669</v>
      </c>
      <c r="BB102" s="37">
        <f t="shared" si="131"/>
        <v>5.0770297289182906</v>
      </c>
      <c r="BC102" s="37">
        <f t="shared" si="132"/>
        <v>0.14458470157614287</v>
      </c>
      <c r="BD102" s="37">
        <f t="shared" si="133"/>
        <v>-5.6318139817519611E-2</v>
      </c>
      <c r="BE102" s="37">
        <f t="shared" si="134"/>
        <v>0.46707720901791888</v>
      </c>
    </row>
    <row r="103" spans="1:57" x14ac:dyDescent="0.2">
      <c r="A103" s="6">
        <v>102</v>
      </c>
      <c r="B103" s="6" t="s">
        <v>78</v>
      </c>
      <c r="C103" s="2" t="s">
        <v>119</v>
      </c>
      <c r="D103" s="2">
        <v>2</v>
      </c>
      <c r="E103" s="2">
        <v>2</v>
      </c>
      <c r="F103" s="2">
        <f t="shared" si="98"/>
        <v>1.5</v>
      </c>
      <c r="G103">
        <v>0.61699999999999999</v>
      </c>
      <c r="H103" s="2">
        <v>21</v>
      </c>
      <c r="I103" s="28">
        <v>89</v>
      </c>
      <c r="J103" s="28">
        <v>262</v>
      </c>
      <c r="K103" s="28">
        <v>152</v>
      </c>
      <c r="L103" s="28">
        <v>125</v>
      </c>
      <c r="M103" s="28">
        <v>52</v>
      </c>
      <c r="N103" s="28">
        <v>25</v>
      </c>
      <c r="O103" s="28">
        <v>25</v>
      </c>
      <c r="P103" s="28">
        <v>27</v>
      </c>
      <c r="Q103" s="28">
        <f t="shared" si="68"/>
        <v>0.41599999999999998</v>
      </c>
      <c r="S103" s="31">
        <f t="shared" si="106"/>
        <v>5.5683445037610966</v>
      </c>
      <c r="T103" s="31">
        <f t="shared" si="107"/>
        <v>4.4886363697321396</v>
      </c>
      <c r="U103" s="31">
        <f t="shared" si="108"/>
        <v>5.0238805208462765</v>
      </c>
      <c r="V103" s="31">
        <f t="shared" si="109"/>
        <v>3.2188758248682006</v>
      </c>
      <c r="W103" s="31">
        <f t="shared" si="110"/>
        <v>3.2958368660043291</v>
      </c>
      <c r="X103" s="31">
        <f t="shared" si="111"/>
        <v>3.2188758248682006</v>
      </c>
      <c r="Y103" s="31">
        <f t="shared" si="112"/>
        <v>4.8283137373023015</v>
      </c>
      <c r="Z103" s="31">
        <f t="shared" si="113"/>
        <v>3.9512437185814275</v>
      </c>
      <c r="AA103" s="31">
        <f t="shared" si="114"/>
        <v>0.71177298254362431</v>
      </c>
      <c r="AB103" s="31">
        <f t="shared" si="115"/>
        <v>0.79664782970133119</v>
      </c>
      <c r="AC103" s="31">
        <f t="shared" si="116"/>
        <v>0.51042424860999169</v>
      </c>
      <c r="AD103" s="31">
        <f t="shared" si="117"/>
        <v>0.52262813087555238</v>
      </c>
      <c r="AE103" s="31">
        <f t="shared" si="118"/>
        <v>0.51042424860999169</v>
      </c>
      <c r="AF103" s="31">
        <f t="shared" si="119"/>
        <v>0.76563637291498765</v>
      </c>
      <c r="AG103" s="31">
        <f t="shared" si="120"/>
        <v>0.62655744299003968</v>
      </c>
      <c r="AK103" s="33">
        <f t="shared" si="121"/>
        <v>4.6765847472141377</v>
      </c>
      <c r="AL103" s="33">
        <f t="shared" si="122"/>
        <v>4.9913789523905479</v>
      </c>
      <c r="AM103" s="33">
        <f t="shared" si="123"/>
        <v>4.8491333071810603</v>
      </c>
      <c r="AN103" s="33">
        <f t="shared" si="124"/>
        <v>3.0921925986837202</v>
      </c>
      <c r="AO103" s="33">
        <f t="shared" si="125"/>
        <v>3.3865851018965953</v>
      </c>
      <c r="AP103" s="33">
        <f t="shared" si="126"/>
        <v>3.2213070921087925</v>
      </c>
      <c r="AQ103" s="33">
        <f t="shared" si="127"/>
        <v>3.1425083273225005</v>
      </c>
      <c r="AR103" s="35">
        <f t="shared" si="99"/>
        <v>107.40263832837402</v>
      </c>
      <c r="AS103" s="35">
        <f t="shared" si="100"/>
        <v>147.13918159288528</v>
      </c>
      <c r="AT103" s="35">
        <f t="shared" si="101"/>
        <v>127.62972613011185</v>
      </c>
      <c r="AU103" s="35">
        <f t="shared" si="102"/>
        <v>22.02531775391612</v>
      </c>
      <c r="AV103" s="35">
        <f t="shared" si="103"/>
        <v>29.564818844677713</v>
      </c>
      <c r="AW103" s="35">
        <f t="shared" si="104"/>
        <v>25.060855629186847</v>
      </c>
      <c r="AX103" s="35">
        <f t="shared" si="105"/>
        <v>23.16189166139538</v>
      </c>
      <c r="AY103" s="37">
        <f t="shared" si="128"/>
        <v>-0.17134251648557824</v>
      </c>
      <c r="AZ103" s="37">
        <f t="shared" si="129"/>
        <v>0.78062700338322843</v>
      </c>
      <c r="BA103" s="37">
        <f t="shared" si="130"/>
        <v>0.19094512390509974</v>
      </c>
      <c r="BB103" s="37">
        <f t="shared" si="131"/>
        <v>4.6752870218081144</v>
      </c>
      <c r="BC103" s="37">
        <f t="shared" si="132"/>
        <v>0.75884723911850005</v>
      </c>
      <c r="BD103" s="37">
        <f t="shared" si="133"/>
        <v>-2.4283141041669741E-3</v>
      </c>
      <c r="BE103" s="37">
        <f t="shared" si="134"/>
        <v>7.9359163123461557E-2</v>
      </c>
    </row>
    <row r="104" spans="1:57" x14ac:dyDescent="0.2">
      <c r="A104" s="6">
        <v>103</v>
      </c>
      <c r="B104" s="6" t="s">
        <v>78</v>
      </c>
      <c r="C104" s="2" t="s">
        <v>120</v>
      </c>
      <c r="D104" s="2">
        <v>2</v>
      </c>
      <c r="E104" s="2">
        <v>2</v>
      </c>
      <c r="F104" s="2">
        <f t="shared" si="98"/>
        <v>1.5</v>
      </c>
      <c r="G104">
        <v>0.70299999999999996</v>
      </c>
      <c r="H104" s="2">
        <v>22</v>
      </c>
      <c r="I104" s="28">
        <v>92</v>
      </c>
      <c r="J104" s="28">
        <v>243</v>
      </c>
      <c r="K104" s="28">
        <v>138</v>
      </c>
      <c r="L104" s="28">
        <v>116</v>
      </c>
      <c r="M104" s="28">
        <v>0</v>
      </c>
      <c r="N104" s="28">
        <v>22</v>
      </c>
      <c r="O104" s="28">
        <v>19</v>
      </c>
      <c r="P104" s="28">
        <v>19</v>
      </c>
      <c r="Q104" s="28">
        <f t="shared" si="68"/>
        <v>0</v>
      </c>
      <c r="S104" s="31">
        <f t="shared" si="106"/>
        <v>5.4930614433405482</v>
      </c>
      <c r="T104" s="31">
        <f t="shared" si="107"/>
        <v>4.5217885770490405</v>
      </c>
      <c r="U104" s="31">
        <f t="shared" si="108"/>
        <v>4.9272536851572051</v>
      </c>
      <c r="V104" s="31">
        <f t="shared" si="109"/>
        <v>2.9444389791664403</v>
      </c>
      <c r="W104" s="31">
        <f t="shared" si="110"/>
        <v>2.9444389791664403</v>
      </c>
      <c r="X104" s="31">
        <f t="shared" si="111"/>
        <v>3.0910424533583161</v>
      </c>
      <c r="Y104" s="31">
        <f t="shared" si="112"/>
        <v>4.7535901911063645</v>
      </c>
      <c r="Z104" s="31">
        <f t="shared" si="113"/>
        <v>0</v>
      </c>
      <c r="AA104" s="31">
        <f t="shared" si="114"/>
        <v>0.7170300012763009</v>
      </c>
      <c r="AB104" s="31">
        <f t="shared" si="115"/>
        <v>0.78132549896054382</v>
      </c>
      <c r="AC104" s="31">
        <f t="shared" si="116"/>
        <v>0.46690619187850751</v>
      </c>
      <c r="AD104" s="31">
        <f t="shared" si="117"/>
        <v>0.46690619187850751</v>
      </c>
      <c r="AE104" s="31">
        <f t="shared" si="118"/>
        <v>0.49015342856278266</v>
      </c>
      <c r="AF104" s="31">
        <f t="shared" si="119"/>
        <v>0.75378729516372123</v>
      </c>
      <c r="AG104" s="31">
        <f t="shared" si="120"/>
        <v>0</v>
      </c>
      <c r="AK104" s="33">
        <f t="shared" si="121"/>
        <v>4.581462282253705</v>
      </c>
      <c r="AL104" s="33">
        <f t="shared" si="122"/>
        <v>4.9202021436577148</v>
      </c>
      <c r="AM104" s="33">
        <f t="shared" si="123"/>
        <v>4.7607436843118274</v>
      </c>
      <c r="AN104" s="33">
        <f t="shared" si="124"/>
        <v>2.8116477553192816</v>
      </c>
      <c r="AO104" s="33">
        <f t="shared" si="125"/>
        <v>3.3167550136444666</v>
      </c>
      <c r="AP104" s="33">
        <f t="shared" si="126"/>
        <v>3.1438953438984929</v>
      </c>
      <c r="AQ104" s="33">
        <f t="shared" si="127"/>
        <v>3.0611318482336203</v>
      </c>
      <c r="AR104" s="35">
        <f t="shared" si="99"/>
        <v>97.657092082041686</v>
      </c>
      <c r="AS104" s="35">
        <f t="shared" si="100"/>
        <v>137.030310195108</v>
      </c>
      <c r="AT104" s="35">
        <f t="shared" si="101"/>
        <v>116.8327803046772</v>
      </c>
      <c r="AU104" s="35">
        <f t="shared" si="102"/>
        <v>16.637309861049076</v>
      </c>
      <c r="AV104" s="35">
        <f t="shared" si="103"/>
        <v>27.570738571836159</v>
      </c>
      <c r="AW104" s="35">
        <f t="shared" si="104"/>
        <v>23.194039878962467</v>
      </c>
      <c r="AX104" s="35">
        <f t="shared" si="105"/>
        <v>21.351710386241741</v>
      </c>
      <c r="AY104" s="37">
        <f t="shared" si="128"/>
        <v>-5.7928123410526756E-2</v>
      </c>
      <c r="AZ104" s="37">
        <f t="shared" si="129"/>
        <v>0.77333029206464665</v>
      </c>
      <c r="BA104" s="37">
        <f t="shared" si="130"/>
        <v>0.18117534856332959</v>
      </c>
      <c r="BB104" s="37">
        <f t="shared" si="131"/>
        <v>5.9722810339414778</v>
      </c>
      <c r="BC104" s="37">
        <f t="shared" si="132"/>
        <v>-1</v>
      </c>
      <c r="BD104" s="37">
        <f t="shared" si="133"/>
        <v>-5.1480461583817888E-2</v>
      </c>
      <c r="BE104" s="37">
        <f t="shared" si="134"/>
        <v>-0.11014154574507048</v>
      </c>
    </row>
    <row r="105" spans="1:57" x14ac:dyDescent="0.2">
      <c r="A105" s="6">
        <v>104</v>
      </c>
      <c r="B105" s="6" t="s">
        <v>78</v>
      </c>
      <c r="C105" s="2" t="s">
        <v>121</v>
      </c>
      <c r="D105" s="2">
        <v>2</v>
      </c>
      <c r="E105" s="2">
        <v>2</v>
      </c>
      <c r="F105" s="2">
        <f t="shared" si="98"/>
        <v>2</v>
      </c>
      <c r="G105">
        <v>0.98599999999999999</v>
      </c>
      <c r="H105" s="2">
        <v>22</v>
      </c>
      <c r="I105" s="28">
        <v>124</v>
      </c>
      <c r="J105" s="28">
        <v>258</v>
      </c>
      <c r="K105" s="28">
        <v>135</v>
      </c>
      <c r="L105" s="28">
        <v>125</v>
      </c>
      <c r="M105" s="28">
        <v>0</v>
      </c>
      <c r="N105" s="28">
        <v>23</v>
      </c>
      <c r="O105" s="28">
        <v>31</v>
      </c>
      <c r="P105" s="28">
        <v>27</v>
      </c>
      <c r="Q105" s="28">
        <f t="shared" si="68"/>
        <v>0</v>
      </c>
      <c r="S105" s="31">
        <f t="shared" si="106"/>
        <v>5.5529595849216173</v>
      </c>
      <c r="T105" s="31">
        <f t="shared" si="107"/>
        <v>4.8202815656050371</v>
      </c>
      <c r="U105" s="31">
        <f t="shared" si="108"/>
        <v>4.9052747784384296</v>
      </c>
      <c r="V105" s="31">
        <f t="shared" si="109"/>
        <v>3.4339872044851463</v>
      </c>
      <c r="W105" s="31">
        <f t="shared" si="110"/>
        <v>3.2958368660043291</v>
      </c>
      <c r="X105" s="31">
        <f t="shared" si="111"/>
        <v>3.1354942159291497</v>
      </c>
      <c r="Y105" s="31">
        <f t="shared" si="112"/>
        <v>4.8283137373023015</v>
      </c>
      <c r="Z105" s="31">
        <f t="shared" si="113"/>
        <v>0</v>
      </c>
      <c r="AA105" s="31">
        <f t="shared" si="114"/>
        <v>0.76436269370946852</v>
      </c>
      <c r="AB105" s="31">
        <f t="shared" si="115"/>
        <v>0.77784025518054822</v>
      </c>
      <c r="AC105" s="31">
        <f t="shared" si="116"/>
        <v>0.54453493516091944</v>
      </c>
      <c r="AD105" s="31">
        <f t="shared" si="117"/>
        <v>0.52262813087555238</v>
      </c>
      <c r="AE105" s="31">
        <f t="shared" si="118"/>
        <v>0.49720224272775176</v>
      </c>
      <c r="AF105" s="31">
        <f t="shared" si="119"/>
        <v>0.76563637291498765</v>
      </c>
      <c r="AG105" s="31">
        <f t="shared" si="120"/>
        <v>0</v>
      </c>
      <c r="AK105" s="33">
        <f t="shared" si="121"/>
        <v>4.6571454285274072</v>
      </c>
      <c r="AL105" s="33">
        <f t="shared" si="122"/>
        <v>4.976833191106528</v>
      </c>
      <c r="AM105" s="33">
        <f t="shared" si="123"/>
        <v>4.8310699185980406</v>
      </c>
      <c r="AN105" s="33">
        <f t="shared" si="124"/>
        <v>3.0348601839029534</v>
      </c>
      <c r="AO105" s="33">
        <f t="shared" si="125"/>
        <v>3.3723145577089486</v>
      </c>
      <c r="AP105" s="33">
        <f t="shared" si="126"/>
        <v>3.2054871525794399</v>
      </c>
      <c r="AQ105" s="33">
        <f t="shared" si="127"/>
        <v>3.1258781515667429</v>
      </c>
      <c r="AR105" s="35">
        <f t="shared" si="99"/>
        <v>105.33496639276549</v>
      </c>
      <c r="AS105" s="35">
        <f t="shared" si="100"/>
        <v>145.01442077651501</v>
      </c>
      <c r="AT105" s="35">
        <f t="shared" si="101"/>
        <v>125.34499788192302</v>
      </c>
      <c r="AU105" s="35">
        <f t="shared" si="102"/>
        <v>20.798069791235946</v>
      </c>
      <c r="AV105" s="35">
        <f t="shared" si="103"/>
        <v>29.145908936305354</v>
      </c>
      <c r="AW105" s="35">
        <f t="shared" si="104"/>
        <v>24.667513932954257</v>
      </c>
      <c r="AX105" s="35">
        <f t="shared" si="105"/>
        <v>22.779890509279891</v>
      </c>
      <c r="AY105" s="37">
        <f t="shared" si="128"/>
        <v>0.17719693893134841</v>
      </c>
      <c r="AZ105" s="37">
        <f t="shared" si="129"/>
        <v>0.77913340355032423</v>
      </c>
      <c r="BA105" s="37">
        <f t="shared" si="130"/>
        <v>7.7027422563540546E-2</v>
      </c>
      <c r="BB105" s="37">
        <f t="shared" si="131"/>
        <v>5.0101731196552421</v>
      </c>
      <c r="BC105" s="37">
        <f t="shared" si="132"/>
        <v>-1</v>
      </c>
      <c r="BD105" s="37">
        <f t="shared" si="133"/>
        <v>-6.7599594247175557E-2</v>
      </c>
      <c r="BE105" s="37">
        <f t="shared" si="134"/>
        <v>0.36084938544245704</v>
      </c>
    </row>
    <row r="106" spans="1:57" x14ac:dyDescent="0.2">
      <c r="A106" s="6">
        <v>105</v>
      </c>
      <c r="B106" s="6" t="s">
        <v>78</v>
      </c>
      <c r="C106" s="12" t="s">
        <v>122</v>
      </c>
      <c r="D106" s="2">
        <v>2</v>
      </c>
      <c r="E106" s="2">
        <v>2</v>
      </c>
      <c r="F106" s="2">
        <f t="shared" si="98"/>
        <v>2</v>
      </c>
      <c r="G106">
        <v>0.97499999999999998</v>
      </c>
      <c r="H106" s="9">
        <v>32</v>
      </c>
      <c r="I106" s="28">
        <v>90</v>
      </c>
      <c r="J106" s="28">
        <v>236</v>
      </c>
      <c r="K106" s="28">
        <v>121</v>
      </c>
      <c r="L106" s="28">
        <v>107</v>
      </c>
      <c r="M106" s="28">
        <v>62</v>
      </c>
      <c r="N106" s="28">
        <v>24</v>
      </c>
      <c r="O106" s="28">
        <v>23</v>
      </c>
      <c r="P106" s="28">
        <v>22</v>
      </c>
      <c r="Q106" s="28">
        <f t="shared" si="68"/>
        <v>0.57943925233644855</v>
      </c>
      <c r="S106" s="31">
        <f t="shared" si="106"/>
        <v>5.4638318050256105</v>
      </c>
      <c r="T106" s="31">
        <f t="shared" si="107"/>
        <v>4.499809670330265</v>
      </c>
      <c r="U106" s="31">
        <f t="shared" si="108"/>
        <v>4.7957905455967413</v>
      </c>
      <c r="V106" s="31">
        <f t="shared" si="109"/>
        <v>3.1354942159291497</v>
      </c>
      <c r="W106" s="31">
        <f t="shared" si="110"/>
        <v>3.0910424533583161</v>
      </c>
      <c r="X106" s="31">
        <f t="shared" si="111"/>
        <v>3.1780538303479458</v>
      </c>
      <c r="Y106" s="31">
        <f t="shared" si="112"/>
        <v>4.6728288344619058</v>
      </c>
      <c r="Z106" s="31">
        <f t="shared" si="113"/>
        <v>4.1271343850450917</v>
      </c>
      <c r="AA106" s="31">
        <f t="shared" si="114"/>
        <v>0.7135447574963053</v>
      </c>
      <c r="AB106" s="31">
        <f t="shared" si="115"/>
        <v>0.76047909857701623</v>
      </c>
      <c r="AC106" s="31">
        <f t="shared" si="116"/>
        <v>0.49720224272775176</v>
      </c>
      <c r="AD106" s="31">
        <f t="shared" si="117"/>
        <v>0.49015342856278266</v>
      </c>
      <c r="AE106" s="31">
        <f t="shared" si="118"/>
        <v>0.50395101478134108</v>
      </c>
      <c r="AF106" s="31">
        <f t="shared" si="119"/>
        <v>0.74098078847480309</v>
      </c>
      <c r="AG106" s="31">
        <f t="shared" si="120"/>
        <v>0.65444881443519398</v>
      </c>
      <c r="AK106" s="33">
        <f t="shared" si="121"/>
        <v>4.5445297342025652</v>
      </c>
      <c r="AL106" s="33">
        <f t="shared" si="122"/>
        <v>4.8925668115650742</v>
      </c>
      <c r="AM106" s="33">
        <f t="shared" si="123"/>
        <v>4.7264252507514906</v>
      </c>
      <c r="AN106" s="33">
        <f t="shared" si="124"/>
        <v>2.7027225302174465</v>
      </c>
      <c r="AO106" s="33">
        <f t="shared" si="125"/>
        <v>3.2896425634902382</v>
      </c>
      <c r="AP106" s="33">
        <f t="shared" si="126"/>
        <v>3.1138392145531397</v>
      </c>
      <c r="AQ106" s="33">
        <f t="shared" si="127"/>
        <v>3.0295363599813672</v>
      </c>
      <c r="AR106" s="35">
        <f t="shared" si="99"/>
        <v>94.116157191171951</v>
      </c>
      <c r="AS106" s="35">
        <f t="shared" si="100"/>
        <v>133.29527918150467</v>
      </c>
      <c r="AT106" s="35">
        <f t="shared" si="101"/>
        <v>112.89128215297637</v>
      </c>
      <c r="AU106" s="35">
        <f t="shared" si="102"/>
        <v>14.920297439756915</v>
      </c>
      <c r="AV106" s="35">
        <f t="shared" si="103"/>
        <v>26.833270750930758</v>
      </c>
      <c r="AW106" s="35">
        <f t="shared" si="104"/>
        <v>22.507289050629712</v>
      </c>
      <c r="AX106" s="35">
        <f t="shared" si="105"/>
        <v>20.687638748302302</v>
      </c>
      <c r="AY106" s="37">
        <f t="shared" si="128"/>
        <v>-4.3734862472243438E-2</v>
      </c>
      <c r="AZ106" s="37">
        <f t="shared" si="129"/>
        <v>0.77050531308498194</v>
      </c>
      <c r="BA106" s="37">
        <f t="shared" si="130"/>
        <v>7.1827670767665566E-2</v>
      </c>
      <c r="BB106" s="37">
        <f t="shared" si="131"/>
        <v>6.1714388022108535</v>
      </c>
      <c r="BC106" s="37">
        <f t="shared" si="132"/>
        <v>1.3105643950560677</v>
      </c>
      <c r="BD106" s="37">
        <f t="shared" si="133"/>
        <v>6.6321223582834141E-2</v>
      </c>
      <c r="BE106" s="37">
        <f t="shared" si="134"/>
        <v>0.11177502081466202</v>
      </c>
    </row>
    <row r="107" spans="1:57" x14ac:dyDescent="0.2">
      <c r="A107" s="6">
        <v>106</v>
      </c>
      <c r="B107" s="6" t="s">
        <v>78</v>
      </c>
      <c r="C107" s="2" t="s">
        <v>123</v>
      </c>
      <c r="D107" s="2">
        <v>2</v>
      </c>
      <c r="E107" s="2">
        <v>2</v>
      </c>
      <c r="F107" s="2">
        <f t="shared" si="98"/>
        <v>1.5</v>
      </c>
      <c r="G107" s="6">
        <v>0.379</v>
      </c>
      <c r="H107" s="2">
        <v>11</v>
      </c>
      <c r="I107" s="28">
        <v>95</v>
      </c>
      <c r="J107" s="28">
        <v>257</v>
      </c>
      <c r="K107" s="28">
        <v>141</v>
      </c>
      <c r="L107" s="28">
        <v>114</v>
      </c>
      <c r="M107" s="28">
        <v>60</v>
      </c>
      <c r="N107" s="28">
        <v>24</v>
      </c>
      <c r="O107" s="28">
        <v>19</v>
      </c>
      <c r="P107" s="28">
        <v>23</v>
      </c>
      <c r="Q107" s="28">
        <f t="shared" si="68"/>
        <v>0.52631578947368418</v>
      </c>
      <c r="S107" s="31">
        <f t="shared" si="106"/>
        <v>5.5490760848952201</v>
      </c>
      <c r="T107" s="31">
        <f t="shared" si="107"/>
        <v>4.5538768916005408</v>
      </c>
      <c r="U107" s="31">
        <f t="shared" si="108"/>
        <v>4.9487598903781684</v>
      </c>
      <c r="V107" s="31">
        <f t="shared" si="109"/>
        <v>2.9444389791664403</v>
      </c>
      <c r="W107" s="31">
        <f t="shared" si="110"/>
        <v>3.1354942159291497</v>
      </c>
      <c r="X107" s="31">
        <f t="shared" si="111"/>
        <v>3.1780538303479458</v>
      </c>
      <c r="Y107" s="31">
        <f t="shared" si="112"/>
        <v>4.7361984483944957</v>
      </c>
      <c r="Z107" s="31">
        <f t="shared" si="113"/>
        <v>4.0943445622221004</v>
      </c>
      <c r="AA107" s="31">
        <f t="shared" si="114"/>
        <v>0.72211831618350342</v>
      </c>
      <c r="AB107" s="31">
        <f t="shared" si="115"/>
        <v>0.78473578542004463</v>
      </c>
      <c r="AC107" s="31">
        <f t="shared" si="116"/>
        <v>0.46690619187850751</v>
      </c>
      <c r="AD107" s="31">
        <f t="shared" si="117"/>
        <v>0.49720224272775176</v>
      </c>
      <c r="AE107" s="31">
        <f t="shared" si="118"/>
        <v>0.50395101478134108</v>
      </c>
      <c r="AF107" s="31">
        <f t="shared" si="119"/>
        <v>0.75102944811129957</v>
      </c>
      <c r="AG107" s="31">
        <f t="shared" si="120"/>
        <v>0.64924925981206238</v>
      </c>
      <c r="AK107" s="33">
        <f t="shared" si="121"/>
        <v>4.6522385066631626</v>
      </c>
      <c r="AL107" s="33">
        <f t="shared" si="122"/>
        <v>4.9731615133472982</v>
      </c>
      <c r="AM107" s="33">
        <f t="shared" si="123"/>
        <v>4.8265103124817585</v>
      </c>
      <c r="AN107" s="33">
        <f t="shared" si="124"/>
        <v>3.0203881911262904</v>
      </c>
      <c r="AO107" s="33">
        <f t="shared" si="125"/>
        <v>3.3687123509435022</v>
      </c>
      <c r="AP107" s="33">
        <f t="shared" si="126"/>
        <v>3.2014938435330387</v>
      </c>
      <c r="AQ107" s="33">
        <f t="shared" si="127"/>
        <v>3.1216803206480157</v>
      </c>
      <c r="AR107" s="35">
        <f t="shared" si="99"/>
        <v>104.81936199290959</v>
      </c>
      <c r="AS107" s="35">
        <f t="shared" si="100"/>
        <v>144.48295084322086</v>
      </c>
      <c r="AT107" s="35">
        <f t="shared" si="101"/>
        <v>124.77477504661012</v>
      </c>
      <c r="AU107" s="35">
        <f t="shared" si="102"/>
        <v>20.49924776593123</v>
      </c>
      <c r="AV107" s="35">
        <f t="shared" si="103"/>
        <v>29.041108216204954</v>
      </c>
      <c r="AW107" s="35">
        <f t="shared" si="104"/>
        <v>24.569205345339622</v>
      </c>
      <c r="AX107" s="35">
        <f t="shared" si="105"/>
        <v>22.684464811178664</v>
      </c>
      <c r="AY107" s="37">
        <f t="shared" si="128"/>
        <v>-9.3678894874153248E-2</v>
      </c>
      <c r="AZ107" s="37">
        <f t="shared" si="129"/>
        <v>0.77875658339004938</v>
      </c>
      <c r="BA107" s="37">
        <f t="shared" si="130"/>
        <v>0.13003609862112664</v>
      </c>
      <c r="BB107" s="37">
        <f t="shared" si="131"/>
        <v>4.5611796736006358</v>
      </c>
      <c r="BC107" s="37">
        <f t="shared" si="132"/>
        <v>1.0660368589694511</v>
      </c>
      <c r="BD107" s="37">
        <f t="shared" si="133"/>
        <v>-2.3167430014076177E-2</v>
      </c>
      <c r="BE107" s="37">
        <f t="shared" si="134"/>
        <v>-0.16242238209485985</v>
      </c>
    </row>
    <row r="108" spans="1:57" x14ac:dyDescent="0.2">
      <c r="A108" s="6">
        <v>107</v>
      </c>
      <c r="B108" s="6" t="s">
        <v>78</v>
      </c>
      <c r="C108" s="2" t="s">
        <v>124</v>
      </c>
      <c r="D108" s="2">
        <v>2</v>
      </c>
      <c r="E108" s="2">
        <v>2</v>
      </c>
      <c r="F108" s="2">
        <f t="shared" si="98"/>
        <v>2</v>
      </c>
      <c r="G108">
        <v>0.98499999999999999</v>
      </c>
      <c r="H108" s="2">
        <v>21</v>
      </c>
      <c r="I108" s="28">
        <v>92</v>
      </c>
      <c r="J108" s="28">
        <v>234</v>
      </c>
      <c r="K108" s="28">
        <v>131</v>
      </c>
      <c r="L108" s="28">
        <v>104</v>
      </c>
      <c r="M108" s="28">
        <v>0</v>
      </c>
      <c r="N108" s="28">
        <v>23</v>
      </c>
      <c r="O108" s="28">
        <v>23</v>
      </c>
      <c r="P108" s="28">
        <v>22</v>
      </c>
      <c r="Q108" s="28">
        <f t="shared" si="68"/>
        <v>0</v>
      </c>
      <c r="S108" s="31">
        <f t="shared" si="106"/>
        <v>5.4553211153577017</v>
      </c>
      <c r="T108" s="31">
        <f t="shared" si="107"/>
        <v>4.5217885770490405</v>
      </c>
      <c r="U108" s="31">
        <f t="shared" si="108"/>
        <v>4.8751973232011512</v>
      </c>
      <c r="V108" s="31">
        <f t="shared" si="109"/>
        <v>3.1354942159291497</v>
      </c>
      <c r="W108" s="31">
        <f t="shared" si="110"/>
        <v>3.0910424533583161</v>
      </c>
      <c r="X108" s="31">
        <f t="shared" si="111"/>
        <v>3.1354942159291497</v>
      </c>
      <c r="Y108" s="31">
        <f t="shared" si="112"/>
        <v>4.6443908991413725</v>
      </c>
      <c r="Z108" s="31">
        <f t="shared" si="113"/>
        <v>0</v>
      </c>
      <c r="AA108" s="31">
        <f t="shared" si="114"/>
        <v>0.7170300012763009</v>
      </c>
      <c r="AB108" s="31">
        <f t="shared" si="115"/>
        <v>0.77307080667589301</v>
      </c>
      <c r="AC108" s="31">
        <f t="shared" si="116"/>
        <v>0.49720224272775176</v>
      </c>
      <c r="AD108" s="31">
        <f t="shared" si="117"/>
        <v>0.49015342856278266</v>
      </c>
      <c r="AE108" s="31">
        <f t="shared" si="118"/>
        <v>0.49720224272775176</v>
      </c>
      <c r="AF108" s="31">
        <f t="shared" si="119"/>
        <v>0.73647132226431422</v>
      </c>
      <c r="AG108" s="31">
        <f t="shared" si="120"/>
        <v>0</v>
      </c>
      <c r="AK108" s="33">
        <f t="shared" si="121"/>
        <v>4.5337762157456583</v>
      </c>
      <c r="AL108" s="33">
        <f t="shared" si="122"/>
        <v>4.8845203303607594</v>
      </c>
      <c r="AM108" s="33">
        <f t="shared" si="123"/>
        <v>4.7164328746990121</v>
      </c>
      <c r="AN108" s="33">
        <f t="shared" si="124"/>
        <v>2.671007160432147</v>
      </c>
      <c r="AO108" s="33">
        <f t="shared" si="125"/>
        <v>3.2817483279573487</v>
      </c>
      <c r="AP108" s="33">
        <f t="shared" si="126"/>
        <v>3.1050878784359868</v>
      </c>
      <c r="AQ108" s="33">
        <f t="shared" si="127"/>
        <v>3.0203368142147142</v>
      </c>
      <c r="AR108" s="35">
        <f t="shared" si="99"/>
        <v>93.109499613792991</v>
      </c>
      <c r="AS108" s="35">
        <f t="shared" si="100"/>
        <v>132.22702483097095</v>
      </c>
      <c r="AT108" s="35">
        <f t="shared" si="101"/>
        <v>111.76884724386235</v>
      </c>
      <c r="AU108" s="35">
        <f t="shared" si="102"/>
        <v>14.454519884625842</v>
      </c>
      <c r="AV108" s="35">
        <f t="shared" si="103"/>
        <v>26.622276506380324</v>
      </c>
      <c r="AW108" s="35">
        <f t="shared" si="104"/>
        <v>22.311179560692789</v>
      </c>
      <c r="AX108" s="35">
        <f t="shared" si="105"/>
        <v>20.498194604945692</v>
      </c>
      <c r="AY108" s="37">
        <f t="shared" si="128"/>
        <v>-1.1916073208373604E-2</v>
      </c>
      <c r="AZ108" s="37">
        <f t="shared" si="129"/>
        <v>0.76968362026694581</v>
      </c>
      <c r="BA108" s="37">
        <f t="shared" si="130"/>
        <v>0.17206183324212196</v>
      </c>
      <c r="BB108" s="37">
        <f t="shared" si="131"/>
        <v>6.1949812812957408</v>
      </c>
      <c r="BC108" s="37">
        <f t="shared" si="132"/>
        <v>-1</v>
      </c>
      <c r="BD108" s="37">
        <f t="shared" si="133"/>
        <v>3.0873331346441019E-2</v>
      </c>
      <c r="BE108" s="37">
        <f t="shared" si="134"/>
        <v>0.12205003627249625</v>
      </c>
    </row>
    <row r="109" spans="1:57" x14ac:dyDescent="0.2">
      <c r="A109" s="6">
        <v>108</v>
      </c>
      <c r="B109" s="6" t="s">
        <v>78</v>
      </c>
      <c r="C109" s="2" t="s">
        <v>125</v>
      </c>
      <c r="D109" s="2">
        <v>2</v>
      </c>
      <c r="E109" s="2">
        <v>2</v>
      </c>
      <c r="F109" s="2">
        <f t="shared" si="98"/>
        <v>2</v>
      </c>
      <c r="G109" s="6">
        <v>0.98899999999999999</v>
      </c>
      <c r="H109" s="2">
        <v>22</v>
      </c>
      <c r="I109" s="28">
        <v>88</v>
      </c>
      <c r="J109" s="28">
        <v>266</v>
      </c>
      <c r="K109" s="28">
        <v>130</v>
      </c>
      <c r="L109" s="28">
        <v>119</v>
      </c>
      <c r="M109" s="28">
        <v>0</v>
      </c>
      <c r="N109" s="28">
        <v>25</v>
      </c>
      <c r="O109" s="28">
        <v>18</v>
      </c>
      <c r="P109" s="28">
        <v>22</v>
      </c>
      <c r="Q109" s="28">
        <f t="shared" si="68"/>
        <v>0</v>
      </c>
      <c r="S109" s="31">
        <f t="shared" si="106"/>
        <v>5.5834963087816991</v>
      </c>
      <c r="T109" s="31">
        <f t="shared" si="107"/>
        <v>4.4773368144782069</v>
      </c>
      <c r="U109" s="31">
        <f t="shared" si="108"/>
        <v>4.8675344504555822</v>
      </c>
      <c r="V109" s="31">
        <f t="shared" si="109"/>
        <v>2.8903717578961645</v>
      </c>
      <c r="W109" s="31">
        <f t="shared" si="110"/>
        <v>3.0910424533583161</v>
      </c>
      <c r="X109" s="31">
        <f t="shared" si="111"/>
        <v>3.2188758248682006</v>
      </c>
      <c r="Y109" s="31">
        <f t="shared" si="112"/>
        <v>4.7791234931115296</v>
      </c>
      <c r="Z109" s="31">
        <f t="shared" si="113"/>
        <v>0</v>
      </c>
      <c r="AA109" s="31">
        <f t="shared" si="114"/>
        <v>0.70998118711133185</v>
      </c>
      <c r="AB109" s="31">
        <f t="shared" si="115"/>
        <v>0.77185568802076088</v>
      </c>
      <c r="AC109" s="31">
        <f t="shared" si="116"/>
        <v>0.4583326331913094</v>
      </c>
      <c r="AD109" s="31">
        <f t="shared" si="117"/>
        <v>0.49015342856278266</v>
      </c>
      <c r="AE109" s="31">
        <f t="shared" si="118"/>
        <v>0.51042424860999169</v>
      </c>
      <c r="AF109" s="31">
        <f t="shared" si="119"/>
        <v>0.75783616725435299</v>
      </c>
      <c r="AG109" s="31">
        <f t="shared" si="120"/>
        <v>0</v>
      </c>
      <c r="AK109" s="33">
        <f t="shared" si="121"/>
        <v>4.6957295194126685</v>
      </c>
      <c r="AL109" s="33">
        <f t="shared" si="122"/>
        <v>5.0057043148543494</v>
      </c>
      <c r="AM109" s="33">
        <f t="shared" si="123"/>
        <v>4.8669229975055206</v>
      </c>
      <c r="AN109" s="33">
        <f t="shared" si="124"/>
        <v>3.1486563070192695</v>
      </c>
      <c r="AO109" s="33">
        <f t="shared" si="125"/>
        <v>3.4006394173808117</v>
      </c>
      <c r="AP109" s="33">
        <f t="shared" si="126"/>
        <v>3.2368873263425519</v>
      </c>
      <c r="AQ109" s="33">
        <f t="shared" si="127"/>
        <v>3.1588865210028589</v>
      </c>
      <c r="AR109" s="35">
        <f t="shared" si="99"/>
        <v>109.47864631446504</v>
      </c>
      <c r="AS109" s="35">
        <f t="shared" si="100"/>
        <v>149.26217371176239</v>
      </c>
      <c r="AT109" s="35">
        <f t="shared" si="101"/>
        <v>129.92053541339573</v>
      </c>
      <c r="AU109" s="35">
        <f t="shared" si="102"/>
        <v>23.304729132093467</v>
      </c>
      <c r="AV109" s="35">
        <f t="shared" si="103"/>
        <v>29.98326574055336</v>
      </c>
      <c r="AW109" s="35">
        <f t="shared" si="104"/>
        <v>25.45436717081239</v>
      </c>
      <c r="AX109" s="35">
        <f t="shared" si="105"/>
        <v>23.544365171959718</v>
      </c>
      <c r="AY109" s="37">
        <f t="shared" si="128"/>
        <v>-0.19619028036545186</v>
      </c>
      <c r="AZ109" s="37">
        <f t="shared" si="129"/>
        <v>0.78209919757478552</v>
      </c>
      <c r="BA109" s="37">
        <f t="shared" si="130"/>
        <v>6.1163992552389751E-4</v>
      </c>
      <c r="BB109" s="37">
        <f t="shared" si="131"/>
        <v>4.1062597349017205</v>
      </c>
      <c r="BC109" s="37">
        <f t="shared" si="132"/>
        <v>-1</v>
      </c>
      <c r="BD109" s="37">
        <f t="shared" si="133"/>
        <v>-1.7850263876659878E-2</v>
      </c>
      <c r="BE109" s="37">
        <f t="shared" si="134"/>
        <v>-0.23548586387722223</v>
      </c>
    </row>
    <row r="110" spans="1:57" x14ac:dyDescent="0.2">
      <c r="A110" s="6">
        <v>109</v>
      </c>
      <c r="B110" s="6" t="s">
        <v>78</v>
      </c>
      <c r="C110" s="2" t="s">
        <v>126</v>
      </c>
      <c r="D110" s="2">
        <v>2</v>
      </c>
      <c r="E110" s="2">
        <v>2</v>
      </c>
      <c r="F110" s="2">
        <f t="shared" si="98"/>
        <v>1.5</v>
      </c>
      <c r="G110">
        <v>0.49399999999999999</v>
      </c>
      <c r="H110" s="2">
        <v>21</v>
      </c>
      <c r="I110" s="28">
        <v>86</v>
      </c>
      <c r="J110" s="28">
        <v>244</v>
      </c>
      <c r="K110" s="28">
        <v>138</v>
      </c>
      <c r="L110" s="28">
        <v>110</v>
      </c>
      <c r="M110" s="28">
        <v>52</v>
      </c>
      <c r="N110" s="28">
        <v>21</v>
      </c>
      <c r="O110" s="28">
        <v>22</v>
      </c>
      <c r="P110" s="28">
        <v>21</v>
      </c>
      <c r="Q110" s="28">
        <f t="shared" si="68"/>
        <v>0.47272727272727272</v>
      </c>
      <c r="S110" s="31">
        <f t="shared" si="106"/>
        <v>5.4971682252932021</v>
      </c>
      <c r="T110" s="31">
        <f t="shared" si="107"/>
        <v>4.4543472962535073</v>
      </c>
      <c r="U110" s="31">
        <f t="shared" si="108"/>
        <v>4.9272536851572051</v>
      </c>
      <c r="V110" s="31">
        <f t="shared" si="109"/>
        <v>3.0910424533583161</v>
      </c>
      <c r="W110" s="31">
        <f t="shared" si="110"/>
        <v>3.044522437723423</v>
      </c>
      <c r="X110" s="31">
        <f t="shared" si="111"/>
        <v>3.044522437723423</v>
      </c>
      <c r="Y110" s="31">
        <f t="shared" si="112"/>
        <v>4.7004803657924166</v>
      </c>
      <c r="Z110" s="31">
        <f t="shared" si="113"/>
        <v>3.9512437185814275</v>
      </c>
      <c r="AA110" s="31">
        <f t="shared" si="114"/>
        <v>0.70633568843285188</v>
      </c>
      <c r="AB110" s="31">
        <f t="shared" si="115"/>
        <v>0.78132549896054382</v>
      </c>
      <c r="AC110" s="31">
        <f t="shared" si="116"/>
        <v>0.49015342856278266</v>
      </c>
      <c r="AD110" s="31">
        <f t="shared" si="117"/>
        <v>0.48277664694159739</v>
      </c>
      <c r="AE110" s="31">
        <f t="shared" si="118"/>
        <v>0.48277664694159739</v>
      </c>
      <c r="AF110" s="31">
        <f t="shared" si="119"/>
        <v>0.7453655528677785</v>
      </c>
      <c r="AG110" s="31">
        <f t="shared" si="120"/>
        <v>0.62655744299003968</v>
      </c>
      <c r="AK110" s="33">
        <f t="shared" si="121"/>
        <v>4.5866513277070808</v>
      </c>
      <c r="AL110" s="33">
        <f t="shared" si="122"/>
        <v>4.9240849246169187</v>
      </c>
      <c r="AM110" s="33">
        <f t="shared" si="123"/>
        <v>4.7655654450900613</v>
      </c>
      <c r="AN110" s="33">
        <f t="shared" si="124"/>
        <v>2.8269518156643727</v>
      </c>
      <c r="AO110" s="33">
        <f t="shared" si="125"/>
        <v>3.3205643293734513</v>
      </c>
      <c r="AP110" s="33">
        <f t="shared" si="126"/>
        <v>3.1481182483433643</v>
      </c>
      <c r="AQ110" s="33">
        <f t="shared" si="127"/>
        <v>3.0655710335407238</v>
      </c>
      <c r="AR110" s="35">
        <f t="shared" si="99"/>
        <v>98.165156215622204</v>
      </c>
      <c r="AS110" s="35">
        <f t="shared" si="100"/>
        <v>137.56340314620562</v>
      </c>
      <c r="AT110" s="35">
        <f t="shared" si="101"/>
        <v>117.39748035255687</v>
      </c>
      <c r="AU110" s="35">
        <f t="shared" si="102"/>
        <v>16.893886580130822</v>
      </c>
      <c r="AV110" s="35">
        <f t="shared" si="103"/>
        <v>27.675964512108827</v>
      </c>
      <c r="AW110" s="35">
        <f t="shared" si="104"/>
        <v>23.292193193232094</v>
      </c>
      <c r="AX110" s="35">
        <f t="shared" si="105"/>
        <v>21.446705279236195</v>
      </c>
      <c r="AY110" s="37">
        <f t="shared" si="128"/>
        <v>-0.12392539964894607</v>
      </c>
      <c r="AZ110" s="37">
        <f t="shared" si="129"/>
        <v>0.7737275643048106</v>
      </c>
      <c r="BA110" s="37">
        <f t="shared" si="130"/>
        <v>0.17549371234860933</v>
      </c>
      <c r="BB110" s="37">
        <f t="shared" si="131"/>
        <v>5.5112311177330149</v>
      </c>
      <c r="BC110" s="37">
        <f t="shared" si="132"/>
        <v>0.87888664105089764</v>
      </c>
      <c r="BD110" s="37">
        <f t="shared" si="133"/>
        <v>-9.841036325845548E-2</v>
      </c>
      <c r="BE110" s="37">
        <f t="shared" si="134"/>
        <v>2.5798588340722066E-2</v>
      </c>
    </row>
    <row r="111" spans="1:57" x14ac:dyDescent="0.2">
      <c r="A111" s="6">
        <v>110</v>
      </c>
      <c r="B111" s="6" t="s">
        <v>78</v>
      </c>
      <c r="C111" s="2" t="s">
        <v>127</v>
      </c>
      <c r="D111" s="2">
        <v>2</v>
      </c>
      <c r="E111" s="2">
        <v>2</v>
      </c>
      <c r="F111" s="2">
        <f t="shared" si="98"/>
        <v>2</v>
      </c>
      <c r="G111" s="6">
        <v>0.98699999999999999</v>
      </c>
      <c r="H111" s="2">
        <v>22</v>
      </c>
      <c r="I111" s="28">
        <v>89</v>
      </c>
      <c r="J111" s="28">
        <v>262</v>
      </c>
      <c r="K111" s="28">
        <v>131</v>
      </c>
      <c r="L111" s="28">
        <v>104</v>
      </c>
      <c r="M111" s="28">
        <v>0</v>
      </c>
      <c r="N111" s="28">
        <v>26</v>
      </c>
      <c r="O111" s="28">
        <v>30</v>
      </c>
      <c r="P111" s="28">
        <v>22</v>
      </c>
      <c r="Q111" s="28">
        <f t="shared" si="68"/>
        <v>0</v>
      </c>
      <c r="S111" s="31">
        <f t="shared" si="106"/>
        <v>5.5683445037610966</v>
      </c>
      <c r="T111" s="31">
        <f t="shared" si="107"/>
        <v>4.4886363697321396</v>
      </c>
      <c r="U111" s="31">
        <f t="shared" si="108"/>
        <v>4.8751973232011512</v>
      </c>
      <c r="V111" s="31">
        <f t="shared" si="109"/>
        <v>3.4011973816621555</v>
      </c>
      <c r="W111" s="31">
        <f t="shared" si="110"/>
        <v>3.0910424533583161</v>
      </c>
      <c r="X111" s="31">
        <f t="shared" si="111"/>
        <v>3.2580965380214821</v>
      </c>
      <c r="Y111" s="31">
        <f t="shared" si="112"/>
        <v>4.6443908991413725</v>
      </c>
      <c r="Z111" s="31">
        <f t="shared" si="113"/>
        <v>0</v>
      </c>
      <c r="AA111" s="31">
        <f t="shared" si="114"/>
        <v>0.71177298254362431</v>
      </c>
      <c r="AB111" s="31">
        <f t="shared" si="115"/>
        <v>0.77307080667589301</v>
      </c>
      <c r="AC111" s="31">
        <f t="shared" si="116"/>
        <v>0.53933538053778785</v>
      </c>
      <c r="AD111" s="31">
        <f t="shared" si="117"/>
        <v>0.49015342856278266</v>
      </c>
      <c r="AE111" s="31">
        <f t="shared" si="118"/>
        <v>0.51664356371576514</v>
      </c>
      <c r="AF111" s="31">
        <f t="shared" si="119"/>
        <v>0.73647132226431422</v>
      </c>
      <c r="AG111" s="31">
        <f t="shared" si="120"/>
        <v>0</v>
      </c>
      <c r="AK111" s="33">
        <f t="shared" si="121"/>
        <v>4.6765847472141377</v>
      </c>
      <c r="AL111" s="33">
        <f t="shared" si="122"/>
        <v>4.9913789523905479</v>
      </c>
      <c r="AM111" s="33">
        <f t="shared" si="123"/>
        <v>4.8491333071810603</v>
      </c>
      <c r="AN111" s="33">
        <f t="shared" si="124"/>
        <v>3.0921925986837202</v>
      </c>
      <c r="AO111" s="33">
        <f t="shared" si="125"/>
        <v>3.3865851018965953</v>
      </c>
      <c r="AP111" s="33">
        <f t="shared" si="126"/>
        <v>3.2213070921087925</v>
      </c>
      <c r="AQ111" s="33">
        <f t="shared" si="127"/>
        <v>3.1425083273225005</v>
      </c>
      <c r="AR111" s="35">
        <f t="shared" si="99"/>
        <v>107.40263832837402</v>
      </c>
      <c r="AS111" s="35">
        <f t="shared" si="100"/>
        <v>147.13918159288528</v>
      </c>
      <c r="AT111" s="35">
        <f t="shared" si="101"/>
        <v>127.62972613011185</v>
      </c>
      <c r="AU111" s="35">
        <f t="shared" si="102"/>
        <v>22.02531775391612</v>
      </c>
      <c r="AV111" s="35">
        <f t="shared" si="103"/>
        <v>29.564818844677713</v>
      </c>
      <c r="AW111" s="35">
        <f t="shared" si="104"/>
        <v>25.060855629186847</v>
      </c>
      <c r="AX111" s="35">
        <f t="shared" si="105"/>
        <v>23.16189166139538</v>
      </c>
      <c r="AY111" s="37">
        <f t="shared" si="128"/>
        <v>-0.17134251648557824</v>
      </c>
      <c r="AZ111" s="37">
        <f t="shared" si="129"/>
        <v>0.78062700338322843</v>
      </c>
      <c r="BA111" s="37">
        <f t="shared" si="130"/>
        <v>2.6406652839263585E-2</v>
      </c>
      <c r="BB111" s="37">
        <f t="shared" si="131"/>
        <v>3.7218388021443514</v>
      </c>
      <c r="BC111" s="37">
        <f t="shared" si="132"/>
        <v>-1</v>
      </c>
      <c r="BD111" s="37">
        <f t="shared" si="133"/>
        <v>3.7474553331666348E-2</v>
      </c>
      <c r="BE111" s="37">
        <f t="shared" si="134"/>
        <v>0.29523099574815387</v>
      </c>
    </row>
    <row r="112" spans="1:57" x14ac:dyDescent="0.2">
      <c r="A112" s="6">
        <v>111</v>
      </c>
      <c r="B112" s="6" t="s">
        <v>78</v>
      </c>
      <c r="C112" s="2" t="s">
        <v>128</v>
      </c>
      <c r="D112" s="2">
        <v>2</v>
      </c>
      <c r="E112" s="2">
        <v>2</v>
      </c>
      <c r="F112" s="2">
        <f t="shared" si="98"/>
        <v>2</v>
      </c>
      <c r="G112">
        <v>0.96899999999999997</v>
      </c>
      <c r="H112" s="2">
        <v>21</v>
      </c>
      <c r="I112" s="28">
        <v>79</v>
      </c>
      <c r="J112" s="28">
        <v>238</v>
      </c>
      <c r="K112" s="28">
        <v>122</v>
      </c>
      <c r="L112" s="28">
        <v>96</v>
      </c>
      <c r="M112" s="28">
        <v>0</v>
      </c>
      <c r="N112" s="28">
        <v>21</v>
      </c>
      <c r="O112" s="28">
        <v>21</v>
      </c>
      <c r="P112" s="28">
        <v>24</v>
      </c>
      <c r="Q112" s="28">
        <f t="shared" si="68"/>
        <v>0</v>
      </c>
      <c r="S112" s="31">
        <f t="shared" si="106"/>
        <v>5.472270673671475</v>
      </c>
      <c r="T112" s="31">
        <f t="shared" si="107"/>
        <v>4.3694478524670215</v>
      </c>
      <c r="U112" s="31">
        <f t="shared" si="108"/>
        <v>4.8040210447332568</v>
      </c>
      <c r="V112" s="31">
        <f t="shared" si="109"/>
        <v>3.044522437723423</v>
      </c>
      <c r="W112" s="31">
        <f t="shared" si="110"/>
        <v>3.1780538303479458</v>
      </c>
      <c r="X112" s="31">
        <f t="shared" si="111"/>
        <v>3.044522437723423</v>
      </c>
      <c r="Y112" s="31">
        <f t="shared" si="112"/>
        <v>4.5643481914678361</v>
      </c>
      <c r="Z112" s="31">
        <f t="shared" si="113"/>
        <v>0</v>
      </c>
      <c r="AA112" s="31">
        <f t="shared" si="114"/>
        <v>0.69287299612663422</v>
      </c>
      <c r="AB112" s="31">
        <f t="shared" si="115"/>
        <v>0.76178422700259418</v>
      </c>
      <c r="AC112" s="31">
        <f t="shared" si="116"/>
        <v>0.48277664694159739</v>
      </c>
      <c r="AD112" s="31">
        <f t="shared" si="117"/>
        <v>0.50395101478134108</v>
      </c>
      <c r="AE112" s="31">
        <f t="shared" si="118"/>
        <v>0.48277664694159739</v>
      </c>
      <c r="AF112" s="31">
        <f t="shared" si="119"/>
        <v>0.72377877332989016</v>
      </c>
      <c r="AG112" s="31">
        <f t="shared" si="120"/>
        <v>0</v>
      </c>
      <c r="AK112" s="33">
        <f t="shared" si="121"/>
        <v>4.5551925045866026</v>
      </c>
      <c r="AL112" s="33">
        <f t="shared" si="122"/>
        <v>4.900545389165039</v>
      </c>
      <c r="AM112" s="33">
        <f t="shared" si="123"/>
        <v>4.7363333019503147</v>
      </c>
      <c r="AN112" s="33">
        <f t="shared" si="124"/>
        <v>2.7341702565612209</v>
      </c>
      <c r="AO112" s="33">
        <f t="shared" si="125"/>
        <v>3.2974701802076902</v>
      </c>
      <c r="AP112" s="33">
        <f t="shared" si="126"/>
        <v>3.1225166988523188</v>
      </c>
      <c r="AQ112" s="33">
        <f t="shared" si="127"/>
        <v>3.0386582715250507</v>
      </c>
      <c r="AR112" s="35">
        <f t="shared" si="99"/>
        <v>95.12506548452464</v>
      </c>
      <c r="AS112" s="35">
        <f t="shared" si="100"/>
        <v>134.36303985158574</v>
      </c>
      <c r="AT112" s="35">
        <f t="shared" si="101"/>
        <v>114.01537434198244</v>
      </c>
      <c r="AU112" s="35">
        <f t="shared" si="102"/>
        <v>15.396962605558432</v>
      </c>
      <c r="AV112" s="35">
        <f t="shared" si="103"/>
        <v>27.04413551726261</v>
      </c>
      <c r="AW112" s="35">
        <f t="shared" si="104"/>
        <v>22.703445539550305</v>
      </c>
      <c r="AX112" s="35">
        <f t="shared" si="105"/>
        <v>20.877212883733883</v>
      </c>
      <c r="AY112" s="37">
        <f t="shared" si="128"/>
        <v>-0.16951436934514316</v>
      </c>
      <c r="AZ112" s="37">
        <f t="shared" si="129"/>
        <v>0.77132044841266778</v>
      </c>
      <c r="BA112" s="37">
        <f t="shared" si="130"/>
        <v>7.0031131363636506E-2</v>
      </c>
      <c r="BB112" s="37">
        <f t="shared" si="131"/>
        <v>5.234995983256022</v>
      </c>
      <c r="BC112" s="37">
        <f t="shared" si="132"/>
        <v>-1</v>
      </c>
      <c r="BD112" s="37">
        <f t="shared" si="133"/>
        <v>-7.5030265189609008E-2</v>
      </c>
      <c r="BE112" s="37">
        <f t="shared" si="134"/>
        <v>5.8813940802311228E-3</v>
      </c>
    </row>
    <row r="113" spans="1:57" x14ac:dyDescent="0.2">
      <c r="A113" s="6">
        <v>112</v>
      </c>
      <c r="B113" s="6" t="s">
        <v>78</v>
      </c>
      <c r="C113" s="2" t="s">
        <v>129</v>
      </c>
      <c r="D113" s="2">
        <v>2</v>
      </c>
      <c r="E113" s="2">
        <v>2</v>
      </c>
      <c r="F113" s="2">
        <f t="shared" si="98"/>
        <v>1.5</v>
      </c>
      <c r="G113">
        <v>0.48399999999999999</v>
      </c>
      <c r="H113" s="2">
        <v>21</v>
      </c>
      <c r="I113" s="28">
        <v>83</v>
      </c>
      <c r="J113" s="28">
        <v>225</v>
      </c>
      <c r="K113" s="28">
        <v>125</v>
      </c>
      <c r="L113" s="28">
        <v>97</v>
      </c>
      <c r="M113" s="28">
        <v>0</v>
      </c>
      <c r="N113" s="28">
        <v>24</v>
      </c>
      <c r="O113" s="28">
        <v>25</v>
      </c>
      <c r="P113" s="28">
        <v>17</v>
      </c>
      <c r="Q113" s="28">
        <f t="shared" si="68"/>
        <v>0</v>
      </c>
      <c r="S113" s="31">
        <f t="shared" si="106"/>
        <v>5.4161004022044201</v>
      </c>
      <c r="T113" s="31">
        <f t="shared" si="107"/>
        <v>4.4188406077965983</v>
      </c>
      <c r="U113" s="31">
        <f t="shared" si="108"/>
        <v>4.8283137373023015</v>
      </c>
      <c r="V113" s="31">
        <f t="shared" si="109"/>
        <v>3.2188758248682006</v>
      </c>
      <c r="W113" s="31">
        <f t="shared" si="110"/>
        <v>2.8332133440562162</v>
      </c>
      <c r="X113" s="31">
        <f t="shared" si="111"/>
        <v>3.1780538303479458</v>
      </c>
      <c r="Y113" s="31">
        <f t="shared" si="112"/>
        <v>4.5747109785033828</v>
      </c>
      <c r="Z113" s="31">
        <f t="shared" si="113"/>
        <v>0</v>
      </c>
      <c r="AA113" s="31">
        <f t="shared" si="114"/>
        <v>0.70070531442580586</v>
      </c>
      <c r="AB113" s="31">
        <f t="shared" si="115"/>
        <v>0.76563637291498765</v>
      </c>
      <c r="AC113" s="31">
        <f t="shared" si="116"/>
        <v>0.51042424860999169</v>
      </c>
      <c r="AD113" s="31">
        <f t="shared" si="117"/>
        <v>0.44926889727127306</v>
      </c>
      <c r="AE113" s="31">
        <f t="shared" si="118"/>
        <v>0.50395101478134108</v>
      </c>
      <c r="AF113" s="31">
        <f t="shared" si="119"/>
        <v>0.72542202335689021</v>
      </c>
      <c r="AG113" s="31">
        <f t="shared" si="120"/>
        <v>0</v>
      </c>
      <c r="AK113" s="33">
        <f t="shared" si="121"/>
        <v>4.4842196369906864</v>
      </c>
      <c r="AL113" s="33">
        <f t="shared" si="122"/>
        <v>4.8474388782667299</v>
      </c>
      <c r="AM113" s="33">
        <f t="shared" si="123"/>
        <v>4.6703839491516828</v>
      </c>
      <c r="AN113" s="33">
        <f t="shared" si="124"/>
        <v>2.5248498606788878</v>
      </c>
      <c r="AO113" s="33">
        <f t="shared" si="125"/>
        <v>3.2453684857258356</v>
      </c>
      <c r="AP113" s="33">
        <f t="shared" si="126"/>
        <v>3.0647581687471193</v>
      </c>
      <c r="AQ113" s="33">
        <f t="shared" si="127"/>
        <v>2.9779415724971252</v>
      </c>
      <c r="AR113" s="35">
        <f t="shared" si="99"/>
        <v>88.607777594388295</v>
      </c>
      <c r="AS113" s="35">
        <f t="shared" si="100"/>
        <v>127.4136497465628</v>
      </c>
      <c r="AT113" s="35">
        <f t="shared" si="101"/>
        <v>106.73871680567879</v>
      </c>
      <c r="AU113" s="35">
        <f t="shared" si="102"/>
        <v>12.489020029848531</v>
      </c>
      <c r="AV113" s="35">
        <f t="shared" si="103"/>
        <v>25.671167776495697</v>
      </c>
      <c r="AW113" s="35">
        <f t="shared" si="104"/>
        <v>21.429279091102831</v>
      </c>
      <c r="AX113" s="35">
        <f t="shared" si="105"/>
        <v>19.647332382763167</v>
      </c>
      <c r="AY113" s="37">
        <f t="shared" si="128"/>
        <v>-6.3287645245528046E-2</v>
      </c>
      <c r="AZ113" s="37">
        <f t="shared" si="129"/>
        <v>0.76590185154844259</v>
      </c>
      <c r="BA113" s="37">
        <f t="shared" si="130"/>
        <v>0.1710839678498895</v>
      </c>
      <c r="BB113" s="37">
        <f t="shared" si="131"/>
        <v>6.7668223582131954</v>
      </c>
      <c r="BC113" s="37">
        <f t="shared" si="132"/>
        <v>-1</v>
      </c>
      <c r="BD113" s="37">
        <f t="shared" si="133"/>
        <v>0.11996301405979168</v>
      </c>
      <c r="BE113" s="37">
        <f t="shared" si="134"/>
        <v>0.27243737281773633</v>
      </c>
    </row>
    <row r="114" spans="1:57" x14ac:dyDescent="0.2">
      <c r="A114" s="6">
        <v>113</v>
      </c>
      <c r="B114" s="6" t="s">
        <v>78</v>
      </c>
      <c r="C114" s="2" t="s">
        <v>130</v>
      </c>
      <c r="D114" s="2">
        <v>2</v>
      </c>
      <c r="E114" s="2">
        <v>2</v>
      </c>
      <c r="F114" s="2">
        <f t="shared" si="98"/>
        <v>2</v>
      </c>
      <c r="G114" s="6">
        <v>0.96599999999999997</v>
      </c>
      <c r="H114" s="2">
        <v>21</v>
      </c>
      <c r="I114" s="28">
        <v>84</v>
      </c>
      <c r="J114" s="28">
        <v>227</v>
      </c>
      <c r="K114" s="28">
        <v>119</v>
      </c>
      <c r="L114" s="28">
        <v>99</v>
      </c>
      <c r="M114" s="28">
        <v>0</v>
      </c>
      <c r="N114" s="28">
        <v>20</v>
      </c>
      <c r="O114" s="28">
        <v>24</v>
      </c>
      <c r="P114" s="28">
        <v>15</v>
      </c>
      <c r="Q114" s="28">
        <f t="shared" si="68"/>
        <v>0</v>
      </c>
      <c r="S114" s="31">
        <f t="shared" si="106"/>
        <v>5.4249500174814029</v>
      </c>
      <c r="T114" s="31">
        <f t="shared" si="107"/>
        <v>4.4308167988433134</v>
      </c>
      <c r="U114" s="31">
        <f t="shared" si="108"/>
        <v>4.7791234931115296</v>
      </c>
      <c r="V114" s="31">
        <f t="shared" si="109"/>
        <v>3.1780538303479458</v>
      </c>
      <c r="W114" s="31">
        <f t="shared" si="110"/>
        <v>2.7080502011022101</v>
      </c>
      <c r="X114" s="31">
        <f t="shared" si="111"/>
        <v>2.9957322735539909</v>
      </c>
      <c r="Y114" s="31">
        <f t="shared" si="112"/>
        <v>4.5951198501345898</v>
      </c>
      <c r="Z114" s="31">
        <f t="shared" si="113"/>
        <v>0</v>
      </c>
      <c r="AA114" s="31">
        <f t="shared" si="114"/>
        <v>0.70260440549014647</v>
      </c>
      <c r="AB114" s="31">
        <f t="shared" si="115"/>
        <v>0.75783616725435299</v>
      </c>
      <c r="AC114" s="31">
        <f t="shared" si="116"/>
        <v>0.50395101478134108</v>
      </c>
      <c r="AD114" s="31">
        <f t="shared" si="117"/>
        <v>0.42942150126351331</v>
      </c>
      <c r="AE114" s="31">
        <f t="shared" si="118"/>
        <v>0.47503988285354493</v>
      </c>
      <c r="AF114" s="31">
        <f t="shared" si="119"/>
        <v>0.72865830320554292</v>
      </c>
      <c r="AG114" s="31">
        <f t="shared" si="120"/>
        <v>0</v>
      </c>
      <c r="AK114" s="33">
        <f t="shared" si="121"/>
        <v>4.4954013983908689</v>
      </c>
      <c r="AL114" s="33">
        <f t="shared" si="122"/>
        <v>4.855805798665692</v>
      </c>
      <c r="AM114" s="33">
        <f t="shared" si="123"/>
        <v>4.6807742567786672</v>
      </c>
      <c r="AN114" s="33">
        <f t="shared" si="124"/>
        <v>2.5578282480856629</v>
      </c>
      <c r="AO114" s="33">
        <f t="shared" si="125"/>
        <v>3.2535770974950298</v>
      </c>
      <c r="AP114" s="33">
        <f t="shared" si="126"/>
        <v>3.0738580138617162</v>
      </c>
      <c r="AQ114" s="33">
        <f t="shared" si="127"/>
        <v>2.9875074765465768</v>
      </c>
      <c r="AR114" s="35">
        <f t="shared" si="99"/>
        <v>89.604128720656291</v>
      </c>
      <c r="AS114" s="35">
        <f t="shared" si="100"/>
        <v>128.48418189512782</v>
      </c>
      <c r="AT114" s="35">
        <f t="shared" si="101"/>
        <v>107.85354659161931</v>
      </c>
      <c r="AU114" s="35">
        <f t="shared" si="102"/>
        <v>12.907754413385176</v>
      </c>
      <c r="AV114" s="35">
        <f t="shared" si="103"/>
        <v>25.882759676203673</v>
      </c>
      <c r="AW114" s="35">
        <f t="shared" si="104"/>
        <v>21.625172158256873</v>
      </c>
      <c r="AX114" s="35">
        <f t="shared" si="105"/>
        <v>19.836178681899732</v>
      </c>
      <c r="AY114" s="37">
        <f t="shared" si="128"/>
        <v>-6.2543197514116119E-2</v>
      </c>
      <c r="AZ114" s="37">
        <f t="shared" si="129"/>
        <v>0.76675444908294932</v>
      </c>
      <c r="BA114" s="37">
        <f t="shared" si="130"/>
        <v>0.10334804705668178</v>
      </c>
      <c r="BB114" s="37">
        <f t="shared" si="131"/>
        <v>6.6698081501564879</v>
      </c>
      <c r="BC114" s="37">
        <f t="shared" si="132"/>
        <v>-1</v>
      </c>
      <c r="BD114" s="37">
        <f t="shared" si="133"/>
        <v>-7.5151871456262787E-2</v>
      </c>
      <c r="BE114" s="37">
        <f t="shared" si="134"/>
        <v>0.20991045628660845</v>
      </c>
    </row>
    <row r="115" spans="1:57" x14ac:dyDescent="0.2">
      <c r="A115" s="6">
        <v>114</v>
      </c>
      <c r="B115" s="6" t="s">
        <v>78</v>
      </c>
      <c r="C115" s="2" t="s">
        <v>131</v>
      </c>
      <c r="D115" s="2">
        <v>2</v>
      </c>
      <c r="E115" s="2">
        <v>2</v>
      </c>
      <c r="F115" s="2">
        <f t="shared" si="98"/>
        <v>2</v>
      </c>
      <c r="G115">
        <v>0.98399999999999999</v>
      </c>
      <c r="H115" s="2">
        <v>22</v>
      </c>
      <c r="I115" s="28">
        <v>81</v>
      </c>
      <c r="J115" s="28">
        <v>240</v>
      </c>
      <c r="K115" s="28">
        <v>126</v>
      </c>
      <c r="L115" s="28">
        <v>90</v>
      </c>
      <c r="M115" s="28">
        <v>0</v>
      </c>
      <c r="N115" s="28">
        <v>23</v>
      </c>
      <c r="O115" s="28">
        <v>24</v>
      </c>
      <c r="P115" s="28">
        <v>21</v>
      </c>
      <c r="Q115" s="28">
        <f t="shared" si="68"/>
        <v>0</v>
      </c>
      <c r="S115" s="31">
        <f t="shared" si="106"/>
        <v>5.4806389233419912</v>
      </c>
      <c r="T115" s="31">
        <f t="shared" si="107"/>
        <v>4.3944491546724391</v>
      </c>
      <c r="U115" s="31">
        <f t="shared" si="108"/>
        <v>4.836281906951478</v>
      </c>
      <c r="V115" s="31">
        <f t="shared" si="109"/>
        <v>3.1780538303479458</v>
      </c>
      <c r="W115" s="31">
        <f t="shared" si="110"/>
        <v>3.044522437723423</v>
      </c>
      <c r="X115" s="31">
        <f t="shared" si="111"/>
        <v>3.1354942159291497</v>
      </c>
      <c r="Y115" s="31">
        <f t="shared" si="112"/>
        <v>4.499809670330265</v>
      </c>
      <c r="Z115" s="31">
        <f t="shared" si="113"/>
        <v>0</v>
      </c>
      <c r="AA115" s="31">
        <f t="shared" si="114"/>
        <v>0.69683750783406984</v>
      </c>
      <c r="AB115" s="31">
        <f t="shared" si="115"/>
        <v>0.76689990317438939</v>
      </c>
      <c r="AC115" s="31">
        <f t="shared" si="116"/>
        <v>0.50395101478134108</v>
      </c>
      <c r="AD115" s="31">
        <f t="shared" si="117"/>
        <v>0.48277664694159739</v>
      </c>
      <c r="AE115" s="31">
        <f t="shared" si="118"/>
        <v>0.49720224272775176</v>
      </c>
      <c r="AF115" s="31">
        <f t="shared" si="119"/>
        <v>0.7135447574963053</v>
      </c>
      <c r="AG115" s="31">
        <f t="shared" si="120"/>
        <v>0</v>
      </c>
      <c r="AK115" s="33">
        <f t="shared" si="121"/>
        <v>4.5657660457207854</v>
      </c>
      <c r="AL115" s="33">
        <f t="shared" si="122"/>
        <v>4.908457199642716</v>
      </c>
      <c r="AM115" s="33">
        <f t="shared" si="123"/>
        <v>4.7461584396150238</v>
      </c>
      <c r="AN115" s="33">
        <f t="shared" si="124"/>
        <v>2.7653548189306925</v>
      </c>
      <c r="AO115" s="33">
        <f t="shared" si="125"/>
        <v>3.3052322930886442</v>
      </c>
      <c r="AP115" s="33">
        <f t="shared" si="126"/>
        <v>3.131121567369036</v>
      </c>
      <c r="AQ115" s="33">
        <f t="shared" si="127"/>
        <v>3.0477038481862437</v>
      </c>
      <c r="AR115" s="35">
        <f t="shared" si="99"/>
        <v>96.136210548817289</v>
      </c>
      <c r="AS115" s="35">
        <f t="shared" si="100"/>
        <v>135.43031121517089</v>
      </c>
      <c r="AT115" s="35">
        <f t="shared" si="101"/>
        <v>115.14111230007046</v>
      </c>
      <c r="AU115" s="35">
        <f t="shared" si="102"/>
        <v>15.884675174279506</v>
      </c>
      <c r="AV115" s="35">
        <f t="shared" si="103"/>
        <v>27.254871971911463</v>
      </c>
      <c r="AW115" s="35">
        <f t="shared" si="104"/>
        <v>22.899648643617954</v>
      </c>
      <c r="AX115" s="35">
        <f t="shared" si="105"/>
        <v>21.066916006921367</v>
      </c>
      <c r="AY115" s="37">
        <f t="shared" si="128"/>
        <v>-0.15744546682679184</v>
      </c>
      <c r="AZ115" s="37">
        <f t="shared" si="129"/>
        <v>0.77212913303203889</v>
      </c>
      <c r="BA115" s="37">
        <f t="shared" si="130"/>
        <v>9.430938682987601E-2</v>
      </c>
      <c r="BB115" s="37">
        <f t="shared" si="131"/>
        <v>4.6658382379595746</v>
      </c>
      <c r="BC115" s="37">
        <f t="shared" si="132"/>
        <v>-1</v>
      </c>
      <c r="BD115" s="37">
        <f t="shared" si="133"/>
        <v>4.3822225372882762E-3</v>
      </c>
      <c r="BE115" s="37">
        <f t="shared" si="134"/>
        <v>0.13922702269829107</v>
      </c>
    </row>
    <row r="116" spans="1:57" x14ac:dyDescent="0.2">
      <c r="A116" s="6">
        <v>115</v>
      </c>
      <c r="B116" s="6" t="s">
        <v>78</v>
      </c>
      <c r="C116" s="2" t="s">
        <v>132</v>
      </c>
      <c r="D116" s="2">
        <v>2</v>
      </c>
      <c r="E116" s="2">
        <v>2</v>
      </c>
      <c r="F116" s="2">
        <f t="shared" si="98"/>
        <v>2</v>
      </c>
      <c r="G116">
        <v>0.97</v>
      </c>
      <c r="H116" s="2">
        <v>22</v>
      </c>
      <c r="I116" s="28">
        <v>83</v>
      </c>
      <c r="J116" s="28">
        <v>243</v>
      </c>
      <c r="K116" s="28">
        <v>121</v>
      </c>
      <c r="L116" s="28">
        <v>101</v>
      </c>
      <c r="M116" s="28">
        <v>0</v>
      </c>
      <c r="N116" s="28">
        <v>20</v>
      </c>
      <c r="O116" s="28">
        <v>23</v>
      </c>
      <c r="P116" s="28">
        <v>19</v>
      </c>
      <c r="Q116" s="28">
        <f t="shared" si="68"/>
        <v>0</v>
      </c>
      <c r="S116" s="31">
        <f t="shared" si="106"/>
        <v>5.4930614433405482</v>
      </c>
      <c r="T116" s="31">
        <f t="shared" si="107"/>
        <v>4.4188406077965983</v>
      </c>
      <c r="U116" s="31">
        <f t="shared" si="108"/>
        <v>4.7957905455967413</v>
      </c>
      <c r="V116" s="31">
        <f t="shared" si="109"/>
        <v>3.1354942159291497</v>
      </c>
      <c r="W116" s="31">
        <f t="shared" si="110"/>
        <v>2.9444389791664403</v>
      </c>
      <c r="X116" s="31">
        <f t="shared" si="111"/>
        <v>2.9957322735539909</v>
      </c>
      <c r="Y116" s="31">
        <f t="shared" si="112"/>
        <v>4.6151205168412597</v>
      </c>
      <c r="Z116" s="31">
        <f t="shared" si="113"/>
        <v>0</v>
      </c>
      <c r="AA116" s="31">
        <f t="shared" si="114"/>
        <v>0.70070531442580586</v>
      </c>
      <c r="AB116" s="31">
        <f t="shared" si="115"/>
        <v>0.76047909857701623</v>
      </c>
      <c r="AC116" s="31">
        <f t="shared" si="116"/>
        <v>0.49720224272775176</v>
      </c>
      <c r="AD116" s="31">
        <f t="shared" si="117"/>
        <v>0.46690619187850751</v>
      </c>
      <c r="AE116" s="31">
        <f t="shared" si="118"/>
        <v>0.47503988285354493</v>
      </c>
      <c r="AF116" s="31">
        <f t="shared" si="119"/>
        <v>0.73182985309776938</v>
      </c>
      <c r="AG116" s="31">
        <f t="shared" si="120"/>
        <v>0</v>
      </c>
      <c r="AK116" s="33">
        <f t="shared" si="121"/>
        <v>4.581462282253705</v>
      </c>
      <c r="AL116" s="33">
        <f t="shared" si="122"/>
        <v>4.9202021436577148</v>
      </c>
      <c r="AM116" s="33">
        <f t="shared" si="123"/>
        <v>4.7607436843118274</v>
      </c>
      <c r="AN116" s="33">
        <f t="shared" si="124"/>
        <v>2.8116477553192816</v>
      </c>
      <c r="AO116" s="33">
        <f t="shared" si="125"/>
        <v>3.3167550136444666</v>
      </c>
      <c r="AP116" s="33">
        <f t="shared" si="126"/>
        <v>3.1438953438984929</v>
      </c>
      <c r="AQ116" s="33">
        <f t="shared" si="127"/>
        <v>3.0611318482336203</v>
      </c>
      <c r="AR116" s="35">
        <f t="shared" si="99"/>
        <v>97.657092082041686</v>
      </c>
      <c r="AS116" s="35">
        <f t="shared" si="100"/>
        <v>137.030310195108</v>
      </c>
      <c r="AT116" s="35">
        <f t="shared" si="101"/>
        <v>116.8327803046772</v>
      </c>
      <c r="AU116" s="35">
        <f t="shared" si="102"/>
        <v>16.637309861049076</v>
      </c>
      <c r="AV116" s="35">
        <f t="shared" si="103"/>
        <v>27.570738571836159</v>
      </c>
      <c r="AW116" s="35">
        <f t="shared" si="104"/>
        <v>23.194039878962467</v>
      </c>
      <c r="AX116" s="35">
        <f t="shared" si="105"/>
        <v>21.351710386241741</v>
      </c>
      <c r="AY116" s="37">
        <f t="shared" si="128"/>
        <v>-0.15008732872906219</v>
      </c>
      <c r="AZ116" s="37">
        <f t="shared" si="129"/>
        <v>0.77333029206464665</v>
      </c>
      <c r="BA116" s="37">
        <f t="shared" si="130"/>
        <v>3.5668240406977393E-2</v>
      </c>
      <c r="BB116" s="37">
        <f t="shared" si="131"/>
        <v>5.0706929692076663</v>
      </c>
      <c r="BC116" s="37">
        <f t="shared" si="132"/>
        <v>-1</v>
      </c>
      <c r="BD116" s="37">
        <f t="shared" si="133"/>
        <v>-0.13770951053074354</v>
      </c>
      <c r="BE116" s="37">
        <f t="shared" si="134"/>
        <v>7.7197076203335727E-2</v>
      </c>
    </row>
    <row r="117" spans="1:57" x14ac:dyDescent="0.2">
      <c r="A117" s="6">
        <v>116</v>
      </c>
      <c r="B117" s="6" t="s">
        <v>78</v>
      </c>
      <c r="C117" s="2" t="s">
        <v>133</v>
      </c>
      <c r="D117" s="2">
        <v>2</v>
      </c>
      <c r="E117" s="2">
        <v>2</v>
      </c>
      <c r="F117" s="2">
        <f t="shared" si="98"/>
        <v>2</v>
      </c>
      <c r="G117">
        <v>0.96399999999999997</v>
      </c>
      <c r="H117" s="2">
        <v>22</v>
      </c>
      <c r="I117" s="28">
        <v>76</v>
      </c>
      <c r="J117" s="28">
        <v>225</v>
      </c>
      <c r="K117" s="28">
        <v>107</v>
      </c>
      <c r="L117" s="28">
        <v>99</v>
      </c>
      <c r="M117" s="28">
        <v>0</v>
      </c>
      <c r="N117" s="28">
        <v>21</v>
      </c>
      <c r="O117" s="28">
        <v>26</v>
      </c>
      <c r="P117" s="28">
        <v>21</v>
      </c>
      <c r="Q117" s="28">
        <f t="shared" si="68"/>
        <v>0</v>
      </c>
      <c r="S117" s="31">
        <f t="shared" si="106"/>
        <v>5.4161004022044201</v>
      </c>
      <c r="T117" s="31">
        <f t="shared" si="107"/>
        <v>4.3307333402863311</v>
      </c>
      <c r="U117" s="31">
        <f t="shared" si="108"/>
        <v>4.6728288344619058</v>
      </c>
      <c r="V117" s="31">
        <f t="shared" si="109"/>
        <v>3.2580965380214821</v>
      </c>
      <c r="W117" s="31">
        <f t="shared" si="110"/>
        <v>3.044522437723423</v>
      </c>
      <c r="X117" s="31">
        <f t="shared" si="111"/>
        <v>3.044522437723423</v>
      </c>
      <c r="Y117" s="31">
        <f t="shared" si="112"/>
        <v>4.5951198501345898</v>
      </c>
      <c r="Z117" s="31">
        <f t="shared" si="113"/>
        <v>0</v>
      </c>
      <c r="AA117" s="31">
        <f t="shared" si="114"/>
        <v>0.68673395042705665</v>
      </c>
      <c r="AB117" s="31">
        <f t="shared" si="115"/>
        <v>0.74098078847480309</v>
      </c>
      <c r="AC117" s="31">
        <f t="shared" si="116"/>
        <v>0.51664356371576514</v>
      </c>
      <c r="AD117" s="31">
        <f t="shared" si="117"/>
        <v>0.48277664694159739</v>
      </c>
      <c r="AE117" s="31">
        <f t="shared" si="118"/>
        <v>0.48277664694159739</v>
      </c>
      <c r="AF117" s="31">
        <f t="shared" si="119"/>
        <v>0.72865830320554292</v>
      </c>
      <c r="AG117" s="31">
        <f t="shared" si="120"/>
        <v>0</v>
      </c>
      <c r="AK117" s="33">
        <f t="shared" si="121"/>
        <v>4.4842196369906864</v>
      </c>
      <c r="AL117" s="33">
        <f t="shared" si="122"/>
        <v>4.8474388782667299</v>
      </c>
      <c r="AM117" s="33">
        <f t="shared" si="123"/>
        <v>4.6703839491516828</v>
      </c>
      <c r="AN117" s="33">
        <f t="shared" si="124"/>
        <v>2.5248498606788878</v>
      </c>
      <c r="AO117" s="33">
        <f t="shared" si="125"/>
        <v>3.2453684857258356</v>
      </c>
      <c r="AP117" s="33">
        <f t="shared" si="126"/>
        <v>3.0647581687471193</v>
      </c>
      <c r="AQ117" s="33">
        <f t="shared" si="127"/>
        <v>2.9779415724971252</v>
      </c>
      <c r="AR117" s="35">
        <f t="shared" si="99"/>
        <v>88.607777594388295</v>
      </c>
      <c r="AS117" s="35">
        <f t="shared" si="100"/>
        <v>127.4136497465628</v>
      </c>
      <c r="AT117" s="35">
        <f t="shared" si="101"/>
        <v>106.73871680567879</v>
      </c>
      <c r="AU117" s="35">
        <f t="shared" si="102"/>
        <v>12.489020029848531</v>
      </c>
      <c r="AV117" s="35">
        <f t="shared" si="103"/>
        <v>25.671167776495697</v>
      </c>
      <c r="AW117" s="35">
        <f t="shared" si="104"/>
        <v>21.429279091102831</v>
      </c>
      <c r="AX117" s="35">
        <f t="shared" si="105"/>
        <v>19.647332382763167</v>
      </c>
      <c r="AY117" s="37">
        <f t="shared" si="128"/>
        <v>-0.14228748239349556</v>
      </c>
      <c r="AZ117" s="37">
        <f t="shared" si="129"/>
        <v>0.76590185154844259</v>
      </c>
      <c r="BA117" s="37">
        <f t="shared" si="130"/>
        <v>2.4478764795053975E-3</v>
      </c>
      <c r="BB117" s="37">
        <f t="shared" si="131"/>
        <v>6.9269630253928494</v>
      </c>
      <c r="BC117" s="37">
        <f t="shared" si="132"/>
        <v>-1</v>
      </c>
      <c r="BD117" s="37">
        <f t="shared" si="133"/>
        <v>-2.0032362697682281E-2</v>
      </c>
      <c r="BE117" s="37">
        <f t="shared" si="134"/>
        <v>0.32333486773044579</v>
      </c>
    </row>
    <row r="118" spans="1:57" x14ac:dyDescent="0.2">
      <c r="A118" s="6">
        <v>117</v>
      </c>
      <c r="B118" s="6" t="s">
        <v>78</v>
      </c>
      <c r="C118" s="12" t="s">
        <v>134</v>
      </c>
      <c r="D118" s="2">
        <v>2</v>
      </c>
      <c r="E118" s="2">
        <v>2</v>
      </c>
      <c r="F118" s="2">
        <f t="shared" si="98"/>
        <v>2</v>
      </c>
      <c r="G118">
        <v>0.97599999999999998</v>
      </c>
      <c r="H118" s="9">
        <v>32</v>
      </c>
      <c r="I118" s="28">
        <v>84</v>
      </c>
      <c r="J118" s="28">
        <v>246</v>
      </c>
      <c r="K118" s="28">
        <v>124</v>
      </c>
      <c r="L118" s="28">
        <v>107</v>
      </c>
      <c r="M118" s="28">
        <v>0</v>
      </c>
      <c r="N118" s="28">
        <v>22</v>
      </c>
      <c r="O118" s="28">
        <v>25</v>
      </c>
      <c r="P118" s="28">
        <v>13</v>
      </c>
      <c r="Q118" s="28">
        <f t="shared" si="68"/>
        <v>0</v>
      </c>
      <c r="S118" s="31">
        <f t="shared" si="106"/>
        <v>5.5053315359323625</v>
      </c>
      <c r="T118" s="31">
        <f t="shared" si="107"/>
        <v>4.4308167988433134</v>
      </c>
      <c r="U118" s="31">
        <f t="shared" si="108"/>
        <v>4.8202815656050371</v>
      </c>
      <c r="V118" s="31">
        <f t="shared" si="109"/>
        <v>3.2188758248682006</v>
      </c>
      <c r="W118" s="31">
        <f t="shared" si="110"/>
        <v>2.5649493574615367</v>
      </c>
      <c r="X118" s="31">
        <f t="shared" si="111"/>
        <v>3.0910424533583161</v>
      </c>
      <c r="Y118" s="31">
        <f t="shared" si="112"/>
        <v>4.6728288344619058</v>
      </c>
      <c r="Z118" s="31">
        <f t="shared" si="113"/>
        <v>0</v>
      </c>
      <c r="AA118" s="31">
        <f t="shared" si="114"/>
        <v>0.70260440549014647</v>
      </c>
      <c r="AB118" s="31">
        <f t="shared" si="115"/>
        <v>0.76436269370946852</v>
      </c>
      <c r="AC118" s="31">
        <f t="shared" si="116"/>
        <v>0.51042424860999169</v>
      </c>
      <c r="AD118" s="31">
        <f t="shared" si="117"/>
        <v>0.40672968444149055</v>
      </c>
      <c r="AE118" s="31">
        <f t="shared" si="118"/>
        <v>0.49015342856278266</v>
      </c>
      <c r="AF118" s="31">
        <f t="shared" si="119"/>
        <v>0.74098078847480309</v>
      </c>
      <c r="AG118" s="31">
        <f t="shared" si="120"/>
        <v>0</v>
      </c>
      <c r="AK118" s="33">
        <f t="shared" si="121"/>
        <v>4.5969659220646548</v>
      </c>
      <c r="AL118" s="33">
        <f t="shared" si="122"/>
        <v>4.9318029742916316</v>
      </c>
      <c r="AM118" s="33">
        <f t="shared" si="123"/>
        <v>4.7751499644325142</v>
      </c>
      <c r="AN118" s="33">
        <f t="shared" si="124"/>
        <v>2.8573726658769587</v>
      </c>
      <c r="AO118" s="33">
        <f t="shared" si="125"/>
        <v>3.3281363475562626</v>
      </c>
      <c r="AP118" s="33">
        <f t="shared" si="126"/>
        <v>3.1565123830163038</v>
      </c>
      <c r="AQ118" s="33">
        <f t="shared" si="127"/>
        <v>3.0743950833842448</v>
      </c>
      <c r="AR118" s="35">
        <f t="shared" si="99"/>
        <v>99.182929920019873</v>
      </c>
      <c r="AS118" s="35">
        <f t="shared" si="100"/>
        <v>138.62923209469974</v>
      </c>
      <c r="AT118" s="35">
        <f t="shared" si="101"/>
        <v>118.52808828547792</v>
      </c>
      <c r="AU118" s="35">
        <f t="shared" si="102"/>
        <v>17.415709885725487</v>
      </c>
      <c r="AV118" s="35">
        <f t="shared" si="103"/>
        <v>27.886322832051498</v>
      </c>
      <c r="AW118" s="35">
        <f t="shared" si="104"/>
        <v>23.488533902029587</v>
      </c>
      <c r="AX118" s="35">
        <f t="shared" si="105"/>
        <v>21.636789498522958</v>
      </c>
      <c r="AY118" s="37">
        <f t="shared" si="128"/>
        <v>-0.15308007065594087</v>
      </c>
      <c r="AZ118" s="37">
        <f t="shared" si="129"/>
        <v>0.77451751180410233</v>
      </c>
      <c r="BA118" s="37">
        <f t="shared" si="130"/>
        <v>4.6165527459979282E-2</v>
      </c>
      <c r="BB118" s="37">
        <f t="shared" si="131"/>
        <v>5.1438781825196145</v>
      </c>
      <c r="BC118" s="37">
        <f t="shared" si="132"/>
        <v>-1</v>
      </c>
      <c r="BD118" s="37">
        <f t="shared" si="133"/>
        <v>-6.3372788963255253E-2</v>
      </c>
      <c r="BE118" s="37">
        <f t="shared" si="134"/>
        <v>0.15543944270043539</v>
      </c>
    </row>
    <row r="119" spans="1:57" x14ac:dyDescent="0.2">
      <c r="A119" s="6">
        <v>118</v>
      </c>
      <c r="B119" s="6" t="s">
        <v>78</v>
      </c>
      <c r="C119" s="2" t="s">
        <v>135</v>
      </c>
      <c r="D119" s="2">
        <v>2</v>
      </c>
      <c r="E119" s="2">
        <v>2</v>
      </c>
      <c r="F119" s="2">
        <f t="shared" si="98"/>
        <v>2</v>
      </c>
      <c r="G119">
        <v>0.98299999999999998</v>
      </c>
      <c r="H119" s="2">
        <v>22</v>
      </c>
      <c r="I119" s="28">
        <v>81</v>
      </c>
      <c r="J119" s="28">
        <v>228</v>
      </c>
      <c r="K119" s="28">
        <v>116</v>
      </c>
      <c r="L119" s="28">
        <v>93</v>
      </c>
      <c r="M119" s="28">
        <v>68</v>
      </c>
      <c r="N119" s="28">
        <v>17</v>
      </c>
      <c r="O119" s="28">
        <v>24</v>
      </c>
      <c r="P119" s="28">
        <v>22</v>
      </c>
      <c r="Q119" s="28">
        <f t="shared" si="68"/>
        <v>0.73118279569892475</v>
      </c>
      <c r="S119" s="31">
        <f t="shared" si="106"/>
        <v>5.4293456289544411</v>
      </c>
      <c r="T119" s="31">
        <f t="shared" si="107"/>
        <v>4.3944491546724391</v>
      </c>
      <c r="U119" s="31">
        <f t="shared" si="108"/>
        <v>4.7535901911063645</v>
      </c>
      <c r="V119" s="31">
        <f t="shared" si="109"/>
        <v>3.1780538303479458</v>
      </c>
      <c r="W119" s="31">
        <f t="shared" si="110"/>
        <v>3.0910424533583161</v>
      </c>
      <c r="X119" s="31">
        <f t="shared" si="111"/>
        <v>2.8332133440562162</v>
      </c>
      <c r="Y119" s="31">
        <f t="shared" si="112"/>
        <v>4.5325994931532563</v>
      </c>
      <c r="Z119" s="31">
        <f t="shared" si="113"/>
        <v>4.219507705176107</v>
      </c>
      <c r="AA119" s="31">
        <f t="shared" si="114"/>
        <v>0.69683750783406984</v>
      </c>
      <c r="AB119" s="31">
        <f t="shared" si="115"/>
        <v>0.75378729516372123</v>
      </c>
      <c r="AC119" s="31">
        <f t="shared" si="116"/>
        <v>0.50395101478134108</v>
      </c>
      <c r="AD119" s="31">
        <f t="shared" si="117"/>
        <v>0.49015342856278266</v>
      </c>
      <c r="AE119" s="31">
        <f t="shared" si="118"/>
        <v>0.44926889727127306</v>
      </c>
      <c r="AF119" s="31">
        <f t="shared" si="119"/>
        <v>0.7187443121194369</v>
      </c>
      <c r="AG119" s="31">
        <f t="shared" si="120"/>
        <v>0.66909665581982214</v>
      </c>
      <c r="AK119" s="33">
        <f t="shared" si="121"/>
        <v>4.5009553888369007</v>
      </c>
      <c r="AL119" s="33">
        <f t="shared" si="122"/>
        <v>4.859961655180193</v>
      </c>
      <c r="AM119" s="33">
        <f t="shared" si="123"/>
        <v>4.6859351314589883</v>
      </c>
      <c r="AN119" s="33">
        <f t="shared" si="124"/>
        <v>2.5742086413016878</v>
      </c>
      <c r="AO119" s="33">
        <f t="shared" si="125"/>
        <v>3.2576543219777978</v>
      </c>
      <c r="AP119" s="33">
        <f t="shared" si="126"/>
        <v>3.078377914709002</v>
      </c>
      <c r="AQ119" s="33">
        <f t="shared" si="127"/>
        <v>2.9922588692652092</v>
      </c>
      <c r="AR119" s="35">
        <f t="shared" si="99"/>
        <v>90.103173758353279</v>
      </c>
      <c r="AS119" s="35">
        <f t="shared" si="100"/>
        <v>129.01925479245023</v>
      </c>
      <c r="AT119" s="35">
        <f t="shared" si="101"/>
        <v>108.41160402300363</v>
      </c>
      <c r="AU119" s="35">
        <f t="shared" si="102"/>
        <v>13.120929687086367</v>
      </c>
      <c r="AV119" s="35">
        <f t="shared" si="103"/>
        <v>25.988504924704895</v>
      </c>
      <c r="AW119" s="35">
        <f t="shared" si="104"/>
        <v>21.723137021170054</v>
      </c>
      <c r="AX119" s="35">
        <f t="shared" si="105"/>
        <v>19.930652420035724</v>
      </c>
      <c r="AY119" s="37">
        <f t="shared" si="128"/>
        <v>-0.10103055617959675</v>
      </c>
      <c r="AZ119" s="37">
        <f t="shared" si="129"/>
        <v>0.76717808800537113</v>
      </c>
      <c r="BA119" s="37">
        <f t="shared" si="130"/>
        <v>6.9996159962601431E-2</v>
      </c>
      <c r="BB119" s="37">
        <f t="shared" si="131"/>
        <v>6.0879123825753521</v>
      </c>
      <c r="BC119" s="37">
        <f t="shared" si="132"/>
        <v>1.6165414361854504</v>
      </c>
      <c r="BD119" s="37">
        <f t="shared" si="133"/>
        <v>-0.21742426135632115</v>
      </c>
      <c r="BE119" s="37">
        <f t="shared" si="134"/>
        <v>0.20417533225723589</v>
      </c>
    </row>
    <row r="120" spans="1:57" x14ac:dyDescent="0.2">
      <c r="A120" s="6">
        <v>119</v>
      </c>
      <c r="B120" s="6" t="s">
        <v>78</v>
      </c>
      <c r="C120" s="2" t="s">
        <v>136</v>
      </c>
      <c r="D120" s="2">
        <v>2</v>
      </c>
      <c r="E120" s="2">
        <v>2</v>
      </c>
      <c r="F120" s="2">
        <f t="shared" si="98"/>
        <v>2</v>
      </c>
      <c r="G120" s="6">
        <v>0.97599999999999998</v>
      </c>
      <c r="H120" s="2">
        <v>21</v>
      </c>
      <c r="I120" s="28">
        <v>77</v>
      </c>
      <c r="J120" s="28">
        <v>223</v>
      </c>
      <c r="K120" s="28">
        <v>107</v>
      </c>
      <c r="L120" s="28">
        <v>82</v>
      </c>
      <c r="M120" s="28">
        <v>0</v>
      </c>
      <c r="N120" s="28">
        <v>19</v>
      </c>
      <c r="O120" s="28">
        <v>20</v>
      </c>
      <c r="P120" s="28">
        <v>19</v>
      </c>
      <c r="Q120" s="28">
        <f t="shared" si="68"/>
        <v>0</v>
      </c>
      <c r="S120" s="31">
        <f t="shared" si="106"/>
        <v>5.4071717714601188</v>
      </c>
      <c r="T120" s="31">
        <f t="shared" si="107"/>
        <v>4.3438054218536841</v>
      </c>
      <c r="U120" s="31">
        <f t="shared" si="108"/>
        <v>4.6728288344619058</v>
      </c>
      <c r="V120" s="31">
        <f t="shared" si="109"/>
        <v>2.9957322735539909</v>
      </c>
      <c r="W120" s="31">
        <f t="shared" si="110"/>
        <v>2.9444389791664403</v>
      </c>
      <c r="X120" s="31">
        <f t="shared" si="111"/>
        <v>2.9444389791664403</v>
      </c>
      <c r="Y120" s="31">
        <f t="shared" si="112"/>
        <v>4.4067192472642533</v>
      </c>
      <c r="Z120" s="31">
        <f t="shared" si="113"/>
        <v>0</v>
      </c>
      <c r="AA120" s="31">
        <f t="shared" si="114"/>
        <v>0.68880681927158804</v>
      </c>
      <c r="AB120" s="31">
        <f t="shared" si="115"/>
        <v>0.74098078847480309</v>
      </c>
      <c r="AC120" s="31">
        <f t="shared" si="116"/>
        <v>0.47503988285354493</v>
      </c>
      <c r="AD120" s="31">
        <f t="shared" si="117"/>
        <v>0.46690619187850751</v>
      </c>
      <c r="AE120" s="31">
        <f t="shared" si="118"/>
        <v>0.46690619187850751</v>
      </c>
      <c r="AF120" s="31">
        <f t="shared" si="119"/>
        <v>0.69878320351551426</v>
      </c>
      <c r="AG120" s="31">
        <f t="shared" si="120"/>
        <v>0</v>
      </c>
      <c r="AK120" s="33">
        <f t="shared" si="121"/>
        <v>4.4729380371144991</v>
      </c>
      <c r="AL120" s="33">
        <f t="shared" si="122"/>
        <v>4.8389972522331561</v>
      </c>
      <c r="AM120" s="33">
        <f t="shared" si="123"/>
        <v>4.6599008696937174</v>
      </c>
      <c r="AN120" s="33">
        <f t="shared" si="124"/>
        <v>2.491577019489565</v>
      </c>
      <c r="AO120" s="33">
        <f t="shared" si="125"/>
        <v>3.2370865818106349</v>
      </c>
      <c r="AP120" s="33">
        <f t="shared" si="126"/>
        <v>3.0555770739406714</v>
      </c>
      <c r="AQ120" s="33">
        <f t="shared" si="127"/>
        <v>2.9682902574602887</v>
      </c>
      <c r="AR120" s="35">
        <f t="shared" si="99"/>
        <v>87.613757711702192</v>
      </c>
      <c r="AS120" s="35">
        <f t="shared" si="100"/>
        <v>126.34259843150768</v>
      </c>
      <c r="AT120" s="35">
        <f t="shared" si="101"/>
        <v>105.62561093849692</v>
      </c>
      <c r="AU120" s="35">
        <f t="shared" si="102"/>
        <v>12.080311993982299</v>
      </c>
      <c r="AV120" s="35">
        <f t="shared" si="103"/>
        <v>25.459439597995409</v>
      </c>
      <c r="AW120" s="35">
        <f t="shared" si="104"/>
        <v>21.233435254229029</v>
      </c>
      <c r="AX120" s="35">
        <f t="shared" si="105"/>
        <v>19.458621905267709</v>
      </c>
      <c r="AY120" s="37">
        <f t="shared" si="128"/>
        <v>-0.12114259208727625</v>
      </c>
      <c r="AZ120" s="37">
        <f t="shared" si="129"/>
        <v>0.76504205840670458</v>
      </c>
      <c r="BA120" s="37">
        <f t="shared" si="130"/>
        <v>1.3011892184967832E-2</v>
      </c>
      <c r="BB120" s="37">
        <f t="shared" si="131"/>
        <v>5.7879041568502192</v>
      </c>
      <c r="BC120" s="37">
        <f t="shared" si="132"/>
        <v>-1</v>
      </c>
      <c r="BD120" s="37">
        <f t="shared" si="133"/>
        <v>-0.10518482890253</v>
      </c>
      <c r="BE120" s="37">
        <f t="shared" si="134"/>
        <v>2.7822016243901269E-2</v>
      </c>
    </row>
    <row r="121" spans="1:57" x14ac:dyDescent="0.2">
      <c r="A121" s="6">
        <v>120</v>
      </c>
      <c r="B121" s="6" t="s">
        <v>78</v>
      </c>
      <c r="C121" s="2" t="s">
        <v>137</v>
      </c>
      <c r="D121" s="2">
        <v>2</v>
      </c>
      <c r="E121" s="2">
        <v>2</v>
      </c>
      <c r="F121" s="2">
        <f t="shared" si="98"/>
        <v>2</v>
      </c>
      <c r="G121">
        <v>0.98699999999999999</v>
      </c>
      <c r="H121" s="2">
        <v>22</v>
      </c>
      <c r="I121" s="28">
        <v>82</v>
      </c>
      <c r="J121" s="28">
        <v>253</v>
      </c>
      <c r="K121" s="28">
        <v>133</v>
      </c>
      <c r="L121" s="28">
        <v>118</v>
      </c>
      <c r="M121" s="28">
        <v>0</v>
      </c>
      <c r="N121" s="28">
        <v>26</v>
      </c>
      <c r="O121" s="28">
        <v>34</v>
      </c>
      <c r="P121" s="28">
        <v>23</v>
      </c>
      <c r="Q121" s="28">
        <f t="shared" si="68"/>
        <v>0</v>
      </c>
      <c r="S121" s="31">
        <f t="shared" si="106"/>
        <v>5.5333894887275203</v>
      </c>
      <c r="T121" s="31">
        <f t="shared" si="107"/>
        <v>4.4067192472642533</v>
      </c>
      <c r="U121" s="31">
        <f t="shared" si="108"/>
        <v>4.8903491282217537</v>
      </c>
      <c r="V121" s="31">
        <f t="shared" si="109"/>
        <v>3.5263605246161616</v>
      </c>
      <c r="W121" s="31">
        <f t="shared" si="110"/>
        <v>3.1354942159291497</v>
      </c>
      <c r="X121" s="31">
        <f t="shared" si="111"/>
        <v>3.2580965380214821</v>
      </c>
      <c r="Y121" s="31">
        <f t="shared" si="112"/>
        <v>4.7706846244656651</v>
      </c>
      <c r="Z121" s="31">
        <f t="shared" si="113"/>
        <v>0</v>
      </c>
      <c r="AA121" s="31">
        <f t="shared" si="114"/>
        <v>0.69878320351551426</v>
      </c>
      <c r="AB121" s="31">
        <f t="shared" si="115"/>
        <v>0.7754734618615875</v>
      </c>
      <c r="AC121" s="31">
        <f t="shared" si="116"/>
        <v>0.5591827765455476</v>
      </c>
      <c r="AD121" s="31">
        <f t="shared" si="117"/>
        <v>0.49720224272775176</v>
      </c>
      <c r="AE121" s="31">
        <f t="shared" si="118"/>
        <v>0.51664356371576514</v>
      </c>
      <c r="AF121" s="31">
        <f t="shared" si="119"/>
        <v>0.75649799721548228</v>
      </c>
      <c r="AG121" s="31">
        <f t="shared" si="120"/>
        <v>0</v>
      </c>
      <c r="AK121" s="33">
        <f t="shared" si="121"/>
        <v>4.6324180093829641</v>
      </c>
      <c r="AL121" s="33">
        <f t="shared" si="122"/>
        <v>4.9583305294730984</v>
      </c>
      <c r="AM121" s="33">
        <f t="shared" si="123"/>
        <v>4.808092725422739</v>
      </c>
      <c r="AN121" s="33">
        <f t="shared" si="124"/>
        <v>2.9619315656888467</v>
      </c>
      <c r="AO121" s="33">
        <f t="shared" si="125"/>
        <v>3.3541619807985201</v>
      </c>
      <c r="AP121" s="33">
        <f t="shared" si="126"/>
        <v>3.1853636965115562</v>
      </c>
      <c r="AQ121" s="33">
        <f t="shared" si="127"/>
        <v>3.1047240497700046</v>
      </c>
      <c r="AR121" s="35">
        <f t="shared" si="99"/>
        <v>102.76224400913935</v>
      </c>
      <c r="AS121" s="35">
        <f t="shared" si="100"/>
        <v>142.35593836073824</v>
      </c>
      <c r="AT121" s="35">
        <f t="shared" si="101"/>
        <v>122.49775771167189</v>
      </c>
      <c r="AU121" s="35">
        <f t="shared" si="102"/>
        <v>19.335283078645272</v>
      </c>
      <c r="AV121" s="35">
        <f t="shared" si="103"/>
        <v>28.621608680110413</v>
      </c>
      <c r="AW121" s="35">
        <f t="shared" si="104"/>
        <v>24.176079562891744</v>
      </c>
      <c r="AX121" s="35">
        <f t="shared" si="105"/>
        <v>22.303063590497565</v>
      </c>
      <c r="AY121" s="37">
        <f t="shared" si="128"/>
        <v>-0.20204155922570963</v>
      </c>
      <c r="AZ121" s="37">
        <f t="shared" si="129"/>
        <v>0.77723530829380139</v>
      </c>
      <c r="BA121" s="37">
        <f t="shared" si="130"/>
        <v>8.5734159420678316E-2</v>
      </c>
      <c r="BB121" s="37">
        <f t="shared" si="131"/>
        <v>5.1028328119139008</v>
      </c>
      <c r="BC121" s="37">
        <f t="shared" si="132"/>
        <v>-1</v>
      </c>
      <c r="BD121" s="37">
        <f t="shared" si="133"/>
        <v>7.5443184754728457E-2</v>
      </c>
      <c r="BE121" s="37">
        <f t="shared" si="134"/>
        <v>0.52445424647787076</v>
      </c>
    </row>
    <row r="122" spans="1:57" x14ac:dyDescent="0.2">
      <c r="A122" s="6">
        <v>121</v>
      </c>
      <c r="B122" s="6" t="s">
        <v>138</v>
      </c>
      <c r="C122">
        <v>1</v>
      </c>
      <c r="D122" s="2">
        <v>3</v>
      </c>
      <c r="E122" s="2">
        <v>3</v>
      </c>
      <c r="F122" s="2">
        <v>3</v>
      </c>
      <c r="H122">
        <v>3</v>
      </c>
      <c r="I122" s="28">
        <v>106</v>
      </c>
      <c r="J122" s="28">
        <v>255</v>
      </c>
      <c r="K122" s="28">
        <v>161</v>
      </c>
      <c r="L122" s="28">
        <v>149</v>
      </c>
      <c r="M122" s="28">
        <v>138</v>
      </c>
      <c r="N122" s="28">
        <v>41</v>
      </c>
      <c r="O122" s="28">
        <v>23</v>
      </c>
      <c r="P122" s="28">
        <v>26</v>
      </c>
      <c r="Q122" s="28">
        <f t="shared" si="68"/>
        <v>0.9261744966442953</v>
      </c>
      <c r="S122" s="31">
        <f t="shared" si="106"/>
        <v>5.5412635451584258</v>
      </c>
      <c r="T122" s="31">
        <f t="shared" si="107"/>
        <v>4.6634390941120669</v>
      </c>
      <c r="U122" s="31">
        <f t="shared" si="108"/>
        <v>5.0814043649844631</v>
      </c>
      <c r="V122" s="31">
        <f t="shared" si="109"/>
        <v>3.1354942159291497</v>
      </c>
      <c r="W122" s="31">
        <f t="shared" si="110"/>
        <v>3.2580965380214821</v>
      </c>
      <c r="X122" s="31">
        <f t="shared" si="111"/>
        <v>3.713572066704308</v>
      </c>
      <c r="Y122" s="31">
        <f t="shared" si="112"/>
        <v>5.0039463059454592</v>
      </c>
      <c r="Z122" s="31">
        <f t="shared" si="113"/>
        <v>4.9272536851572051</v>
      </c>
      <c r="AA122" s="31">
        <f t="shared" si="114"/>
        <v>0.73949183660978179</v>
      </c>
      <c r="AB122" s="31">
        <f t="shared" si="115"/>
        <v>0.80576951271083175</v>
      </c>
      <c r="AC122" s="31">
        <f t="shared" si="116"/>
        <v>0.49720224272775176</v>
      </c>
      <c r="AD122" s="31">
        <f t="shared" si="117"/>
        <v>0.51664356371576514</v>
      </c>
      <c r="AE122" s="31">
        <f t="shared" si="118"/>
        <v>0.58886932424123972</v>
      </c>
      <c r="AF122" s="31">
        <f t="shared" si="119"/>
        <v>0.79348681721872127</v>
      </c>
      <c r="AG122" s="31">
        <f t="shared" si="120"/>
        <v>0.78132549896054382</v>
      </c>
      <c r="AK122" s="33">
        <f t="shared" si="121"/>
        <v>4.6423671221416809</v>
      </c>
      <c r="AL122" s="33">
        <f t="shared" si="122"/>
        <v>4.9657751020688901</v>
      </c>
      <c r="AM122" s="33">
        <f t="shared" si="123"/>
        <v>4.8173376322383072</v>
      </c>
      <c r="AN122" s="33">
        <f t="shared" si="124"/>
        <v>2.9912745004169352</v>
      </c>
      <c r="AO122" s="33">
        <f t="shared" si="125"/>
        <v>3.3614656963010621</v>
      </c>
      <c r="AP122" s="33">
        <f t="shared" si="126"/>
        <v>3.193460398085826</v>
      </c>
      <c r="AQ122" s="33">
        <f t="shared" si="127"/>
        <v>3.1132354331398457</v>
      </c>
      <c r="AR122" s="35">
        <f t="shared" si="99"/>
        <v>103.78974002344732</v>
      </c>
      <c r="AS122" s="35">
        <f t="shared" si="100"/>
        <v>143.4196720869609</v>
      </c>
      <c r="AT122" s="35">
        <f t="shared" si="101"/>
        <v>123.63548907372491</v>
      </c>
      <c r="AU122" s="35">
        <f t="shared" si="102"/>
        <v>19.911042959722028</v>
      </c>
      <c r="AV122" s="35">
        <f t="shared" si="103"/>
        <v>28.831418028353486</v>
      </c>
      <c r="AW122" s="35">
        <f t="shared" si="104"/>
        <v>24.372620657932828</v>
      </c>
      <c r="AX122" s="35">
        <f t="shared" si="105"/>
        <v>22.493703669550317</v>
      </c>
      <c r="AY122" s="37">
        <f t="shared" si="128"/>
        <v>2.1295553645797299E-2</v>
      </c>
      <c r="AZ122" s="37">
        <f t="shared" si="129"/>
        <v>0.77799876606455787</v>
      </c>
      <c r="BA122" s="37">
        <f t="shared" si="130"/>
        <v>0.30221509379070199</v>
      </c>
      <c r="BB122" s="37">
        <f t="shared" si="131"/>
        <v>6.4832845422216963</v>
      </c>
      <c r="BC122" s="37">
        <f t="shared" si="132"/>
        <v>3.786445115682052</v>
      </c>
      <c r="BD122" s="37">
        <f t="shared" si="133"/>
        <v>0.68221548989050851</v>
      </c>
      <c r="BE122" s="37">
        <f t="shared" si="134"/>
        <v>2.2508357800367706E-2</v>
      </c>
    </row>
    <row r="123" spans="1:57" x14ac:dyDescent="0.2">
      <c r="A123" s="6">
        <v>122</v>
      </c>
      <c r="B123" s="6" t="s">
        <v>138</v>
      </c>
      <c r="C123">
        <v>2</v>
      </c>
      <c r="D123" s="2">
        <v>3</v>
      </c>
      <c r="E123" s="2">
        <v>3</v>
      </c>
      <c r="F123" s="2">
        <v>3</v>
      </c>
      <c r="H123">
        <v>3</v>
      </c>
      <c r="I123" s="28">
        <v>138</v>
      </c>
      <c r="J123" s="28">
        <v>292</v>
      </c>
      <c r="K123" s="28">
        <v>173</v>
      </c>
      <c r="L123" s="28">
        <v>157</v>
      </c>
      <c r="M123" s="28">
        <v>111</v>
      </c>
      <c r="N123" s="28">
        <v>42</v>
      </c>
      <c r="O123" s="28">
        <v>25</v>
      </c>
      <c r="P123" s="28">
        <v>28</v>
      </c>
      <c r="Q123" s="28">
        <f t="shared" si="68"/>
        <v>0.70700636942675155</v>
      </c>
      <c r="S123" s="31">
        <f t="shared" si="106"/>
        <v>5.6767538022682817</v>
      </c>
      <c r="T123" s="31">
        <f t="shared" si="107"/>
        <v>4.9272536851572051</v>
      </c>
      <c r="U123" s="31">
        <f t="shared" si="108"/>
        <v>5.1532915944977793</v>
      </c>
      <c r="V123" s="31">
        <f t="shared" si="109"/>
        <v>3.2188758248682006</v>
      </c>
      <c r="W123" s="31">
        <f t="shared" si="110"/>
        <v>3.3322045101752038</v>
      </c>
      <c r="X123" s="31">
        <f t="shared" si="111"/>
        <v>3.7376696182833684</v>
      </c>
      <c r="Y123" s="31">
        <f t="shared" si="112"/>
        <v>5.0562458053483077</v>
      </c>
      <c r="Z123" s="31">
        <f t="shared" si="113"/>
        <v>4.7095302013123339</v>
      </c>
      <c r="AA123" s="31">
        <f t="shared" si="114"/>
        <v>0.78132549896054382</v>
      </c>
      <c r="AB123" s="31">
        <f t="shared" si="115"/>
        <v>0.81716882946157676</v>
      </c>
      <c r="AC123" s="31">
        <f t="shared" si="116"/>
        <v>0.51042424860999169</v>
      </c>
      <c r="AD123" s="31">
        <f t="shared" si="117"/>
        <v>0.52839502853162901</v>
      </c>
      <c r="AE123" s="31">
        <f t="shared" si="118"/>
        <v>0.59269052621587193</v>
      </c>
      <c r="AF123" s="31">
        <f t="shared" si="119"/>
        <v>0.80178006434529248</v>
      </c>
      <c r="AG123" s="31">
        <f t="shared" si="120"/>
        <v>0.74680060527322101</v>
      </c>
      <c r="AK123" s="33">
        <f t="shared" si="121"/>
        <v>4.8135632340215118</v>
      </c>
      <c r="AL123" s="33">
        <f t="shared" si="122"/>
        <v>5.0938751562058808</v>
      </c>
      <c r="AM123" s="33">
        <f t="shared" si="123"/>
        <v>4.9764163500998722</v>
      </c>
      <c r="AN123" s="33">
        <f t="shared" si="124"/>
        <v>3.4961834765657969</v>
      </c>
      <c r="AO123" s="33">
        <f t="shared" si="125"/>
        <v>3.4871419979608493</v>
      </c>
      <c r="AP123" s="33">
        <f t="shared" si="126"/>
        <v>3.3327817488617577</v>
      </c>
      <c r="AQ123" s="33">
        <f t="shared" si="127"/>
        <v>3.2596922856223967</v>
      </c>
      <c r="AR123" s="35">
        <f t="shared" si="99"/>
        <v>123.16971905794061</v>
      </c>
      <c r="AS123" s="35">
        <f t="shared" si="100"/>
        <v>163.02036900263823</v>
      </c>
      <c r="AT123" s="35">
        <f t="shared" si="101"/>
        <v>144.95398541622222</v>
      </c>
      <c r="AU123" s="35">
        <f t="shared" si="102"/>
        <v>32.989306931102128</v>
      </c>
      <c r="AV123" s="35">
        <f t="shared" si="103"/>
        <v>32.692379174050217</v>
      </c>
      <c r="AW123" s="35">
        <f t="shared" si="104"/>
        <v>28.016167348984233</v>
      </c>
      <c r="AX123" s="35">
        <f t="shared" si="105"/>
        <v>26.041522558574272</v>
      </c>
      <c r="AY123" s="37">
        <f t="shared" si="128"/>
        <v>0.12040525102669947</v>
      </c>
      <c r="AZ123" s="37">
        <f t="shared" si="129"/>
        <v>0.79118721044775964</v>
      </c>
      <c r="BA123" s="37">
        <f t="shared" si="130"/>
        <v>0.19348219024986577</v>
      </c>
      <c r="BB123" s="37">
        <f t="shared" si="131"/>
        <v>3.7591178659161613</v>
      </c>
      <c r="BC123" s="37">
        <f t="shared" si="132"/>
        <v>2.3952866938514821</v>
      </c>
      <c r="BD123" s="37">
        <f t="shared" si="133"/>
        <v>0.49913439182546759</v>
      </c>
      <c r="BE123" s="37">
        <f t="shared" si="134"/>
        <v>-3.9994687569884294E-2</v>
      </c>
    </row>
    <row r="124" spans="1:57" x14ac:dyDescent="0.2">
      <c r="A124" s="6">
        <v>123</v>
      </c>
      <c r="B124" s="6" t="s">
        <v>138</v>
      </c>
      <c r="C124">
        <v>3</v>
      </c>
      <c r="D124" s="2">
        <v>3</v>
      </c>
      <c r="E124" s="2">
        <v>3</v>
      </c>
      <c r="F124" s="2">
        <v>3</v>
      </c>
      <c r="H124">
        <v>3</v>
      </c>
      <c r="I124" s="28">
        <v>109</v>
      </c>
      <c r="J124" s="28">
        <v>275</v>
      </c>
      <c r="K124" s="28">
        <v>158</v>
      </c>
      <c r="L124" s="28">
        <v>149</v>
      </c>
      <c r="M124" s="28">
        <v>121</v>
      </c>
      <c r="N124" s="28">
        <v>43</v>
      </c>
      <c r="O124" s="28">
        <v>21</v>
      </c>
      <c r="P124" s="28">
        <v>14</v>
      </c>
      <c r="Q124" s="28">
        <f t="shared" si="68"/>
        <v>0.81208053691275173</v>
      </c>
      <c r="S124" s="31">
        <f t="shared" si="106"/>
        <v>5.6167710976665717</v>
      </c>
      <c r="T124" s="31">
        <f t="shared" si="107"/>
        <v>4.6913478822291435</v>
      </c>
      <c r="U124" s="31">
        <f t="shared" si="108"/>
        <v>5.0625950330269669</v>
      </c>
      <c r="V124" s="31">
        <f t="shared" si="109"/>
        <v>3.044522437723423</v>
      </c>
      <c r="W124" s="31">
        <f t="shared" si="110"/>
        <v>2.6390573296152584</v>
      </c>
      <c r="X124" s="31">
        <f t="shared" si="111"/>
        <v>3.7612001156935624</v>
      </c>
      <c r="Y124" s="31">
        <f t="shared" si="112"/>
        <v>5.0039463059454592</v>
      </c>
      <c r="Z124" s="31">
        <f t="shared" si="113"/>
        <v>4.7957905455967413</v>
      </c>
      <c r="AA124" s="31">
        <f t="shared" si="114"/>
        <v>0.74391739477956842</v>
      </c>
      <c r="AB124" s="31">
        <f t="shared" si="115"/>
        <v>0.80278687540090876</v>
      </c>
      <c r="AC124" s="31">
        <f t="shared" si="116"/>
        <v>0.48277664694159739</v>
      </c>
      <c r="AD124" s="31">
        <f t="shared" si="117"/>
        <v>0.41848114925735447</v>
      </c>
      <c r="AE124" s="31">
        <f t="shared" si="118"/>
        <v>0.59642180915857734</v>
      </c>
      <c r="AF124" s="31">
        <f t="shared" si="119"/>
        <v>0.79348681721872127</v>
      </c>
      <c r="AG124" s="31">
        <f t="shared" si="120"/>
        <v>0.76047909857701623</v>
      </c>
      <c r="AK124" s="33">
        <f t="shared" si="121"/>
        <v>4.7377732397673622</v>
      </c>
      <c r="AL124" s="33">
        <f t="shared" si="122"/>
        <v>5.0371641581557984</v>
      </c>
      <c r="AM124" s="33">
        <f t="shared" si="123"/>
        <v>4.9059908306164131</v>
      </c>
      <c r="AN124" s="33">
        <f t="shared" si="124"/>
        <v>3.272655921056522</v>
      </c>
      <c r="AO124" s="33">
        <f t="shared" si="125"/>
        <v>3.4315040160225445</v>
      </c>
      <c r="AP124" s="33">
        <f t="shared" si="126"/>
        <v>3.2711029860742005</v>
      </c>
      <c r="AQ124" s="33">
        <f t="shared" si="127"/>
        <v>3.1948545747290278</v>
      </c>
      <c r="AR124" s="35">
        <f t="shared" si="99"/>
        <v>114.17966764890772</v>
      </c>
      <c r="AS124" s="35">
        <f t="shared" si="100"/>
        <v>154.03258303073616</v>
      </c>
      <c r="AT124" s="35">
        <f t="shared" si="101"/>
        <v>135.09670166161368</v>
      </c>
      <c r="AU124" s="35">
        <f t="shared" si="102"/>
        <v>26.381313064660603</v>
      </c>
      <c r="AV124" s="35">
        <f t="shared" si="103"/>
        <v>30.92311665508354</v>
      </c>
      <c r="AW124" s="35">
        <f t="shared" si="104"/>
        <v>26.340376394943075</v>
      </c>
      <c r="AX124" s="35">
        <f t="shared" si="105"/>
        <v>24.406624094278317</v>
      </c>
      <c r="AY124" s="37">
        <f t="shared" si="128"/>
        <v>-4.5364185722056395E-2</v>
      </c>
      <c r="AZ124" s="37">
        <f t="shared" si="129"/>
        <v>0.78533654756101579</v>
      </c>
      <c r="BA124" s="37">
        <f t="shared" si="130"/>
        <v>0.16953262408843883</v>
      </c>
      <c r="BB124" s="37">
        <f t="shared" si="131"/>
        <v>4.6479372211231862</v>
      </c>
      <c r="BC124" s="37">
        <f t="shared" si="132"/>
        <v>2.9129302957924348</v>
      </c>
      <c r="BD124" s="37">
        <f t="shared" si="133"/>
        <v>0.63247477390851947</v>
      </c>
      <c r="BE124" s="37">
        <f t="shared" si="134"/>
        <v>-0.13957784907569162</v>
      </c>
    </row>
    <row r="125" spans="1:57" x14ac:dyDescent="0.2">
      <c r="A125" s="6">
        <v>124</v>
      </c>
      <c r="B125" s="6" t="s">
        <v>138</v>
      </c>
      <c r="C125">
        <v>4</v>
      </c>
      <c r="D125" s="2">
        <v>3</v>
      </c>
      <c r="E125" s="2">
        <v>3</v>
      </c>
      <c r="F125" s="2">
        <v>3</v>
      </c>
      <c r="H125">
        <v>3</v>
      </c>
      <c r="I125" s="28">
        <v>155</v>
      </c>
      <c r="J125" s="28">
        <v>330</v>
      </c>
      <c r="K125" s="28">
        <v>195</v>
      </c>
      <c r="L125" s="28">
        <v>173</v>
      </c>
      <c r="M125" s="28">
        <v>177</v>
      </c>
      <c r="N125" s="28">
        <v>51</v>
      </c>
      <c r="O125" s="28">
        <v>30</v>
      </c>
      <c r="P125" s="28">
        <v>24</v>
      </c>
      <c r="Q125" s="28">
        <f t="shared" si="68"/>
        <v>1.023121387283237</v>
      </c>
      <c r="S125" s="31">
        <f t="shared" si="106"/>
        <v>5.7990926544605257</v>
      </c>
      <c r="T125" s="31">
        <f t="shared" si="107"/>
        <v>5.0434251169192468</v>
      </c>
      <c r="U125" s="31">
        <f t="shared" si="108"/>
        <v>5.2729995585637468</v>
      </c>
      <c r="V125" s="31">
        <f t="shared" si="109"/>
        <v>3.4011973816621555</v>
      </c>
      <c r="W125" s="31">
        <f t="shared" si="110"/>
        <v>3.1780538303479458</v>
      </c>
      <c r="X125" s="31">
        <f t="shared" si="111"/>
        <v>3.9318256327243257</v>
      </c>
      <c r="Y125" s="31">
        <f t="shared" si="112"/>
        <v>5.1532915944977793</v>
      </c>
      <c r="Z125" s="31">
        <f t="shared" si="113"/>
        <v>5.1761497325738288</v>
      </c>
      <c r="AA125" s="31">
        <f t="shared" si="114"/>
        <v>0.79974705946591529</v>
      </c>
      <c r="AB125" s="31">
        <f t="shared" si="115"/>
        <v>0.8361511857050038</v>
      </c>
      <c r="AC125" s="31">
        <f t="shared" si="116"/>
        <v>0.53933538053778785</v>
      </c>
      <c r="AD125" s="31">
        <f t="shared" si="117"/>
        <v>0.50395101478134108</v>
      </c>
      <c r="AE125" s="31">
        <f t="shared" si="118"/>
        <v>0.62347827422979052</v>
      </c>
      <c r="AF125" s="31">
        <f t="shared" si="119"/>
        <v>0.81716882946157676</v>
      </c>
      <c r="AG125" s="31">
        <f t="shared" si="120"/>
        <v>0.82079349489972508</v>
      </c>
      <c r="AK125" s="33">
        <f t="shared" si="121"/>
        <v>4.968142140829344</v>
      </c>
      <c r="AL125" s="33">
        <f t="shared" si="122"/>
        <v>5.2095411378282872</v>
      </c>
      <c r="AM125" s="33">
        <f t="shared" si="123"/>
        <v>5.1200540415954183</v>
      </c>
      <c r="AN125" s="33">
        <f t="shared" si="124"/>
        <v>3.9520833022892745</v>
      </c>
      <c r="AO125" s="33">
        <f t="shared" si="125"/>
        <v>3.600619489411458</v>
      </c>
      <c r="AP125" s="33">
        <f t="shared" si="126"/>
        <v>3.4585798283943752</v>
      </c>
      <c r="AQ125" s="33">
        <f t="shared" si="127"/>
        <v>3.3919332571180569</v>
      </c>
      <c r="AR125" s="35">
        <f t="shared" si="99"/>
        <v>143.75955410806836</v>
      </c>
      <c r="AS125" s="35">
        <f t="shared" si="100"/>
        <v>183.01006252923801</v>
      </c>
      <c r="AT125" s="35">
        <f t="shared" si="101"/>
        <v>167.34441293580369</v>
      </c>
      <c r="AU125" s="35">
        <f t="shared" si="102"/>
        <v>52.043676685359131</v>
      </c>
      <c r="AV125" s="35">
        <f t="shared" si="103"/>
        <v>36.620913686443984</v>
      </c>
      <c r="AW125" s="35">
        <f t="shared" si="104"/>
        <v>31.771823018490437</v>
      </c>
      <c r="AX125" s="35">
        <f t="shared" si="105"/>
        <v>29.723359657499451</v>
      </c>
      <c r="AY125" s="37">
        <f t="shared" si="128"/>
        <v>7.8189209487126418E-2</v>
      </c>
      <c r="AZ125" s="37">
        <f t="shared" si="129"/>
        <v>0.80317953799550568</v>
      </c>
      <c r="BA125" s="37">
        <f t="shared" si="130"/>
        <v>0.16526149023454695</v>
      </c>
      <c r="BB125" s="37">
        <f t="shared" si="131"/>
        <v>2.3241310187577153</v>
      </c>
      <c r="BC125" s="37">
        <f t="shared" si="132"/>
        <v>3.8333037650428783</v>
      </c>
      <c r="BD125" s="37">
        <f t="shared" si="133"/>
        <v>0.60519589858974177</v>
      </c>
      <c r="BE125" s="37">
        <f t="shared" si="134"/>
        <v>9.3071693674019306E-3</v>
      </c>
    </row>
    <row r="126" spans="1:57" x14ac:dyDescent="0.2">
      <c r="A126" s="6">
        <v>125</v>
      </c>
      <c r="B126" s="6" t="s">
        <v>138</v>
      </c>
      <c r="C126">
        <v>5</v>
      </c>
      <c r="D126" s="2">
        <v>3</v>
      </c>
      <c r="E126" s="2">
        <v>3</v>
      </c>
      <c r="F126" s="2">
        <v>3</v>
      </c>
      <c r="H126">
        <v>3</v>
      </c>
      <c r="I126" s="28">
        <v>109</v>
      </c>
      <c r="J126" s="28">
        <v>281</v>
      </c>
      <c r="K126" s="28">
        <v>182</v>
      </c>
      <c r="L126" s="28">
        <v>155</v>
      </c>
      <c r="M126" s="28">
        <v>133</v>
      </c>
      <c r="N126" s="28">
        <v>51</v>
      </c>
      <c r="O126" s="28">
        <v>20</v>
      </c>
      <c r="P126" s="28">
        <v>22</v>
      </c>
      <c r="Q126" s="28">
        <f t="shared" si="68"/>
        <v>0.85806451612903223</v>
      </c>
      <c r="S126" s="31">
        <f t="shared" si="106"/>
        <v>5.6383546693337454</v>
      </c>
      <c r="T126" s="31">
        <f t="shared" si="107"/>
        <v>4.6913478822291435</v>
      </c>
      <c r="U126" s="31">
        <f t="shared" si="108"/>
        <v>5.2040066870767951</v>
      </c>
      <c r="V126" s="31">
        <f t="shared" si="109"/>
        <v>2.9957322735539909</v>
      </c>
      <c r="W126" s="31">
        <f t="shared" si="110"/>
        <v>3.0910424533583161</v>
      </c>
      <c r="X126" s="31">
        <f t="shared" si="111"/>
        <v>3.9318256327243257</v>
      </c>
      <c r="Y126" s="31">
        <f t="shared" si="112"/>
        <v>5.0434251169192468</v>
      </c>
      <c r="Z126" s="31">
        <f t="shared" si="113"/>
        <v>4.8903491282217537</v>
      </c>
      <c r="AA126" s="31">
        <f t="shared" si="114"/>
        <v>0.74391739477956842</v>
      </c>
      <c r="AB126" s="31">
        <f t="shared" si="115"/>
        <v>0.82521083369884496</v>
      </c>
      <c r="AC126" s="31">
        <f t="shared" si="116"/>
        <v>0.47503988285354493</v>
      </c>
      <c r="AD126" s="31">
        <f t="shared" si="117"/>
        <v>0.49015342856278266</v>
      </c>
      <c r="AE126" s="31">
        <f t="shared" si="118"/>
        <v>0.62347827422979052</v>
      </c>
      <c r="AF126" s="31">
        <f t="shared" si="119"/>
        <v>0.79974705946591529</v>
      </c>
      <c r="AG126" s="31">
        <f t="shared" si="120"/>
        <v>0.7754734618615875</v>
      </c>
      <c r="AK126" s="33">
        <f t="shared" si="121"/>
        <v>4.7650447471710562</v>
      </c>
      <c r="AL126" s="33">
        <f t="shared" si="122"/>
        <v>5.057570471923384</v>
      </c>
      <c r="AM126" s="33">
        <f t="shared" si="123"/>
        <v>4.9313320395042473</v>
      </c>
      <c r="AN126" s="33">
        <f t="shared" si="124"/>
        <v>3.3530878229848824</v>
      </c>
      <c r="AO126" s="33">
        <f t="shared" si="125"/>
        <v>3.4515242264908146</v>
      </c>
      <c r="AP126" s="33">
        <f t="shared" si="126"/>
        <v>3.2932968502189977</v>
      </c>
      <c r="AQ126" s="33">
        <f t="shared" si="127"/>
        <v>3.2181851229111218</v>
      </c>
      <c r="AR126" s="35">
        <f t="shared" si="99"/>
        <v>117.33636764085253</v>
      </c>
      <c r="AS126" s="35">
        <f t="shared" si="100"/>
        <v>157.20811046034063</v>
      </c>
      <c r="AT126" s="35">
        <f t="shared" si="101"/>
        <v>138.5639621369111</v>
      </c>
      <c r="AU126" s="35">
        <f t="shared" si="102"/>
        <v>28.590881061618038</v>
      </c>
      <c r="AV126" s="35">
        <f t="shared" si="103"/>
        <v>31.548442651675959</v>
      </c>
      <c r="AW126" s="35">
        <f t="shared" si="104"/>
        <v>26.931506597782253</v>
      </c>
      <c r="AX126" s="35">
        <f t="shared" si="105"/>
        <v>24.982738413065213</v>
      </c>
      <c r="AY126" s="37">
        <f t="shared" si="128"/>
        <v>-7.1046750538322351E-2</v>
      </c>
      <c r="AZ126" s="37">
        <f t="shared" si="129"/>
        <v>0.7874395867819346</v>
      </c>
      <c r="BA126" s="37">
        <f t="shared" si="130"/>
        <v>0.31347283372404572</v>
      </c>
      <c r="BB126" s="37">
        <f t="shared" si="131"/>
        <v>4.4213089714146818</v>
      </c>
      <c r="BC126" s="37">
        <f t="shared" si="132"/>
        <v>3.2157389975931063</v>
      </c>
      <c r="BD126" s="37">
        <f t="shared" si="133"/>
        <v>0.89369279489918074</v>
      </c>
      <c r="BE126" s="37">
        <f t="shared" si="134"/>
        <v>-0.19944724756271684</v>
      </c>
    </row>
    <row r="127" spans="1:57" x14ac:dyDescent="0.2">
      <c r="A127" s="6">
        <v>126</v>
      </c>
      <c r="B127" s="6" t="s">
        <v>138</v>
      </c>
      <c r="C127">
        <v>6</v>
      </c>
      <c r="D127" s="2">
        <v>3</v>
      </c>
      <c r="E127" s="2">
        <v>3</v>
      </c>
      <c r="F127" s="2">
        <v>3</v>
      </c>
      <c r="H127">
        <v>3</v>
      </c>
      <c r="I127" s="28">
        <v>130</v>
      </c>
      <c r="J127" s="28">
        <v>257</v>
      </c>
      <c r="K127" s="28">
        <v>156</v>
      </c>
      <c r="L127" s="28">
        <v>144</v>
      </c>
      <c r="M127" s="28">
        <v>133</v>
      </c>
      <c r="N127" s="28">
        <v>40</v>
      </c>
      <c r="O127" s="28">
        <v>22</v>
      </c>
      <c r="P127" s="28">
        <v>21</v>
      </c>
      <c r="Q127" s="28">
        <f t="shared" si="68"/>
        <v>0.92361111111111116</v>
      </c>
      <c r="S127" s="31">
        <f t="shared" si="106"/>
        <v>5.5490760848952201</v>
      </c>
      <c r="T127" s="31">
        <f t="shared" si="107"/>
        <v>4.8675344504555822</v>
      </c>
      <c r="U127" s="31">
        <f t="shared" si="108"/>
        <v>5.0498560072495371</v>
      </c>
      <c r="V127" s="31">
        <f t="shared" si="109"/>
        <v>3.0910424533583161</v>
      </c>
      <c r="W127" s="31">
        <f t="shared" si="110"/>
        <v>3.044522437723423</v>
      </c>
      <c r="X127" s="31">
        <f t="shared" si="111"/>
        <v>3.6888794541139363</v>
      </c>
      <c r="Y127" s="31">
        <f t="shared" si="112"/>
        <v>4.9698132995760007</v>
      </c>
      <c r="Z127" s="31">
        <f t="shared" si="113"/>
        <v>4.8903491282217537</v>
      </c>
      <c r="AA127" s="31">
        <f t="shared" si="114"/>
        <v>0.77185568802076088</v>
      </c>
      <c r="AB127" s="31">
        <f t="shared" si="115"/>
        <v>0.80076681994855714</v>
      </c>
      <c r="AC127" s="31">
        <f t="shared" si="116"/>
        <v>0.49015342856278266</v>
      </c>
      <c r="AD127" s="31">
        <f t="shared" si="117"/>
        <v>0.48277664694159739</v>
      </c>
      <c r="AE127" s="31">
        <f t="shared" si="118"/>
        <v>0.58495376212781947</v>
      </c>
      <c r="AF127" s="31">
        <f t="shared" si="119"/>
        <v>0.78807427101413308</v>
      </c>
      <c r="AG127" s="31">
        <f t="shared" si="120"/>
        <v>0.7754734618615875</v>
      </c>
      <c r="AK127" s="33">
        <f t="shared" si="121"/>
        <v>4.6522385066631626</v>
      </c>
      <c r="AL127" s="33">
        <f t="shared" si="122"/>
        <v>4.9731615133472982</v>
      </c>
      <c r="AM127" s="33">
        <f t="shared" si="123"/>
        <v>4.8265103124817585</v>
      </c>
      <c r="AN127" s="33">
        <f t="shared" si="124"/>
        <v>3.0203881911262904</v>
      </c>
      <c r="AO127" s="33">
        <f t="shared" si="125"/>
        <v>3.3687123509435022</v>
      </c>
      <c r="AP127" s="33">
        <f t="shared" si="126"/>
        <v>3.2014938435330387</v>
      </c>
      <c r="AQ127" s="33">
        <f t="shared" si="127"/>
        <v>3.1216803206480157</v>
      </c>
      <c r="AR127" s="35">
        <f t="shared" si="99"/>
        <v>104.81936199290959</v>
      </c>
      <c r="AS127" s="35">
        <f t="shared" si="100"/>
        <v>144.48295084322086</v>
      </c>
      <c r="AT127" s="35">
        <f t="shared" si="101"/>
        <v>124.77477504661012</v>
      </c>
      <c r="AU127" s="35">
        <f t="shared" si="102"/>
        <v>20.49924776593123</v>
      </c>
      <c r="AV127" s="35">
        <f t="shared" si="103"/>
        <v>29.041108216204954</v>
      </c>
      <c r="AW127" s="35">
        <f t="shared" si="104"/>
        <v>24.569205345339622</v>
      </c>
      <c r="AX127" s="35">
        <f t="shared" si="105"/>
        <v>22.684464811178664</v>
      </c>
      <c r="AY127" s="37">
        <f t="shared" si="128"/>
        <v>0.24022888069852713</v>
      </c>
      <c r="AZ127" s="37">
        <f t="shared" si="129"/>
        <v>0.77875658339004938</v>
      </c>
      <c r="BA127" s="37">
        <f t="shared" si="130"/>
        <v>0.25025270485741669</v>
      </c>
      <c r="BB127" s="37">
        <f t="shared" si="131"/>
        <v>6.0246480087586978</v>
      </c>
      <c r="BC127" s="37">
        <f t="shared" si="132"/>
        <v>3.5797150373822832</v>
      </c>
      <c r="BD127" s="37">
        <f t="shared" si="133"/>
        <v>0.62805428330987301</v>
      </c>
      <c r="BE127" s="37">
        <f t="shared" si="134"/>
        <v>-3.0173284530890365E-2</v>
      </c>
    </row>
    <row r="128" spans="1:57" x14ac:dyDescent="0.2">
      <c r="A128" s="6">
        <v>127</v>
      </c>
      <c r="B128" s="6" t="s">
        <v>138</v>
      </c>
      <c r="C128">
        <v>7</v>
      </c>
      <c r="D128" s="2">
        <v>3</v>
      </c>
      <c r="E128" s="2">
        <v>3</v>
      </c>
      <c r="F128" s="2">
        <v>3</v>
      </c>
      <c r="H128">
        <v>3</v>
      </c>
      <c r="I128" s="28">
        <v>122</v>
      </c>
      <c r="J128" s="28">
        <v>261</v>
      </c>
      <c r="K128" s="28">
        <v>151</v>
      </c>
      <c r="L128" s="28">
        <v>140</v>
      </c>
      <c r="M128" s="28">
        <v>143</v>
      </c>
      <c r="N128" s="28">
        <v>41</v>
      </c>
      <c r="O128" s="28">
        <v>38</v>
      </c>
      <c r="P128" s="28">
        <v>26</v>
      </c>
      <c r="Q128" s="28">
        <f t="shared" si="68"/>
        <v>1.0214285714285714</v>
      </c>
      <c r="S128" s="31">
        <f t="shared" si="106"/>
        <v>5.5645204073226937</v>
      </c>
      <c r="T128" s="31">
        <f t="shared" si="107"/>
        <v>4.8040210447332568</v>
      </c>
      <c r="U128" s="31">
        <f t="shared" si="108"/>
        <v>5.0172798368149243</v>
      </c>
      <c r="V128" s="31">
        <f t="shared" si="109"/>
        <v>3.6375861597263857</v>
      </c>
      <c r="W128" s="31">
        <f t="shared" si="110"/>
        <v>3.2580965380214821</v>
      </c>
      <c r="X128" s="31">
        <f t="shared" si="111"/>
        <v>3.713572066704308</v>
      </c>
      <c r="Y128" s="31">
        <f t="shared" si="112"/>
        <v>4.9416424226093039</v>
      </c>
      <c r="Z128" s="31">
        <f t="shared" si="113"/>
        <v>4.962844630259907</v>
      </c>
      <c r="AA128" s="31">
        <f t="shared" si="114"/>
        <v>0.76178422700259418</v>
      </c>
      <c r="AB128" s="31">
        <f t="shared" si="115"/>
        <v>0.79560114465651344</v>
      </c>
      <c r="AC128" s="31">
        <f t="shared" si="116"/>
        <v>0.57682007115278211</v>
      </c>
      <c r="AD128" s="31">
        <f t="shared" si="117"/>
        <v>0.51664356371576514</v>
      </c>
      <c r="AE128" s="31">
        <f t="shared" si="118"/>
        <v>0.58886932424123972</v>
      </c>
      <c r="AF128" s="31">
        <f t="shared" si="119"/>
        <v>0.78360715283662485</v>
      </c>
      <c r="AG128" s="31">
        <f t="shared" si="120"/>
        <v>0.78696923372999861</v>
      </c>
      <c r="AK128" s="33">
        <f t="shared" si="121"/>
        <v>4.6717528836124824</v>
      </c>
      <c r="AL128" s="33">
        <f t="shared" si="122"/>
        <v>4.9877634381001936</v>
      </c>
      <c r="AM128" s="33">
        <f t="shared" si="123"/>
        <v>4.8446434466451338</v>
      </c>
      <c r="AN128" s="33">
        <f t="shared" si="124"/>
        <v>3.0779419753651531</v>
      </c>
      <c r="AO128" s="33">
        <f t="shared" si="125"/>
        <v>3.3830379959435879</v>
      </c>
      <c r="AP128" s="33">
        <f t="shared" si="126"/>
        <v>3.2173748663335933</v>
      </c>
      <c r="AQ128" s="33">
        <f t="shared" si="127"/>
        <v>3.1383747081243016</v>
      </c>
      <c r="AR128" s="35">
        <f t="shared" si="99"/>
        <v>106.88493517226182</v>
      </c>
      <c r="AS128" s="35">
        <f t="shared" si="100"/>
        <v>146.608158318742</v>
      </c>
      <c r="AT128" s="35">
        <f t="shared" si="101"/>
        <v>127.05797097050625</v>
      </c>
      <c r="AU128" s="35">
        <f t="shared" si="102"/>
        <v>21.713669114937062</v>
      </c>
      <c r="AV128" s="35">
        <f t="shared" si="103"/>
        <v>29.460135071731841</v>
      </c>
      <c r="AW128" s="35">
        <f t="shared" si="104"/>
        <v>24.962504183507153</v>
      </c>
      <c r="AX128" s="35">
        <f t="shared" si="105"/>
        <v>23.066346830377434</v>
      </c>
      <c r="AY128" s="37">
        <f t="shared" si="128"/>
        <v>0.14141436118549247</v>
      </c>
      <c r="AZ128" s="37">
        <f t="shared" si="129"/>
        <v>0.78025563510973084</v>
      </c>
      <c r="BA128" s="37">
        <f t="shared" si="130"/>
        <v>0.18843390026314347</v>
      </c>
      <c r="BB128" s="37">
        <f t="shared" si="131"/>
        <v>5.447551505871135</v>
      </c>
      <c r="BC128" s="37">
        <f t="shared" si="132"/>
        <v>3.8540171201460014</v>
      </c>
      <c r="BD128" s="37">
        <f t="shared" si="133"/>
        <v>0.64246342028012149</v>
      </c>
      <c r="BE128" s="37">
        <f t="shared" si="134"/>
        <v>0.64742168664331179</v>
      </c>
    </row>
    <row r="129" spans="1:57" x14ac:dyDescent="0.2">
      <c r="A129" s="6">
        <v>128</v>
      </c>
      <c r="B129" s="6" t="s">
        <v>138</v>
      </c>
      <c r="C129">
        <v>8</v>
      </c>
      <c r="D129" s="2">
        <v>3</v>
      </c>
      <c r="E129" s="2">
        <v>3</v>
      </c>
      <c r="F129" s="2">
        <v>3</v>
      </c>
      <c r="H129">
        <v>3</v>
      </c>
      <c r="I129" s="28">
        <v>141</v>
      </c>
      <c r="J129" s="28">
        <v>317</v>
      </c>
      <c r="K129" s="28">
        <v>157</v>
      </c>
      <c r="L129" s="28">
        <v>168</v>
      </c>
      <c r="M129" s="28">
        <v>168</v>
      </c>
      <c r="N129" s="28">
        <v>37</v>
      </c>
      <c r="O129" s="28">
        <v>29</v>
      </c>
      <c r="P129" s="28">
        <v>17</v>
      </c>
      <c r="Q129" s="28">
        <f t="shared" si="68"/>
        <v>1</v>
      </c>
      <c r="S129" s="31">
        <f t="shared" si="106"/>
        <v>5.7589017738772803</v>
      </c>
      <c r="T129" s="31">
        <f t="shared" si="107"/>
        <v>4.9487598903781684</v>
      </c>
      <c r="U129" s="31">
        <f t="shared" si="108"/>
        <v>5.0562458053483077</v>
      </c>
      <c r="V129" s="31">
        <f t="shared" si="109"/>
        <v>3.3672958299864741</v>
      </c>
      <c r="W129" s="31">
        <f t="shared" si="110"/>
        <v>2.8332133440562162</v>
      </c>
      <c r="X129" s="31">
        <f t="shared" si="111"/>
        <v>3.6109179126442243</v>
      </c>
      <c r="Y129" s="31">
        <f t="shared" si="112"/>
        <v>5.1239639794032588</v>
      </c>
      <c r="Z129" s="31">
        <f t="shared" si="113"/>
        <v>5.1239639794032588</v>
      </c>
      <c r="AA129" s="31">
        <f t="shared" si="114"/>
        <v>0.78473578542004463</v>
      </c>
      <c r="AB129" s="31">
        <f t="shared" si="115"/>
        <v>0.80178006434529248</v>
      </c>
      <c r="AC129" s="31">
        <f t="shared" si="116"/>
        <v>0.53395953661517215</v>
      </c>
      <c r="AD129" s="31">
        <f t="shared" si="117"/>
        <v>0.44926889727127306</v>
      </c>
      <c r="AE129" s="31">
        <f t="shared" si="118"/>
        <v>0.57259122831470366</v>
      </c>
      <c r="AF129" s="31">
        <f t="shared" si="119"/>
        <v>0.81251828476442101</v>
      </c>
      <c r="AG129" s="31">
        <f t="shared" si="120"/>
        <v>0.81251828476442101</v>
      </c>
      <c r="AK129" s="33">
        <f t="shared" si="121"/>
        <v>4.9173597256531778</v>
      </c>
      <c r="AL129" s="33">
        <f t="shared" si="122"/>
        <v>5.1715424352769102</v>
      </c>
      <c r="AM129" s="33">
        <f t="shared" si="123"/>
        <v>5.0728660452826944</v>
      </c>
      <c r="AN129" s="33">
        <f t="shared" si="124"/>
        <v>3.8023106411498517</v>
      </c>
      <c r="AO129" s="33">
        <f t="shared" si="125"/>
        <v>3.5633397518133734</v>
      </c>
      <c r="AP129" s="33">
        <f t="shared" si="126"/>
        <v>3.4172525190278287</v>
      </c>
      <c r="AQ129" s="33">
        <f t="shared" si="127"/>
        <v>3.3484893225187471</v>
      </c>
      <c r="AR129" s="35">
        <f t="shared" si="99"/>
        <v>136.64136580737517</v>
      </c>
      <c r="AS129" s="35">
        <f t="shared" si="100"/>
        <v>176.18638410283819</v>
      </c>
      <c r="AT129" s="35">
        <f t="shared" si="101"/>
        <v>159.63118254442688</v>
      </c>
      <c r="AU129" s="35">
        <f t="shared" si="102"/>
        <v>44.804592312811252</v>
      </c>
      <c r="AV129" s="35">
        <f t="shared" si="103"/>
        <v>35.280829819165255</v>
      </c>
      <c r="AW129" s="35">
        <f t="shared" si="104"/>
        <v>30.485541408288082</v>
      </c>
      <c r="AX129" s="35">
        <f t="shared" si="105"/>
        <v>28.459707713232298</v>
      </c>
      <c r="AY129" s="37">
        <f t="shared" si="128"/>
        <v>3.1898350597353131E-2</v>
      </c>
      <c r="AZ129" s="37">
        <f t="shared" si="129"/>
        <v>0.79923097698043644</v>
      </c>
      <c r="BA129" s="37">
        <f t="shared" si="130"/>
        <v>-1.6482885752566512E-2</v>
      </c>
      <c r="BB129" s="37">
        <f t="shared" si="131"/>
        <v>2.749615638215789</v>
      </c>
      <c r="BC129" s="37">
        <f t="shared" si="132"/>
        <v>3.7617927600086949</v>
      </c>
      <c r="BD129" s="37">
        <f t="shared" si="133"/>
        <v>0.21369010654804499</v>
      </c>
      <c r="BE129" s="37">
        <f t="shared" si="134"/>
        <v>1.8984463656894619E-2</v>
      </c>
    </row>
    <row r="130" spans="1:57" x14ac:dyDescent="0.2">
      <c r="A130" s="6">
        <v>129</v>
      </c>
      <c r="B130" s="6" t="s">
        <v>138</v>
      </c>
      <c r="C130">
        <v>9</v>
      </c>
      <c r="D130" s="2">
        <v>3</v>
      </c>
      <c r="E130" s="2">
        <v>3</v>
      </c>
      <c r="F130" s="2">
        <v>3</v>
      </c>
      <c r="H130">
        <v>3</v>
      </c>
      <c r="I130" s="28">
        <v>146</v>
      </c>
      <c r="J130" s="28">
        <v>308</v>
      </c>
      <c r="K130" s="28">
        <v>188</v>
      </c>
      <c r="L130" s="28">
        <v>157</v>
      </c>
      <c r="M130" s="28">
        <v>157</v>
      </c>
      <c r="N130" s="28">
        <v>39</v>
      </c>
      <c r="O130" s="28">
        <v>26</v>
      </c>
      <c r="P130" s="28">
        <v>21</v>
      </c>
      <c r="Q130" s="28">
        <f t="shared" ref="Q130:Q161" si="135">M130/$L130</f>
        <v>1</v>
      </c>
      <c r="S130" s="31">
        <f t="shared" ref="S130:S161" si="136">LN(J130)</f>
        <v>5.730099782973574</v>
      </c>
      <c r="T130" s="31">
        <f t="shared" ref="T130:T161" si="137">LN(I130)</f>
        <v>4.9836066217083363</v>
      </c>
      <c r="U130" s="31">
        <f t="shared" ref="U130:U161" si="138">LN(K130)</f>
        <v>5.2364419628299492</v>
      </c>
      <c r="V130" s="31">
        <f t="shared" ref="V130:V161" si="139">LN(O130)</f>
        <v>3.2580965380214821</v>
      </c>
      <c r="W130" s="31">
        <f t="shared" ref="W130:W161" si="140">LN(P130)</f>
        <v>3.044522437723423</v>
      </c>
      <c r="X130" s="31">
        <f t="shared" ref="X130:X161" si="141">LN(N130)</f>
        <v>3.6635616461296463</v>
      </c>
      <c r="Y130" s="31">
        <f t="shared" ref="Y130:Y161" si="142">LN(L130)</f>
        <v>5.0562458053483077</v>
      </c>
      <c r="Z130" s="31">
        <f t="shared" ref="Z130:Z161" si="143">IF(M130=0,0,(LN(M130)))</f>
        <v>5.0562458053483077</v>
      </c>
      <c r="AA130" s="31">
        <f t="shared" ref="AA130:AA161" si="144">T130/$S$2</f>
        <v>0.79026150856795252</v>
      </c>
      <c r="AB130" s="31">
        <f t="shared" ref="AB130:AB161" si="145">U130/$S$2</f>
        <v>0.83035416701007625</v>
      </c>
      <c r="AC130" s="31">
        <f t="shared" ref="AC130:AC161" si="146">V130/$S$2</f>
        <v>0.51664356371576514</v>
      </c>
      <c r="AD130" s="31">
        <f t="shared" ref="AD130:AD161" si="147">W130/$S$2</f>
        <v>0.48277664694159739</v>
      </c>
      <c r="AE130" s="31">
        <f t="shared" ref="AE130:AE161" si="148">X130/$S$2</f>
        <v>0.58093906140000795</v>
      </c>
      <c r="AF130" s="31">
        <f t="shared" ref="AF130:AF161" si="149">Y130/$S$2</f>
        <v>0.80178006434529248</v>
      </c>
      <c r="AG130" s="31">
        <f t="shared" ref="AG130:AG161" si="150">Z130/$S$2</f>
        <v>0.80178006434529248</v>
      </c>
      <c r="AK130" s="33">
        <f t="shared" ref="AK130:AK161" si="151">$AJ$2+$AI$2*$S130</f>
        <v>4.8809675232742649</v>
      </c>
      <c r="AL130" s="33">
        <f t="shared" ref="AL130:AL161" si="152">$AJ$3+$AI$3*$S130</f>
        <v>5.1443114249244353</v>
      </c>
      <c r="AM130" s="33">
        <f t="shared" ref="AM130:AM161" si="153">$AJ$4+$AI$4*$S130</f>
        <v>5.039049711307424</v>
      </c>
      <c r="AN130" s="33">
        <f t="shared" ref="AN130:AN161" si="154">$AJ$5+$AI$5*$S130</f>
        <v>3.6949790584335531</v>
      </c>
      <c r="AO130" s="33">
        <f t="shared" ref="AO130:AO161" si="155">$AJ$6+$AI$6*$S130</f>
        <v>3.5366239733180853</v>
      </c>
      <c r="AP130" s="33">
        <f t="shared" ref="AP130:AP161" si="156">$AJ$7+$AI$7*$S130</f>
        <v>3.3876361291608661</v>
      </c>
      <c r="AQ130" s="33">
        <f t="shared" ref="AQ130:AQ161" si="157">$AJ$8+$AI$8*$S130</f>
        <v>3.3173560955032602</v>
      </c>
      <c r="AR130" s="35">
        <f t="shared" si="99"/>
        <v>131.75808124643802</v>
      </c>
      <c r="AS130" s="35">
        <f t="shared" si="100"/>
        <v>171.45338548778332</v>
      </c>
      <c r="AT130" s="35">
        <f t="shared" si="101"/>
        <v>154.32329364214704</v>
      </c>
      <c r="AU130" s="35">
        <f t="shared" si="102"/>
        <v>40.244729791463868</v>
      </c>
      <c r="AV130" s="35">
        <f t="shared" si="103"/>
        <v>34.350754150496648</v>
      </c>
      <c r="AW130" s="35">
        <f t="shared" si="104"/>
        <v>29.595908610580533</v>
      </c>
      <c r="AX130" s="35">
        <f t="shared" si="105"/>
        <v>27.58731582426897</v>
      </c>
      <c r="AY130" s="37">
        <f t="shared" ref="AY130:AY161" si="158">(I130-AR130)/AR130</f>
        <v>0.10809142497243975</v>
      </c>
      <c r="AZ130" s="37">
        <f t="shared" ref="AZ130:AZ161" si="159">(J130-AS130)/AS130</f>
        <v>0.79640663917917287</v>
      </c>
      <c r="BA130" s="37">
        <f t="shared" ref="BA130:BA161" si="160">(K130-AT130)/AT130</f>
        <v>0.21822179635398581</v>
      </c>
      <c r="BB130" s="37">
        <f t="shared" ref="BB130:BB161" si="161">(L130-AU130)/AU130</f>
        <v>2.9011319199688246</v>
      </c>
      <c r="BC130" s="37">
        <f t="shared" ref="BC130:BC161" si="162">(M130-AV130)/AV130</f>
        <v>3.5704964529208181</v>
      </c>
      <c r="BD130" s="37">
        <f t="shared" ref="BD130:BD161" si="163">(N130-AW130)/AW130</f>
        <v>0.31774971037914024</v>
      </c>
      <c r="BE130" s="37">
        <f t="shared" ref="BE130:BE161" si="164">(O130-AX130)/AX130</f>
        <v>-5.7537885685586876E-2</v>
      </c>
    </row>
    <row r="131" spans="1:57" x14ac:dyDescent="0.2">
      <c r="A131" s="6">
        <v>130</v>
      </c>
      <c r="B131" s="6" t="s">
        <v>138</v>
      </c>
      <c r="C131">
        <v>10</v>
      </c>
      <c r="D131" s="2">
        <v>3</v>
      </c>
      <c r="E131" s="2">
        <v>3</v>
      </c>
      <c r="F131" s="2">
        <v>3</v>
      </c>
      <c r="H131">
        <v>3</v>
      </c>
      <c r="I131" s="28">
        <v>108</v>
      </c>
      <c r="J131" s="28">
        <v>206</v>
      </c>
      <c r="K131" s="28">
        <v>127</v>
      </c>
      <c r="L131" s="28">
        <v>114</v>
      </c>
      <c r="M131" s="28">
        <v>106</v>
      </c>
      <c r="N131" s="28">
        <v>34</v>
      </c>
      <c r="O131" s="28">
        <v>16</v>
      </c>
      <c r="P131" s="28">
        <v>20</v>
      </c>
      <c r="Q131" s="28">
        <f t="shared" si="135"/>
        <v>0.92982456140350878</v>
      </c>
      <c r="S131" s="31">
        <f t="shared" si="136"/>
        <v>5.3278761687895813</v>
      </c>
      <c r="T131" s="31">
        <f t="shared" si="137"/>
        <v>4.6821312271242199</v>
      </c>
      <c r="U131" s="31">
        <f t="shared" si="138"/>
        <v>4.8441870864585912</v>
      </c>
      <c r="V131" s="31">
        <f t="shared" si="139"/>
        <v>2.7725887222397811</v>
      </c>
      <c r="W131" s="31">
        <f t="shared" si="140"/>
        <v>2.9957322735539909</v>
      </c>
      <c r="X131" s="31">
        <f t="shared" si="141"/>
        <v>3.5263605246161616</v>
      </c>
      <c r="Y131" s="31">
        <f t="shared" si="142"/>
        <v>4.7361984483944957</v>
      </c>
      <c r="Z131" s="31">
        <f t="shared" si="143"/>
        <v>4.6634390941120669</v>
      </c>
      <c r="AA131" s="31">
        <f t="shared" si="144"/>
        <v>0.74245588942410146</v>
      </c>
      <c r="AB131" s="31">
        <f t="shared" si="145"/>
        <v>0.7681534449478471</v>
      </c>
      <c r="AC131" s="31">
        <f t="shared" si="146"/>
        <v>0.43965551709709816</v>
      </c>
      <c r="AD131" s="31">
        <f t="shared" si="147"/>
        <v>0.47503988285354493</v>
      </c>
      <c r="AE131" s="31">
        <f t="shared" si="148"/>
        <v>0.5591827765455476</v>
      </c>
      <c r="AF131" s="31">
        <f t="shared" si="149"/>
        <v>0.75102944811129957</v>
      </c>
      <c r="AG131" s="31">
        <f t="shared" si="150"/>
        <v>0.73949183660978179</v>
      </c>
      <c r="AK131" s="33">
        <f t="shared" si="151"/>
        <v>4.37274560146684</v>
      </c>
      <c r="AL131" s="33">
        <f t="shared" si="152"/>
        <v>4.7640267620178696</v>
      </c>
      <c r="AM131" s="33">
        <f t="shared" si="153"/>
        <v>4.5668001326077912</v>
      </c>
      <c r="AN131" s="33">
        <f t="shared" si="154"/>
        <v>2.1960793031849484</v>
      </c>
      <c r="AO131" s="33">
        <f t="shared" si="155"/>
        <v>3.1635345914749982</v>
      </c>
      <c r="AP131" s="33">
        <f t="shared" si="156"/>
        <v>2.9740393256899362</v>
      </c>
      <c r="AQ131" s="33">
        <f t="shared" si="157"/>
        <v>2.8825764605382136</v>
      </c>
      <c r="AR131" s="35">
        <f t="shared" ref="AR131:AR161" si="165">EXP(AK131)</f>
        <v>79.260952211942495</v>
      </c>
      <c r="AS131" s="35">
        <f t="shared" ref="AS131:AS161" si="166">EXP(AL131)</f>
        <v>117.21698173751375</v>
      </c>
      <c r="AT131" s="35">
        <f t="shared" ref="AT131:AT161" si="167">EXP(AM131)</f>
        <v>96.235675162175028</v>
      </c>
      <c r="AU131" s="35">
        <f t="shared" ref="AU131:AU161" si="168">EXP(AN131)</f>
        <v>8.9896984328238698</v>
      </c>
      <c r="AV131" s="35">
        <f t="shared" ref="AV131:AV161" si="169">EXP(AO131)</f>
        <v>23.654055767825952</v>
      </c>
      <c r="AW131" s="35">
        <f t="shared" ref="AW131:AW161" si="170">EXP(AP131)</f>
        <v>19.570813038486222</v>
      </c>
      <c r="AX131" s="35">
        <f t="shared" ref="AX131:AX161" si="171">EXP(AQ131)</f>
        <v>17.860230129187524</v>
      </c>
      <c r="AY131" s="37">
        <f t="shared" si="158"/>
        <v>0.36258771798766382</v>
      </c>
      <c r="AZ131" s="37">
        <f t="shared" si="159"/>
        <v>0.75742453820641598</v>
      </c>
      <c r="BA131" s="37">
        <f t="shared" si="160"/>
        <v>0.31967692631637235</v>
      </c>
      <c r="BB131" s="37">
        <f t="shared" si="161"/>
        <v>11.681181782889906</v>
      </c>
      <c r="BC131" s="37">
        <f t="shared" si="162"/>
        <v>3.481261101285654</v>
      </c>
      <c r="BD131" s="37">
        <f t="shared" si="163"/>
        <v>0.73728091587910127</v>
      </c>
      <c r="BE131" s="37">
        <f t="shared" si="164"/>
        <v>-0.1041548801853063</v>
      </c>
    </row>
    <row r="132" spans="1:57" x14ac:dyDescent="0.2">
      <c r="A132" s="6">
        <v>131</v>
      </c>
      <c r="B132" s="6" t="s">
        <v>138</v>
      </c>
      <c r="C132">
        <v>11</v>
      </c>
      <c r="D132" s="2">
        <v>3</v>
      </c>
      <c r="E132" s="2">
        <v>3</v>
      </c>
      <c r="F132" s="2">
        <v>3</v>
      </c>
      <c r="H132">
        <v>3</v>
      </c>
      <c r="I132" s="28">
        <v>113</v>
      </c>
      <c r="J132" s="28">
        <v>217</v>
      </c>
      <c r="K132" s="28">
        <v>116</v>
      </c>
      <c r="L132" s="28">
        <v>111</v>
      </c>
      <c r="M132" s="28">
        <v>97</v>
      </c>
      <c r="N132" s="28">
        <v>27</v>
      </c>
      <c r="O132" s="28">
        <v>16</v>
      </c>
      <c r="P132" s="28">
        <v>14</v>
      </c>
      <c r="Q132" s="28">
        <f t="shared" si="135"/>
        <v>0.87387387387387383</v>
      </c>
      <c r="S132" s="31">
        <f t="shared" si="136"/>
        <v>5.3798973535404597</v>
      </c>
      <c r="T132" s="31">
        <f t="shared" si="137"/>
        <v>4.7273878187123408</v>
      </c>
      <c r="U132" s="31">
        <f t="shared" si="138"/>
        <v>4.7535901911063645</v>
      </c>
      <c r="V132" s="31">
        <f t="shared" si="139"/>
        <v>2.7725887222397811</v>
      </c>
      <c r="W132" s="31">
        <f t="shared" si="140"/>
        <v>2.6390573296152584</v>
      </c>
      <c r="X132" s="31">
        <f t="shared" si="141"/>
        <v>3.2958368660043291</v>
      </c>
      <c r="Y132" s="31">
        <f t="shared" si="142"/>
        <v>4.7095302013123339</v>
      </c>
      <c r="Z132" s="31">
        <f t="shared" si="143"/>
        <v>4.5747109785033828</v>
      </c>
      <c r="AA132" s="31">
        <f t="shared" si="144"/>
        <v>0.74963232710385008</v>
      </c>
      <c r="AB132" s="31">
        <f t="shared" si="145"/>
        <v>0.75378729516372123</v>
      </c>
      <c r="AC132" s="31">
        <f t="shared" si="146"/>
        <v>0.43965551709709816</v>
      </c>
      <c r="AD132" s="31">
        <f t="shared" si="147"/>
        <v>0.41848114925735447</v>
      </c>
      <c r="AE132" s="31">
        <f t="shared" si="148"/>
        <v>0.52262813087555238</v>
      </c>
      <c r="AF132" s="31">
        <f t="shared" si="149"/>
        <v>0.74680060527322101</v>
      </c>
      <c r="AG132" s="31">
        <f t="shared" si="150"/>
        <v>0.72542202335689021</v>
      </c>
      <c r="AK132" s="33">
        <f t="shared" si="151"/>
        <v>4.4384759702380201</v>
      </c>
      <c r="AL132" s="33">
        <f t="shared" si="152"/>
        <v>4.8132104946714636</v>
      </c>
      <c r="AM132" s="33">
        <f t="shared" si="153"/>
        <v>4.6278780547280478</v>
      </c>
      <c r="AN132" s="33">
        <f t="shared" si="154"/>
        <v>2.3899379886055563</v>
      </c>
      <c r="AO132" s="33">
        <f t="shared" si="155"/>
        <v>3.2117877297220536</v>
      </c>
      <c r="AP132" s="33">
        <f t="shared" si="156"/>
        <v>3.0275314503862547</v>
      </c>
      <c r="AQ132" s="33">
        <f t="shared" si="157"/>
        <v>2.9388082453435929</v>
      </c>
      <c r="AR132" s="35">
        <f t="shared" si="165"/>
        <v>84.645840541619108</v>
      </c>
      <c r="AS132" s="35">
        <f t="shared" si="166"/>
        <v>123.12627991309276</v>
      </c>
      <c r="AT132" s="35">
        <f t="shared" si="167"/>
        <v>102.29676550625352</v>
      </c>
      <c r="AU132" s="35">
        <f t="shared" si="168"/>
        <v>10.912817203047325</v>
      </c>
      <c r="AV132" s="35">
        <f t="shared" si="169"/>
        <v>24.823424153825091</v>
      </c>
      <c r="AW132" s="35">
        <f t="shared" si="170"/>
        <v>20.646203453765061</v>
      </c>
      <c r="AX132" s="35">
        <f t="shared" si="171"/>
        <v>18.893316691889048</v>
      </c>
      <c r="AY132" s="37">
        <f t="shared" si="158"/>
        <v>0.33497404334285713</v>
      </c>
      <c r="AZ132" s="37">
        <f t="shared" si="159"/>
        <v>0.76241822747480803</v>
      </c>
      <c r="BA132" s="37">
        <f t="shared" si="160"/>
        <v>0.13395569670195276</v>
      </c>
      <c r="BB132" s="37">
        <f t="shared" si="161"/>
        <v>9.171525641335224</v>
      </c>
      <c r="BC132" s="37">
        <f t="shared" si="162"/>
        <v>2.907599507582562</v>
      </c>
      <c r="BD132" s="37">
        <f t="shared" si="163"/>
        <v>0.30774648522977016</v>
      </c>
      <c r="BE132" s="37">
        <f t="shared" si="164"/>
        <v>-0.1531396916207495</v>
      </c>
    </row>
    <row r="133" spans="1:57" x14ac:dyDescent="0.2">
      <c r="A133" s="6">
        <v>132</v>
      </c>
      <c r="B133" s="6" t="s">
        <v>138</v>
      </c>
      <c r="C133">
        <v>12</v>
      </c>
      <c r="D133" s="2">
        <v>3</v>
      </c>
      <c r="E133" s="2">
        <v>3</v>
      </c>
      <c r="F133" s="2">
        <v>3</v>
      </c>
      <c r="H133">
        <v>3</v>
      </c>
      <c r="I133" s="28">
        <v>115</v>
      </c>
      <c r="J133" s="28">
        <v>225</v>
      </c>
      <c r="K133" s="28">
        <v>149</v>
      </c>
      <c r="L133" s="28">
        <v>137</v>
      </c>
      <c r="M133" s="28">
        <v>137</v>
      </c>
      <c r="N133" s="28">
        <v>42</v>
      </c>
      <c r="O133" s="28">
        <v>17</v>
      </c>
      <c r="P133" s="28">
        <v>23</v>
      </c>
      <c r="Q133" s="28">
        <f t="shared" si="135"/>
        <v>1</v>
      </c>
      <c r="S133" s="31">
        <f t="shared" si="136"/>
        <v>5.4161004022044201</v>
      </c>
      <c r="T133" s="31">
        <f t="shared" si="137"/>
        <v>4.7449321283632502</v>
      </c>
      <c r="U133" s="31">
        <f t="shared" si="138"/>
        <v>5.0039463059454592</v>
      </c>
      <c r="V133" s="31">
        <f t="shared" si="139"/>
        <v>2.8332133440562162</v>
      </c>
      <c r="W133" s="31">
        <f t="shared" si="140"/>
        <v>3.1354942159291497</v>
      </c>
      <c r="X133" s="31">
        <f t="shared" si="141"/>
        <v>3.7376696182833684</v>
      </c>
      <c r="Y133" s="31">
        <f t="shared" si="142"/>
        <v>4.9199809258281251</v>
      </c>
      <c r="Z133" s="31">
        <f t="shared" si="143"/>
        <v>4.9199809258281251</v>
      </c>
      <c r="AA133" s="31">
        <f t="shared" si="144"/>
        <v>0.75241436703274767</v>
      </c>
      <c r="AB133" s="31">
        <f t="shared" si="145"/>
        <v>0.79348681721872127</v>
      </c>
      <c r="AC133" s="31">
        <f t="shared" si="146"/>
        <v>0.44926889727127306</v>
      </c>
      <c r="AD133" s="31">
        <f t="shared" si="147"/>
        <v>0.49720224272775176</v>
      </c>
      <c r="AE133" s="31">
        <f t="shared" si="148"/>
        <v>0.59269052621587193</v>
      </c>
      <c r="AF133" s="31">
        <f t="shared" si="149"/>
        <v>0.78017224145145092</v>
      </c>
      <c r="AG133" s="31">
        <f t="shared" si="150"/>
        <v>0.78017224145145092</v>
      </c>
      <c r="AK133" s="33">
        <f t="shared" si="151"/>
        <v>4.4842196369906864</v>
      </c>
      <c r="AL133" s="33">
        <f t="shared" si="152"/>
        <v>4.8474388782667299</v>
      </c>
      <c r="AM133" s="33">
        <f t="shared" si="153"/>
        <v>4.6703839491516828</v>
      </c>
      <c r="AN133" s="33">
        <f t="shared" si="154"/>
        <v>2.5248498606788878</v>
      </c>
      <c r="AO133" s="33">
        <f t="shared" si="155"/>
        <v>3.2453684857258356</v>
      </c>
      <c r="AP133" s="33">
        <f t="shared" si="156"/>
        <v>3.0647581687471193</v>
      </c>
      <c r="AQ133" s="33">
        <f t="shared" si="157"/>
        <v>2.9779415724971252</v>
      </c>
      <c r="AR133" s="35">
        <f t="shared" si="165"/>
        <v>88.607777594388295</v>
      </c>
      <c r="AS133" s="35">
        <f t="shared" si="166"/>
        <v>127.4136497465628</v>
      </c>
      <c r="AT133" s="35">
        <f t="shared" si="167"/>
        <v>106.73871680567879</v>
      </c>
      <c r="AU133" s="35">
        <f t="shared" si="168"/>
        <v>12.489020029848531</v>
      </c>
      <c r="AV133" s="35">
        <f t="shared" si="169"/>
        <v>25.671167776495697</v>
      </c>
      <c r="AW133" s="35">
        <f t="shared" si="170"/>
        <v>21.429279091102831</v>
      </c>
      <c r="AX133" s="35">
        <f t="shared" si="171"/>
        <v>19.647332382763167</v>
      </c>
      <c r="AY133" s="37">
        <f t="shared" si="158"/>
        <v>0.29785446743089489</v>
      </c>
      <c r="AZ133" s="37">
        <f t="shared" si="159"/>
        <v>0.76590185154844259</v>
      </c>
      <c r="BA133" s="37">
        <f t="shared" si="160"/>
        <v>0.39593208967706828</v>
      </c>
      <c r="BB133" s="37">
        <f t="shared" si="161"/>
        <v>9.9696357018062649</v>
      </c>
      <c r="BC133" s="37">
        <f t="shared" si="162"/>
        <v>4.3367264470701654</v>
      </c>
      <c r="BD133" s="37">
        <f t="shared" si="163"/>
        <v>0.95993527460463546</v>
      </c>
      <c r="BE133" s="37">
        <f t="shared" si="164"/>
        <v>-0.1347425864839393</v>
      </c>
    </row>
    <row r="134" spans="1:57" x14ac:dyDescent="0.2">
      <c r="A134" s="6">
        <v>133</v>
      </c>
      <c r="B134" s="6" t="s">
        <v>138</v>
      </c>
      <c r="C134">
        <v>13</v>
      </c>
      <c r="D134" s="2">
        <v>3</v>
      </c>
      <c r="E134" s="2">
        <v>3</v>
      </c>
      <c r="F134" s="2">
        <v>3</v>
      </c>
      <c r="H134">
        <v>3</v>
      </c>
      <c r="I134" s="28">
        <v>127</v>
      </c>
      <c r="J134" s="28">
        <v>261</v>
      </c>
      <c r="K134" s="28">
        <v>156</v>
      </c>
      <c r="L134" s="28">
        <v>147</v>
      </c>
      <c r="M134" s="28">
        <v>140</v>
      </c>
      <c r="N134" s="28">
        <v>44</v>
      </c>
      <c r="O134" s="28">
        <v>24</v>
      </c>
      <c r="P134" s="28">
        <v>26</v>
      </c>
      <c r="Q134" s="28">
        <f t="shared" si="135"/>
        <v>0.95238095238095233</v>
      </c>
      <c r="S134" s="31">
        <f t="shared" si="136"/>
        <v>5.5645204073226937</v>
      </c>
      <c r="T134" s="31">
        <f t="shared" si="137"/>
        <v>4.8441870864585912</v>
      </c>
      <c r="U134" s="31">
        <f t="shared" si="138"/>
        <v>5.0498560072495371</v>
      </c>
      <c r="V134" s="31">
        <f t="shared" si="139"/>
        <v>3.1780538303479458</v>
      </c>
      <c r="W134" s="31">
        <f t="shared" si="140"/>
        <v>3.2580965380214821</v>
      </c>
      <c r="X134" s="31">
        <f t="shared" si="141"/>
        <v>3.784189633918261</v>
      </c>
      <c r="Y134" s="31">
        <f t="shared" si="142"/>
        <v>4.990432586778736</v>
      </c>
      <c r="Z134" s="31">
        <f t="shared" si="143"/>
        <v>4.9416424226093039</v>
      </c>
      <c r="AA134" s="31">
        <f t="shared" si="144"/>
        <v>0.7681534449478471</v>
      </c>
      <c r="AB134" s="31">
        <f t="shared" si="145"/>
        <v>0.80076681994855714</v>
      </c>
      <c r="AC134" s="31">
        <f t="shared" si="146"/>
        <v>0.50395101478134108</v>
      </c>
      <c r="AD134" s="31">
        <f t="shared" si="147"/>
        <v>0.51664356371576514</v>
      </c>
      <c r="AE134" s="31">
        <f t="shared" si="148"/>
        <v>0.6000673078370572</v>
      </c>
      <c r="AF134" s="31">
        <f t="shared" si="149"/>
        <v>0.79134391692467732</v>
      </c>
      <c r="AG134" s="31">
        <f t="shared" si="150"/>
        <v>0.78360715283662485</v>
      </c>
      <c r="AK134" s="33">
        <f t="shared" si="151"/>
        <v>4.6717528836124824</v>
      </c>
      <c r="AL134" s="33">
        <f t="shared" si="152"/>
        <v>4.9877634381001936</v>
      </c>
      <c r="AM134" s="33">
        <f t="shared" si="153"/>
        <v>4.8446434466451338</v>
      </c>
      <c r="AN134" s="33">
        <f t="shared" si="154"/>
        <v>3.0779419753651531</v>
      </c>
      <c r="AO134" s="33">
        <f t="shared" si="155"/>
        <v>3.3830379959435879</v>
      </c>
      <c r="AP134" s="33">
        <f t="shared" si="156"/>
        <v>3.2173748663335933</v>
      </c>
      <c r="AQ134" s="33">
        <f t="shared" si="157"/>
        <v>3.1383747081243016</v>
      </c>
      <c r="AR134" s="35">
        <f t="shared" si="165"/>
        <v>106.88493517226182</v>
      </c>
      <c r="AS134" s="35">
        <f t="shared" si="166"/>
        <v>146.608158318742</v>
      </c>
      <c r="AT134" s="35">
        <f t="shared" si="167"/>
        <v>127.05797097050625</v>
      </c>
      <c r="AU134" s="35">
        <f t="shared" si="168"/>
        <v>21.713669114937062</v>
      </c>
      <c r="AV134" s="35">
        <f t="shared" si="169"/>
        <v>29.460135071731841</v>
      </c>
      <c r="AW134" s="35">
        <f t="shared" si="170"/>
        <v>24.962504183507153</v>
      </c>
      <c r="AX134" s="35">
        <f t="shared" si="171"/>
        <v>23.066346830377434</v>
      </c>
      <c r="AY134" s="37">
        <f t="shared" si="158"/>
        <v>0.18819363828325855</v>
      </c>
      <c r="AZ134" s="37">
        <f t="shared" si="159"/>
        <v>0.78025563510973084</v>
      </c>
      <c r="BA134" s="37">
        <f t="shared" si="160"/>
        <v>0.22778601616589658</v>
      </c>
      <c r="BB134" s="37">
        <f t="shared" si="161"/>
        <v>5.7699290811646913</v>
      </c>
      <c r="BC134" s="37">
        <f t="shared" si="162"/>
        <v>3.7521845931499311</v>
      </c>
      <c r="BD134" s="37">
        <f t="shared" si="163"/>
        <v>0.76264367054452054</v>
      </c>
      <c r="BE134" s="37">
        <f t="shared" si="164"/>
        <v>4.0476854722091636E-2</v>
      </c>
    </row>
    <row r="135" spans="1:57" x14ac:dyDescent="0.2">
      <c r="A135" s="6">
        <v>134</v>
      </c>
      <c r="B135" s="6" t="s">
        <v>138</v>
      </c>
      <c r="C135">
        <v>14</v>
      </c>
      <c r="D135" s="2">
        <v>3</v>
      </c>
      <c r="E135" s="2">
        <v>3</v>
      </c>
      <c r="F135" s="2">
        <v>3</v>
      </c>
      <c r="H135">
        <v>3</v>
      </c>
      <c r="I135" s="28">
        <v>105</v>
      </c>
      <c r="J135" s="28">
        <v>230</v>
      </c>
      <c r="K135" s="28">
        <v>152</v>
      </c>
      <c r="L135" s="28">
        <v>122</v>
      </c>
      <c r="M135" s="28">
        <v>122</v>
      </c>
      <c r="N135" s="28">
        <v>41</v>
      </c>
      <c r="O135" s="28">
        <v>17</v>
      </c>
      <c r="P135" s="28">
        <v>19</v>
      </c>
      <c r="Q135" s="28">
        <f t="shared" si="135"/>
        <v>1</v>
      </c>
      <c r="S135" s="31">
        <f t="shared" si="136"/>
        <v>5.4380793089231956</v>
      </c>
      <c r="T135" s="31">
        <f t="shared" si="137"/>
        <v>4.6539603501575231</v>
      </c>
      <c r="U135" s="31">
        <f t="shared" si="138"/>
        <v>5.0238805208462765</v>
      </c>
      <c r="V135" s="31">
        <f t="shared" si="139"/>
        <v>2.8332133440562162</v>
      </c>
      <c r="W135" s="31">
        <f t="shared" si="140"/>
        <v>2.9444389791664403</v>
      </c>
      <c r="X135" s="31">
        <f t="shared" si="141"/>
        <v>3.713572066704308</v>
      </c>
      <c r="Y135" s="31">
        <f t="shared" si="142"/>
        <v>4.8040210447332568</v>
      </c>
      <c r="Z135" s="31">
        <f t="shared" si="143"/>
        <v>4.8040210447332568</v>
      </c>
      <c r="AA135" s="31">
        <f t="shared" si="144"/>
        <v>0.73798877124659323</v>
      </c>
      <c r="AB135" s="31">
        <f t="shared" si="145"/>
        <v>0.79664782970133119</v>
      </c>
      <c r="AC135" s="31">
        <f t="shared" si="146"/>
        <v>0.44926889727127306</v>
      </c>
      <c r="AD135" s="31">
        <f t="shared" si="147"/>
        <v>0.46690619187850751</v>
      </c>
      <c r="AE135" s="31">
        <f t="shared" si="148"/>
        <v>0.58886932424123972</v>
      </c>
      <c r="AF135" s="31">
        <f t="shared" si="149"/>
        <v>0.76178422700259418</v>
      </c>
      <c r="AG135" s="31">
        <f t="shared" si="150"/>
        <v>0.76178422700259418</v>
      </c>
      <c r="AK135" s="33">
        <f t="shared" si="151"/>
        <v>4.5119906624052524</v>
      </c>
      <c r="AL135" s="33">
        <f t="shared" si="152"/>
        <v>4.8682189638655364</v>
      </c>
      <c r="AM135" s="33">
        <f t="shared" si="153"/>
        <v>4.6961893197768703</v>
      </c>
      <c r="AN135" s="33">
        <f t="shared" si="154"/>
        <v>2.6067549919035642</v>
      </c>
      <c r="AO135" s="33">
        <f t="shared" si="155"/>
        <v>3.2657553959720937</v>
      </c>
      <c r="AP135" s="33">
        <f t="shared" si="156"/>
        <v>3.087358546353276</v>
      </c>
      <c r="AQ135" s="33">
        <f t="shared" si="157"/>
        <v>3.001699454190637</v>
      </c>
      <c r="AR135" s="35">
        <f t="shared" si="165"/>
        <v>91.102993425672778</v>
      </c>
      <c r="AS135" s="35">
        <f t="shared" si="166"/>
        <v>130.08901720655402</v>
      </c>
      <c r="AT135" s="35">
        <f t="shared" si="167"/>
        <v>109.52899621047594</v>
      </c>
      <c r="AU135" s="35">
        <f t="shared" si="168"/>
        <v>13.554993343858673</v>
      </c>
      <c r="AV135" s="35">
        <f t="shared" si="169"/>
        <v>26.199894812583267</v>
      </c>
      <c r="AW135" s="35">
        <f t="shared" si="170"/>
        <v>21.91910314562212</v>
      </c>
      <c r="AX135" s="35">
        <f t="shared" si="171"/>
        <v>20.119700394487786</v>
      </c>
      <c r="AY135" s="37">
        <f t="shared" si="158"/>
        <v>0.15254171187761489</v>
      </c>
      <c r="AZ135" s="37">
        <f t="shared" si="159"/>
        <v>0.7680201214435215</v>
      </c>
      <c r="BA135" s="37">
        <f t="shared" si="160"/>
        <v>0.38776036719910983</v>
      </c>
      <c r="BB135" s="37">
        <f t="shared" si="161"/>
        <v>8.0003732871823381</v>
      </c>
      <c r="BC135" s="37">
        <f t="shared" si="162"/>
        <v>3.6565072445025972</v>
      </c>
      <c r="BD135" s="37">
        <f t="shared" si="163"/>
        <v>0.87051448809797161</v>
      </c>
      <c r="BE135" s="37">
        <f t="shared" si="164"/>
        <v>-0.15505700051788512</v>
      </c>
    </row>
    <row r="136" spans="1:57" x14ac:dyDescent="0.2">
      <c r="A136" s="6">
        <v>135</v>
      </c>
      <c r="B136" s="6" t="s">
        <v>138</v>
      </c>
      <c r="C136">
        <v>15</v>
      </c>
      <c r="D136" s="2">
        <v>3</v>
      </c>
      <c r="E136" s="2">
        <v>3</v>
      </c>
      <c r="F136" s="2">
        <v>3</v>
      </c>
      <c r="H136">
        <v>3</v>
      </c>
      <c r="I136" s="28">
        <v>275</v>
      </c>
      <c r="J136" s="28">
        <v>269</v>
      </c>
      <c r="K136" s="28">
        <v>174</v>
      </c>
      <c r="L136" s="28">
        <v>154</v>
      </c>
      <c r="M136" s="28">
        <v>142</v>
      </c>
      <c r="N136" s="28">
        <v>41</v>
      </c>
      <c r="O136" s="28">
        <v>22</v>
      </c>
      <c r="P136" s="28">
        <v>19</v>
      </c>
      <c r="Q136" s="28">
        <f t="shared" si="135"/>
        <v>0.92207792207792205</v>
      </c>
      <c r="S136" s="31">
        <f t="shared" si="136"/>
        <v>5.5947113796018391</v>
      </c>
      <c r="T136" s="31">
        <f t="shared" si="137"/>
        <v>5.6167710976665717</v>
      </c>
      <c r="U136" s="31">
        <f t="shared" si="138"/>
        <v>5.1590552992145291</v>
      </c>
      <c r="V136" s="31">
        <f t="shared" si="139"/>
        <v>3.0910424533583161</v>
      </c>
      <c r="W136" s="31">
        <f t="shared" si="140"/>
        <v>2.9444389791664403</v>
      </c>
      <c r="X136" s="31">
        <f t="shared" si="141"/>
        <v>3.713572066704308</v>
      </c>
      <c r="Y136" s="31">
        <f t="shared" si="142"/>
        <v>5.0369526024136295</v>
      </c>
      <c r="Z136" s="31">
        <f t="shared" si="143"/>
        <v>4.9558270576012609</v>
      </c>
      <c r="AA136" s="31">
        <f t="shared" si="144"/>
        <v>0.89066379789849981</v>
      </c>
      <c r="AB136" s="31">
        <f t="shared" si="145"/>
        <v>0.81808279284796415</v>
      </c>
      <c r="AC136" s="31">
        <f t="shared" si="146"/>
        <v>0.49015342856278266</v>
      </c>
      <c r="AD136" s="31">
        <f t="shared" si="147"/>
        <v>0.46690619187850751</v>
      </c>
      <c r="AE136" s="31">
        <f t="shared" si="148"/>
        <v>0.58886932424123972</v>
      </c>
      <c r="AF136" s="31">
        <f t="shared" si="149"/>
        <v>0.79872069854586258</v>
      </c>
      <c r="AG136" s="31">
        <f t="shared" si="150"/>
        <v>0.78585644173482982</v>
      </c>
      <c r="AK136" s="33">
        <f t="shared" si="151"/>
        <v>4.709900106728834</v>
      </c>
      <c r="AL136" s="33">
        <f t="shared" si="152"/>
        <v>5.0163076689984427</v>
      </c>
      <c r="AM136" s="33">
        <f t="shared" si="153"/>
        <v>4.8800905796243441</v>
      </c>
      <c r="AN136" s="33">
        <f t="shared" si="154"/>
        <v>3.1904496436474723</v>
      </c>
      <c r="AO136" s="33">
        <f t="shared" si="155"/>
        <v>3.4110421478323811</v>
      </c>
      <c r="AP136" s="33">
        <f t="shared" si="156"/>
        <v>3.2484195121176715</v>
      </c>
      <c r="AQ136" s="33">
        <f t="shared" si="157"/>
        <v>3.1710093408108899</v>
      </c>
      <c r="AR136" s="35">
        <f t="shared" si="165"/>
        <v>111.04106709623389</v>
      </c>
      <c r="AS136" s="35">
        <f t="shared" si="166"/>
        <v>150.85327399241851</v>
      </c>
      <c r="AT136" s="35">
        <f t="shared" si="167"/>
        <v>131.64258748192645</v>
      </c>
      <c r="AU136" s="35">
        <f t="shared" si="168"/>
        <v>24.299351035879443</v>
      </c>
      <c r="AV136" s="35">
        <f t="shared" si="169"/>
        <v>30.296801558931026</v>
      </c>
      <c r="AW136" s="35">
        <f t="shared" si="170"/>
        <v>25.749610791895552</v>
      </c>
      <c r="AX136" s="35">
        <f t="shared" si="171"/>
        <v>23.831526353237411</v>
      </c>
      <c r="AY136" s="37">
        <f t="shared" si="158"/>
        <v>1.4765612146150477</v>
      </c>
      <c r="AZ136" s="37">
        <f t="shared" si="159"/>
        <v>0.78318967086865643</v>
      </c>
      <c r="BA136" s="37">
        <f t="shared" si="160"/>
        <v>0.32176071078737267</v>
      </c>
      <c r="BB136" s="37">
        <f t="shared" si="161"/>
        <v>5.3376178142621908</v>
      </c>
      <c r="BC136" s="37">
        <f t="shared" si="162"/>
        <v>3.6869633985552053</v>
      </c>
      <c r="BD136" s="37">
        <f t="shared" si="163"/>
        <v>0.59225707647994297</v>
      </c>
      <c r="BE136" s="37">
        <f t="shared" si="164"/>
        <v>-7.6853086373488033E-2</v>
      </c>
    </row>
    <row r="137" spans="1:57" x14ac:dyDescent="0.2">
      <c r="A137" s="6">
        <v>136</v>
      </c>
      <c r="B137" s="6" t="s">
        <v>138</v>
      </c>
      <c r="C137">
        <v>16</v>
      </c>
      <c r="D137" s="2">
        <v>3</v>
      </c>
      <c r="E137" s="2">
        <v>3</v>
      </c>
      <c r="F137" s="2">
        <v>3</v>
      </c>
      <c r="H137">
        <v>3</v>
      </c>
      <c r="I137" s="28">
        <v>106</v>
      </c>
      <c r="J137" s="28">
        <v>234</v>
      </c>
      <c r="K137" s="28">
        <v>146</v>
      </c>
      <c r="L137" s="28">
        <v>119</v>
      </c>
      <c r="M137" s="28">
        <v>110</v>
      </c>
      <c r="N137" s="28">
        <v>36</v>
      </c>
      <c r="O137" s="28">
        <v>24</v>
      </c>
      <c r="P137" s="28">
        <v>16</v>
      </c>
      <c r="Q137" s="28">
        <f t="shared" si="135"/>
        <v>0.92436974789915971</v>
      </c>
      <c r="S137" s="31">
        <f t="shared" si="136"/>
        <v>5.4553211153577017</v>
      </c>
      <c r="T137" s="31">
        <f t="shared" si="137"/>
        <v>4.6634390941120669</v>
      </c>
      <c r="U137" s="31">
        <f t="shared" si="138"/>
        <v>4.9836066217083363</v>
      </c>
      <c r="V137" s="31">
        <f t="shared" si="139"/>
        <v>3.1780538303479458</v>
      </c>
      <c r="W137" s="31">
        <f t="shared" si="140"/>
        <v>2.7725887222397811</v>
      </c>
      <c r="X137" s="31">
        <f t="shared" si="141"/>
        <v>3.5835189384561099</v>
      </c>
      <c r="Y137" s="31">
        <f t="shared" si="142"/>
        <v>4.7791234931115296</v>
      </c>
      <c r="Z137" s="31">
        <f t="shared" si="143"/>
        <v>4.7004803657924166</v>
      </c>
      <c r="AA137" s="31">
        <f t="shared" si="144"/>
        <v>0.73949183660978179</v>
      </c>
      <c r="AB137" s="31">
        <f t="shared" si="145"/>
        <v>0.79026150856795252</v>
      </c>
      <c r="AC137" s="31">
        <f t="shared" si="146"/>
        <v>0.50395101478134108</v>
      </c>
      <c r="AD137" s="31">
        <f t="shared" si="147"/>
        <v>0.43965551709709816</v>
      </c>
      <c r="AE137" s="31">
        <f t="shared" si="148"/>
        <v>0.568246512465584</v>
      </c>
      <c r="AF137" s="31">
        <f t="shared" si="149"/>
        <v>0.75783616725435299</v>
      </c>
      <c r="AG137" s="31">
        <f t="shared" si="150"/>
        <v>0.7453655528677785</v>
      </c>
      <c r="AK137" s="33">
        <f t="shared" si="151"/>
        <v>4.5337762157456583</v>
      </c>
      <c r="AL137" s="33">
        <f t="shared" si="152"/>
        <v>4.8845203303607594</v>
      </c>
      <c r="AM137" s="33">
        <f t="shared" si="153"/>
        <v>4.7164328746990121</v>
      </c>
      <c r="AN137" s="33">
        <f t="shared" si="154"/>
        <v>2.671007160432147</v>
      </c>
      <c r="AO137" s="33">
        <f t="shared" si="155"/>
        <v>3.2817483279573487</v>
      </c>
      <c r="AP137" s="33">
        <f t="shared" si="156"/>
        <v>3.1050878784359868</v>
      </c>
      <c r="AQ137" s="33">
        <f t="shared" si="157"/>
        <v>3.0203368142147142</v>
      </c>
      <c r="AR137" s="35">
        <f t="shared" si="165"/>
        <v>93.109499613792991</v>
      </c>
      <c r="AS137" s="35">
        <f t="shared" si="166"/>
        <v>132.22702483097095</v>
      </c>
      <c r="AT137" s="35">
        <f t="shared" si="167"/>
        <v>111.76884724386235</v>
      </c>
      <c r="AU137" s="35">
        <f t="shared" si="168"/>
        <v>14.454519884625842</v>
      </c>
      <c r="AV137" s="35">
        <f t="shared" si="169"/>
        <v>26.622276506380324</v>
      </c>
      <c r="AW137" s="35">
        <f t="shared" si="170"/>
        <v>22.311179560692789</v>
      </c>
      <c r="AX137" s="35">
        <f t="shared" si="171"/>
        <v>20.498194604945692</v>
      </c>
      <c r="AY137" s="37">
        <f t="shared" si="158"/>
        <v>0.1384445243468739</v>
      </c>
      <c r="AZ137" s="37">
        <f t="shared" si="159"/>
        <v>0.76968362026694581</v>
      </c>
      <c r="BA137" s="37">
        <f t="shared" si="160"/>
        <v>0.30626738666679243</v>
      </c>
      <c r="BB137" s="37">
        <f t="shared" si="161"/>
        <v>7.2327189660980107</v>
      </c>
      <c r="BC137" s="37">
        <f t="shared" si="162"/>
        <v>3.1318780523385095</v>
      </c>
      <c r="BD137" s="37">
        <f t="shared" si="163"/>
        <v>0.61354086645529904</v>
      </c>
      <c r="BE137" s="37">
        <f t="shared" si="164"/>
        <v>0.17083482045825696</v>
      </c>
    </row>
    <row r="138" spans="1:57" x14ac:dyDescent="0.2">
      <c r="A138" s="6">
        <v>137</v>
      </c>
      <c r="B138" s="6" t="s">
        <v>138</v>
      </c>
      <c r="C138">
        <v>17</v>
      </c>
      <c r="D138" s="2">
        <v>3</v>
      </c>
      <c r="E138" s="2">
        <v>3</v>
      </c>
      <c r="F138" s="2">
        <v>3</v>
      </c>
      <c r="H138">
        <v>3</v>
      </c>
      <c r="I138" s="28">
        <v>112</v>
      </c>
      <c r="J138" s="28">
        <v>208</v>
      </c>
      <c r="K138" s="28">
        <v>124</v>
      </c>
      <c r="L138" s="28">
        <v>109</v>
      </c>
      <c r="M138" s="28">
        <v>113</v>
      </c>
      <c r="N138" s="28">
        <v>26</v>
      </c>
      <c r="O138" s="28">
        <v>14</v>
      </c>
      <c r="P138" s="28">
        <v>14</v>
      </c>
      <c r="Q138" s="28">
        <f t="shared" si="135"/>
        <v>1.036697247706422</v>
      </c>
      <c r="S138" s="31">
        <f t="shared" si="136"/>
        <v>5.3375380797013179</v>
      </c>
      <c r="T138" s="31">
        <f t="shared" si="137"/>
        <v>4.7184988712950942</v>
      </c>
      <c r="U138" s="31">
        <f t="shared" si="138"/>
        <v>4.8202815656050371</v>
      </c>
      <c r="V138" s="31">
        <f t="shared" si="139"/>
        <v>2.6390573296152584</v>
      </c>
      <c r="W138" s="31">
        <f t="shared" si="140"/>
        <v>2.6390573296152584</v>
      </c>
      <c r="X138" s="31">
        <f t="shared" si="141"/>
        <v>3.2580965380214821</v>
      </c>
      <c r="Y138" s="31">
        <f t="shared" si="142"/>
        <v>4.6913478822291435</v>
      </c>
      <c r="Z138" s="31">
        <f t="shared" si="143"/>
        <v>4.7273878187123408</v>
      </c>
      <c r="AA138" s="31">
        <f t="shared" si="144"/>
        <v>0.74822278708017809</v>
      </c>
      <c r="AB138" s="31">
        <f t="shared" si="145"/>
        <v>0.76436269370946852</v>
      </c>
      <c r="AC138" s="31">
        <f t="shared" si="146"/>
        <v>0.41848114925735447</v>
      </c>
      <c r="AD138" s="31">
        <f t="shared" si="147"/>
        <v>0.41848114925735447</v>
      </c>
      <c r="AE138" s="31">
        <f t="shared" si="148"/>
        <v>0.51664356371576514</v>
      </c>
      <c r="AF138" s="31">
        <f t="shared" si="149"/>
        <v>0.74391739477956842</v>
      </c>
      <c r="AG138" s="31">
        <f t="shared" si="150"/>
        <v>0.74963232710385008</v>
      </c>
      <c r="AK138" s="33">
        <f t="shared" si="151"/>
        <v>4.3849537234137745</v>
      </c>
      <c r="AL138" s="33">
        <f t="shared" si="152"/>
        <v>4.7731616720642549</v>
      </c>
      <c r="AM138" s="33">
        <f t="shared" si="153"/>
        <v>4.578144154183347</v>
      </c>
      <c r="AN138" s="33">
        <f t="shared" si="154"/>
        <v>2.2320847374511992</v>
      </c>
      <c r="AO138" s="33">
        <f t="shared" si="155"/>
        <v>3.1724966619312438</v>
      </c>
      <c r="AP138" s="33">
        <f t="shared" si="156"/>
        <v>2.9839744347377288</v>
      </c>
      <c r="AQ138" s="33">
        <f t="shared" si="157"/>
        <v>2.8930204075148027</v>
      </c>
      <c r="AR138" s="35">
        <f t="shared" si="165"/>
        <v>80.234510147760631</v>
      </c>
      <c r="AS138" s="35">
        <f t="shared" si="166"/>
        <v>118.2926539258478</v>
      </c>
      <c r="AT138" s="35">
        <f t="shared" si="167"/>
        <v>97.333590350435031</v>
      </c>
      <c r="AU138" s="35">
        <f t="shared" si="168"/>
        <v>9.3192740818561788</v>
      </c>
      <c r="AV138" s="35">
        <f t="shared" si="169"/>
        <v>23.866997857932954</v>
      </c>
      <c r="AW138" s="35">
        <f t="shared" si="170"/>
        <v>19.766220289022872</v>
      </c>
      <c r="AX138" s="35">
        <f t="shared" si="171"/>
        <v>18.047738887019207</v>
      </c>
      <c r="AY138" s="37">
        <f t="shared" si="158"/>
        <v>0.39590806741064094</v>
      </c>
      <c r="AZ138" s="37">
        <f t="shared" si="159"/>
        <v>0.75835094654639834</v>
      </c>
      <c r="BA138" s="37">
        <f t="shared" si="160"/>
        <v>0.27396923871354739</v>
      </c>
      <c r="BB138" s="37">
        <f t="shared" si="161"/>
        <v>10.696189965290706</v>
      </c>
      <c r="BC138" s="37">
        <f t="shared" si="162"/>
        <v>3.7345711711471434</v>
      </c>
      <c r="BD138" s="37">
        <f t="shared" si="163"/>
        <v>0.31537540408972597</v>
      </c>
      <c r="BE138" s="37">
        <f t="shared" si="164"/>
        <v>-0.22427955725415186</v>
      </c>
    </row>
    <row r="139" spans="1:57" x14ac:dyDescent="0.2">
      <c r="A139" s="6">
        <v>138</v>
      </c>
      <c r="B139" s="6" t="s">
        <v>138</v>
      </c>
      <c r="C139">
        <v>18</v>
      </c>
      <c r="D139" s="2">
        <v>3</v>
      </c>
      <c r="E139" s="2">
        <v>3</v>
      </c>
      <c r="F139" s="2">
        <v>3</v>
      </c>
      <c r="H139">
        <v>3</v>
      </c>
      <c r="I139" s="28">
        <v>131</v>
      </c>
      <c r="J139" s="28">
        <v>327</v>
      </c>
      <c r="K139" s="28">
        <v>186</v>
      </c>
      <c r="L139" s="28">
        <v>176</v>
      </c>
      <c r="M139" s="28">
        <v>180</v>
      </c>
      <c r="N139" s="28">
        <v>45</v>
      </c>
      <c r="O139" s="28">
        <v>26</v>
      </c>
      <c r="P139" s="28">
        <v>18</v>
      </c>
      <c r="Q139" s="28">
        <f t="shared" si="135"/>
        <v>1.0227272727272727</v>
      </c>
      <c r="S139" s="31">
        <f t="shared" si="136"/>
        <v>5.7899601708972535</v>
      </c>
      <c r="T139" s="31">
        <f t="shared" si="137"/>
        <v>4.8751973232011512</v>
      </c>
      <c r="U139" s="31">
        <f t="shared" si="138"/>
        <v>5.2257466737132017</v>
      </c>
      <c r="V139" s="31">
        <f t="shared" si="139"/>
        <v>3.2580965380214821</v>
      </c>
      <c r="W139" s="31">
        <f t="shared" si="140"/>
        <v>2.8903717578961645</v>
      </c>
      <c r="X139" s="31">
        <f t="shared" si="141"/>
        <v>3.8066624897703196</v>
      </c>
      <c r="Y139" s="31">
        <f t="shared" si="142"/>
        <v>5.1704839950381514</v>
      </c>
      <c r="Z139" s="31">
        <f t="shared" si="143"/>
        <v>5.1929568508902104</v>
      </c>
      <c r="AA139" s="31">
        <f t="shared" si="144"/>
        <v>0.77307080667589301</v>
      </c>
      <c r="AB139" s="31">
        <f t="shared" si="145"/>
        <v>0.82865819139371144</v>
      </c>
      <c r="AC139" s="31">
        <f t="shared" si="146"/>
        <v>0.51664356371576514</v>
      </c>
      <c r="AD139" s="31">
        <f t="shared" si="147"/>
        <v>0.4583326331913094</v>
      </c>
      <c r="AE139" s="31">
        <f t="shared" si="148"/>
        <v>0.60363087822203076</v>
      </c>
      <c r="AF139" s="31">
        <f t="shared" si="149"/>
        <v>0.81989506638560616</v>
      </c>
      <c r="AG139" s="31">
        <f t="shared" si="150"/>
        <v>0.82345863677057984</v>
      </c>
      <c r="AK139" s="33">
        <f t="shared" si="151"/>
        <v>4.956602966639343</v>
      </c>
      <c r="AL139" s="33">
        <f t="shared" si="152"/>
        <v>5.2009067779575862</v>
      </c>
      <c r="AM139" s="33">
        <f t="shared" si="153"/>
        <v>5.1093316191340064</v>
      </c>
      <c r="AN139" s="33">
        <f t="shared" si="154"/>
        <v>3.9180507967498563</v>
      </c>
      <c r="AO139" s="33">
        <f t="shared" si="155"/>
        <v>3.5921484983329606</v>
      </c>
      <c r="AP139" s="33">
        <f t="shared" si="156"/>
        <v>3.4491891166700444</v>
      </c>
      <c r="AQ139" s="33">
        <f t="shared" si="157"/>
        <v>3.3820615893940738</v>
      </c>
      <c r="AR139" s="35">
        <f t="shared" si="165"/>
        <v>142.1102218389384</v>
      </c>
      <c r="AS139" s="35">
        <f t="shared" si="166"/>
        <v>181.43669009614871</v>
      </c>
      <c r="AT139" s="35">
        <f t="shared" si="167"/>
        <v>165.55966097543239</v>
      </c>
      <c r="AU139" s="35">
        <f t="shared" si="168"/>
        <v>50.30229975067288</v>
      </c>
      <c r="AV139" s="35">
        <f t="shared" si="169"/>
        <v>36.312008467189429</v>
      </c>
      <c r="AW139" s="35">
        <f t="shared" si="170"/>
        <v>31.474859519193465</v>
      </c>
      <c r="AX139" s="35">
        <f t="shared" si="171"/>
        <v>29.431384041529522</v>
      </c>
      <c r="AY139" s="37">
        <f t="shared" si="158"/>
        <v>-7.8180314513408095E-2</v>
      </c>
      <c r="AZ139" s="37">
        <f t="shared" si="159"/>
        <v>0.80228155521748634</v>
      </c>
      <c r="BA139" s="37">
        <f t="shared" si="160"/>
        <v>0.12346207345520462</v>
      </c>
      <c r="BB139" s="37">
        <f t="shared" si="161"/>
        <v>2.4988459945640096</v>
      </c>
      <c r="BC139" s="37">
        <f t="shared" si="162"/>
        <v>3.9570378394971804</v>
      </c>
      <c r="BD139" s="37">
        <f t="shared" si="163"/>
        <v>0.42971249712993514</v>
      </c>
      <c r="BE139" s="37">
        <f t="shared" si="164"/>
        <v>-0.11658928566484081</v>
      </c>
    </row>
    <row r="140" spans="1:57" x14ac:dyDescent="0.2">
      <c r="A140" s="6">
        <v>139</v>
      </c>
      <c r="B140" s="6" t="s">
        <v>138</v>
      </c>
      <c r="C140">
        <v>19</v>
      </c>
      <c r="D140" s="2">
        <v>3</v>
      </c>
      <c r="E140" s="2">
        <v>3</v>
      </c>
      <c r="F140" s="2">
        <v>3</v>
      </c>
      <c r="H140">
        <v>3</v>
      </c>
      <c r="I140" s="28">
        <v>110</v>
      </c>
      <c r="J140" s="28">
        <v>247</v>
      </c>
      <c r="K140" s="28">
        <v>156</v>
      </c>
      <c r="L140" s="28">
        <v>142</v>
      </c>
      <c r="M140" s="28">
        <v>144</v>
      </c>
      <c r="N140" s="28">
        <v>37</v>
      </c>
      <c r="O140" s="28">
        <v>26</v>
      </c>
      <c r="P140" s="28">
        <v>14</v>
      </c>
      <c r="Q140" s="28">
        <f t="shared" si="135"/>
        <v>1.0140845070422535</v>
      </c>
      <c r="S140" s="31">
        <f t="shared" si="136"/>
        <v>5.5093883366279774</v>
      </c>
      <c r="T140" s="31">
        <f t="shared" si="137"/>
        <v>4.7004803657924166</v>
      </c>
      <c r="U140" s="31">
        <f t="shared" si="138"/>
        <v>5.0498560072495371</v>
      </c>
      <c r="V140" s="31">
        <f t="shared" si="139"/>
        <v>3.2580965380214821</v>
      </c>
      <c r="W140" s="31">
        <f t="shared" si="140"/>
        <v>2.6390573296152584</v>
      </c>
      <c r="X140" s="31">
        <f t="shared" si="141"/>
        <v>3.6109179126442243</v>
      </c>
      <c r="Y140" s="31">
        <f t="shared" si="142"/>
        <v>4.9558270576012609</v>
      </c>
      <c r="Z140" s="31">
        <f t="shared" si="143"/>
        <v>4.9698132995760007</v>
      </c>
      <c r="AA140" s="31">
        <f t="shared" si="144"/>
        <v>0.7453655528677785</v>
      </c>
      <c r="AB140" s="31">
        <f t="shared" si="145"/>
        <v>0.80076681994855714</v>
      </c>
      <c r="AC140" s="31">
        <f t="shared" si="146"/>
        <v>0.51664356371576514</v>
      </c>
      <c r="AD140" s="31">
        <f t="shared" si="147"/>
        <v>0.41848114925735447</v>
      </c>
      <c r="AE140" s="31">
        <f t="shared" si="148"/>
        <v>0.57259122831470366</v>
      </c>
      <c r="AF140" s="31">
        <f t="shared" si="149"/>
        <v>0.78585644173482982</v>
      </c>
      <c r="AG140" s="31">
        <f t="shared" si="150"/>
        <v>0.78807427101413308</v>
      </c>
      <c r="AK140" s="33">
        <f t="shared" si="151"/>
        <v>4.6020918146607368</v>
      </c>
      <c r="AL140" s="33">
        <f t="shared" si="152"/>
        <v>4.9356385001797394</v>
      </c>
      <c r="AM140" s="33">
        <f t="shared" si="153"/>
        <v>4.7799130423618381</v>
      </c>
      <c r="AN140" s="33">
        <f t="shared" si="154"/>
        <v>2.8724904693954976</v>
      </c>
      <c r="AO140" s="33">
        <f t="shared" si="155"/>
        <v>3.331899302316784</v>
      </c>
      <c r="AP140" s="33">
        <f t="shared" si="156"/>
        <v>3.1606838929447529</v>
      </c>
      <c r="AQ140" s="33">
        <f t="shared" si="157"/>
        <v>3.0787802419462147</v>
      </c>
      <c r="AR140" s="35">
        <f t="shared" si="165"/>
        <v>99.692636199943507</v>
      </c>
      <c r="AS140" s="35">
        <f t="shared" si="166"/>
        <v>139.16196911345844</v>
      </c>
      <c r="AT140" s="35">
        <f t="shared" si="167"/>
        <v>119.09399346213766</v>
      </c>
      <c r="AU140" s="35">
        <f t="shared" si="168"/>
        <v>17.680997395580853</v>
      </c>
      <c r="AV140" s="35">
        <f t="shared" si="169"/>
        <v>27.991455483957292</v>
      </c>
      <c r="AW140" s="35">
        <f t="shared" si="170"/>
        <v>23.586721206680938</v>
      </c>
      <c r="AX140" s="35">
        <f t="shared" si="171"/>
        <v>21.731878589238924</v>
      </c>
      <c r="AY140" s="37">
        <f t="shared" si="158"/>
        <v>0.10339142581588522</v>
      </c>
      <c r="AZ140" s="37">
        <f t="shared" si="159"/>
        <v>0.77491021127059112</v>
      </c>
      <c r="BA140" s="37">
        <f t="shared" si="160"/>
        <v>0.30988973889430865</v>
      </c>
      <c r="BB140" s="37">
        <f t="shared" si="161"/>
        <v>7.0312211366249704</v>
      </c>
      <c r="BC140" s="37">
        <f t="shared" si="162"/>
        <v>4.1444270228295395</v>
      </c>
      <c r="BD140" s="37">
        <f t="shared" si="163"/>
        <v>0.56867924438432549</v>
      </c>
      <c r="BE140" s="37">
        <f t="shared" si="164"/>
        <v>0.1963991006683859</v>
      </c>
    </row>
    <row r="141" spans="1:57" x14ac:dyDescent="0.2">
      <c r="A141" s="6">
        <v>140</v>
      </c>
      <c r="B141" s="6" t="s">
        <v>138</v>
      </c>
      <c r="C141">
        <v>20</v>
      </c>
      <c r="D141" s="2">
        <v>3</v>
      </c>
      <c r="E141" s="2">
        <v>3</v>
      </c>
      <c r="F141" s="2">
        <v>3</v>
      </c>
      <c r="H141">
        <v>3</v>
      </c>
      <c r="I141" s="28">
        <v>140</v>
      </c>
      <c r="J141" s="28">
        <v>278</v>
      </c>
      <c r="K141" s="28">
        <v>167</v>
      </c>
      <c r="L141" s="28">
        <v>152</v>
      </c>
      <c r="M141" s="28">
        <v>154</v>
      </c>
      <c r="N141" s="28">
        <v>31</v>
      </c>
      <c r="O141" s="28">
        <v>23</v>
      </c>
      <c r="P141" s="28">
        <v>16</v>
      </c>
      <c r="Q141" s="28">
        <f t="shared" si="135"/>
        <v>1.013157894736842</v>
      </c>
      <c r="S141" s="31">
        <f t="shared" si="136"/>
        <v>5.6276211136906369</v>
      </c>
      <c r="T141" s="31">
        <f t="shared" si="137"/>
        <v>4.9416424226093039</v>
      </c>
      <c r="U141" s="31">
        <f t="shared" si="138"/>
        <v>5.1179938124167554</v>
      </c>
      <c r="V141" s="31">
        <f t="shared" si="139"/>
        <v>3.1354942159291497</v>
      </c>
      <c r="W141" s="31">
        <f t="shared" si="140"/>
        <v>2.7725887222397811</v>
      </c>
      <c r="X141" s="31">
        <f t="shared" si="141"/>
        <v>3.4339872044851463</v>
      </c>
      <c r="Y141" s="31">
        <f t="shared" si="142"/>
        <v>5.0238805208462765</v>
      </c>
      <c r="Z141" s="31">
        <f t="shared" si="143"/>
        <v>5.0369526024136295</v>
      </c>
      <c r="AA141" s="31">
        <f t="shared" si="144"/>
        <v>0.78360715283662485</v>
      </c>
      <c r="AB141" s="31">
        <f t="shared" si="145"/>
        <v>0.81157158219993586</v>
      </c>
      <c r="AC141" s="31">
        <f t="shared" si="146"/>
        <v>0.49720224272775176</v>
      </c>
      <c r="AD141" s="31">
        <f t="shared" si="147"/>
        <v>0.43965551709709816</v>
      </c>
      <c r="AE141" s="31">
        <f t="shared" si="148"/>
        <v>0.54453493516091944</v>
      </c>
      <c r="AF141" s="31">
        <f t="shared" si="149"/>
        <v>0.79664782970133119</v>
      </c>
      <c r="AG141" s="31">
        <f t="shared" si="150"/>
        <v>0.79872069854586258</v>
      </c>
      <c r="AK141" s="33">
        <f t="shared" si="151"/>
        <v>4.751482569107905</v>
      </c>
      <c r="AL141" s="33">
        <f t="shared" si="152"/>
        <v>5.0474223691129376</v>
      </c>
      <c r="AM141" s="33">
        <f t="shared" si="153"/>
        <v>4.9187298029580653</v>
      </c>
      <c r="AN141" s="33">
        <f t="shared" si="154"/>
        <v>3.3130888687737006</v>
      </c>
      <c r="AO141" s="33">
        <f t="shared" si="155"/>
        <v>3.4415681336642159</v>
      </c>
      <c r="AP141" s="33">
        <f t="shared" si="156"/>
        <v>3.2822597948415466</v>
      </c>
      <c r="AQ141" s="33">
        <f t="shared" si="157"/>
        <v>3.2065827921681715</v>
      </c>
      <c r="AR141" s="35">
        <f t="shared" si="165"/>
        <v>115.7557733073597</v>
      </c>
      <c r="AS141" s="35">
        <f t="shared" si="166"/>
        <v>155.62081403854586</v>
      </c>
      <c r="AT141" s="35">
        <f t="shared" si="167"/>
        <v>136.82870334572704</v>
      </c>
      <c r="AU141" s="35">
        <f t="shared" si="168"/>
        <v>27.469845307704812</v>
      </c>
      <c r="AV141" s="35">
        <f t="shared" si="169"/>
        <v>31.235901852387457</v>
      </c>
      <c r="AW141" s="35">
        <f t="shared" si="170"/>
        <v>26.635896401961162</v>
      </c>
      <c r="AX141" s="35">
        <f t="shared" si="171"/>
        <v>24.694555448947408</v>
      </c>
      <c r="AY141" s="37">
        <f t="shared" si="158"/>
        <v>0.20944291589038919</v>
      </c>
      <c r="AZ141" s="37">
        <f t="shared" si="159"/>
        <v>0.78639343147981433</v>
      </c>
      <c r="BA141" s="37">
        <f t="shared" si="160"/>
        <v>0.2205041480078834</v>
      </c>
      <c r="BB141" s="37">
        <f t="shared" si="161"/>
        <v>4.5333402244302645</v>
      </c>
      <c r="BC141" s="37">
        <f t="shared" si="162"/>
        <v>3.9302242249243493</v>
      </c>
      <c r="BD141" s="37">
        <f t="shared" si="163"/>
        <v>0.16384294082618206</v>
      </c>
      <c r="BE141" s="37">
        <f t="shared" si="164"/>
        <v>-6.8620609609703981E-2</v>
      </c>
    </row>
    <row r="142" spans="1:57" x14ac:dyDescent="0.2">
      <c r="A142" s="6">
        <v>141</v>
      </c>
      <c r="B142" s="6" t="s">
        <v>138</v>
      </c>
      <c r="C142">
        <v>21</v>
      </c>
      <c r="D142" s="2">
        <v>3</v>
      </c>
      <c r="E142" s="2">
        <v>3</v>
      </c>
      <c r="F142" s="2">
        <v>3</v>
      </c>
      <c r="H142">
        <v>3</v>
      </c>
      <c r="I142" s="28">
        <v>110</v>
      </c>
      <c r="J142" s="28">
        <v>262</v>
      </c>
      <c r="K142" s="28">
        <v>172</v>
      </c>
      <c r="L142" s="28">
        <v>143</v>
      </c>
      <c r="M142" s="28">
        <v>143</v>
      </c>
      <c r="N142" s="28">
        <v>45</v>
      </c>
      <c r="O142" s="28">
        <v>17</v>
      </c>
      <c r="P142" s="28">
        <v>23</v>
      </c>
      <c r="Q142" s="28">
        <f t="shared" si="135"/>
        <v>1</v>
      </c>
      <c r="S142" s="31">
        <f t="shared" si="136"/>
        <v>5.5683445037610966</v>
      </c>
      <c r="T142" s="31">
        <f t="shared" si="137"/>
        <v>4.7004803657924166</v>
      </c>
      <c r="U142" s="31">
        <f t="shared" si="138"/>
        <v>5.1474944768134527</v>
      </c>
      <c r="V142" s="31">
        <f t="shared" si="139"/>
        <v>2.8332133440562162</v>
      </c>
      <c r="W142" s="31">
        <f t="shared" si="140"/>
        <v>3.1354942159291497</v>
      </c>
      <c r="X142" s="31">
        <f t="shared" si="141"/>
        <v>3.8066624897703196</v>
      </c>
      <c r="Y142" s="31">
        <f t="shared" si="142"/>
        <v>4.962844630259907</v>
      </c>
      <c r="Z142" s="31">
        <f t="shared" si="143"/>
        <v>4.962844630259907</v>
      </c>
      <c r="AA142" s="31">
        <f t="shared" si="144"/>
        <v>0.7453655528677785</v>
      </c>
      <c r="AB142" s="31">
        <f t="shared" si="145"/>
        <v>0.81624956770712642</v>
      </c>
      <c r="AC142" s="31">
        <f t="shared" si="146"/>
        <v>0.44926889727127306</v>
      </c>
      <c r="AD142" s="31">
        <f t="shared" si="147"/>
        <v>0.49720224272775176</v>
      </c>
      <c r="AE142" s="31">
        <f t="shared" si="148"/>
        <v>0.60363087822203076</v>
      </c>
      <c r="AF142" s="31">
        <f t="shared" si="149"/>
        <v>0.78696923372999861</v>
      </c>
      <c r="AG142" s="31">
        <f t="shared" si="150"/>
        <v>0.78696923372999861</v>
      </c>
      <c r="AK142" s="33">
        <f t="shared" si="151"/>
        <v>4.6765847472141377</v>
      </c>
      <c r="AL142" s="33">
        <f t="shared" si="152"/>
        <v>4.9913789523905479</v>
      </c>
      <c r="AM142" s="33">
        <f t="shared" si="153"/>
        <v>4.8491333071810603</v>
      </c>
      <c r="AN142" s="33">
        <f t="shared" si="154"/>
        <v>3.0921925986837202</v>
      </c>
      <c r="AO142" s="33">
        <f t="shared" si="155"/>
        <v>3.3865851018965953</v>
      </c>
      <c r="AP142" s="33">
        <f t="shared" si="156"/>
        <v>3.2213070921087925</v>
      </c>
      <c r="AQ142" s="33">
        <f t="shared" si="157"/>
        <v>3.1425083273225005</v>
      </c>
      <c r="AR142" s="35">
        <f t="shared" si="165"/>
        <v>107.40263832837402</v>
      </c>
      <c r="AS142" s="35">
        <f t="shared" si="166"/>
        <v>147.13918159288528</v>
      </c>
      <c r="AT142" s="35">
        <f t="shared" si="167"/>
        <v>127.62972613011185</v>
      </c>
      <c r="AU142" s="35">
        <f t="shared" si="168"/>
        <v>22.02531775391612</v>
      </c>
      <c r="AV142" s="35">
        <f t="shared" si="169"/>
        <v>29.564818844677713</v>
      </c>
      <c r="AW142" s="35">
        <f t="shared" si="170"/>
        <v>25.060855629186847</v>
      </c>
      <c r="AX142" s="35">
        <f t="shared" si="171"/>
        <v>23.16189166139538</v>
      </c>
      <c r="AY142" s="37">
        <f t="shared" si="158"/>
        <v>2.4183406590858346E-2</v>
      </c>
      <c r="AZ142" s="37">
        <f t="shared" si="159"/>
        <v>0.78062700338322843</v>
      </c>
      <c r="BA142" s="37">
        <f t="shared" si="160"/>
        <v>0.34764842968208653</v>
      </c>
      <c r="BB142" s="37">
        <f t="shared" si="161"/>
        <v>5.492528352948483</v>
      </c>
      <c r="BC142" s="37">
        <f t="shared" si="162"/>
        <v>3.8368299075758752</v>
      </c>
      <c r="BD142" s="37">
        <f t="shared" si="163"/>
        <v>0.79562903461249945</v>
      </c>
      <c r="BE142" s="37">
        <f t="shared" si="164"/>
        <v>-0.26603576907604615</v>
      </c>
    </row>
    <row r="143" spans="1:57" x14ac:dyDescent="0.2">
      <c r="A143" s="6">
        <v>142</v>
      </c>
      <c r="B143" s="6" t="s">
        <v>138</v>
      </c>
      <c r="C143">
        <v>22</v>
      </c>
      <c r="D143" s="2">
        <v>3</v>
      </c>
      <c r="E143" s="2">
        <v>3</v>
      </c>
      <c r="F143" s="2">
        <v>3</v>
      </c>
      <c r="H143">
        <v>3</v>
      </c>
      <c r="I143" s="28">
        <v>110</v>
      </c>
      <c r="J143" s="28">
        <v>253</v>
      </c>
      <c r="K143" s="28">
        <v>153</v>
      </c>
      <c r="L143" s="28">
        <v>247</v>
      </c>
      <c r="M143" s="28">
        <v>247</v>
      </c>
      <c r="N143" s="28">
        <v>31</v>
      </c>
      <c r="O143" s="28">
        <v>26</v>
      </c>
      <c r="P143" s="28">
        <v>23</v>
      </c>
      <c r="Q143" s="28">
        <f t="shared" si="135"/>
        <v>1</v>
      </c>
      <c r="S143" s="31">
        <f t="shared" si="136"/>
        <v>5.5333894887275203</v>
      </c>
      <c r="T143" s="31">
        <f t="shared" si="137"/>
        <v>4.7004803657924166</v>
      </c>
      <c r="U143" s="31">
        <f t="shared" si="138"/>
        <v>5.0304379213924353</v>
      </c>
      <c r="V143" s="31">
        <f t="shared" si="139"/>
        <v>3.2580965380214821</v>
      </c>
      <c r="W143" s="31">
        <f t="shared" si="140"/>
        <v>3.1354942159291497</v>
      </c>
      <c r="X143" s="31">
        <f t="shared" si="141"/>
        <v>3.4339872044851463</v>
      </c>
      <c r="Y143" s="31">
        <f t="shared" si="142"/>
        <v>5.5093883366279774</v>
      </c>
      <c r="Z143" s="31">
        <f t="shared" si="143"/>
        <v>5.5093883366279774</v>
      </c>
      <c r="AA143" s="31">
        <f t="shared" si="144"/>
        <v>0.7453655528677785</v>
      </c>
      <c r="AB143" s="31">
        <f t="shared" si="145"/>
        <v>0.79768765118830787</v>
      </c>
      <c r="AC143" s="31">
        <f t="shared" si="146"/>
        <v>0.51664356371576514</v>
      </c>
      <c r="AD143" s="31">
        <f t="shared" si="147"/>
        <v>0.49720224272775176</v>
      </c>
      <c r="AE143" s="31">
        <f t="shared" si="148"/>
        <v>0.54453493516091944</v>
      </c>
      <c r="AF143" s="31">
        <f t="shared" si="149"/>
        <v>0.87363587631999817</v>
      </c>
      <c r="AG143" s="31">
        <f t="shared" si="150"/>
        <v>0.87363587631999817</v>
      </c>
      <c r="AK143" s="33">
        <f t="shared" si="151"/>
        <v>4.6324180093829641</v>
      </c>
      <c r="AL143" s="33">
        <f t="shared" si="152"/>
        <v>4.9583305294730984</v>
      </c>
      <c r="AM143" s="33">
        <f t="shared" si="153"/>
        <v>4.808092725422739</v>
      </c>
      <c r="AN143" s="33">
        <f t="shared" si="154"/>
        <v>2.9619315656888467</v>
      </c>
      <c r="AO143" s="33">
        <f t="shared" si="155"/>
        <v>3.3541619807985201</v>
      </c>
      <c r="AP143" s="33">
        <f t="shared" si="156"/>
        <v>3.1853636965115562</v>
      </c>
      <c r="AQ143" s="33">
        <f t="shared" si="157"/>
        <v>3.1047240497700046</v>
      </c>
      <c r="AR143" s="35">
        <f t="shared" si="165"/>
        <v>102.76224400913935</v>
      </c>
      <c r="AS143" s="35">
        <f t="shared" si="166"/>
        <v>142.35593836073824</v>
      </c>
      <c r="AT143" s="35">
        <f t="shared" si="167"/>
        <v>122.49775771167189</v>
      </c>
      <c r="AU143" s="35">
        <f t="shared" si="168"/>
        <v>19.335283078645272</v>
      </c>
      <c r="AV143" s="35">
        <f t="shared" si="169"/>
        <v>28.621608680110413</v>
      </c>
      <c r="AW143" s="35">
        <f t="shared" si="170"/>
        <v>24.176079562891744</v>
      </c>
      <c r="AX143" s="35">
        <f t="shared" si="171"/>
        <v>22.303063590497565</v>
      </c>
      <c r="AY143" s="37">
        <f t="shared" si="158"/>
        <v>7.0432054697218804E-2</v>
      </c>
      <c r="AZ143" s="37">
        <f t="shared" si="159"/>
        <v>0.77723530829380139</v>
      </c>
      <c r="BA143" s="37">
        <f t="shared" si="160"/>
        <v>0.24900245407040439</v>
      </c>
      <c r="BB143" s="37">
        <f t="shared" si="161"/>
        <v>11.774573767311303</v>
      </c>
      <c r="BC143" s="37">
        <f t="shared" si="162"/>
        <v>7.6298433732567954</v>
      </c>
      <c r="BD143" s="37">
        <f t="shared" si="163"/>
        <v>0.28225918182294546</v>
      </c>
      <c r="BE143" s="37">
        <f t="shared" si="164"/>
        <v>0.1657591296595482</v>
      </c>
    </row>
    <row r="144" spans="1:57" x14ac:dyDescent="0.2">
      <c r="A144" s="6">
        <v>143</v>
      </c>
      <c r="B144" s="6" t="s">
        <v>138</v>
      </c>
      <c r="C144">
        <v>23</v>
      </c>
      <c r="D144" s="2">
        <v>3</v>
      </c>
      <c r="E144" s="2">
        <v>3</v>
      </c>
      <c r="F144" s="2">
        <v>3</v>
      </c>
      <c r="H144">
        <v>3</v>
      </c>
      <c r="I144" s="28">
        <v>102</v>
      </c>
      <c r="J144" s="28">
        <v>227</v>
      </c>
      <c r="K144" s="28">
        <v>140</v>
      </c>
      <c r="L144" s="28">
        <v>114</v>
      </c>
      <c r="M144" s="28">
        <v>117</v>
      </c>
      <c r="N144" s="28">
        <v>37</v>
      </c>
      <c r="O144" s="28">
        <v>19</v>
      </c>
      <c r="P144" s="28">
        <v>16</v>
      </c>
      <c r="Q144" s="28">
        <f t="shared" si="135"/>
        <v>1.0263157894736843</v>
      </c>
      <c r="S144" s="31">
        <f t="shared" si="136"/>
        <v>5.4249500174814029</v>
      </c>
      <c r="T144" s="31">
        <f t="shared" si="137"/>
        <v>4.6249728132842707</v>
      </c>
      <c r="U144" s="31">
        <f t="shared" si="138"/>
        <v>4.9416424226093039</v>
      </c>
      <c r="V144" s="31">
        <f t="shared" si="139"/>
        <v>2.9444389791664403</v>
      </c>
      <c r="W144" s="31">
        <f t="shared" si="140"/>
        <v>2.7725887222397811</v>
      </c>
      <c r="X144" s="31">
        <f t="shared" si="141"/>
        <v>3.6109179126442243</v>
      </c>
      <c r="Y144" s="31">
        <f t="shared" si="142"/>
        <v>4.7361984483944957</v>
      </c>
      <c r="Z144" s="31">
        <f t="shared" si="143"/>
        <v>4.7621739347977563</v>
      </c>
      <c r="AA144" s="31">
        <f t="shared" si="144"/>
        <v>0.73339215350406495</v>
      </c>
      <c r="AB144" s="31">
        <f t="shared" si="145"/>
        <v>0.78360715283662485</v>
      </c>
      <c r="AC144" s="31">
        <f t="shared" si="146"/>
        <v>0.46690619187850751</v>
      </c>
      <c r="AD144" s="31">
        <f t="shared" si="147"/>
        <v>0.43965551709709816</v>
      </c>
      <c r="AE144" s="31">
        <f t="shared" si="148"/>
        <v>0.57259122831470366</v>
      </c>
      <c r="AF144" s="31">
        <f t="shared" si="149"/>
        <v>0.75102944811129957</v>
      </c>
      <c r="AG144" s="31">
        <f t="shared" si="150"/>
        <v>0.75514843835852552</v>
      </c>
      <c r="AK144" s="33">
        <f t="shared" si="151"/>
        <v>4.4954013983908689</v>
      </c>
      <c r="AL144" s="33">
        <f t="shared" si="152"/>
        <v>4.855805798665692</v>
      </c>
      <c r="AM144" s="33">
        <f t="shared" si="153"/>
        <v>4.6807742567786672</v>
      </c>
      <c r="AN144" s="33">
        <f t="shared" si="154"/>
        <v>2.5578282480856629</v>
      </c>
      <c r="AO144" s="33">
        <f t="shared" si="155"/>
        <v>3.2535770974950298</v>
      </c>
      <c r="AP144" s="33">
        <f t="shared" si="156"/>
        <v>3.0738580138617162</v>
      </c>
      <c r="AQ144" s="33">
        <f t="shared" si="157"/>
        <v>2.9875074765465768</v>
      </c>
      <c r="AR144" s="35">
        <f t="shared" si="165"/>
        <v>89.604128720656291</v>
      </c>
      <c r="AS144" s="35">
        <f t="shared" si="166"/>
        <v>128.48418189512782</v>
      </c>
      <c r="AT144" s="35">
        <f t="shared" si="167"/>
        <v>107.85354659161931</v>
      </c>
      <c r="AU144" s="35">
        <f t="shared" si="168"/>
        <v>12.907754413385176</v>
      </c>
      <c r="AV144" s="35">
        <f t="shared" si="169"/>
        <v>25.882759676203673</v>
      </c>
      <c r="AW144" s="35">
        <f t="shared" si="170"/>
        <v>21.625172158256873</v>
      </c>
      <c r="AX144" s="35">
        <f t="shared" si="171"/>
        <v>19.836178681899732</v>
      </c>
      <c r="AY144" s="37">
        <f t="shared" si="158"/>
        <v>0.13834040301857328</v>
      </c>
      <c r="AZ144" s="37">
        <f t="shared" si="159"/>
        <v>0.76675444908294932</v>
      </c>
      <c r="BA144" s="37">
        <f t="shared" si="160"/>
        <v>0.29805652594903742</v>
      </c>
      <c r="BB144" s="37">
        <f t="shared" si="161"/>
        <v>7.8319002941195928</v>
      </c>
      <c r="BC144" s="37">
        <f t="shared" si="162"/>
        <v>3.5203835087016833</v>
      </c>
      <c r="BD144" s="37">
        <f t="shared" si="163"/>
        <v>0.71096903780591381</v>
      </c>
      <c r="BE144" s="37">
        <f t="shared" si="164"/>
        <v>-4.2154222106434963E-2</v>
      </c>
    </row>
    <row r="145" spans="1:57" x14ac:dyDescent="0.2">
      <c r="A145" s="6">
        <v>144</v>
      </c>
      <c r="B145" s="6" t="s">
        <v>138</v>
      </c>
      <c r="C145">
        <v>24</v>
      </c>
      <c r="D145" s="2">
        <v>3</v>
      </c>
      <c r="E145" s="2">
        <v>3</v>
      </c>
      <c r="F145" s="2">
        <v>3</v>
      </c>
      <c r="H145">
        <v>3</v>
      </c>
      <c r="I145" s="28">
        <v>127</v>
      </c>
      <c r="J145" s="28">
        <v>272</v>
      </c>
      <c r="K145" s="28">
        <v>157</v>
      </c>
      <c r="L145" s="28">
        <v>141</v>
      </c>
      <c r="M145" s="28">
        <v>141</v>
      </c>
      <c r="N145" s="28">
        <v>44</v>
      </c>
      <c r="O145" s="28">
        <v>22</v>
      </c>
      <c r="P145" s="28">
        <v>19</v>
      </c>
      <c r="Q145" s="28">
        <f t="shared" si="135"/>
        <v>1</v>
      </c>
      <c r="S145" s="31">
        <f t="shared" si="136"/>
        <v>5.6058020662959978</v>
      </c>
      <c r="T145" s="31">
        <f t="shared" si="137"/>
        <v>4.8441870864585912</v>
      </c>
      <c r="U145" s="31">
        <f t="shared" si="138"/>
        <v>5.0562458053483077</v>
      </c>
      <c r="V145" s="31">
        <f t="shared" si="139"/>
        <v>3.0910424533583161</v>
      </c>
      <c r="W145" s="31">
        <f t="shared" si="140"/>
        <v>2.9444389791664403</v>
      </c>
      <c r="X145" s="31">
        <f t="shared" si="141"/>
        <v>3.784189633918261</v>
      </c>
      <c r="Y145" s="31">
        <f t="shared" si="142"/>
        <v>4.9487598903781684</v>
      </c>
      <c r="Z145" s="31">
        <f t="shared" si="143"/>
        <v>4.9487598903781684</v>
      </c>
      <c r="AA145" s="31">
        <f t="shared" si="144"/>
        <v>0.7681534449478471</v>
      </c>
      <c r="AB145" s="31">
        <f t="shared" si="145"/>
        <v>0.80178006434529248</v>
      </c>
      <c r="AC145" s="31">
        <f t="shared" si="146"/>
        <v>0.49015342856278266</v>
      </c>
      <c r="AD145" s="31">
        <f t="shared" si="147"/>
        <v>0.46690619187850751</v>
      </c>
      <c r="AE145" s="31">
        <f t="shared" si="148"/>
        <v>0.6000673078370572</v>
      </c>
      <c r="AF145" s="31">
        <f t="shared" si="149"/>
        <v>0.78473578542004463</v>
      </c>
      <c r="AG145" s="31">
        <f t="shared" si="150"/>
        <v>0.78473578542004463</v>
      </c>
      <c r="AK145" s="33">
        <f t="shared" si="151"/>
        <v>4.7239135308717808</v>
      </c>
      <c r="AL145" s="33">
        <f t="shared" si="152"/>
        <v>5.026793423444877</v>
      </c>
      <c r="AM145" s="33">
        <f t="shared" si="153"/>
        <v>4.8931121227016492</v>
      </c>
      <c r="AN145" s="33">
        <f t="shared" si="154"/>
        <v>3.2317794586687469</v>
      </c>
      <c r="AO145" s="33">
        <f t="shared" si="155"/>
        <v>3.4213295036638725</v>
      </c>
      <c r="AP145" s="33">
        <f t="shared" si="156"/>
        <v>3.2598237967077437</v>
      </c>
      <c r="AQ145" s="33">
        <f t="shared" si="157"/>
        <v>3.1829977088289652</v>
      </c>
      <c r="AR145" s="35">
        <f t="shared" si="165"/>
        <v>112.60808667808267</v>
      </c>
      <c r="AS145" s="35">
        <f t="shared" si="166"/>
        <v>152.44340668169949</v>
      </c>
      <c r="AT145" s="35">
        <f t="shared" si="167"/>
        <v>133.36798640392254</v>
      </c>
      <c r="AU145" s="35">
        <f t="shared" si="168"/>
        <v>25.324681123131114</v>
      </c>
      <c r="AV145" s="35">
        <f t="shared" si="169"/>
        <v>30.610084199243339</v>
      </c>
      <c r="AW145" s="35">
        <f t="shared" si="170"/>
        <v>26.044947532676133</v>
      </c>
      <c r="AX145" s="35">
        <f t="shared" si="171"/>
        <v>24.118946870707504</v>
      </c>
      <c r="AY145" s="37">
        <f t="shared" si="158"/>
        <v>0.12780532683287726</v>
      </c>
      <c r="AZ145" s="37">
        <f t="shared" si="159"/>
        <v>0.78426870614308464</v>
      </c>
      <c r="BA145" s="37">
        <f t="shared" si="160"/>
        <v>0.17719404958626866</v>
      </c>
      <c r="BB145" s="37">
        <f t="shared" si="161"/>
        <v>4.5676910328877982</v>
      </c>
      <c r="BC145" s="37">
        <f t="shared" si="162"/>
        <v>3.606325127439062</v>
      </c>
      <c r="BD145" s="37">
        <f t="shared" si="163"/>
        <v>0.68938716212798512</v>
      </c>
      <c r="BE145" s="37">
        <f t="shared" si="164"/>
        <v>-8.7854037826210721E-2</v>
      </c>
    </row>
    <row r="146" spans="1:57" x14ac:dyDescent="0.2">
      <c r="A146" s="6">
        <v>145</v>
      </c>
      <c r="B146" s="6" t="s">
        <v>138</v>
      </c>
      <c r="C146">
        <v>25</v>
      </c>
      <c r="D146" s="2">
        <v>3</v>
      </c>
      <c r="E146" s="2">
        <v>3</v>
      </c>
      <c r="F146" s="2">
        <v>3</v>
      </c>
      <c r="H146">
        <v>3</v>
      </c>
      <c r="I146" s="28">
        <v>106</v>
      </c>
      <c r="J146" s="28">
        <v>241</v>
      </c>
      <c r="K146" s="28">
        <v>167</v>
      </c>
      <c r="L146" s="28">
        <v>134</v>
      </c>
      <c r="M146" s="28">
        <v>140</v>
      </c>
      <c r="N146" s="28">
        <v>39</v>
      </c>
      <c r="O146" s="28">
        <v>18</v>
      </c>
      <c r="P146" s="28">
        <v>12</v>
      </c>
      <c r="Q146" s="28">
        <f t="shared" si="135"/>
        <v>1.044776119402985</v>
      </c>
      <c r="S146" s="31">
        <f t="shared" si="136"/>
        <v>5.4847969334906548</v>
      </c>
      <c r="T146" s="31">
        <f t="shared" si="137"/>
        <v>4.6634390941120669</v>
      </c>
      <c r="U146" s="31">
        <f t="shared" si="138"/>
        <v>5.1179938124167554</v>
      </c>
      <c r="V146" s="31">
        <f t="shared" si="139"/>
        <v>2.8903717578961645</v>
      </c>
      <c r="W146" s="31">
        <f t="shared" si="140"/>
        <v>2.4849066497880004</v>
      </c>
      <c r="X146" s="31">
        <f t="shared" si="141"/>
        <v>3.6635616461296463</v>
      </c>
      <c r="Y146" s="31">
        <f t="shared" si="142"/>
        <v>4.8978397999509111</v>
      </c>
      <c r="Z146" s="31">
        <f t="shared" si="143"/>
        <v>4.9416424226093039</v>
      </c>
      <c r="AA146" s="31">
        <f t="shared" si="144"/>
        <v>0.73949183660978179</v>
      </c>
      <c r="AB146" s="31">
        <f t="shared" si="145"/>
        <v>0.81157158219993586</v>
      </c>
      <c r="AC146" s="31">
        <f t="shared" si="146"/>
        <v>0.4583326331913094</v>
      </c>
      <c r="AD146" s="31">
        <f t="shared" si="147"/>
        <v>0.39403713550706654</v>
      </c>
      <c r="AE146" s="31">
        <f t="shared" si="148"/>
        <v>0.58093906140000795</v>
      </c>
      <c r="AF146" s="31">
        <f t="shared" si="149"/>
        <v>0.77666127422123199</v>
      </c>
      <c r="AG146" s="31">
        <f t="shared" si="150"/>
        <v>0.78360715283662485</v>
      </c>
      <c r="AK146" s="33">
        <f t="shared" si="151"/>
        <v>4.5710198195772405</v>
      </c>
      <c r="AL146" s="33">
        <f t="shared" si="152"/>
        <v>4.912388414598742</v>
      </c>
      <c r="AM146" s="33">
        <f t="shared" si="153"/>
        <v>4.7510403472695977</v>
      </c>
      <c r="AN146" s="33">
        <f t="shared" si="154"/>
        <v>2.7808497828621306</v>
      </c>
      <c r="AO146" s="33">
        <f t="shared" si="155"/>
        <v>3.3090891264056275</v>
      </c>
      <c r="AP146" s="33">
        <f t="shared" si="156"/>
        <v>3.1353971485274816</v>
      </c>
      <c r="AQ146" s="33">
        <f t="shared" si="157"/>
        <v>3.0521984081048212</v>
      </c>
      <c r="AR146" s="35">
        <f t="shared" si="165"/>
        <v>96.642617567609449</v>
      </c>
      <c r="AS146" s="35">
        <f t="shared" si="166"/>
        <v>135.96376475336393</v>
      </c>
      <c r="AT146" s="35">
        <f t="shared" si="167"/>
        <v>115.70459489343321</v>
      </c>
      <c r="AU146" s="35">
        <f t="shared" si="168"/>
        <v>16.132724437454094</v>
      </c>
      <c r="AV146" s="35">
        <f t="shared" si="169"/>
        <v>27.360192441375741</v>
      </c>
      <c r="AW146" s="35">
        <f t="shared" si="170"/>
        <v>22.997767558112056</v>
      </c>
      <c r="AX146" s="35">
        <f t="shared" si="171"/>
        <v>21.161815629477932</v>
      </c>
      <c r="AY146" s="37">
        <f t="shared" si="158"/>
        <v>9.6824596310673125E-2</v>
      </c>
      <c r="AZ146" s="37">
        <f t="shared" si="159"/>
        <v>0.77253108897925926</v>
      </c>
      <c r="BA146" s="37">
        <f t="shared" si="160"/>
        <v>0.44333075236822811</v>
      </c>
      <c r="BB146" s="37">
        <f t="shared" si="161"/>
        <v>7.3060986084224311</v>
      </c>
      <c r="BC146" s="37">
        <f t="shared" si="162"/>
        <v>4.1169230735483975</v>
      </c>
      <c r="BD146" s="37">
        <f t="shared" si="163"/>
        <v>0.69581677445224199</v>
      </c>
      <c r="BE146" s="37">
        <f t="shared" si="164"/>
        <v>-0.14941135887572871</v>
      </c>
    </row>
    <row r="147" spans="1:57" x14ac:dyDescent="0.2">
      <c r="A147" s="6">
        <v>146</v>
      </c>
      <c r="B147" s="6" t="s">
        <v>138</v>
      </c>
      <c r="C147">
        <v>26</v>
      </c>
      <c r="D147" s="2">
        <v>3</v>
      </c>
      <c r="E147" s="2">
        <v>3</v>
      </c>
      <c r="F147" s="2">
        <v>3</v>
      </c>
      <c r="H147">
        <v>3</v>
      </c>
      <c r="I147" s="28">
        <v>88</v>
      </c>
      <c r="J147" s="28">
        <v>237</v>
      </c>
      <c r="K147" s="28">
        <v>164</v>
      </c>
      <c r="L147" s="28">
        <v>115</v>
      </c>
      <c r="M147" s="28">
        <v>115</v>
      </c>
      <c r="N147" s="28">
        <v>43</v>
      </c>
      <c r="O147" s="28">
        <v>25</v>
      </c>
      <c r="P147" s="28">
        <v>22</v>
      </c>
      <c r="Q147" s="28">
        <f t="shared" si="135"/>
        <v>1</v>
      </c>
      <c r="S147" s="31">
        <f t="shared" si="136"/>
        <v>5.4680601411351315</v>
      </c>
      <c r="T147" s="31">
        <f t="shared" si="137"/>
        <v>4.4773368144782069</v>
      </c>
      <c r="U147" s="31">
        <f t="shared" si="138"/>
        <v>5.0998664278241987</v>
      </c>
      <c r="V147" s="31">
        <f t="shared" si="139"/>
        <v>3.2188758248682006</v>
      </c>
      <c r="W147" s="31">
        <f t="shared" si="140"/>
        <v>3.0910424533583161</v>
      </c>
      <c r="X147" s="31">
        <f t="shared" si="141"/>
        <v>3.7612001156935624</v>
      </c>
      <c r="Y147" s="31">
        <f t="shared" si="142"/>
        <v>4.7449321283632502</v>
      </c>
      <c r="Z147" s="31">
        <f t="shared" si="143"/>
        <v>4.7449321283632502</v>
      </c>
      <c r="AA147" s="31">
        <f t="shared" si="144"/>
        <v>0.70998118711133185</v>
      </c>
      <c r="AB147" s="31">
        <f t="shared" si="145"/>
        <v>0.8086970827897888</v>
      </c>
      <c r="AC147" s="31">
        <f t="shared" si="146"/>
        <v>0.51042424860999169</v>
      </c>
      <c r="AD147" s="31">
        <f t="shared" si="147"/>
        <v>0.49015342856278266</v>
      </c>
      <c r="AE147" s="31">
        <f t="shared" si="148"/>
        <v>0.59642180915857734</v>
      </c>
      <c r="AF147" s="31">
        <f t="shared" si="149"/>
        <v>0.75241436703274767</v>
      </c>
      <c r="AG147" s="31">
        <f t="shared" si="150"/>
        <v>0.75241436703274767</v>
      </c>
      <c r="AK147" s="33">
        <f t="shared" si="151"/>
        <v>4.549872367076043</v>
      </c>
      <c r="AL147" s="33">
        <f t="shared" si="152"/>
        <v>4.896564516611126</v>
      </c>
      <c r="AM147" s="33">
        <f t="shared" si="153"/>
        <v>4.7313897279127151</v>
      </c>
      <c r="AN147" s="33">
        <f t="shared" si="154"/>
        <v>2.7184795661948797</v>
      </c>
      <c r="AO147" s="33">
        <f t="shared" si="155"/>
        <v>3.2935646288531251</v>
      </c>
      <c r="AP147" s="33">
        <f t="shared" si="156"/>
        <v>3.1181871101943401</v>
      </c>
      <c r="AQ147" s="33">
        <f t="shared" si="157"/>
        <v>3.0341069380513219</v>
      </c>
      <c r="AR147" s="35">
        <f t="shared" si="165"/>
        <v>94.620330874705658</v>
      </c>
      <c r="AS147" s="35">
        <f t="shared" si="166"/>
        <v>133.82922095145196</v>
      </c>
      <c r="AT147" s="35">
        <f t="shared" si="167"/>
        <v>113.4531218110755</v>
      </c>
      <c r="AU147" s="35">
        <f t="shared" si="168"/>
        <v>15.1572591072701</v>
      </c>
      <c r="AV147" s="35">
        <f t="shared" si="169"/>
        <v>26.938719245487377</v>
      </c>
      <c r="AW147" s="35">
        <f t="shared" si="170"/>
        <v>22.605361444356518</v>
      </c>
      <c r="AX147" s="35">
        <f t="shared" si="171"/>
        <v>20.782409630159876</v>
      </c>
      <c r="AY147" s="37">
        <f t="shared" si="158"/>
        <v>-6.9967319005385512E-2</v>
      </c>
      <c r="AZ147" s="37">
        <f t="shared" si="159"/>
        <v>0.77091369369903451</v>
      </c>
      <c r="BA147" s="37">
        <f t="shared" si="160"/>
        <v>0.44553095923703367</v>
      </c>
      <c r="BB147" s="37">
        <f t="shared" si="161"/>
        <v>6.5871237132075446</v>
      </c>
      <c r="BC147" s="37">
        <f t="shared" si="162"/>
        <v>3.2689483101266648</v>
      </c>
      <c r="BD147" s="37">
        <f t="shared" si="163"/>
        <v>0.9022036035940072</v>
      </c>
      <c r="BE147" s="37">
        <f t="shared" si="164"/>
        <v>0.20294039261546781</v>
      </c>
    </row>
    <row r="148" spans="1:57" x14ac:dyDescent="0.2">
      <c r="A148" s="6">
        <v>147</v>
      </c>
      <c r="B148" s="6" t="s">
        <v>138</v>
      </c>
      <c r="C148">
        <v>27</v>
      </c>
      <c r="D148" s="2">
        <v>3</v>
      </c>
      <c r="E148" s="2">
        <v>3</v>
      </c>
      <c r="F148" s="2">
        <v>3</v>
      </c>
      <c r="H148">
        <v>3</v>
      </c>
      <c r="I148" s="28">
        <v>95</v>
      </c>
      <c r="J148" s="28">
        <v>220</v>
      </c>
      <c r="K148" s="28">
        <v>148</v>
      </c>
      <c r="L148" s="28">
        <v>118</v>
      </c>
      <c r="M148" s="28">
        <v>118</v>
      </c>
      <c r="N148" s="28">
        <v>37</v>
      </c>
      <c r="O148" s="28">
        <v>21</v>
      </c>
      <c r="P148" s="28">
        <v>18</v>
      </c>
      <c r="Q148" s="28">
        <f t="shared" si="135"/>
        <v>1</v>
      </c>
      <c r="S148" s="31">
        <f t="shared" si="136"/>
        <v>5.393627546352362</v>
      </c>
      <c r="T148" s="31">
        <f t="shared" si="137"/>
        <v>4.5538768916005408</v>
      </c>
      <c r="U148" s="31">
        <f t="shared" si="138"/>
        <v>4.9972122737641147</v>
      </c>
      <c r="V148" s="31">
        <f t="shared" si="139"/>
        <v>3.044522437723423</v>
      </c>
      <c r="W148" s="31">
        <f t="shared" si="140"/>
        <v>2.8903717578961645</v>
      </c>
      <c r="X148" s="31">
        <f t="shared" si="141"/>
        <v>3.6109179126442243</v>
      </c>
      <c r="Y148" s="31">
        <f t="shared" si="142"/>
        <v>4.7706846244656651</v>
      </c>
      <c r="Z148" s="31">
        <f t="shared" si="143"/>
        <v>4.7706846244656651</v>
      </c>
      <c r="AA148" s="31">
        <f t="shared" si="144"/>
        <v>0.72211831618350342</v>
      </c>
      <c r="AB148" s="31">
        <f t="shared" si="145"/>
        <v>0.79241898686325263</v>
      </c>
      <c r="AC148" s="31">
        <f t="shared" si="146"/>
        <v>0.48277664694159739</v>
      </c>
      <c r="AD148" s="31">
        <f t="shared" si="147"/>
        <v>0.4583326331913094</v>
      </c>
      <c r="AE148" s="31">
        <f t="shared" si="148"/>
        <v>0.57259122831470366</v>
      </c>
      <c r="AF148" s="31">
        <f t="shared" si="149"/>
        <v>0.75649799721548228</v>
      </c>
      <c r="AG148" s="31">
        <f t="shared" si="150"/>
        <v>0.75649799721548228</v>
      </c>
      <c r="AK148" s="33">
        <f t="shared" si="151"/>
        <v>4.4558244916365162</v>
      </c>
      <c r="AL148" s="33">
        <f t="shared" si="152"/>
        <v>4.82619178557779</v>
      </c>
      <c r="AM148" s="33">
        <f t="shared" si="153"/>
        <v>4.6439986342818873</v>
      </c>
      <c r="AN148" s="33">
        <f t="shared" si="154"/>
        <v>2.4411040114832225</v>
      </c>
      <c r="AO148" s="33">
        <f t="shared" si="155"/>
        <v>3.2245234045261579</v>
      </c>
      <c r="AP148" s="33">
        <f t="shared" si="156"/>
        <v>3.0416498752071424</v>
      </c>
      <c r="AQ148" s="33">
        <f t="shared" si="157"/>
        <v>2.9536497613765822</v>
      </c>
      <c r="AR148" s="35">
        <f t="shared" si="165"/>
        <v>86.127132679724397</v>
      </c>
      <c r="AS148" s="35">
        <f t="shared" si="166"/>
        <v>124.73503725293533</v>
      </c>
      <c r="AT148" s="35">
        <f t="shared" si="167"/>
        <v>103.95921245489686</v>
      </c>
      <c r="AU148" s="35">
        <f t="shared" si="168"/>
        <v>11.485714106004382</v>
      </c>
      <c r="AV148" s="35">
        <f t="shared" si="169"/>
        <v>25.141588932503204</v>
      </c>
      <c r="AW148" s="35">
        <f t="shared" si="170"/>
        <v>20.939762746217969</v>
      </c>
      <c r="AX148" s="35">
        <f t="shared" si="171"/>
        <v>19.175813308061308</v>
      </c>
      <c r="AY148" s="37">
        <f t="shared" si="158"/>
        <v>0.10302058183302795</v>
      </c>
      <c r="AZ148" s="37">
        <f t="shared" si="159"/>
        <v>0.76373860019689732</v>
      </c>
      <c r="BA148" s="37">
        <f t="shared" si="160"/>
        <v>0.42363525564615473</v>
      </c>
      <c r="BB148" s="37">
        <f t="shared" si="161"/>
        <v>9.2736320015412179</v>
      </c>
      <c r="BC148" s="37">
        <f t="shared" si="162"/>
        <v>3.6934185550798211</v>
      </c>
      <c r="BD148" s="37">
        <f t="shared" si="163"/>
        <v>0.76697321972679688</v>
      </c>
      <c r="BE148" s="37">
        <f t="shared" si="164"/>
        <v>9.5129560485021178E-2</v>
      </c>
    </row>
    <row r="149" spans="1:57" x14ac:dyDescent="0.2">
      <c r="A149" s="6">
        <v>148</v>
      </c>
      <c r="B149" s="6" t="s">
        <v>138</v>
      </c>
      <c r="C149">
        <v>28</v>
      </c>
      <c r="D149" s="2">
        <v>3</v>
      </c>
      <c r="E149" s="2">
        <v>3</v>
      </c>
      <c r="F149" s="2">
        <v>3</v>
      </c>
      <c r="H149">
        <v>3</v>
      </c>
      <c r="I149" s="28">
        <v>97</v>
      </c>
      <c r="J149" s="28">
        <v>227</v>
      </c>
      <c r="K149" s="28">
        <v>166</v>
      </c>
      <c r="L149" s="28">
        <v>136</v>
      </c>
      <c r="M149" s="28">
        <v>136</v>
      </c>
      <c r="N149" s="28">
        <v>45</v>
      </c>
      <c r="O149" s="28">
        <v>24</v>
      </c>
      <c r="P149" s="28">
        <v>17</v>
      </c>
      <c r="Q149" s="28">
        <f t="shared" si="135"/>
        <v>1</v>
      </c>
      <c r="S149" s="31">
        <f t="shared" si="136"/>
        <v>5.4249500174814029</v>
      </c>
      <c r="T149" s="31">
        <f t="shared" si="137"/>
        <v>4.5747109785033828</v>
      </c>
      <c r="U149" s="31">
        <f t="shared" si="138"/>
        <v>5.1119877883565437</v>
      </c>
      <c r="V149" s="31">
        <f t="shared" si="139"/>
        <v>3.1780538303479458</v>
      </c>
      <c r="W149" s="31">
        <f t="shared" si="140"/>
        <v>2.8332133440562162</v>
      </c>
      <c r="X149" s="31">
        <f t="shared" si="141"/>
        <v>3.8066624897703196</v>
      </c>
      <c r="Y149" s="31">
        <f t="shared" si="142"/>
        <v>4.9126548857360524</v>
      </c>
      <c r="Z149" s="31">
        <f t="shared" si="143"/>
        <v>4.9126548857360524</v>
      </c>
      <c r="AA149" s="31">
        <f t="shared" si="144"/>
        <v>0.72542202335689021</v>
      </c>
      <c r="AB149" s="31">
        <f t="shared" si="145"/>
        <v>0.8106191937000804</v>
      </c>
      <c r="AC149" s="31">
        <f t="shared" si="146"/>
        <v>0.50395101478134108</v>
      </c>
      <c r="AD149" s="31">
        <f t="shared" si="147"/>
        <v>0.44926889727127306</v>
      </c>
      <c r="AE149" s="31">
        <f t="shared" si="148"/>
        <v>0.60363087822203076</v>
      </c>
      <c r="AF149" s="31">
        <f t="shared" si="149"/>
        <v>0.77901053509409679</v>
      </c>
      <c r="AG149" s="31">
        <f t="shared" si="150"/>
        <v>0.77901053509409679</v>
      </c>
      <c r="AK149" s="33">
        <f t="shared" si="151"/>
        <v>4.4954013983908689</v>
      </c>
      <c r="AL149" s="33">
        <f t="shared" si="152"/>
        <v>4.855805798665692</v>
      </c>
      <c r="AM149" s="33">
        <f t="shared" si="153"/>
        <v>4.6807742567786672</v>
      </c>
      <c r="AN149" s="33">
        <f t="shared" si="154"/>
        <v>2.5578282480856629</v>
      </c>
      <c r="AO149" s="33">
        <f t="shared" si="155"/>
        <v>3.2535770974950298</v>
      </c>
      <c r="AP149" s="33">
        <f t="shared" si="156"/>
        <v>3.0738580138617162</v>
      </c>
      <c r="AQ149" s="33">
        <f t="shared" si="157"/>
        <v>2.9875074765465768</v>
      </c>
      <c r="AR149" s="35">
        <f t="shared" si="165"/>
        <v>89.604128720656291</v>
      </c>
      <c r="AS149" s="35">
        <f t="shared" si="166"/>
        <v>128.48418189512782</v>
      </c>
      <c r="AT149" s="35">
        <f t="shared" si="167"/>
        <v>107.85354659161931</v>
      </c>
      <c r="AU149" s="35">
        <f t="shared" si="168"/>
        <v>12.907754413385176</v>
      </c>
      <c r="AV149" s="35">
        <f t="shared" si="169"/>
        <v>25.882759676203673</v>
      </c>
      <c r="AW149" s="35">
        <f t="shared" si="170"/>
        <v>21.625172158256873</v>
      </c>
      <c r="AX149" s="35">
        <f t="shared" si="171"/>
        <v>19.836178681899732</v>
      </c>
      <c r="AY149" s="37">
        <f t="shared" si="158"/>
        <v>8.2539402870604003E-2</v>
      </c>
      <c r="AZ149" s="37">
        <f t="shared" si="159"/>
        <v>0.76675444908294932</v>
      </c>
      <c r="BA149" s="37">
        <f t="shared" si="160"/>
        <v>0.53912416648243011</v>
      </c>
      <c r="BB149" s="37">
        <f t="shared" si="161"/>
        <v>9.5363021052654791</v>
      </c>
      <c r="BC149" s="37">
        <f t="shared" si="162"/>
        <v>4.2544628819096486</v>
      </c>
      <c r="BD149" s="37">
        <f t="shared" si="163"/>
        <v>1.0809082892234088</v>
      </c>
      <c r="BE149" s="37">
        <f t="shared" si="164"/>
        <v>0.20991045628660845</v>
      </c>
    </row>
    <row r="150" spans="1:57" x14ac:dyDescent="0.2">
      <c r="A150" s="6">
        <v>149</v>
      </c>
      <c r="B150" s="6" t="s">
        <v>138</v>
      </c>
      <c r="C150">
        <v>29</v>
      </c>
      <c r="D150" s="2">
        <v>3</v>
      </c>
      <c r="E150" s="2">
        <v>3</v>
      </c>
      <c r="F150" s="2">
        <v>3</v>
      </c>
      <c r="H150">
        <v>3</v>
      </c>
      <c r="I150" s="28">
        <v>110</v>
      </c>
      <c r="J150" s="28">
        <v>290</v>
      </c>
      <c r="K150" s="28">
        <v>175</v>
      </c>
      <c r="L150" s="28">
        <v>147</v>
      </c>
      <c r="M150" s="28">
        <v>106</v>
      </c>
      <c r="N150" s="28">
        <v>42</v>
      </c>
      <c r="O150" s="28">
        <v>23</v>
      </c>
      <c r="P150" s="28">
        <v>18</v>
      </c>
      <c r="Q150" s="28">
        <f t="shared" si="135"/>
        <v>0.72108843537414968</v>
      </c>
      <c r="S150" s="31">
        <f t="shared" si="136"/>
        <v>5.6698809229805196</v>
      </c>
      <c r="T150" s="31">
        <f t="shared" si="137"/>
        <v>4.7004803657924166</v>
      </c>
      <c r="U150" s="31">
        <f t="shared" si="138"/>
        <v>5.1647859739235145</v>
      </c>
      <c r="V150" s="31">
        <f t="shared" si="139"/>
        <v>3.1354942159291497</v>
      </c>
      <c r="W150" s="31">
        <f t="shared" si="140"/>
        <v>2.8903717578961645</v>
      </c>
      <c r="X150" s="31">
        <f t="shared" si="141"/>
        <v>3.7376696182833684</v>
      </c>
      <c r="Y150" s="31">
        <f t="shared" si="142"/>
        <v>4.990432586778736</v>
      </c>
      <c r="Z150" s="31">
        <f t="shared" si="143"/>
        <v>4.6634390941120669</v>
      </c>
      <c r="AA150" s="31">
        <f t="shared" si="144"/>
        <v>0.7453655528677785</v>
      </c>
      <c r="AB150" s="31">
        <f t="shared" si="145"/>
        <v>0.81899151859307173</v>
      </c>
      <c r="AC150" s="31">
        <f t="shared" si="146"/>
        <v>0.49720224272775176</v>
      </c>
      <c r="AD150" s="31">
        <f t="shared" si="147"/>
        <v>0.4583326331913094</v>
      </c>
      <c r="AE150" s="31">
        <f t="shared" si="148"/>
        <v>0.59269052621587193</v>
      </c>
      <c r="AF150" s="31">
        <f t="shared" si="149"/>
        <v>0.79134391692467732</v>
      </c>
      <c r="AG150" s="31">
        <f t="shared" si="150"/>
        <v>0.73949183660978179</v>
      </c>
      <c r="AK150" s="33">
        <f t="shared" si="151"/>
        <v>4.8048791394114447</v>
      </c>
      <c r="AL150" s="33">
        <f t="shared" si="152"/>
        <v>5.0873771523816975</v>
      </c>
      <c r="AM150" s="33">
        <f t="shared" si="153"/>
        <v>4.9683469224639945</v>
      </c>
      <c r="AN150" s="33">
        <f t="shared" si="154"/>
        <v>3.4705714619575048</v>
      </c>
      <c r="AO150" s="33">
        <f t="shared" si="155"/>
        <v>3.4807669414138696</v>
      </c>
      <c r="AP150" s="33">
        <f t="shared" si="156"/>
        <v>3.3257145335023934</v>
      </c>
      <c r="AQ150" s="33">
        <f t="shared" si="157"/>
        <v>3.2522631147768357</v>
      </c>
      <c r="AR150" s="35">
        <f t="shared" si="165"/>
        <v>122.10473247950416</v>
      </c>
      <c r="AS150" s="35">
        <f t="shared" si="166"/>
        <v>161.96449626923538</v>
      </c>
      <c r="AT150" s="35">
        <f t="shared" si="167"/>
        <v>143.78899643907667</v>
      </c>
      <c r="AU150" s="35">
        <f t="shared" si="168"/>
        <v>32.155112618926374</v>
      </c>
      <c r="AV150" s="35">
        <f t="shared" si="169"/>
        <v>32.484626329837631</v>
      </c>
      <c r="AW150" s="35">
        <f t="shared" si="170"/>
        <v>27.818869056725696</v>
      </c>
      <c r="AX150" s="35">
        <f t="shared" si="171"/>
        <v>25.848772511453578</v>
      </c>
      <c r="AY150" s="37">
        <f t="shared" si="158"/>
        <v>-9.9134015805128595E-2</v>
      </c>
      <c r="AZ150" s="37">
        <f t="shared" si="159"/>
        <v>0.790515864155375</v>
      </c>
      <c r="BA150" s="37">
        <f t="shared" si="160"/>
        <v>0.21706114051743464</v>
      </c>
      <c r="BB150" s="37">
        <f t="shared" si="161"/>
        <v>3.5715902706394616</v>
      </c>
      <c r="BC150" s="37">
        <f t="shared" si="162"/>
        <v>2.2630820168196721</v>
      </c>
      <c r="BD150" s="37">
        <f t="shared" si="163"/>
        <v>0.50976662330727529</v>
      </c>
      <c r="BE150" s="37">
        <f t="shared" si="164"/>
        <v>-0.11020919891616861</v>
      </c>
    </row>
    <row r="151" spans="1:57" x14ac:dyDescent="0.2">
      <c r="A151" s="6">
        <v>150</v>
      </c>
      <c r="B151" s="6" t="s">
        <v>138</v>
      </c>
      <c r="C151">
        <v>30</v>
      </c>
      <c r="D151" s="2">
        <v>3</v>
      </c>
      <c r="E151" s="2">
        <v>3</v>
      </c>
      <c r="F151" s="2">
        <v>3</v>
      </c>
      <c r="H151">
        <v>3</v>
      </c>
      <c r="I151" s="28">
        <v>106</v>
      </c>
      <c r="J151" s="28">
        <v>252</v>
      </c>
      <c r="K151" s="28">
        <v>163</v>
      </c>
      <c r="L151" s="28">
        <v>138</v>
      </c>
      <c r="M151" s="28">
        <v>99</v>
      </c>
      <c r="N151" s="28">
        <v>42</v>
      </c>
      <c r="O151" s="28">
        <v>25</v>
      </c>
      <c r="P151" s="28">
        <v>20</v>
      </c>
      <c r="Q151" s="28">
        <f t="shared" si="135"/>
        <v>0.71739130434782605</v>
      </c>
      <c r="S151" s="31">
        <f t="shared" si="136"/>
        <v>5.5294290875114234</v>
      </c>
      <c r="T151" s="31">
        <f t="shared" si="137"/>
        <v>4.6634390941120669</v>
      </c>
      <c r="U151" s="31">
        <f t="shared" si="138"/>
        <v>5.0937502008067623</v>
      </c>
      <c r="V151" s="31">
        <f t="shared" si="139"/>
        <v>3.2188758248682006</v>
      </c>
      <c r="W151" s="31">
        <f t="shared" si="140"/>
        <v>2.9957322735539909</v>
      </c>
      <c r="X151" s="31">
        <f t="shared" si="141"/>
        <v>3.7376696182833684</v>
      </c>
      <c r="Y151" s="31">
        <f t="shared" si="142"/>
        <v>4.9272536851572051</v>
      </c>
      <c r="Z151" s="31">
        <f t="shared" si="143"/>
        <v>4.5951198501345898</v>
      </c>
      <c r="AA151" s="31">
        <f t="shared" si="144"/>
        <v>0.73949183660978179</v>
      </c>
      <c r="AB151" s="31">
        <f t="shared" si="145"/>
        <v>0.80772721916361712</v>
      </c>
      <c r="AC151" s="31">
        <f t="shared" si="146"/>
        <v>0.51042424860999169</v>
      </c>
      <c r="AD151" s="31">
        <f t="shared" si="147"/>
        <v>0.47503988285354493</v>
      </c>
      <c r="AE151" s="31">
        <f t="shared" si="148"/>
        <v>0.59269052621587193</v>
      </c>
      <c r="AF151" s="31">
        <f t="shared" si="149"/>
        <v>0.78132549896054382</v>
      </c>
      <c r="AG151" s="31">
        <f t="shared" si="150"/>
        <v>0.72865830320554292</v>
      </c>
      <c r="AK151" s="33">
        <f t="shared" si="151"/>
        <v>4.6274139204975899</v>
      </c>
      <c r="AL151" s="33">
        <f t="shared" si="152"/>
        <v>4.9545861450353685</v>
      </c>
      <c r="AM151" s="33">
        <f t="shared" si="153"/>
        <v>4.8034428298426954</v>
      </c>
      <c r="AN151" s="33">
        <f t="shared" si="154"/>
        <v>2.9471729980559189</v>
      </c>
      <c r="AO151" s="33">
        <f t="shared" si="155"/>
        <v>3.3504884430213764</v>
      </c>
      <c r="AP151" s="33">
        <f t="shared" si="156"/>
        <v>3.1812913118337858</v>
      </c>
      <c r="AQ151" s="33">
        <f t="shared" si="157"/>
        <v>3.1004430932713585</v>
      </c>
      <c r="AR151" s="35">
        <f t="shared" si="165"/>
        <v>102.24929709242696</v>
      </c>
      <c r="AS151" s="35">
        <f t="shared" si="166"/>
        <v>141.82389970077793</v>
      </c>
      <c r="AT151" s="35">
        <f t="shared" si="167"/>
        <v>121.9294781737014</v>
      </c>
      <c r="AU151" s="35">
        <f t="shared" si="168"/>
        <v>19.052017434822872</v>
      </c>
      <c r="AV151" s="35">
        <f t="shared" si="169"/>
        <v>28.516659005701801</v>
      </c>
      <c r="AW151" s="35">
        <f t="shared" si="170"/>
        <v>24.077825466938428</v>
      </c>
      <c r="AX151" s="35">
        <f t="shared" si="171"/>
        <v>22.207789223694434</v>
      </c>
      <c r="AY151" s="37">
        <f t="shared" si="158"/>
        <v>3.6681943194021592E-2</v>
      </c>
      <c r="AZ151" s="37">
        <f t="shared" si="159"/>
        <v>0.77685143711090421</v>
      </c>
      <c r="BA151" s="37">
        <f t="shared" si="160"/>
        <v>0.3368383301681101</v>
      </c>
      <c r="BB151" s="37">
        <f t="shared" si="161"/>
        <v>6.2433274046750835</v>
      </c>
      <c r="BC151" s="37">
        <f t="shared" si="162"/>
        <v>2.4716549361622384</v>
      </c>
      <c r="BD151" s="37">
        <f t="shared" si="163"/>
        <v>0.74434356863624329</v>
      </c>
      <c r="BE151" s="37">
        <f t="shared" si="164"/>
        <v>0.12573114541840294</v>
      </c>
    </row>
    <row r="152" spans="1:57" x14ac:dyDescent="0.2">
      <c r="A152" s="6">
        <v>151</v>
      </c>
      <c r="B152" s="6" t="s">
        <v>138</v>
      </c>
      <c r="C152">
        <v>31</v>
      </c>
      <c r="D152" s="2">
        <v>3</v>
      </c>
      <c r="E152" s="2">
        <v>3</v>
      </c>
      <c r="F152" s="2">
        <v>3</v>
      </c>
      <c r="H152">
        <v>3</v>
      </c>
      <c r="I152" s="28">
        <v>98</v>
      </c>
      <c r="J152" s="28">
        <v>198</v>
      </c>
      <c r="K152" s="28">
        <v>130</v>
      </c>
      <c r="L152" s="28">
        <v>109</v>
      </c>
      <c r="M152" s="28">
        <v>80</v>
      </c>
      <c r="N152" s="28">
        <v>39</v>
      </c>
      <c r="O152" s="28">
        <v>17</v>
      </c>
      <c r="P152" s="28">
        <v>14</v>
      </c>
      <c r="Q152" s="28">
        <f t="shared" si="135"/>
        <v>0.73394495412844041</v>
      </c>
      <c r="S152" s="31">
        <f t="shared" si="136"/>
        <v>5.2882670306945352</v>
      </c>
      <c r="T152" s="31">
        <f t="shared" si="137"/>
        <v>4.5849674786705723</v>
      </c>
      <c r="U152" s="31">
        <f t="shared" si="138"/>
        <v>4.8675344504555822</v>
      </c>
      <c r="V152" s="31">
        <f t="shared" si="139"/>
        <v>2.8332133440562162</v>
      </c>
      <c r="W152" s="31">
        <f t="shared" si="140"/>
        <v>2.6390573296152584</v>
      </c>
      <c r="X152" s="31">
        <f t="shared" si="141"/>
        <v>3.6635616461296463</v>
      </c>
      <c r="Y152" s="31">
        <f t="shared" si="142"/>
        <v>4.6913478822291435</v>
      </c>
      <c r="Z152" s="31">
        <f t="shared" si="143"/>
        <v>4.3820266346738812</v>
      </c>
      <c r="AA152" s="31">
        <f t="shared" si="144"/>
        <v>0.72704841924043451</v>
      </c>
      <c r="AB152" s="31">
        <f t="shared" si="145"/>
        <v>0.77185568802076088</v>
      </c>
      <c r="AC152" s="31">
        <f t="shared" si="146"/>
        <v>0.44926889727127306</v>
      </c>
      <c r="AD152" s="31">
        <f t="shared" si="147"/>
        <v>0.41848114925735447</v>
      </c>
      <c r="AE152" s="31">
        <f t="shared" si="148"/>
        <v>0.58093906140000795</v>
      </c>
      <c r="AF152" s="31">
        <f t="shared" si="149"/>
        <v>0.74391739477956842</v>
      </c>
      <c r="AG152" s="31">
        <f t="shared" si="150"/>
        <v>0.69486764140209401</v>
      </c>
      <c r="AK152" s="33">
        <f t="shared" si="151"/>
        <v>4.3226982358375521</v>
      </c>
      <c r="AL152" s="33">
        <f t="shared" si="152"/>
        <v>4.7265780712962853</v>
      </c>
      <c r="AM152" s="33">
        <f t="shared" si="153"/>
        <v>4.5202951584630249</v>
      </c>
      <c r="AN152" s="33">
        <f t="shared" si="154"/>
        <v>2.0484745248908673</v>
      </c>
      <c r="AO152" s="33">
        <f t="shared" si="155"/>
        <v>3.1267944590558754</v>
      </c>
      <c r="AP152" s="33">
        <f t="shared" si="156"/>
        <v>2.9333102080383404</v>
      </c>
      <c r="AQ152" s="33">
        <f t="shared" si="157"/>
        <v>2.8397613547240472</v>
      </c>
      <c r="AR152" s="35">
        <f t="shared" si="165"/>
        <v>75.39177889432203</v>
      </c>
      <c r="AS152" s="35">
        <f t="shared" si="166"/>
        <v>112.90853557852293</v>
      </c>
      <c r="AT152" s="35">
        <f t="shared" si="167"/>
        <v>91.86270803279119</v>
      </c>
      <c r="AU152" s="35">
        <f t="shared" si="168"/>
        <v>7.7560604001663265</v>
      </c>
      <c r="AV152" s="35">
        <f t="shared" si="169"/>
        <v>22.80077345969595</v>
      </c>
      <c r="AW152" s="35">
        <f t="shared" si="170"/>
        <v>18.789725566781748</v>
      </c>
      <c r="AX152" s="35">
        <f t="shared" si="171"/>
        <v>17.111681427902194</v>
      </c>
      <c r="AY152" s="37">
        <f t="shared" si="158"/>
        <v>0.29987647774392362</v>
      </c>
      <c r="AZ152" s="37">
        <f t="shared" si="159"/>
        <v>0.75363181344513752</v>
      </c>
      <c r="BA152" s="37">
        <f t="shared" si="160"/>
        <v>0.41515532019364565</v>
      </c>
      <c r="BB152" s="37">
        <f t="shared" si="161"/>
        <v>13.053526452380712</v>
      </c>
      <c r="BC152" s="37">
        <f t="shared" si="162"/>
        <v>2.5086529034382505</v>
      </c>
      <c r="BD152" s="37">
        <f t="shared" si="163"/>
        <v>1.0756024275813738</v>
      </c>
      <c r="BE152" s="37">
        <f t="shared" si="164"/>
        <v>-6.5266191620472489E-3</v>
      </c>
    </row>
    <row r="153" spans="1:57" x14ac:dyDescent="0.2">
      <c r="A153" s="6">
        <v>152</v>
      </c>
      <c r="B153" s="6" t="s">
        <v>138</v>
      </c>
      <c r="C153">
        <v>32</v>
      </c>
      <c r="D153" s="2">
        <v>3</v>
      </c>
      <c r="E153" s="2">
        <v>3</v>
      </c>
      <c r="F153" s="2">
        <v>3</v>
      </c>
      <c r="H153">
        <v>3</v>
      </c>
      <c r="I153" s="28">
        <v>102</v>
      </c>
      <c r="J153" s="28">
        <v>220</v>
      </c>
      <c r="K153" s="28">
        <v>147</v>
      </c>
      <c r="L153" s="28">
        <v>122</v>
      </c>
      <c r="M153" s="28">
        <v>122</v>
      </c>
      <c r="N153" s="28">
        <v>32</v>
      </c>
      <c r="O153" s="28">
        <v>22</v>
      </c>
      <c r="P153" s="28">
        <v>17</v>
      </c>
      <c r="Q153" s="28">
        <f t="shared" si="135"/>
        <v>1</v>
      </c>
      <c r="S153" s="31">
        <f t="shared" si="136"/>
        <v>5.393627546352362</v>
      </c>
      <c r="T153" s="31">
        <f t="shared" si="137"/>
        <v>4.6249728132842707</v>
      </c>
      <c r="U153" s="31">
        <f t="shared" si="138"/>
        <v>4.990432586778736</v>
      </c>
      <c r="V153" s="31">
        <f t="shared" si="139"/>
        <v>3.0910424533583161</v>
      </c>
      <c r="W153" s="31">
        <f t="shared" si="140"/>
        <v>2.8332133440562162</v>
      </c>
      <c r="X153" s="31">
        <f t="shared" si="141"/>
        <v>3.4657359027997265</v>
      </c>
      <c r="Y153" s="31">
        <f t="shared" si="142"/>
        <v>4.8040210447332568</v>
      </c>
      <c r="Z153" s="31">
        <f t="shared" si="143"/>
        <v>4.8040210447332568</v>
      </c>
      <c r="AA153" s="31">
        <f t="shared" si="144"/>
        <v>0.73339215350406495</v>
      </c>
      <c r="AB153" s="31">
        <f t="shared" si="145"/>
        <v>0.79134391692467732</v>
      </c>
      <c r="AC153" s="31">
        <f t="shared" si="146"/>
        <v>0.49015342856278266</v>
      </c>
      <c r="AD153" s="31">
        <f t="shared" si="147"/>
        <v>0.44926889727127306</v>
      </c>
      <c r="AE153" s="31">
        <f t="shared" si="148"/>
        <v>0.5495693963713727</v>
      </c>
      <c r="AF153" s="31">
        <f t="shared" si="149"/>
        <v>0.76178422700259418</v>
      </c>
      <c r="AG153" s="31">
        <f t="shared" si="150"/>
        <v>0.76178422700259418</v>
      </c>
      <c r="AK153" s="33">
        <f t="shared" si="151"/>
        <v>4.4558244916365162</v>
      </c>
      <c r="AL153" s="33">
        <f t="shared" si="152"/>
        <v>4.82619178557779</v>
      </c>
      <c r="AM153" s="33">
        <f t="shared" si="153"/>
        <v>4.6439986342818873</v>
      </c>
      <c r="AN153" s="33">
        <f t="shared" si="154"/>
        <v>2.4411040114832225</v>
      </c>
      <c r="AO153" s="33">
        <f t="shared" si="155"/>
        <v>3.2245234045261579</v>
      </c>
      <c r="AP153" s="33">
        <f t="shared" si="156"/>
        <v>3.0416498752071424</v>
      </c>
      <c r="AQ153" s="33">
        <f t="shared" si="157"/>
        <v>2.9536497613765822</v>
      </c>
      <c r="AR153" s="35">
        <f t="shared" si="165"/>
        <v>86.127132679724397</v>
      </c>
      <c r="AS153" s="35">
        <f t="shared" si="166"/>
        <v>124.73503725293533</v>
      </c>
      <c r="AT153" s="35">
        <f t="shared" si="167"/>
        <v>103.95921245489686</v>
      </c>
      <c r="AU153" s="35">
        <f t="shared" si="168"/>
        <v>11.485714106004382</v>
      </c>
      <c r="AV153" s="35">
        <f t="shared" si="169"/>
        <v>25.141588932503204</v>
      </c>
      <c r="AW153" s="35">
        <f t="shared" si="170"/>
        <v>20.939762746217969</v>
      </c>
      <c r="AX153" s="35">
        <f t="shared" si="171"/>
        <v>19.175813308061308</v>
      </c>
      <c r="AY153" s="37">
        <f t="shared" si="158"/>
        <v>0.18429578259967211</v>
      </c>
      <c r="AZ153" s="37">
        <f t="shared" si="159"/>
        <v>0.76373860019689732</v>
      </c>
      <c r="BA153" s="37">
        <f t="shared" si="160"/>
        <v>0.41401609851341042</v>
      </c>
      <c r="BB153" s="37">
        <f t="shared" si="161"/>
        <v>9.6218907134578693</v>
      </c>
      <c r="BC153" s="37">
        <f t="shared" si="162"/>
        <v>3.8525174891503235</v>
      </c>
      <c r="BD153" s="37">
        <f t="shared" si="163"/>
        <v>0.52819305489885138</v>
      </c>
      <c r="BE153" s="37">
        <f t="shared" si="164"/>
        <v>0.14727858717478409</v>
      </c>
    </row>
    <row r="154" spans="1:57" x14ac:dyDescent="0.2">
      <c r="A154" s="6">
        <v>153</v>
      </c>
      <c r="B154" s="6" t="s">
        <v>138</v>
      </c>
      <c r="C154">
        <v>33</v>
      </c>
      <c r="D154" s="2">
        <v>3</v>
      </c>
      <c r="E154" s="2">
        <v>3</v>
      </c>
      <c r="F154" s="2">
        <v>3</v>
      </c>
      <c r="H154">
        <v>3</v>
      </c>
      <c r="I154" s="28">
        <v>114</v>
      </c>
      <c r="J154" s="28">
        <v>205</v>
      </c>
      <c r="K154" s="28">
        <v>140</v>
      </c>
      <c r="L154" s="28">
        <v>118</v>
      </c>
      <c r="M154" s="28">
        <v>118</v>
      </c>
      <c r="N154" s="28">
        <v>35</v>
      </c>
      <c r="O154" s="28">
        <v>30</v>
      </c>
      <c r="P154" s="28">
        <v>14</v>
      </c>
      <c r="Q154" s="28">
        <f t="shared" si="135"/>
        <v>1</v>
      </c>
      <c r="S154" s="31">
        <f t="shared" si="136"/>
        <v>5.3230099791384085</v>
      </c>
      <c r="T154" s="31">
        <f t="shared" si="137"/>
        <v>4.7361984483944957</v>
      </c>
      <c r="U154" s="31">
        <f t="shared" si="138"/>
        <v>4.9416424226093039</v>
      </c>
      <c r="V154" s="31">
        <f t="shared" si="139"/>
        <v>3.4011973816621555</v>
      </c>
      <c r="W154" s="31">
        <f t="shared" si="140"/>
        <v>2.6390573296152584</v>
      </c>
      <c r="X154" s="31">
        <f t="shared" si="141"/>
        <v>3.5553480614894135</v>
      </c>
      <c r="Y154" s="31">
        <f t="shared" si="142"/>
        <v>4.7706846244656651</v>
      </c>
      <c r="Z154" s="31">
        <f t="shared" si="143"/>
        <v>4.7706846244656651</v>
      </c>
      <c r="AA154" s="31">
        <f t="shared" si="144"/>
        <v>0.75102944811129957</v>
      </c>
      <c r="AB154" s="31">
        <f t="shared" si="145"/>
        <v>0.78360715283662485</v>
      </c>
      <c r="AC154" s="31">
        <f t="shared" si="146"/>
        <v>0.53933538053778785</v>
      </c>
      <c r="AD154" s="31">
        <f t="shared" si="147"/>
        <v>0.41848114925735447</v>
      </c>
      <c r="AE154" s="31">
        <f t="shared" si="148"/>
        <v>0.56377939428807577</v>
      </c>
      <c r="AF154" s="31">
        <f t="shared" si="149"/>
        <v>0.75649799721548228</v>
      </c>
      <c r="AG154" s="31">
        <f t="shared" si="150"/>
        <v>0.75649799721548228</v>
      </c>
      <c r="AK154" s="33">
        <f t="shared" si="151"/>
        <v>4.366597021002673</v>
      </c>
      <c r="AL154" s="33">
        <f t="shared" si="152"/>
        <v>4.7594259946191428</v>
      </c>
      <c r="AM154" s="33">
        <f t="shared" si="153"/>
        <v>4.5610867534535089</v>
      </c>
      <c r="AN154" s="33">
        <f t="shared" si="154"/>
        <v>2.1779452846442098</v>
      </c>
      <c r="AO154" s="33">
        <f t="shared" si="155"/>
        <v>3.15902087416735</v>
      </c>
      <c r="AP154" s="33">
        <f t="shared" si="156"/>
        <v>2.96903554069613</v>
      </c>
      <c r="AQ154" s="33">
        <f t="shared" si="157"/>
        <v>2.8773164009952157</v>
      </c>
      <c r="AR154" s="35">
        <f t="shared" si="165"/>
        <v>78.775105035451617</v>
      </c>
      <c r="AS154" s="35">
        <f t="shared" si="166"/>
        <v>116.67893233850228</v>
      </c>
      <c r="AT154" s="35">
        <f t="shared" si="167"/>
        <v>95.687411970947579</v>
      </c>
      <c r="AU154" s="35">
        <f t="shared" si="168"/>
        <v>8.8281482785377854</v>
      </c>
      <c r="AV154" s="35">
        <f t="shared" si="169"/>
        <v>23.547528644433015</v>
      </c>
      <c r="AW154" s="35">
        <f t="shared" si="170"/>
        <v>19.47312949542663</v>
      </c>
      <c r="AX154" s="35">
        <f t="shared" si="171"/>
        <v>17.766530903051507</v>
      </c>
      <c r="AY154" s="37">
        <f t="shared" si="158"/>
        <v>0.4471577022803831</v>
      </c>
      <c r="AZ154" s="37">
        <f t="shared" si="159"/>
        <v>0.75695814052588062</v>
      </c>
      <c r="BA154" s="37">
        <f t="shared" si="160"/>
        <v>0.46309736167288673</v>
      </c>
      <c r="BB154" s="37">
        <f t="shared" si="161"/>
        <v>12.366336436245774</v>
      </c>
      <c r="BC154" s="37">
        <f t="shared" si="162"/>
        <v>4.0111415844013401</v>
      </c>
      <c r="BD154" s="37">
        <f t="shared" si="163"/>
        <v>0.79734849543417974</v>
      </c>
      <c r="BE154" s="37">
        <f t="shared" si="164"/>
        <v>0.68856825025122503</v>
      </c>
    </row>
    <row r="155" spans="1:57" x14ac:dyDescent="0.2">
      <c r="A155" s="6">
        <v>154</v>
      </c>
      <c r="B155" s="6" t="s">
        <v>138</v>
      </c>
      <c r="C155">
        <v>34</v>
      </c>
      <c r="D155" s="2">
        <v>3</v>
      </c>
      <c r="E155" s="2">
        <v>3</v>
      </c>
      <c r="F155" s="2">
        <v>3</v>
      </c>
      <c r="H155">
        <v>3</v>
      </c>
      <c r="I155" s="28">
        <v>125</v>
      </c>
      <c r="J155" s="28">
        <v>268</v>
      </c>
      <c r="K155" s="28">
        <v>155</v>
      </c>
      <c r="L155" s="28">
        <v>148</v>
      </c>
      <c r="M155" s="28">
        <v>148</v>
      </c>
      <c r="N155" s="28">
        <v>31</v>
      </c>
      <c r="O155" s="28">
        <v>29</v>
      </c>
      <c r="P155" s="28">
        <v>29</v>
      </c>
      <c r="Q155" s="28">
        <f t="shared" si="135"/>
        <v>1</v>
      </c>
      <c r="S155" s="31">
        <f t="shared" si="136"/>
        <v>5.5909869805108565</v>
      </c>
      <c r="T155" s="31">
        <f t="shared" si="137"/>
        <v>4.8283137373023015</v>
      </c>
      <c r="U155" s="31">
        <f t="shared" si="138"/>
        <v>5.0434251169192468</v>
      </c>
      <c r="V155" s="31">
        <f t="shared" si="139"/>
        <v>3.3672958299864741</v>
      </c>
      <c r="W155" s="31">
        <f t="shared" si="140"/>
        <v>3.3672958299864741</v>
      </c>
      <c r="X155" s="31">
        <f t="shared" si="141"/>
        <v>3.4339872044851463</v>
      </c>
      <c r="Y155" s="31">
        <f t="shared" si="142"/>
        <v>4.9972122737641147</v>
      </c>
      <c r="Z155" s="31">
        <f t="shared" si="143"/>
        <v>4.9972122737641147</v>
      </c>
      <c r="AA155" s="31">
        <f t="shared" si="144"/>
        <v>0.76563637291498765</v>
      </c>
      <c r="AB155" s="31">
        <f t="shared" si="145"/>
        <v>0.79974705946591529</v>
      </c>
      <c r="AC155" s="31">
        <f t="shared" si="146"/>
        <v>0.53395953661517215</v>
      </c>
      <c r="AD155" s="31">
        <f t="shared" si="147"/>
        <v>0.53395953661517215</v>
      </c>
      <c r="AE155" s="31">
        <f t="shared" si="148"/>
        <v>0.54453493516091944</v>
      </c>
      <c r="AF155" s="31">
        <f t="shared" si="149"/>
        <v>0.79241898686325263</v>
      </c>
      <c r="AG155" s="31">
        <f t="shared" si="150"/>
        <v>0.79241898686325263</v>
      </c>
      <c r="AK155" s="33">
        <f t="shared" si="151"/>
        <v>4.7051942137955285</v>
      </c>
      <c r="AL155" s="33">
        <f t="shared" si="152"/>
        <v>5.0127864141469169</v>
      </c>
      <c r="AM155" s="33">
        <f t="shared" si="153"/>
        <v>4.8757177734548351</v>
      </c>
      <c r="AN155" s="33">
        <f t="shared" si="154"/>
        <v>3.1765705458295876</v>
      </c>
      <c r="AO155" s="33">
        <f t="shared" si="155"/>
        <v>3.4075875178564399</v>
      </c>
      <c r="AP155" s="33">
        <f t="shared" si="156"/>
        <v>3.2445898027108648</v>
      </c>
      <c r="AQ155" s="33">
        <f t="shared" si="157"/>
        <v>3.1669834884736852</v>
      </c>
      <c r="AR155" s="35">
        <f t="shared" si="165"/>
        <v>110.5197473228682</v>
      </c>
      <c r="AS155" s="35">
        <f t="shared" si="166"/>
        <v>150.32301530539138</v>
      </c>
      <c r="AT155" s="35">
        <f t="shared" si="167"/>
        <v>131.06819672819543</v>
      </c>
      <c r="AU155" s="35">
        <f t="shared" si="168"/>
        <v>23.964427560106103</v>
      </c>
      <c r="AV155" s="35">
        <f t="shared" si="169"/>
        <v>30.192317900193192</v>
      </c>
      <c r="AW155" s="35">
        <f t="shared" si="170"/>
        <v>25.651185854974788</v>
      </c>
      <c r="AX155" s="35">
        <f t="shared" si="171"/>
        <v>23.735777012843293</v>
      </c>
      <c r="AY155" s="37">
        <f t="shared" si="158"/>
        <v>0.13101959629739054</v>
      </c>
      <c r="AZ155" s="37">
        <f t="shared" si="159"/>
        <v>0.78282746295063244</v>
      </c>
      <c r="BA155" s="37">
        <f t="shared" si="160"/>
        <v>0.18259046717056382</v>
      </c>
      <c r="BB155" s="37">
        <f t="shared" si="161"/>
        <v>5.1758203749618268</v>
      </c>
      <c r="BC155" s="37">
        <f t="shared" si="162"/>
        <v>3.9019091707116993</v>
      </c>
      <c r="BD155" s="37">
        <f t="shared" si="163"/>
        <v>0.2085211255053093</v>
      </c>
      <c r="BE155" s="37">
        <f t="shared" si="164"/>
        <v>0.22178431252991068</v>
      </c>
    </row>
    <row r="156" spans="1:57" x14ac:dyDescent="0.2">
      <c r="A156" s="6">
        <v>155</v>
      </c>
      <c r="B156" s="6" t="s">
        <v>138</v>
      </c>
      <c r="C156">
        <v>35</v>
      </c>
      <c r="D156" s="2">
        <v>3</v>
      </c>
      <c r="E156" s="2">
        <v>3</v>
      </c>
      <c r="F156" s="2">
        <v>3</v>
      </c>
      <c r="H156">
        <v>3</v>
      </c>
      <c r="I156" s="28">
        <v>95</v>
      </c>
      <c r="J156" s="28">
        <v>223</v>
      </c>
      <c r="K156" s="28">
        <v>146</v>
      </c>
      <c r="L156" s="28">
        <v>121</v>
      </c>
      <c r="M156" s="28">
        <v>121</v>
      </c>
      <c r="N156" s="28">
        <v>39</v>
      </c>
      <c r="O156" s="28">
        <v>23</v>
      </c>
      <c r="P156" s="28">
        <v>20</v>
      </c>
      <c r="Q156" s="28">
        <f t="shared" si="135"/>
        <v>1</v>
      </c>
      <c r="S156" s="31">
        <f t="shared" si="136"/>
        <v>5.4071717714601188</v>
      </c>
      <c r="T156" s="31">
        <f t="shared" si="137"/>
        <v>4.5538768916005408</v>
      </c>
      <c r="U156" s="31">
        <f t="shared" si="138"/>
        <v>4.9836066217083363</v>
      </c>
      <c r="V156" s="31">
        <f t="shared" si="139"/>
        <v>3.1354942159291497</v>
      </c>
      <c r="W156" s="31">
        <f t="shared" si="140"/>
        <v>2.9957322735539909</v>
      </c>
      <c r="X156" s="31">
        <f t="shared" si="141"/>
        <v>3.6635616461296463</v>
      </c>
      <c r="Y156" s="31">
        <f t="shared" si="142"/>
        <v>4.7957905455967413</v>
      </c>
      <c r="Z156" s="31">
        <f t="shared" si="143"/>
        <v>4.7957905455967413</v>
      </c>
      <c r="AA156" s="31">
        <f t="shared" si="144"/>
        <v>0.72211831618350342</v>
      </c>
      <c r="AB156" s="31">
        <f t="shared" si="145"/>
        <v>0.79026150856795252</v>
      </c>
      <c r="AC156" s="31">
        <f t="shared" si="146"/>
        <v>0.49720224272775176</v>
      </c>
      <c r="AD156" s="31">
        <f t="shared" si="147"/>
        <v>0.47503988285354493</v>
      </c>
      <c r="AE156" s="31">
        <f t="shared" si="148"/>
        <v>0.58093906140000795</v>
      </c>
      <c r="AF156" s="31">
        <f t="shared" si="149"/>
        <v>0.76047909857701623</v>
      </c>
      <c r="AG156" s="31">
        <f t="shared" si="150"/>
        <v>0.76047909857701623</v>
      </c>
      <c r="AK156" s="33">
        <f t="shared" si="151"/>
        <v>4.4729380371144991</v>
      </c>
      <c r="AL156" s="33">
        <f t="shared" si="152"/>
        <v>4.8389972522331561</v>
      </c>
      <c r="AM156" s="33">
        <f t="shared" si="153"/>
        <v>4.6599008696937174</v>
      </c>
      <c r="AN156" s="33">
        <f t="shared" si="154"/>
        <v>2.491577019489565</v>
      </c>
      <c r="AO156" s="33">
        <f t="shared" si="155"/>
        <v>3.2370865818106349</v>
      </c>
      <c r="AP156" s="33">
        <f t="shared" si="156"/>
        <v>3.0555770739406714</v>
      </c>
      <c r="AQ156" s="33">
        <f t="shared" si="157"/>
        <v>2.9682902574602887</v>
      </c>
      <c r="AR156" s="35">
        <f t="shared" si="165"/>
        <v>87.613757711702192</v>
      </c>
      <c r="AS156" s="35">
        <f t="shared" si="166"/>
        <v>126.34259843150768</v>
      </c>
      <c r="AT156" s="35">
        <f t="shared" si="167"/>
        <v>105.62561093849692</v>
      </c>
      <c r="AU156" s="35">
        <f t="shared" si="168"/>
        <v>12.080311993982299</v>
      </c>
      <c r="AV156" s="35">
        <f t="shared" si="169"/>
        <v>25.459439597995409</v>
      </c>
      <c r="AW156" s="35">
        <f t="shared" si="170"/>
        <v>21.233435254229029</v>
      </c>
      <c r="AX156" s="35">
        <f t="shared" si="171"/>
        <v>19.458621905267709</v>
      </c>
      <c r="AY156" s="37">
        <f t="shared" si="158"/>
        <v>8.4304594178035805E-2</v>
      </c>
      <c r="AZ156" s="37">
        <f t="shared" si="159"/>
        <v>0.76504205840670458</v>
      </c>
      <c r="BA156" s="37">
        <f t="shared" si="160"/>
        <v>0.38224052578509632</v>
      </c>
      <c r="BB156" s="37">
        <f t="shared" si="161"/>
        <v>9.016297597303371</v>
      </c>
      <c r="BC156" s="37">
        <f t="shared" si="162"/>
        <v>3.7526576354621382</v>
      </c>
      <c r="BD156" s="37">
        <f t="shared" si="163"/>
        <v>0.83672587751585947</v>
      </c>
      <c r="BE156" s="37">
        <f t="shared" si="164"/>
        <v>0.18199531868048646</v>
      </c>
    </row>
    <row r="157" spans="1:57" x14ac:dyDescent="0.2">
      <c r="A157" s="6">
        <v>156</v>
      </c>
      <c r="B157" s="6" t="s">
        <v>138</v>
      </c>
      <c r="C157">
        <v>36</v>
      </c>
      <c r="D157" s="2">
        <v>3</v>
      </c>
      <c r="E157" s="2">
        <v>3</v>
      </c>
      <c r="F157" s="2">
        <v>3</v>
      </c>
      <c r="H157">
        <v>3</v>
      </c>
      <c r="I157" s="28">
        <v>89</v>
      </c>
      <c r="J157" s="28">
        <v>217</v>
      </c>
      <c r="K157" s="28">
        <v>140</v>
      </c>
      <c r="L157" s="28">
        <v>139</v>
      </c>
      <c r="M157" s="28">
        <v>141</v>
      </c>
      <c r="N157" s="28">
        <v>41</v>
      </c>
      <c r="O157" s="28">
        <v>12</v>
      </c>
      <c r="P157" s="28">
        <v>20</v>
      </c>
      <c r="Q157" s="28">
        <f t="shared" si="135"/>
        <v>1.014388489208633</v>
      </c>
      <c r="S157" s="31">
        <f t="shared" si="136"/>
        <v>5.3798973535404597</v>
      </c>
      <c r="T157" s="31">
        <f t="shared" si="137"/>
        <v>4.4886363697321396</v>
      </c>
      <c r="U157" s="31">
        <f t="shared" si="138"/>
        <v>4.9416424226093039</v>
      </c>
      <c r="V157" s="31">
        <f t="shared" si="139"/>
        <v>2.4849066497880004</v>
      </c>
      <c r="W157" s="31">
        <f t="shared" si="140"/>
        <v>2.9957322735539909</v>
      </c>
      <c r="X157" s="31">
        <f t="shared" si="141"/>
        <v>3.713572066704308</v>
      </c>
      <c r="Y157" s="31">
        <f t="shared" si="142"/>
        <v>4.9344739331306915</v>
      </c>
      <c r="Z157" s="31">
        <f t="shared" si="143"/>
        <v>4.9487598903781684</v>
      </c>
      <c r="AA157" s="31">
        <f t="shared" si="144"/>
        <v>0.71177298254362431</v>
      </c>
      <c r="AB157" s="31">
        <f t="shared" si="145"/>
        <v>0.78360715283662485</v>
      </c>
      <c r="AC157" s="31">
        <f t="shared" si="146"/>
        <v>0.39403713550706654</v>
      </c>
      <c r="AD157" s="31">
        <f t="shared" si="147"/>
        <v>0.47503988285354493</v>
      </c>
      <c r="AE157" s="31">
        <f t="shared" si="148"/>
        <v>0.58886932424123972</v>
      </c>
      <c r="AF157" s="31">
        <f t="shared" si="149"/>
        <v>0.78247042962800606</v>
      </c>
      <c r="AG157" s="31">
        <f t="shared" si="150"/>
        <v>0.78473578542004463</v>
      </c>
      <c r="AK157" s="33">
        <f t="shared" si="151"/>
        <v>4.4384759702380201</v>
      </c>
      <c r="AL157" s="33">
        <f t="shared" si="152"/>
        <v>4.8132104946714636</v>
      </c>
      <c r="AM157" s="33">
        <f t="shared" si="153"/>
        <v>4.6278780547280478</v>
      </c>
      <c r="AN157" s="33">
        <f t="shared" si="154"/>
        <v>2.3899379886055563</v>
      </c>
      <c r="AO157" s="33">
        <f t="shared" si="155"/>
        <v>3.2117877297220536</v>
      </c>
      <c r="AP157" s="33">
        <f t="shared" si="156"/>
        <v>3.0275314503862547</v>
      </c>
      <c r="AQ157" s="33">
        <f t="shared" si="157"/>
        <v>2.9388082453435929</v>
      </c>
      <c r="AR157" s="35">
        <f t="shared" si="165"/>
        <v>84.645840541619108</v>
      </c>
      <c r="AS157" s="35">
        <f t="shared" si="166"/>
        <v>123.12627991309276</v>
      </c>
      <c r="AT157" s="35">
        <f t="shared" si="167"/>
        <v>102.29676550625352</v>
      </c>
      <c r="AU157" s="35">
        <f t="shared" si="168"/>
        <v>10.912817203047325</v>
      </c>
      <c r="AV157" s="35">
        <f t="shared" si="169"/>
        <v>24.823424153825091</v>
      </c>
      <c r="AW157" s="35">
        <f t="shared" si="170"/>
        <v>20.646203453765061</v>
      </c>
      <c r="AX157" s="35">
        <f t="shared" si="171"/>
        <v>18.893316691889048</v>
      </c>
      <c r="AY157" s="37">
        <f t="shared" si="158"/>
        <v>5.143973325233879E-2</v>
      </c>
      <c r="AZ157" s="37">
        <f t="shared" si="159"/>
        <v>0.76241822747480803</v>
      </c>
      <c r="BA157" s="37">
        <f t="shared" si="160"/>
        <v>0.36856722015752919</v>
      </c>
      <c r="BB157" s="37">
        <f t="shared" si="161"/>
        <v>11.737315893203567</v>
      </c>
      <c r="BC157" s="37">
        <f t="shared" si="162"/>
        <v>4.6801188718468172</v>
      </c>
      <c r="BD157" s="37">
        <f t="shared" si="163"/>
        <v>0.9858372553489102</v>
      </c>
      <c r="BE157" s="37">
        <f t="shared" si="164"/>
        <v>-0.36485476871556211</v>
      </c>
    </row>
    <row r="158" spans="1:57" x14ac:dyDescent="0.2">
      <c r="A158" s="6">
        <v>157</v>
      </c>
      <c r="B158" s="6" t="s">
        <v>138</v>
      </c>
      <c r="C158">
        <v>37</v>
      </c>
      <c r="D158" s="2">
        <v>3</v>
      </c>
      <c r="E158" s="2">
        <v>3</v>
      </c>
      <c r="F158" s="2">
        <v>3</v>
      </c>
      <c r="H158">
        <v>3</v>
      </c>
      <c r="I158" s="28">
        <v>79</v>
      </c>
      <c r="J158" s="28">
        <v>224</v>
      </c>
      <c r="K158" s="28">
        <v>139</v>
      </c>
      <c r="L158" s="28">
        <v>113</v>
      </c>
      <c r="M158" s="28">
        <v>97</v>
      </c>
      <c r="N158" s="28">
        <v>32</v>
      </c>
      <c r="O158" s="28">
        <v>19</v>
      </c>
      <c r="P158" s="28">
        <v>17</v>
      </c>
      <c r="Q158" s="28">
        <f t="shared" si="135"/>
        <v>0.8584070796460177</v>
      </c>
      <c r="S158" s="31">
        <f t="shared" si="136"/>
        <v>5.4116460518550396</v>
      </c>
      <c r="T158" s="31">
        <f t="shared" si="137"/>
        <v>4.3694478524670215</v>
      </c>
      <c r="U158" s="31">
        <f t="shared" si="138"/>
        <v>4.9344739331306915</v>
      </c>
      <c r="V158" s="31">
        <f t="shared" si="139"/>
        <v>2.9444389791664403</v>
      </c>
      <c r="W158" s="31">
        <f t="shared" si="140"/>
        <v>2.8332133440562162</v>
      </c>
      <c r="X158" s="31">
        <f t="shared" si="141"/>
        <v>3.4657359027997265</v>
      </c>
      <c r="Y158" s="31">
        <f t="shared" si="142"/>
        <v>4.7273878187123408</v>
      </c>
      <c r="Z158" s="31">
        <f t="shared" si="143"/>
        <v>4.5747109785033828</v>
      </c>
      <c r="AA158" s="31">
        <f t="shared" si="144"/>
        <v>0.69287299612663422</v>
      </c>
      <c r="AB158" s="31">
        <f t="shared" si="145"/>
        <v>0.78247042962800606</v>
      </c>
      <c r="AC158" s="31">
        <f t="shared" si="146"/>
        <v>0.46690619187850751</v>
      </c>
      <c r="AD158" s="31">
        <f t="shared" si="147"/>
        <v>0.44926889727127306</v>
      </c>
      <c r="AE158" s="31">
        <f t="shared" si="148"/>
        <v>0.5495693963713727</v>
      </c>
      <c r="AF158" s="31">
        <f t="shared" si="149"/>
        <v>0.74963232710385008</v>
      </c>
      <c r="AG158" s="31">
        <f t="shared" si="150"/>
        <v>0.72542202335689021</v>
      </c>
      <c r="AK158" s="33">
        <f t="shared" si="151"/>
        <v>4.4785914281657062</v>
      </c>
      <c r="AL158" s="33">
        <f t="shared" si="152"/>
        <v>4.8432274867388649</v>
      </c>
      <c r="AM158" s="33">
        <f t="shared" si="153"/>
        <v>4.6651541093270295</v>
      </c>
      <c r="AN158" s="33">
        <f t="shared" si="154"/>
        <v>2.5082505750749746</v>
      </c>
      <c r="AO158" s="33">
        <f t="shared" si="155"/>
        <v>3.2412367769952715</v>
      </c>
      <c r="AP158" s="33">
        <f t="shared" si="156"/>
        <v>3.0601778681355278</v>
      </c>
      <c r="AQ158" s="33">
        <f t="shared" si="157"/>
        <v>2.973126686571447</v>
      </c>
      <c r="AR158" s="35">
        <f t="shared" si="165"/>
        <v>88.110475291915478</v>
      </c>
      <c r="AS158" s="35">
        <f t="shared" si="166"/>
        <v>126.87818928970376</v>
      </c>
      <c r="AT158" s="35">
        <f t="shared" si="167"/>
        <v>106.18194758963176</v>
      </c>
      <c r="AU158" s="35">
        <f t="shared" si="168"/>
        <v>12.283422327729109</v>
      </c>
      <c r="AV158" s="35">
        <f t="shared" si="169"/>
        <v>25.565320803477285</v>
      </c>
      <c r="AW158" s="35">
        <f t="shared" si="170"/>
        <v>21.331350992245426</v>
      </c>
      <c r="AX158" s="35">
        <f t="shared" si="171"/>
        <v>19.552960096812292</v>
      </c>
      <c r="AY158" s="37">
        <f t="shared" si="158"/>
        <v>-0.10339832195583905</v>
      </c>
      <c r="AZ158" s="37">
        <f t="shared" si="159"/>
        <v>0.7654728622311584</v>
      </c>
      <c r="BA158" s="37">
        <f t="shared" si="160"/>
        <v>0.30907374704787188</v>
      </c>
      <c r="BB158" s="37">
        <f t="shared" si="161"/>
        <v>8.1993906083412185</v>
      </c>
      <c r="BC158" s="37">
        <f t="shared" si="162"/>
        <v>2.7942023393974575</v>
      </c>
      <c r="BD158" s="37">
        <f t="shared" si="163"/>
        <v>0.50013939631076076</v>
      </c>
      <c r="BE158" s="37">
        <f t="shared" si="164"/>
        <v>-2.8280121990452017E-2</v>
      </c>
    </row>
    <row r="159" spans="1:57" x14ac:dyDescent="0.2">
      <c r="A159" s="6">
        <v>158</v>
      </c>
      <c r="B159" s="6" t="s">
        <v>138</v>
      </c>
      <c r="C159">
        <v>38</v>
      </c>
      <c r="D159" s="2">
        <v>3</v>
      </c>
      <c r="E159" s="2">
        <v>3</v>
      </c>
      <c r="F159" s="2">
        <v>3</v>
      </c>
      <c r="H159">
        <v>3</v>
      </c>
      <c r="I159" s="28">
        <v>112</v>
      </c>
      <c r="J159" s="28">
        <v>260</v>
      </c>
      <c r="K159" s="28">
        <v>160</v>
      </c>
      <c r="L159" s="28">
        <v>143</v>
      </c>
      <c r="M159" s="28">
        <v>141</v>
      </c>
      <c r="N159" s="28">
        <v>40</v>
      </c>
      <c r="O159" s="28">
        <v>21</v>
      </c>
      <c r="P159" s="28">
        <v>10</v>
      </c>
      <c r="Q159" s="28">
        <f t="shared" si="135"/>
        <v>0.98601398601398604</v>
      </c>
      <c r="S159" s="31">
        <f t="shared" si="136"/>
        <v>5.5606816310155276</v>
      </c>
      <c r="T159" s="31">
        <f t="shared" si="137"/>
        <v>4.7184988712950942</v>
      </c>
      <c r="U159" s="31">
        <f t="shared" si="138"/>
        <v>5.0751738152338266</v>
      </c>
      <c r="V159" s="31">
        <f t="shared" si="139"/>
        <v>3.044522437723423</v>
      </c>
      <c r="W159" s="31">
        <f t="shared" si="140"/>
        <v>2.3025850929940459</v>
      </c>
      <c r="X159" s="31">
        <f t="shared" si="141"/>
        <v>3.6888794541139363</v>
      </c>
      <c r="Y159" s="31">
        <f t="shared" si="142"/>
        <v>4.962844630259907</v>
      </c>
      <c r="Z159" s="31">
        <f t="shared" si="143"/>
        <v>4.9487598903781684</v>
      </c>
      <c r="AA159" s="31">
        <f t="shared" si="144"/>
        <v>0.74822278708017809</v>
      </c>
      <c r="AB159" s="31">
        <f t="shared" si="145"/>
        <v>0.80478152067636854</v>
      </c>
      <c r="AC159" s="31">
        <f t="shared" si="146"/>
        <v>0.48277664694159739</v>
      </c>
      <c r="AD159" s="31">
        <f t="shared" si="147"/>
        <v>0.36512600357927044</v>
      </c>
      <c r="AE159" s="31">
        <f t="shared" si="148"/>
        <v>0.58495376212781947</v>
      </c>
      <c r="AF159" s="31">
        <f t="shared" si="149"/>
        <v>0.78696923372999861</v>
      </c>
      <c r="AG159" s="31">
        <f t="shared" si="150"/>
        <v>0.78473578542004463</v>
      </c>
      <c r="AK159" s="33">
        <f t="shared" si="151"/>
        <v>4.6669024715446215</v>
      </c>
      <c r="AL159" s="33">
        <f t="shared" si="152"/>
        <v>4.9841340446422633</v>
      </c>
      <c r="AM159" s="33">
        <f t="shared" si="153"/>
        <v>4.8401363505178727</v>
      </c>
      <c r="AN159" s="33">
        <f t="shared" si="154"/>
        <v>3.0636366470244987</v>
      </c>
      <c r="AO159" s="33">
        <f t="shared" si="155"/>
        <v>3.3794772734276313</v>
      </c>
      <c r="AP159" s="33">
        <f t="shared" si="156"/>
        <v>3.2134275456047869</v>
      </c>
      <c r="AQ159" s="33">
        <f t="shared" si="157"/>
        <v>3.1342252208672483</v>
      </c>
      <c r="AR159" s="35">
        <f t="shared" si="165"/>
        <v>106.36775447652747</v>
      </c>
      <c r="AS159" s="35">
        <f t="shared" si="166"/>
        <v>146.07702405869532</v>
      </c>
      <c r="AT159" s="35">
        <f t="shared" si="167"/>
        <v>126.48659706739683</v>
      </c>
      <c r="AU159" s="35">
        <f t="shared" si="168"/>
        <v>21.405259161056431</v>
      </c>
      <c r="AV159" s="35">
        <f t="shared" si="169"/>
        <v>29.355422242758298</v>
      </c>
      <c r="AW159" s="35">
        <f t="shared" si="170"/>
        <v>24.864163392312552</v>
      </c>
      <c r="AX159" s="35">
        <f t="shared" si="171"/>
        <v>22.970831624752616</v>
      </c>
      <c r="AY159" s="37">
        <f t="shared" si="158"/>
        <v>5.2950685583152184E-2</v>
      </c>
      <c r="AZ159" s="37">
        <f t="shared" si="159"/>
        <v>0.77988291913401253</v>
      </c>
      <c r="BA159" s="37">
        <f t="shared" si="160"/>
        <v>0.26495615906834752</v>
      </c>
      <c r="BB159" s="37">
        <f t="shared" si="161"/>
        <v>5.6806011982404048</v>
      </c>
      <c r="BC159" s="37">
        <f t="shared" si="162"/>
        <v>3.803201222383485</v>
      </c>
      <c r="BD159" s="37">
        <f t="shared" si="163"/>
        <v>0.60874103700457149</v>
      </c>
      <c r="BE159" s="37">
        <f t="shared" si="164"/>
        <v>-8.579713860376359E-2</v>
      </c>
    </row>
    <row r="160" spans="1:57" x14ac:dyDescent="0.2">
      <c r="A160" s="6">
        <v>159</v>
      </c>
      <c r="B160" s="6" t="s">
        <v>138</v>
      </c>
      <c r="C160">
        <v>39</v>
      </c>
      <c r="D160" s="2">
        <v>3</v>
      </c>
      <c r="E160" s="2">
        <v>3</v>
      </c>
      <c r="F160" s="2">
        <v>3</v>
      </c>
      <c r="H160">
        <v>3</v>
      </c>
      <c r="I160" s="28">
        <v>68</v>
      </c>
      <c r="J160" s="28">
        <v>190</v>
      </c>
      <c r="K160" s="28">
        <v>128</v>
      </c>
      <c r="L160" s="28">
        <v>101</v>
      </c>
      <c r="M160" s="28">
        <v>86</v>
      </c>
      <c r="N160" s="28">
        <v>30</v>
      </c>
      <c r="O160" s="28">
        <v>20</v>
      </c>
      <c r="P160" s="28">
        <v>16</v>
      </c>
      <c r="Q160" s="28">
        <f t="shared" si="135"/>
        <v>0.85148514851485146</v>
      </c>
      <c r="S160" s="31">
        <f t="shared" si="136"/>
        <v>5.2470240721604862</v>
      </c>
      <c r="T160" s="31">
        <f t="shared" si="137"/>
        <v>4.219507705176107</v>
      </c>
      <c r="U160" s="31">
        <f t="shared" si="138"/>
        <v>4.8520302639196169</v>
      </c>
      <c r="V160" s="31">
        <f t="shared" si="139"/>
        <v>2.9957322735539909</v>
      </c>
      <c r="W160" s="31">
        <f t="shared" si="140"/>
        <v>2.7725887222397811</v>
      </c>
      <c r="X160" s="31">
        <f t="shared" si="141"/>
        <v>3.4011973816621555</v>
      </c>
      <c r="Y160" s="31">
        <f t="shared" si="142"/>
        <v>4.6151205168412597</v>
      </c>
      <c r="Z160" s="31">
        <f t="shared" si="143"/>
        <v>4.4543472962535073</v>
      </c>
      <c r="AA160" s="31">
        <f t="shared" si="144"/>
        <v>0.66909665581982214</v>
      </c>
      <c r="AB160" s="31">
        <f t="shared" si="145"/>
        <v>0.76939715491992178</v>
      </c>
      <c r="AC160" s="31">
        <f t="shared" si="146"/>
        <v>0.47503988285354493</v>
      </c>
      <c r="AD160" s="31">
        <f t="shared" si="147"/>
        <v>0.43965551709709816</v>
      </c>
      <c r="AE160" s="31">
        <f t="shared" si="148"/>
        <v>0.53933538053778785</v>
      </c>
      <c r="AF160" s="31">
        <f t="shared" si="149"/>
        <v>0.73182985309776938</v>
      </c>
      <c r="AG160" s="31">
        <f t="shared" si="150"/>
        <v>0.70633568843285188</v>
      </c>
      <c r="AK160" s="33">
        <f t="shared" si="151"/>
        <v>4.270586487774918</v>
      </c>
      <c r="AL160" s="33">
        <f t="shared" si="152"/>
        <v>4.6875846755077024</v>
      </c>
      <c r="AM160" s="33">
        <f t="shared" si="153"/>
        <v>4.4718719204799822</v>
      </c>
      <c r="AN160" s="33">
        <f t="shared" si="154"/>
        <v>1.8947812600689353</v>
      </c>
      <c r="AO160" s="33">
        <f t="shared" si="155"/>
        <v>3.0885388485888834</v>
      </c>
      <c r="AP160" s="33">
        <f t="shared" si="156"/>
        <v>2.8909010723888264</v>
      </c>
      <c r="AQ160" s="33">
        <f t="shared" si="157"/>
        <v>2.7951801868761792</v>
      </c>
      <c r="AR160" s="35">
        <f t="shared" si="165"/>
        <v>71.563594487130871</v>
      </c>
      <c r="AS160" s="35">
        <f t="shared" si="166"/>
        <v>108.59058131411099</v>
      </c>
      <c r="AT160" s="35">
        <f t="shared" si="167"/>
        <v>87.520401000606995</v>
      </c>
      <c r="AU160" s="35">
        <f t="shared" si="168"/>
        <v>6.6510933857946002</v>
      </c>
      <c r="AV160" s="35">
        <f t="shared" si="169"/>
        <v>21.944989585973886</v>
      </c>
      <c r="AW160" s="35">
        <f t="shared" si="170"/>
        <v>18.009530182877359</v>
      </c>
      <c r="AX160" s="35">
        <f t="shared" si="171"/>
        <v>16.365577349759551</v>
      </c>
      <c r="AY160" s="37">
        <f t="shared" si="158"/>
        <v>-4.9796191941863743E-2</v>
      </c>
      <c r="AZ160" s="37">
        <f t="shared" si="159"/>
        <v>0.74969134247843017</v>
      </c>
      <c r="BA160" s="37">
        <f t="shared" si="160"/>
        <v>0.46251615093847959</v>
      </c>
      <c r="BB160" s="37">
        <f t="shared" si="161"/>
        <v>14.185473145771148</v>
      </c>
      <c r="BC160" s="37">
        <f t="shared" si="162"/>
        <v>2.9188899891283975</v>
      </c>
      <c r="BD160" s="37">
        <f t="shared" si="163"/>
        <v>0.66578470928256828</v>
      </c>
      <c r="BE160" s="37">
        <f t="shared" si="164"/>
        <v>0.22207726452704996</v>
      </c>
    </row>
    <row r="161" spans="1:57" x14ac:dyDescent="0.2">
      <c r="A161" s="6">
        <v>160</v>
      </c>
      <c r="B161" s="6" t="s">
        <v>138</v>
      </c>
      <c r="C161">
        <v>40</v>
      </c>
      <c r="D161" s="2">
        <v>3</v>
      </c>
      <c r="E161" s="2">
        <v>3</v>
      </c>
      <c r="F161" s="2">
        <v>3</v>
      </c>
      <c r="H161">
        <v>3</v>
      </c>
      <c r="I161" s="28">
        <v>74</v>
      </c>
      <c r="J161" s="28">
        <v>203</v>
      </c>
      <c r="K161" s="28">
        <v>131</v>
      </c>
      <c r="L161" s="28">
        <v>109</v>
      </c>
      <c r="M161" s="28">
        <v>82</v>
      </c>
      <c r="N161" s="28">
        <v>33</v>
      </c>
      <c r="O161" s="28">
        <v>21</v>
      </c>
      <c r="P161" s="28">
        <v>18</v>
      </c>
      <c r="Q161" s="28">
        <f t="shared" si="135"/>
        <v>0.75229357798165142</v>
      </c>
      <c r="S161" s="31">
        <f t="shared" si="136"/>
        <v>5.3132059790417872</v>
      </c>
      <c r="T161" s="31">
        <f t="shared" si="137"/>
        <v>4.3040650932041702</v>
      </c>
      <c r="U161" s="31">
        <f t="shared" si="138"/>
        <v>4.8751973232011512</v>
      </c>
      <c r="V161" s="31">
        <f t="shared" si="139"/>
        <v>3.044522437723423</v>
      </c>
      <c r="W161" s="31">
        <f t="shared" si="140"/>
        <v>2.8903717578961645</v>
      </c>
      <c r="X161" s="31">
        <f t="shared" si="141"/>
        <v>3.4965075614664802</v>
      </c>
      <c r="Y161" s="31">
        <f t="shared" si="142"/>
        <v>4.6913478822291435</v>
      </c>
      <c r="Z161" s="31">
        <f t="shared" si="143"/>
        <v>4.4067192472642533</v>
      </c>
      <c r="AA161" s="31">
        <f t="shared" si="144"/>
        <v>0.6825051075889782</v>
      </c>
      <c r="AB161" s="31">
        <f t="shared" si="145"/>
        <v>0.77307080667589301</v>
      </c>
      <c r="AC161" s="31">
        <f t="shared" si="146"/>
        <v>0.48277664694159739</v>
      </c>
      <c r="AD161" s="31">
        <f t="shared" si="147"/>
        <v>0.4583326331913094</v>
      </c>
      <c r="AE161" s="31">
        <f t="shared" si="148"/>
        <v>0.55444892624702558</v>
      </c>
      <c r="AF161" s="31">
        <f t="shared" si="149"/>
        <v>0.74391739477956842</v>
      </c>
      <c r="AG161" s="31">
        <f t="shared" si="150"/>
        <v>0.69878320351551426</v>
      </c>
      <c r="AK161" s="33">
        <f t="shared" si="151"/>
        <v>4.3542093649954206</v>
      </c>
      <c r="AL161" s="33">
        <f t="shared" si="152"/>
        <v>4.750156745523852</v>
      </c>
      <c r="AM161" s="33">
        <f t="shared" si="153"/>
        <v>4.5495759053781333</v>
      </c>
      <c r="AN161" s="33">
        <f t="shared" si="154"/>
        <v>2.1414103502766793</v>
      </c>
      <c r="AO161" s="33">
        <f t="shared" si="155"/>
        <v>3.1499270064613007</v>
      </c>
      <c r="AP161" s="33">
        <f t="shared" si="156"/>
        <v>2.9589543247799095</v>
      </c>
      <c r="AQ161" s="33">
        <f t="shared" si="157"/>
        <v>2.8667188641204748</v>
      </c>
      <c r="AR161" s="35">
        <f t="shared" si="165"/>
        <v>77.805285430029272</v>
      </c>
      <c r="AS161" s="35">
        <f t="shared" si="166"/>
        <v>115.60240326639347</v>
      </c>
      <c r="AT161" s="35">
        <f t="shared" si="167"/>
        <v>94.592283728415481</v>
      </c>
      <c r="AU161" s="35">
        <f t="shared" si="168"/>
        <v>8.5114332701372533</v>
      </c>
      <c r="AV161" s="35">
        <f t="shared" si="169"/>
        <v>23.33436126117606</v>
      </c>
      <c r="AW161" s="35">
        <f t="shared" si="170"/>
        <v>19.277802891518448</v>
      </c>
      <c r="AX161" s="35">
        <f t="shared" si="171"/>
        <v>17.579243581633097</v>
      </c>
      <c r="AY161" s="37">
        <f t="shared" si="158"/>
        <v>-4.8907801173114218E-2</v>
      </c>
      <c r="AZ161" s="37">
        <f t="shared" si="159"/>
        <v>0.75601885656484191</v>
      </c>
      <c r="BA161" s="37">
        <f t="shared" si="160"/>
        <v>0.38489097457584331</v>
      </c>
      <c r="BB161" s="37">
        <f t="shared" si="161"/>
        <v>11.806303772882931</v>
      </c>
      <c r="BC161" s="37">
        <f t="shared" si="162"/>
        <v>2.5141309025858107</v>
      </c>
      <c r="BD161" s="37">
        <f t="shared" si="163"/>
        <v>0.71181333192896346</v>
      </c>
      <c r="BE161" s="37">
        <f t="shared" si="164"/>
        <v>0.19459064905050466</v>
      </c>
    </row>
    <row r="162" spans="1:57" x14ac:dyDescent="0.2">
      <c r="C162" s="2"/>
      <c r="D162" s="2"/>
      <c r="E162" s="2"/>
      <c r="F162" s="2"/>
      <c r="G162"/>
      <c r="H162" s="2"/>
    </row>
    <row r="163" spans="1:57" x14ac:dyDescent="0.2">
      <c r="C163" s="2"/>
      <c r="D163" s="2"/>
      <c r="E163" s="2"/>
      <c r="F163" s="2"/>
      <c r="G163"/>
      <c r="H163" s="2"/>
    </row>
    <row r="164" spans="1:57" x14ac:dyDescent="0.2">
      <c r="C164" s="2"/>
      <c r="D164" s="2"/>
      <c r="E164" s="2"/>
      <c r="F164" s="2"/>
      <c r="G164"/>
      <c r="H164" s="2"/>
    </row>
    <row r="165" spans="1:57" x14ac:dyDescent="0.2">
      <c r="C165" s="8"/>
      <c r="D165" s="2"/>
      <c r="E165" s="2"/>
      <c r="F165" s="2"/>
      <c r="G165"/>
      <c r="H165" s="2"/>
    </row>
    <row r="166" spans="1:57" x14ac:dyDescent="0.2">
      <c r="C166" s="2"/>
      <c r="D166" s="2"/>
      <c r="E166" s="2"/>
      <c r="F166" s="2"/>
      <c r="G166"/>
      <c r="H166" s="2"/>
    </row>
    <row r="167" spans="1:57" x14ac:dyDescent="0.2">
      <c r="C167" s="2"/>
      <c r="D167" s="2"/>
      <c r="E167" s="2"/>
      <c r="F167" s="2"/>
      <c r="G167"/>
      <c r="H167" s="2"/>
    </row>
    <row r="168" spans="1:57" x14ac:dyDescent="0.2">
      <c r="C168" s="2"/>
      <c r="D168" s="2"/>
      <c r="E168" s="2"/>
      <c r="F168" s="2"/>
      <c r="G168"/>
      <c r="H168" s="2"/>
    </row>
    <row r="169" spans="1:57" x14ac:dyDescent="0.2">
      <c r="C169" s="2"/>
      <c r="D169" s="2"/>
      <c r="E169" s="2"/>
      <c r="F169" s="2"/>
      <c r="G169"/>
      <c r="H169" s="2"/>
    </row>
    <row r="170" spans="1:57" x14ac:dyDescent="0.2">
      <c r="C170" s="2"/>
      <c r="D170" s="2"/>
      <c r="E170" s="2"/>
      <c r="F170" s="2"/>
      <c r="G170"/>
      <c r="H170" s="2"/>
    </row>
    <row r="171" spans="1:57" x14ac:dyDescent="0.2">
      <c r="C171" s="2"/>
      <c r="D171" s="2"/>
      <c r="E171" s="2"/>
      <c r="F171" s="2"/>
      <c r="G171"/>
      <c r="H171" s="2"/>
    </row>
    <row r="172" spans="1:57" x14ac:dyDescent="0.2">
      <c r="C172" s="2"/>
      <c r="D172" s="2"/>
      <c r="E172" s="2"/>
      <c r="F172" s="2"/>
      <c r="G172"/>
      <c r="H172" s="2"/>
    </row>
    <row r="173" spans="1:57" x14ac:dyDescent="0.2">
      <c r="C173" s="2"/>
      <c r="D173" s="2"/>
      <c r="E173" s="2"/>
      <c r="F173" s="2"/>
      <c r="G173"/>
      <c r="H173" s="2"/>
    </row>
    <row r="174" spans="1:57" x14ac:dyDescent="0.2">
      <c r="C174" s="2"/>
      <c r="D174" s="2"/>
      <c r="E174" s="2"/>
      <c r="F174" s="2"/>
      <c r="G174"/>
      <c r="H174" s="2"/>
    </row>
    <row r="175" spans="1:57" x14ac:dyDescent="0.2">
      <c r="C175" s="2"/>
      <c r="D175" s="2"/>
      <c r="E175" s="2"/>
      <c r="F175" s="2"/>
      <c r="G175"/>
      <c r="H175" s="2"/>
    </row>
    <row r="176" spans="1:57" x14ac:dyDescent="0.2">
      <c r="C176" s="9"/>
      <c r="D176" s="2"/>
      <c r="E176" s="2"/>
      <c r="F176" s="2"/>
      <c r="G176"/>
      <c r="H176" s="9"/>
    </row>
    <row r="177" spans="3:8" x14ac:dyDescent="0.2">
      <c r="C177" s="2"/>
      <c r="D177" s="2"/>
      <c r="E177" s="2"/>
      <c r="F177" s="2"/>
      <c r="H177" s="2"/>
    </row>
    <row r="178" spans="3:8" x14ac:dyDescent="0.2">
      <c r="C178" s="2"/>
      <c r="D178" s="2"/>
      <c r="E178" s="2"/>
      <c r="F178" s="2"/>
      <c r="H178" s="2"/>
    </row>
    <row r="179" spans="3:8" x14ac:dyDescent="0.2">
      <c r="C179" s="9"/>
      <c r="D179" s="2"/>
      <c r="E179" s="2"/>
      <c r="F179" s="2"/>
      <c r="G179"/>
      <c r="H179" s="9"/>
    </row>
    <row r="180" spans="3:8" x14ac:dyDescent="0.2">
      <c r="C180" s="2"/>
      <c r="D180" s="2"/>
      <c r="E180" s="2"/>
      <c r="F180" s="2"/>
      <c r="G180"/>
      <c r="H180" s="2"/>
    </row>
    <row r="181" spans="3:8" x14ac:dyDescent="0.2">
      <c r="C181" s="2"/>
      <c r="D181" s="2"/>
      <c r="E181" s="2"/>
      <c r="F181" s="2"/>
      <c r="G181"/>
      <c r="H181" s="2"/>
    </row>
    <row r="182" spans="3:8" x14ac:dyDescent="0.2">
      <c r="C182" s="2"/>
      <c r="D182" s="2"/>
      <c r="E182" s="2"/>
      <c r="F182" s="2"/>
      <c r="G182"/>
      <c r="H182" s="2"/>
    </row>
    <row r="183" spans="3:8" x14ac:dyDescent="0.2">
      <c r="C183" s="2"/>
      <c r="D183" s="2"/>
      <c r="E183" s="2"/>
      <c r="F183" s="2"/>
      <c r="G183"/>
      <c r="H183" s="2"/>
    </row>
    <row r="184" spans="3:8" x14ac:dyDescent="0.2">
      <c r="C184" s="2"/>
      <c r="D184" s="2"/>
      <c r="E184" s="2"/>
      <c r="F184" s="2"/>
      <c r="G184"/>
      <c r="H184" s="2"/>
    </row>
    <row r="185" spans="3:8" x14ac:dyDescent="0.2">
      <c r="C185" s="2"/>
      <c r="D185" s="2"/>
      <c r="E185" s="2"/>
      <c r="F185" s="2"/>
      <c r="G185"/>
      <c r="H185" s="2"/>
    </row>
    <row r="186" spans="3:8" x14ac:dyDescent="0.2">
      <c r="C186" s="2"/>
      <c r="D186" s="2"/>
      <c r="E186" s="2"/>
      <c r="F186" s="2"/>
      <c r="G186"/>
      <c r="H186" s="2"/>
    </row>
    <row r="187" spans="3:8" x14ac:dyDescent="0.2">
      <c r="C187" s="2"/>
      <c r="D187" s="2"/>
      <c r="E187" s="2"/>
      <c r="F187" s="2"/>
      <c r="G187"/>
      <c r="H187" s="2"/>
    </row>
    <row r="188" spans="3:8" x14ac:dyDescent="0.2">
      <c r="C188" s="2"/>
      <c r="D188" s="2"/>
      <c r="E188" s="2"/>
      <c r="F188" s="2"/>
      <c r="G188"/>
      <c r="H188" s="2"/>
    </row>
    <row r="189" spans="3:8" x14ac:dyDescent="0.2">
      <c r="C189" s="2"/>
      <c r="D189" s="2"/>
      <c r="E189" s="2"/>
      <c r="F189" s="2"/>
      <c r="G189"/>
      <c r="H189" s="2"/>
    </row>
    <row r="190" spans="3:8" x14ac:dyDescent="0.2">
      <c r="C190" s="2"/>
      <c r="D190" s="2"/>
      <c r="E190" s="2"/>
      <c r="F190" s="2"/>
      <c r="G190"/>
      <c r="H190" s="2"/>
    </row>
    <row r="191" spans="3:8" x14ac:dyDescent="0.2">
      <c r="C191" s="2"/>
      <c r="D191" s="2"/>
      <c r="E191" s="2"/>
      <c r="F191" s="2"/>
      <c r="G191"/>
      <c r="H191" s="2"/>
    </row>
    <row r="192" spans="3:8" x14ac:dyDescent="0.2">
      <c r="C192" s="2"/>
      <c r="D192" s="2"/>
      <c r="E192" s="2"/>
      <c r="F192" s="2"/>
      <c r="G192"/>
      <c r="H192" s="2"/>
    </row>
    <row r="193" spans="3:8" x14ac:dyDescent="0.2">
      <c r="C193" s="2"/>
      <c r="D193" s="2"/>
      <c r="E193" s="2"/>
      <c r="F193" s="2"/>
      <c r="H193" s="2"/>
    </row>
    <row r="194" spans="3:8" x14ac:dyDescent="0.2">
      <c r="C194" s="2"/>
      <c r="D194" s="2"/>
      <c r="E194" s="2"/>
      <c r="F194" s="2"/>
      <c r="G194"/>
      <c r="H194" s="2"/>
    </row>
    <row r="195" spans="3:8" x14ac:dyDescent="0.2">
      <c r="C195" s="2"/>
      <c r="D195" s="2"/>
      <c r="E195" s="2"/>
      <c r="F195" s="2"/>
      <c r="G195"/>
      <c r="H195" s="2"/>
    </row>
    <row r="196" spans="3:8" x14ac:dyDescent="0.2">
      <c r="C196" s="2"/>
      <c r="D196" s="2"/>
      <c r="E196" s="2"/>
      <c r="F196" s="2"/>
      <c r="G196"/>
      <c r="H196" s="2"/>
    </row>
    <row r="197" spans="3:8" x14ac:dyDescent="0.2">
      <c r="C197" s="2"/>
      <c r="D197" s="2"/>
      <c r="E197" s="2"/>
      <c r="F197" s="2"/>
      <c r="G197"/>
      <c r="H197" s="2"/>
    </row>
    <row r="198" spans="3:8" x14ac:dyDescent="0.2">
      <c r="C198" s="2"/>
      <c r="D198" s="2"/>
      <c r="E198" s="2"/>
      <c r="F198" s="2"/>
      <c r="G198"/>
      <c r="H198" s="2"/>
    </row>
    <row r="199" spans="3:8" x14ac:dyDescent="0.2">
      <c r="C199" s="2"/>
      <c r="D199" s="2"/>
      <c r="E199" s="2"/>
      <c r="F199" s="2"/>
      <c r="G199"/>
      <c r="H199" s="2"/>
    </row>
    <row r="200" spans="3:8" x14ac:dyDescent="0.2">
      <c r="C200" s="2"/>
      <c r="D200" s="2"/>
      <c r="E200" s="2"/>
      <c r="F200" s="2"/>
      <c r="H200" s="2"/>
    </row>
    <row r="201" spans="3:8" x14ac:dyDescent="0.2">
      <c r="C201" s="2"/>
      <c r="D201" s="2"/>
      <c r="E201" s="2"/>
      <c r="F201" s="2"/>
      <c r="G201"/>
      <c r="H201" s="2"/>
    </row>
    <row r="202" spans="3:8" x14ac:dyDescent="0.2">
      <c r="C202" s="2"/>
      <c r="D202" s="2"/>
      <c r="E202" s="2"/>
      <c r="F202" s="2"/>
      <c r="G202"/>
      <c r="H202" s="2"/>
    </row>
    <row r="203" spans="3:8" x14ac:dyDescent="0.2">
      <c r="C203" s="2"/>
      <c r="D203" s="2"/>
      <c r="E203" s="2"/>
      <c r="F203" s="2"/>
      <c r="G203"/>
      <c r="H203" s="2"/>
    </row>
    <row r="204" spans="3:8" x14ac:dyDescent="0.2">
      <c r="C204" s="2"/>
      <c r="D204" s="2"/>
      <c r="E204" s="2"/>
      <c r="F204" s="2"/>
      <c r="G204"/>
      <c r="H204" s="2"/>
    </row>
    <row r="205" spans="3:8" x14ac:dyDescent="0.2">
      <c r="C205" s="9"/>
      <c r="D205" s="2"/>
      <c r="E205" s="2"/>
      <c r="F205" s="2"/>
      <c r="G205"/>
      <c r="H205" s="9"/>
    </row>
    <row r="206" spans="3:8" x14ac:dyDescent="0.2">
      <c r="C206" s="2"/>
      <c r="D206" s="2"/>
      <c r="E206" s="2"/>
      <c r="F206" s="2"/>
      <c r="G206"/>
      <c r="H206" s="2"/>
    </row>
    <row r="207" spans="3:8" x14ac:dyDescent="0.2">
      <c r="C207" s="2"/>
      <c r="D207" s="2"/>
      <c r="E207" s="2"/>
      <c r="F207" s="2"/>
      <c r="G207"/>
      <c r="H207" s="2"/>
    </row>
    <row r="208" spans="3:8" x14ac:dyDescent="0.2">
      <c r="C208" s="2"/>
      <c r="D208" s="2"/>
      <c r="E208" s="2"/>
      <c r="F208" s="2"/>
      <c r="G208"/>
      <c r="H208" s="2"/>
    </row>
    <row r="209" spans="3:8" x14ac:dyDescent="0.2">
      <c r="C209" s="2"/>
      <c r="D209" s="2"/>
      <c r="E209" s="2"/>
      <c r="F209" s="2"/>
      <c r="G209"/>
      <c r="H209" s="2"/>
    </row>
    <row r="210" spans="3:8" x14ac:dyDescent="0.2">
      <c r="C210" s="2"/>
      <c r="D210" s="2"/>
      <c r="E210" s="2"/>
      <c r="F210" s="2"/>
      <c r="G210"/>
      <c r="H210" s="2"/>
    </row>
    <row r="211" spans="3:8" x14ac:dyDescent="0.2">
      <c r="C211" s="2"/>
      <c r="D211" s="2"/>
      <c r="E211" s="2"/>
      <c r="F211" s="2"/>
      <c r="G211"/>
      <c r="H211" s="2"/>
    </row>
    <row r="212" spans="3:8" x14ac:dyDescent="0.2">
      <c r="C212" s="2"/>
      <c r="D212" s="2"/>
      <c r="E212" s="2"/>
      <c r="F212" s="2"/>
      <c r="G212"/>
      <c r="H212" s="2"/>
    </row>
    <row r="213" spans="3:8" x14ac:dyDescent="0.2">
      <c r="C213" s="2"/>
      <c r="D213" s="2"/>
      <c r="E213" s="2"/>
      <c r="F213" s="2"/>
      <c r="G213"/>
      <c r="H213" s="2"/>
    </row>
    <row r="214" spans="3:8" x14ac:dyDescent="0.2">
      <c r="C214" s="2"/>
      <c r="D214" s="2"/>
      <c r="E214" s="2"/>
      <c r="F214" s="2"/>
      <c r="G214"/>
      <c r="H214" s="2"/>
    </row>
    <row r="215" spans="3:8" x14ac:dyDescent="0.2">
      <c r="C215" s="2"/>
      <c r="D215" s="2"/>
      <c r="E215" s="2"/>
      <c r="F215" s="2"/>
      <c r="G215"/>
      <c r="H215" s="2"/>
    </row>
    <row r="216" spans="3:8" x14ac:dyDescent="0.2">
      <c r="C216" s="2"/>
      <c r="D216" s="2"/>
      <c r="E216" s="2"/>
      <c r="F216" s="2"/>
      <c r="G216"/>
      <c r="H216" s="2"/>
    </row>
    <row r="217" spans="3:8" x14ac:dyDescent="0.2">
      <c r="C217" s="2"/>
      <c r="D217" s="2"/>
      <c r="E217" s="2"/>
      <c r="F217" s="2"/>
      <c r="G217"/>
      <c r="H217" s="2"/>
    </row>
    <row r="218" spans="3:8" x14ac:dyDescent="0.2">
      <c r="C218" s="2"/>
      <c r="D218" s="2"/>
      <c r="E218" s="2"/>
      <c r="F218" s="2"/>
      <c r="G218"/>
      <c r="H218" s="2"/>
    </row>
    <row r="219" spans="3:8" x14ac:dyDescent="0.2">
      <c r="C219" s="2"/>
      <c r="D219" s="2"/>
      <c r="E219" s="2"/>
      <c r="F219" s="2"/>
      <c r="G219"/>
      <c r="H219" s="2"/>
    </row>
    <row r="220" spans="3:8" x14ac:dyDescent="0.2">
      <c r="C220" s="2"/>
      <c r="D220" s="2"/>
      <c r="E220" s="2"/>
      <c r="F220" s="2"/>
      <c r="G220"/>
      <c r="H220" s="2"/>
    </row>
    <row r="221" spans="3:8" x14ac:dyDescent="0.2">
      <c r="C221" s="12"/>
      <c r="D221" s="2"/>
      <c r="E221" s="2"/>
      <c r="F221" s="2"/>
      <c r="G221"/>
      <c r="H221" s="9"/>
    </row>
    <row r="222" spans="3:8" x14ac:dyDescent="0.2">
      <c r="C222" s="2"/>
      <c r="D222" s="2"/>
      <c r="E222" s="2"/>
      <c r="F222" s="2"/>
      <c r="G222"/>
      <c r="H222" s="2"/>
    </row>
    <row r="223" spans="3:8" x14ac:dyDescent="0.2">
      <c r="C223" s="2"/>
      <c r="D223" s="2"/>
      <c r="E223" s="2"/>
      <c r="F223" s="2"/>
      <c r="G223"/>
      <c r="H223" s="2"/>
    </row>
    <row r="224" spans="3:8" x14ac:dyDescent="0.2">
      <c r="C224" s="2"/>
      <c r="D224" s="2"/>
      <c r="E224" s="2"/>
      <c r="F224" s="2"/>
      <c r="G224"/>
      <c r="H224" s="2"/>
    </row>
    <row r="225" spans="3:8" x14ac:dyDescent="0.2">
      <c r="C225" s="2"/>
      <c r="D225" s="2"/>
      <c r="E225" s="2"/>
      <c r="F225" s="2"/>
      <c r="H225" s="2"/>
    </row>
    <row r="226" spans="3:8" x14ac:dyDescent="0.2">
      <c r="C226" s="2"/>
      <c r="D226" s="2"/>
      <c r="E226" s="2"/>
      <c r="F226" s="2"/>
      <c r="G226"/>
      <c r="H226" s="2"/>
    </row>
    <row r="227" spans="3:8" x14ac:dyDescent="0.2">
      <c r="C227" s="2"/>
      <c r="D227" s="2"/>
      <c r="E227" s="2"/>
      <c r="F227" s="2"/>
      <c r="G227"/>
      <c r="H227" s="2"/>
    </row>
    <row r="228" spans="3:8" x14ac:dyDescent="0.2">
      <c r="C228" s="2"/>
      <c r="D228" s="2"/>
      <c r="E228" s="2"/>
      <c r="F228" s="2"/>
      <c r="G228"/>
      <c r="H228" s="2"/>
    </row>
    <row r="229" spans="3:8" x14ac:dyDescent="0.2">
      <c r="C229" s="2"/>
      <c r="D229" s="2"/>
      <c r="E229" s="2"/>
      <c r="F229" s="2"/>
      <c r="G229"/>
      <c r="H229" s="2"/>
    </row>
    <row r="230" spans="3:8" x14ac:dyDescent="0.2">
      <c r="C230" s="2"/>
      <c r="D230" s="2"/>
      <c r="E230" s="2"/>
      <c r="F230" s="2"/>
      <c r="G230"/>
      <c r="H230" s="2"/>
    </row>
    <row r="231" spans="3:8" x14ac:dyDescent="0.2">
      <c r="C231" s="2"/>
      <c r="D231" s="2"/>
      <c r="E231" s="2"/>
      <c r="F231" s="2"/>
      <c r="G231"/>
      <c r="H231" s="2"/>
    </row>
    <row r="232" spans="3:8" x14ac:dyDescent="0.2">
      <c r="C232" s="2"/>
      <c r="D232" s="2"/>
      <c r="E232" s="2"/>
      <c r="F232" s="2"/>
      <c r="G232"/>
      <c r="H232" s="2"/>
    </row>
    <row r="233" spans="3:8" x14ac:dyDescent="0.2">
      <c r="C233" s="2"/>
      <c r="D233" s="2"/>
      <c r="E233" s="2"/>
      <c r="F233" s="2"/>
      <c r="G233"/>
      <c r="H233" s="2"/>
    </row>
    <row r="234" spans="3:8" x14ac:dyDescent="0.2">
      <c r="C234" s="12"/>
      <c r="D234" s="2"/>
      <c r="E234" s="2"/>
      <c r="F234" s="2"/>
      <c r="G234"/>
      <c r="H234" s="9"/>
    </row>
    <row r="235" spans="3:8" x14ac:dyDescent="0.2">
      <c r="C235" s="2"/>
      <c r="D235" s="2"/>
      <c r="E235" s="2"/>
      <c r="F235" s="2"/>
      <c r="G235"/>
      <c r="H235" s="2"/>
    </row>
    <row r="236" spans="3:8" x14ac:dyDescent="0.2">
      <c r="C236" s="2"/>
      <c r="D236" s="2"/>
      <c r="E236" s="2"/>
      <c r="F236" s="2"/>
      <c r="H236" s="2"/>
    </row>
    <row r="237" spans="3:8" x14ac:dyDescent="0.2">
      <c r="C237" s="2"/>
      <c r="D237" s="2"/>
      <c r="E237" s="2"/>
      <c r="F237" s="2"/>
      <c r="G237"/>
      <c r="H237" s="2"/>
    </row>
    <row r="238" spans="3:8" x14ac:dyDescent="0.2">
      <c r="C238" s="2"/>
      <c r="D238" s="2"/>
      <c r="E238" s="2"/>
      <c r="F238" s="2"/>
      <c r="G238"/>
      <c r="H238" s="2"/>
    </row>
    <row r="239" spans="3:8" x14ac:dyDescent="0.2">
      <c r="C239" s="2"/>
      <c r="D239" s="2"/>
      <c r="E239" s="2"/>
      <c r="F239" s="2"/>
      <c r="H239" s="2"/>
    </row>
    <row r="240" spans="3:8" x14ac:dyDescent="0.2">
      <c r="C240" s="2"/>
      <c r="D240" s="2"/>
      <c r="E240" s="2"/>
      <c r="F240" s="2"/>
      <c r="H240" s="2"/>
    </row>
    <row r="241" spans="3:8" x14ac:dyDescent="0.2">
      <c r="C241" s="2"/>
      <c r="D241" s="2"/>
      <c r="E241" s="2"/>
      <c r="F241" s="2"/>
      <c r="G241"/>
      <c r="H241" s="2"/>
    </row>
    <row r="242" spans="3:8" x14ac:dyDescent="0.2">
      <c r="C242" s="12"/>
      <c r="D242" s="2"/>
      <c r="E242" s="2"/>
      <c r="F242" s="2"/>
      <c r="G242"/>
      <c r="H242" s="9"/>
    </row>
    <row r="243" spans="3:8" x14ac:dyDescent="0.2">
      <c r="C243" s="2"/>
      <c r="D243" s="2"/>
      <c r="E243" s="2"/>
      <c r="F243" s="2"/>
      <c r="G243"/>
      <c r="H243" s="2"/>
    </row>
    <row r="244" spans="3:8" x14ac:dyDescent="0.2">
      <c r="C244" s="2"/>
      <c r="D244" s="2"/>
      <c r="E244" s="2"/>
      <c r="F244" s="2"/>
      <c r="G244"/>
      <c r="H244" s="2"/>
    </row>
    <row r="245" spans="3:8" x14ac:dyDescent="0.2">
      <c r="C245" s="2"/>
      <c r="D245" s="2"/>
      <c r="E245" s="2"/>
      <c r="F245" s="2"/>
      <c r="G245"/>
      <c r="H245" s="2"/>
    </row>
    <row r="246" spans="3:8" x14ac:dyDescent="0.2">
      <c r="C246" s="2"/>
      <c r="D246" s="2"/>
      <c r="E246" s="2"/>
      <c r="F246" s="2"/>
      <c r="G246"/>
      <c r="H246" s="2"/>
    </row>
    <row r="247" spans="3:8" x14ac:dyDescent="0.2">
      <c r="C247" s="2"/>
      <c r="D247" s="2"/>
      <c r="E247" s="2"/>
      <c r="F247" s="2"/>
      <c r="G247"/>
      <c r="H247" s="2"/>
    </row>
    <row r="248" spans="3:8" x14ac:dyDescent="0.2">
      <c r="C248" s="2"/>
      <c r="D248" s="2"/>
      <c r="E248" s="2"/>
      <c r="F248" s="2"/>
      <c r="G248"/>
      <c r="H248" s="2"/>
    </row>
    <row r="249" spans="3:8" x14ac:dyDescent="0.2">
      <c r="C249" s="2"/>
      <c r="D249" s="2"/>
      <c r="E249" s="2"/>
      <c r="F249" s="2"/>
      <c r="G249"/>
      <c r="H249" s="2"/>
    </row>
    <row r="250" spans="3:8" x14ac:dyDescent="0.2">
      <c r="C250" s="2"/>
      <c r="D250" s="2"/>
      <c r="E250" s="2"/>
      <c r="F250" s="2"/>
      <c r="G250"/>
      <c r="H250" s="2"/>
    </row>
    <row r="251" spans="3:8" x14ac:dyDescent="0.2">
      <c r="C251" s="2"/>
      <c r="D251" s="2"/>
      <c r="E251" s="2"/>
      <c r="F251" s="2"/>
      <c r="G251"/>
      <c r="H251" s="2"/>
    </row>
    <row r="252" spans="3:8" x14ac:dyDescent="0.2">
      <c r="C252" s="2"/>
      <c r="D252" s="2"/>
      <c r="E252" s="2"/>
      <c r="F252" s="2"/>
      <c r="G252"/>
      <c r="H252" s="2"/>
    </row>
    <row r="253" spans="3:8" x14ac:dyDescent="0.2">
      <c r="C253" s="2"/>
      <c r="D253" s="2"/>
      <c r="E253" s="2"/>
      <c r="F253" s="2"/>
      <c r="H253" s="2"/>
    </row>
    <row r="254" spans="3:8" x14ac:dyDescent="0.2">
      <c r="C254" s="2"/>
      <c r="D254" s="2"/>
      <c r="E254" s="2"/>
      <c r="F254" s="2"/>
      <c r="G254"/>
      <c r="H254" s="2"/>
    </row>
    <row r="255" spans="3:8" x14ac:dyDescent="0.2">
      <c r="C255" s="2"/>
      <c r="D255" s="2"/>
      <c r="E255" s="2"/>
      <c r="F255" s="2"/>
      <c r="G255"/>
      <c r="H255" s="2"/>
    </row>
    <row r="256" spans="3:8" x14ac:dyDescent="0.2">
      <c r="C256" s="2"/>
      <c r="D256" s="2"/>
      <c r="E256" s="2"/>
      <c r="F256" s="2"/>
      <c r="G256"/>
      <c r="H256" s="2"/>
    </row>
    <row r="257" spans="3:8" x14ac:dyDescent="0.2">
      <c r="C257" s="2"/>
      <c r="D257" s="2"/>
      <c r="E257" s="2"/>
      <c r="F257" s="2"/>
      <c r="H257" s="2"/>
    </row>
    <row r="258" spans="3:8" x14ac:dyDescent="0.2">
      <c r="C258" s="2"/>
      <c r="D258" s="2"/>
      <c r="E258" s="2"/>
      <c r="F258" s="2"/>
      <c r="H258" s="2"/>
    </row>
    <row r="259" spans="3:8" x14ac:dyDescent="0.2">
      <c r="C259" s="2"/>
      <c r="D259" s="2"/>
      <c r="E259" s="2"/>
      <c r="F259" s="2"/>
      <c r="H259" s="2"/>
    </row>
    <row r="260" spans="3:8" x14ac:dyDescent="0.2">
      <c r="C260" s="2"/>
      <c r="D260" s="2"/>
      <c r="E260" s="2"/>
      <c r="F260" s="2"/>
      <c r="H260" s="2"/>
    </row>
    <row r="261" spans="3:8" x14ac:dyDescent="0.2">
      <c r="C261" s="2"/>
      <c r="D261" s="2"/>
      <c r="E261" s="2"/>
      <c r="F261" s="2"/>
      <c r="G261"/>
      <c r="H261" s="2"/>
    </row>
    <row r="262" spans="3:8" x14ac:dyDescent="0.2">
      <c r="C262" s="2"/>
      <c r="D262" s="2"/>
      <c r="E262" s="2"/>
      <c r="F262" s="2"/>
      <c r="G262"/>
      <c r="H262" s="2"/>
    </row>
    <row r="263" spans="3:8" x14ac:dyDescent="0.2">
      <c r="C263" s="2"/>
      <c r="D263" s="2"/>
      <c r="E263" s="2"/>
      <c r="F263" s="2"/>
      <c r="G263"/>
      <c r="H263" s="2"/>
    </row>
    <row r="264" spans="3:8" x14ac:dyDescent="0.2">
      <c r="C264" s="2"/>
      <c r="D264" s="2"/>
      <c r="E264" s="2"/>
      <c r="F264" s="2"/>
      <c r="G264"/>
      <c r="H264" s="2"/>
    </row>
    <row r="265" spans="3:8" x14ac:dyDescent="0.2">
      <c r="C265" s="2"/>
      <c r="D265" s="2"/>
      <c r="E265" s="2"/>
      <c r="F265" s="2"/>
      <c r="G265"/>
      <c r="H265" s="2"/>
    </row>
    <row r="266" spans="3:8" x14ac:dyDescent="0.2">
      <c r="C266" s="12"/>
      <c r="D266" s="2"/>
      <c r="E266" s="2"/>
      <c r="F266" s="2"/>
      <c r="G266"/>
      <c r="H266" s="9"/>
    </row>
    <row r="267" spans="3:8" x14ac:dyDescent="0.2">
      <c r="C267" s="2"/>
      <c r="D267" s="2"/>
      <c r="E267" s="2"/>
      <c r="F267" s="2"/>
      <c r="H267" s="2"/>
    </row>
    <row r="268" spans="3:8" x14ac:dyDescent="0.2">
      <c r="C268" s="2"/>
      <c r="D268" s="2"/>
      <c r="E268" s="2"/>
      <c r="F268" s="2"/>
      <c r="G268"/>
      <c r="H268" s="2"/>
    </row>
    <row r="269" spans="3:8" x14ac:dyDescent="0.2">
      <c r="C269" s="2"/>
      <c r="D269" s="2"/>
      <c r="E269" s="2"/>
      <c r="F269" s="2"/>
      <c r="H269" s="2"/>
    </row>
    <row r="270" spans="3:8" x14ac:dyDescent="0.2">
      <c r="C270" s="2"/>
      <c r="D270" s="2"/>
      <c r="E270" s="2"/>
      <c r="F270" s="2"/>
      <c r="G270"/>
      <c r="H270" s="2"/>
    </row>
    <row r="271" spans="3:8" x14ac:dyDescent="0.2">
      <c r="C271" s="2"/>
      <c r="D271" s="2"/>
      <c r="E271" s="2"/>
      <c r="F271" s="2"/>
      <c r="H271" s="2"/>
    </row>
    <row r="272" spans="3:8" x14ac:dyDescent="0.2">
      <c r="C272" s="2"/>
      <c r="D272" s="2"/>
      <c r="E272" s="2"/>
      <c r="F272" s="2"/>
      <c r="G272"/>
      <c r="H272" s="2"/>
    </row>
    <row r="273" spans="3:8" x14ac:dyDescent="0.2">
      <c r="C273" s="2"/>
      <c r="D273" s="2"/>
      <c r="E273" s="2"/>
      <c r="F273" s="2"/>
      <c r="G273"/>
      <c r="H273" s="2"/>
    </row>
    <row r="274" spans="3:8" x14ac:dyDescent="0.2">
      <c r="C274" s="2"/>
      <c r="D274" s="2"/>
      <c r="E274" s="2"/>
      <c r="F274" s="2"/>
      <c r="H274" s="2"/>
    </row>
    <row r="275" spans="3:8" x14ac:dyDescent="0.2">
      <c r="C275" s="2"/>
      <c r="D275" s="2"/>
      <c r="E275" s="2"/>
      <c r="F275" s="2"/>
      <c r="G275"/>
      <c r="H275" s="2"/>
    </row>
    <row r="276" spans="3:8" x14ac:dyDescent="0.2">
      <c r="C276" s="2"/>
      <c r="D276" s="2"/>
      <c r="E276" s="2"/>
      <c r="F276" s="2"/>
      <c r="G276"/>
      <c r="H276" s="2"/>
    </row>
    <row r="277" spans="3:8" x14ac:dyDescent="0.2">
      <c r="C277" s="2"/>
      <c r="D277" s="2"/>
      <c r="E277" s="2"/>
      <c r="F277" s="2"/>
      <c r="G277"/>
      <c r="H277" s="2"/>
    </row>
    <row r="278" spans="3:8" x14ac:dyDescent="0.2">
      <c r="C278" s="12"/>
      <c r="D278" s="2"/>
      <c r="E278" s="2"/>
      <c r="F278" s="2"/>
      <c r="G278"/>
      <c r="H278" s="9"/>
    </row>
    <row r="279" spans="3:8" x14ac:dyDescent="0.2">
      <c r="C279" s="2"/>
      <c r="D279" s="2"/>
      <c r="E279" s="2"/>
      <c r="F279" s="2"/>
      <c r="G279"/>
      <c r="H279" s="2"/>
    </row>
    <row r="280" spans="3:8" x14ac:dyDescent="0.2">
      <c r="C280" s="2"/>
      <c r="D280" s="2"/>
      <c r="E280" s="2"/>
      <c r="F280" s="2"/>
      <c r="H280" s="2"/>
    </row>
    <row r="281" spans="3:8" x14ac:dyDescent="0.2">
      <c r="C281" s="2"/>
      <c r="D281" s="2"/>
      <c r="E281" s="2"/>
      <c r="F281" s="2"/>
      <c r="G281"/>
      <c r="H281" s="2"/>
    </row>
    <row r="282" spans="3:8" x14ac:dyDescent="0.2">
      <c r="C282"/>
      <c r="D282" s="2"/>
      <c r="E282" s="2"/>
      <c r="F282" s="2"/>
      <c r="H282"/>
    </row>
    <row r="283" spans="3:8" x14ac:dyDescent="0.2">
      <c r="C283"/>
      <c r="D283" s="2"/>
      <c r="E283" s="2"/>
      <c r="F283" s="2"/>
      <c r="H283"/>
    </row>
    <row r="284" spans="3:8" x14ac:dyDescent="0.2">
      <c r="C284"/>
      <c r="D284" s="2"/>
      <c r="E284" s="2"/>
      <c r="F284" s="2"/>
      <c r="H284"/>
    </row>
    <row r="285" spans="3:8" x14ac:dyDescent="0.2">
      <c r="C285"/>
      <c r="D285" s="2"/>
      <c r="E285" s="2"/>
      <c r="F285" s="2"/>
      <c r="H285"/>
    </row>
    <row r="286" spans="3:8" x14ac:dyDescent="0.2">
      <c r="C286"/>
      <c r="D286" s="2"/>
      <c r="E286" s="2"/>
      <c r="F286" s="2"/>
      <c r="H286"/>
    </row>
    <row r="287" spans="3:8" x14ac:dyDescent="0.2">
      <c r="C287"/>
      <c r="D287" s="2"/>
      <c r="E287" s="2"/>
      <c r="F287" s="2"/>
      <c r="H287"/>
    </row>
    <row r="288" spans="3:8" x14ac:dyDescent="0.2">
      <c r="C288"/>
      <c r="D288" s="2"/>
      <c r="E288" s="2"/>
      <c r="F288" s="2"/>
      <c r="H288"/>
    </row>
    <row r="289" spans="3:8" x14ac:dyDescent="0.2">
      <c r="C289"/>
      <c r="D289" s="2"/>
      <c r="E289" s="2"/>
      <c r="F289" s="2"/>
      <c r="H289"/>
    </row>
    <row r="290" spans="3:8" x14ac:dyDescent="0.2">
      <c r="C290"/>
      <c r="D290" s="2"/>
      <c r="E290" s="2"/>
      <c r="F290" s="2"/>
      <c r="H290"/>
    </row>
    <row r="291" spans="3:8" x14ac:dyDescent="0.2">
      <c r="C291"/>
      <c r="D291" s="2"/>
      <c r="E291" s="2"/>
      <c r="F291" s="2"/>
      <c r="H291"/>
    </row>
    <row r="292" spans="3:8" x14ac:dyDescent="0.2">
      <c r="C292"/>
      <c r="D292" s="2"/>
      <c r="E292" s="2"/>
      <c r="F292" s="2"/>
      <c r="H292"/>
    </row>
    <row r="293" spans="3:8" x14ac:dyDescent="0.2">
      <c r="C293"/>
      <c r="D293" s="2"/>
      <c r="E293" s="2"/>
      <c r="F293" s="2"/>
      <c r="H293"/>
    </row>
    <row r="294" spans="3:8" x14ac:dyDescent="0.2">
      <c r="C294"/>
      <c r="D294" s="2"/>
      <c r="E294" s="2"/>
      <c r="F294" s="2"/>
      <c r="H294"/>
    </row>
    <row r="295" spans="3:8" x14ac:dyDescent="0.2">
      <c r="C295"/>
      <c r="D295" s="2"/>
      <c r="E295" s="2"/>
      <c r="F295" s="2"/>
      <c r="H295"/>
    </row>
    <row r="296" spans="3:8" x14ac:dyDescent="0.2">
      <c r="C296"/>
      <c r="D296" s="2"/>
      <c r="E296" s="2"/>
      <c r="F296" s="2"/>
      <c r="H296"/>
    </row>
    <row r="297" spans="3:8" x14ac:dyDescent="0.2">
      <c r="C297"/>
      <c r="D297" s="2"/>
      <c r="E297" s="2"/>
      <c r="F297" s="2"/>
      <c r="H297"/>
    </row>
    <row r="298" spans="3:8" x14ac:dyDescent="0.2">
      <c r="C298"/>
      <c r="D298" s="2"/>
      <c r="E298" s="2"/>
      <c r="F298" s="2"/>
      <c r="H298"/>
    </row>
    <row r="299" spans="3:8" x14ac:dyDescent="0.2">
      <c r="C299"/>
      <c r="D299" s="2"/>
      <c r="E299" s="2"/>
      <c r="F299" s="2"/>
      <c r="H299"/>
    </row>
    <row r="300" spans="3:8" x14ac:dyDescent="0.2">
      <c r="C300"/>
      <c r="D300" s="2"/>
      <c r="E300" s="2"/>
      <c r="F300" s="2"/>
      <c r="H300"/>
    </row>
    <row r="301" spans="3:8" x14ac:dyDescent="0.2">
      <c r="C301"/>
      <c r="D301" s="2"/>
      <c r="E301" s="2"/>
      <c r="F301" s="2"/>
      <c r="H301"/>
    </row>
    <row r="302" spans="3:8" x14ac:dyDescent="0.2">
      <c r="C302"/>
      <c r="D302" s="2"/>
      <c r="E302" s="2"/>
      <c r="F302" s="2"/>
      <c r="H302"/>
    </row>
    <row r="303" spans="3:8" x14ac:dyDescent="0.2">
      <c r="C303"/>
      <c r="D303" s="2"/>
      <c r="E303" s="2"/>
      <c r="F303" s="2"/>
      <c r="H303"/>
    </row>
    <row r="304" spans="3:8" x14ac:dyDescent="0.2">
      <c r="C304"/>
      <c r="D304" s="2"/>
      <c r="E304" s="2"/>
      <c r="F304" s="2"/>
      <c r="H304"/>
    </row>
    <row r="305" spans="3:8" x14ac:dyDescent="0.2">
      <c r="C305"/>
      <c r="D305" s="2"/>
      <c r="E305" s="2"/>
      <c r="F305" s="2"/>
      <c r="H305"/>
    </row>
    <row r="306" spans="3:8" x14ac:dyDescent="0.2">
      <c r="C306"/>
      <c r="D306" s="2"/>
      <c r="E306" s="2"/>
      <c r="F306" s="2"/>
      <c r="H306"/>
    </row>
    <row r="307" spans="3:8" x14ac:dyDescent="0.2">
      <c r="C307"/>
      <c r="D307" s="2"/>
      <c r="E307" s="2"/>
      <c r="F307" s="2"/>
      <c r="H307"/>
    </row>
    <row r="308" spans="3:8" x14ac:dyDescent="0.2">
      <c r="C308"/>
      <c r="D308" s="2"/>
      <c r="E308" s="2"/>
      <c r="F308" s="2"/>
      <c r="H308"/>
    </row>
    <row r="309" spans="3:8" x14ac:dyDescent="0.2">
      <c r="C309"/>
      <c r="D309" s="2"/>
      <c r="E309" s="2"/>
      <c r="F309" s="2"/>
      <c r="H309"/>
    </row>
    <row r="310" spans="3:8" x14ac:dyDescent="0.2">
      <c r="C310"/>
      <c r="D310" s="2"/>
      <c r="E310" s="2"/>
      <c r="F310" s="2"/>
      <c r="H310"/>
    </row>
    <row r="311" spans="3:8" x14ac:dyDescent="0.2">
      <c r="C311"/>
      <c r="D311" s="2"/>
      <c r="E311" s="2"/>
      <c r="F311" s="2"/>
      <c r="H311"/>
    </row>
    <row r="312" spans="3:8" x14ac:dyDescent="0.2">
      <c r="C312"/>
      <c r="D312" s="2"/>
      <c r="E312" s="2"/>
      <c r="F312" s="2"/>
      <c r="H312"/>
    </row>
    <row r="313" spans="3:8" x14ac:dyDescent="0.2">
      <c r="C313"/>
      <c r="D313" s="2"/>
      <c r="E313" s="2"/>
      <c r="F313" s="2"/>
      <c r="H313"/>
    </row>
    <row r="314" spans="3:8" x14ac:dyDescent="0.2">
      <c r="C314"/>
      <c r="D314" s="2"/>
      <c r="E314" s="2"/>
      <c r="F314" s="2"/>
      <c r="H314"/>
    </row>
    <row r="315" spans="3:8" x14ac:dyDescent="0.2">
      <c r="C315"/>
      <c r="D315" s="2"/>
      <c r="E315" s="2"/>
      <c r="F315" s="2"/>
      <c r="H315"/>
    </row>
    <row r="316" spans="3:8" x14ac:dyDescent="0.2">
      <c r="C316"/>
      <c r="D316" s="2"/>
      <c r="E316" s="2"/>
      <c r="F316" s="2"/>
      <c r="H316"/>
    </row>
    <row r="317" spans="3:8" x14ac:dyDescent="0.2">
      <c r="C317"/>
      <c r="D317" s="2"/>
      <c r="E317" s="2"/>
      <c r="F317" s="2"/>
      <c r="H317"/>
    </row>
    <row r="318" spans="3:8" x14ac:dyDescent="0.2">
      <c r="C318"/>
      <c r="D318" s="2"/>
      <c r="E318" s="2"/>
      <c r="F318" s="2"/>
      <c r="H318"/>
    </row>
    <row r="319" spans="3:8" x14ac:dyDescent="0.2">
      <c r="C319"/>
      <c r="D319" s="2"/>
      <c r="E319" s="2"/>
      <c r="F319" s="2"/>
      <c r="H319"/>
    </row>
    <row r="320" spans="3:8" x14ac:dyDescent="0.2">
      <c r="C320"/>
      <c r="D320" s="2"/>
      <c r="E320" s="2"/>
      <c r="F320" s="2"/>
      <c r="H320"/>
    </row>
    <row r="321" spans="3:8" x14ac:dyDescent="0.2">
      <c r="C321"/>
      <c r="D321" s="2"/>
      <c r="E321" s="2"/>
      <c r="F321" s="2"/>
      <c r="H321"/>
    </row>
  </sheetData>
  <conditionalFormatting sqref="H16">
    <cfRule type="cellIs" dxfId="70" priority="22" stopIfTrue="1" operator="equal">
      <formula>126</formula>
    </cfRule>
  </conditionalFormatting>
  <conditionalFormatting sqref="H19">
    <cfRule type="cellIs" dxfId="69" priority="21" stopIfTrue="1" operator="equal">
      <formula>126</formula>
    </cfRule>
  </conditionalFormatting>
  <conditionalFormatting sqref="H45">
    <cfRule type="cellIs" dxfId="68" priority="20" stopIfTrue="1" operator="equal">
      <formula>126</formula>
    </cfRule>
  </conditionalFormatting>
  <conditionalFormatting sqref="H61">
    <cfRule type="cellIs" dxfId="67" priority="19" stopIfTrue="1" operator="equal">
      <formula>126</formula>
    </cfRule>
  </conditionalFormatting>
  <conditionalFormatting sqref="H74">
    <cfRule type="cellIs" dxfId="66" priority="18" stopIfTrue="1" operator="equal">
      <formula>126</formula>
    </cfRule>
  </conditionalFormatting>
  <conditionalFormatting sqref="H82">
    <cfRule type="cellIs" dxfId="65" priority="17" stopIfTrue="1" operator="equal">
      <formula>126</formula>
    </cfRule>
  </conditionalFormatting>
  <conditionalFormatting sqref="H106">
    <cfRule type="cellIs" dxfId="64" priority="16" stopIfTrue="1" operator="equal">
      <formula>126</formula>
    </cfRule>
  </conditionalFormatting>
  <conditionalFormatting sqref="H118">
    <cfRule type="cellIs" dxfId="63" priority="15" stopIfTrue="1" operator="equal">
      <formula>126</formula>
    </cfRule>
  </conditionalFormatting>
  <conditionalFormatting sqref="C45">
    <cfRule type="cellIs" dxfId="62" priority="14" stopIfTrue="1" operator="equal">
      <formula>126</formula>
    </cfRule>
  </conditionalFormatting>
  <conditionalFormatting sqref="C19">
    <cfRule type="cellIs" dxfId="61" priority="13" stopIfTrue="1" operator="equal">
      <formula>126</formula>
    </cfRule>
  </conditionalFormatting>
  <conditionalFormatting sqref="C16">
    <cfRule type="cellIs" dxfId="60" priority="12" stopIfTrue="1" operator="equal">
      <formula>126</formula>
    </cfRule>
  </conditionalFormatting>
  <conditionalFormatting sqref="H176">
    <cfRule type="cellIs" dxfId="59" priority="11" stopIfTrue="1" operator="equal">
      <formula>126</formula>
    </cfRule>
  </conditionalFormatting>
  <conditionalFormatting sqref="H179">
    <cfRule type="cellIs" dxfId="58" priority="10" stopIfTrue="1" operator="equal">
      <formula>126</formula>
    </cfRule>
  </conditionalFormatting>
  <conditionalFormatting sqref="H205">
    <cfRule type="cellIs" dxfId="57" priority="9" stopIfTrue="1" operator="equal">
      <formula>126</formula>
    </cfRule>
  </conditionalFormatting>
  <conditionalFormatting sqref="H221">
    <cfRule type="cellIs" dxfId="56" priority="8" stopIfTrue="1" operator="equal">
      <formula>126</formula>
    </cfRule>
  </conditionalFormatting>
  <conditionalFormatting sqref="H234">
    <cfRule type="cellIs" dxfId="55" priority="7" stopIfTrue="1" operator="equal">
      <formula>126</formula>
    </cfRule>
  </conditionalFormatting>
  <conditionalFormatting sqref="H242">
    <cfRule type="cellIs" dxfId="54" priority="6" stopIfTrue="1" operator="equal">
      <formula>126</formula>
    </cfRule>
  </conditionalFormatting>
  <conditionalFormatting sqref="H266">
    <cfRule type="cellIs" dxfId="53" priority="5" stopIfTrue="1" operator="equal">
      <formula>126</formula>
    </cfRule>
  </conditionalFormatting>
  <conditionalFormatting sqref="H278">
    <cfRule type="cellIs" dxfId="52" priority="4" stopIfTrue="1" operator="equal">
      <formula>126</formula>
    </cfRule>
  </conditionalFormatting>
  <conditionalFormatting sqref="C205">
    <cfRule type="cellIs" dxfId="51" priority="3" stopIfTrue="1" operator="equal">
      <formula>126</formula>
    </cfRule>
  </conditionalFormatting>
  <conditionalFormatting sqref="C179">
    <cfRule type="cellIs" dxfId="50" priority="2" stopIfTrue="1" operator="equal">
      <formula>126</formula>
    </cfRule>
  </conditionalFormatting>
  <conditionalFormatting sqref="C176">
    <cfRule type="cellIs" dxfId="49" priority="1" stopIfTrue="1" operator="equal">
      <formula>126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zoomScale="106" zoomScaleNormal="106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G1" sqref="G1:G1048576"/>
    </sheetView>
  </sheetViews>
  <sheetFormatPr defaultRowHeight="12.75" x14ac:dyDescent="0.2"/>
  <cols>
    <col min="1" max="5" width="4.28515625" style="6" customWidth="1"/>
    <col min="6" max="12" width="5" style="28" customWidth="1"/>
    <col min="13" max="13" width="10.140625" style="28" customWidth="1"/>
    <col min="14" max="14" width="5" style="28" customWidth="1"/>
    <col min="15" max="15" width="6.5703125" style="37" customWidth="1"/>
    <col min="16" max="21" width="9.140625" style="37"/>
    <col min="22" max="16384" width="9.140625" style="6"/>
  </cols>
  <sheetData>
    <row r="1" spans="1:26" s="26" customFormat="1" ht="26.25" customHeight="1" x14ac:dyDescent="0.2">
      <c r="A1" s="21" t="s">
        <v>1</v>
      </c>
      <c r="B1" s="22" t="s">
        <v>2</v>
      </c>
      <c r="C1" s="22" t="s">
        <v>224</v>
      </c>
      <c r="D1" s="22" t="s">
        <v>225</v>
      </c>
      <c r="E1" s="22" t="s">
        <v>4</v>
      </c>
      <c r="F1" s="27" t="s">
        <v>501</v>
      </c>
      <c r="G1" s="27" t="s">
        <v>8</v>
      </c>
      <c r="H1" s="27" t="s">
        <v>502</v>
      </c>
      <c r="I1" s="27" t="s">
        <v>14</v>
      </c>
      <c r="J1" s="27" t="s">
        <v>13</v>
      </c>
      <c r="K1" s="27" t="s">
        <v>12</v>
      </c>
      <c r="L1" s="27" t="s">
        <v>10</v>
      </c>
      <c r="M1" s="27" t="s">
        <v>11</v>
      </c>
      <c r="N1" s="27" t="s">
        <v>15</v>
      </c>
      <c r="O1" s="36" t="s">
        <v>217</v>
      </c>
      <c r="P1" s="36" t="s">
        <v>218</v>
      </c>
      <c r="Q1" s="36" t="s">
        <v>219</v>
      </c>
      <c r="R1" s="36" t="s">
        <v>220</v>
      </c>
      <c r="S1" s="36" t="s">
        <v>221</v>
      </c>
      <c r="T1" s="36" t="s">
        <v>222</v>
      </c>
      <c r="U1" s="36" t="s">
        <v>223</v>
      </c>
      <c r="W1" s="38" t="s">
        <v>226</v>
      </c>
      <c r="X1" s="39" t="s">
        <v>227</v>
      </c>
      <c r="Y1" s="39" t="s">
        <v>228</v>
      </c>
      <c r="Z1" s="39" t="s">
        <v>229</v>
      </c>
    </row>
    <row r="2" spans="1:26" ht="13.5" customHeight="1" x14ac:dyDescent="0.2">
      <c r="A2" s="2" t="s">
        <v>17</v>
      </c>
      <c r="B2" s="2">
        <v>1</v>
      </c>
      <c r="C2" s="2">
        <v>1</v>
      </c>
      <c r="D2" s="2">
        <v>11</v>
      </c>
      <c r="E2" s="2">
        <v>1</v>
      </c>
      <c r="F2" s="28">
        <v>254</v>
      </c>
      <c r="G2" s="28">
        <v>548</v>
      </c>
      <c r="H2" s="28">
        <v>267</v>
      </c>
      <c r="I2" s="28">
        <v>52</v>
      </c>
      <c r="J2" s="28">
        <v>47</v>
      </c>
      <c r="K2" s="28">
        <v>63</v>
      </c>
      <c r="L2" s="28">
        <v>290</v>
      </c>
      <c r="M2" s="28">
        <v>290</v>
      </c>
      <c r="N2" s="28">
        <v>1</v>
      </c>
      <c r="O2" s="37">
        <v>-6.9142195146402116E-2</v>
      </c>
      <c r="P2" s="37">
        <v>0.85375881548819377</v>
      </c>
      <c r="Q2" s="37">
        <v>-0.12039913846042428</v>
      </c>
      <c r="R2" s="37">
        <v>-0.15821902882582511</v>
      </c>
      <c r="S2" s="37">
        <v>3.9471691395214985</v>
      </c>
      <c r="T2" s="37">
        <v>0.17707350487092416</v>
      </c>
      <c r="U2" s="37">
        <v>-8.6086821220259152E-2</v>
      </c>
      <c r="W2" s="6">
        <v>1</v>
      </c>
      <c r="X2" s="6">
        <v>1</v>
      </c>
      <c r="Y2" s="6">
        <v>1</v>
      </c>
      <c r="Z2" s="6">
        <v>1</v>
      </c>
    </row>
    <row r="3" spans="1:26" x14ac:dyDescent="0.2">
      <c r="A3" s="2" t="s">
        <v>18</v>
      </c>
      <c r="B3" s="2">
        <v>1</v>
      </c>
      <c r="C3" s="2">
        <v>1</v>
      </c>
      <c r="D3" s="2">
        <v>11</v>
      </c>
      <c r="E3" s="2">
        <v>1</v>
      </c>
      <c r="F3" s="28">
        <v>279</v>
      </c>
      <c r="G3" s="28">
        <v>560</v>
      </c>
      <c r="H3" s="28">
        <v>320</v>
      </c>
      <c r="I3" s="28">
        <v>50</v>
      </c>
      <c r="J3" s="28">
        <v>42</v>
      </c>
      <c r="K3" s="28">
        <v>57</v>
      </c>
      <c r="L3" s="28">
        <v>279</v>
      </c>
      <c r="M3" s="28">
        <v>270</v>
      </c>
      <c r="N3" s="28">
        <v>0.967741935483871</v>
      </c>
      <c r="O3" s="37">
        <v>-5.1280071770945382E-3</v>
      </c>
      <c r="P3" s="37">
        <v>0.85595034123847391</v>
      </c>
      <c r="Q3" s="37">
        <v>2.773011243337916E-2</v>
      </c>
      <c r="R3" s="37">
        <v>-0.25295276391032534</v>
      </c>
      <c r="S3" s="37">
        <v>3.5143628876738551</v>
      </c>
      <c r="T3" s="37">
        <v>4.1512336054051281E-2</v>
      </c>
      <c r="U3" s="37">
        <v>-0.2022120681597013</v>
      </c>
      <c r="W3" s="6">
        <v>2</v>
      </c>
      <c r="X3" s="6">
        <v>1</v>
      </c>
      <c r="Y3" s="6">
        <v>1</v>
      </c>
      <c r="Z3" s="6">
        <v>1</v>
      </c>
    </row>
    <row r="4" spans="1:26" x14ac:dyDescent="0.2">
      <c r="A4" s="2" t="s">
        <v>19</v>
      </c>
      <c r="B4" s="2">
        <v>1</v>
      </c>
      <c r="C4" s="2">
        <v>1.5</v>
      </c>
      <c r="D4" s="2">
        <v>11</v>
      </c>
      <c r="E4" s="2">
        <v>1.5</v>
      </c>
      <c r="F4" s="28">
        <v>255</v>
      </c>
      <c r="G4" s="28">
        <v>498</v>
      </c>
      <c r="H4" s="28">
        <v>268</v>
      </c>
      <c r="I4" s="28">
        <v>38</v>
      </c>
      <c r="J4" s="28">
        <v>61</v>
      </c>
      <c r="K4" s="28">
        <v>56</v>
      </c>
      <c r="L4" s="28">
        <v>284</v>
      </c>
      <c r="M4" s="28">
        <v>284</v>
      </c>
      <c r="N4" s="28">
        <v>1</v>
      </c>
      <c r="O4" s="37">
        <v>5.46079692750134E-2</v>
      </c>
      <c r="P4" s="37">
        <v>0.84411012762052884</v>
      </c>
      <c r="Q4" s="37">
        <v>-1.214241096280359E-2</v>
      </c>
      <c r="R4" s="37">
        <v>0.17750142616842382</v>
      </c>
      <c r="S4" s="37">
        <v>4.2944230504118179</v>
      </c>
      <c r="T4" s="37">
        <v>0.1544554298730666</v>
      </c>
      <c r="U4" s="37">
        <v>0.31538017630578757</v>
      </c>
      <c r="W4" s="6">
        <v>3</v>
      </c>
      <c r="X4" s="6">
        <v>1.5</v>
      </c>
      <c r="Y4" s="6">
        <v>1</v>
      </c>
      <c r="Z4" s="6">
        <v>1</v>
      </c>
    </row>
    <row r="5" spans="1:26" x14ac:dyDescent="0.2">
      <c r="A5" s="8" t="s">
        <v>20</v>
      </c>
      <c r="B5" s="2">
        <v>1</v>
      </c>
      <c r="C5" s="2">
        <v>1.5</v>
      </c>
      <c r="D5" s="2">
        <v>11</v>
      </c>
      <c r="E5" s="2">
        <v>1.5</v>
      </c>
      <c r="F5" s="28">
        <v>212</v>
      </c>
      <c r="G5" s="28">
        <v>430</v>
      </c>
      <c r="H5" s="28">
        <v>223</v>
      </c>
      <c r="I5" s="28">
        <v>43</v>
      </c>
      <c r="J5" s="28">
        <v>51</v>
      </c>
      <c r="K5" s="28">
        <v>41</v>
      </c>
      <c r="L5" s="28">
        <v>217</v>
      </c>
      <c r="M5" s="28">
        <v>194</v>
      </c>
      <c r="N5" s="28">
        <v>0.89400921658986177</v>
      </c>
      <c r="O5" s="37">
        <v>5.5481373593912926E-2</v>
      </c>
      <c r="P5" s="37">
        <v>0.82940165891704742</v>
      </c>
      <c r="Q5" s="37">
        <v>-2.3379396370172379E-2</v>
      </c>
      <c r="R5" s="37">
        <v>0.55492667820398611</v>
      </c>
      <c r="S5" s="37">
        <v>3.1442364884241178</v>
      </c>
      <c r="T5" s="37">
        <v>-1.7037891360148782E-2</v>
      </c>
      <c r="U5" s="37">
        <v>0.28888251919959335</v>
      </c>
      <c r="W5" s="6">
        <v>4</v>
      </c>
      <c r="X5" s="6">
        <v>1.5</v>
      </c>
      <c r="Y5" s="6">
        <v>1.5</v>
      </c>
      <c r="Z5" s="6">
        <v>1</v>
      </c>
    </row>
    <row r="6" spans="1:26" x14ac:dyDescent="0.2">
      <c r="A6" s="2" t="s">
        <v>21</v>
      </c>
      <c r="B6" s="2">
        <v>1</v>
      </c>
      <c r="C6" s="2">
        <v>1</v>
      </c>
      <c r="D6" s="2">
        <v>11</v>
      </c>
      <c r="E6" s="2">
        <v>1</v>
      </c>
      <c r="F6" s="28">
        <v>259</v>
      </c>
      <c r="G6" s="28">
        <v>549</v>
      </c>
      <c r="H6" s="28">
        <v>274</v>
      </c>
      <c r="I6" s="28">
        <v>80</v>
      </c>
      <c r="J6" s="28">
        <v>42</v>
      </c>
      <c r="K6" s="28">
        <v>49</v>
      </c>
      <c r="L6" s="28">
        <v>304</v>
      </c>
      <c r="M6" s="28">
        <v>293</v>
      </c>
      <c r="N6" s="28">
        <v>0.96381578947368418</v>
      </c>
      <c r="O6" s="37">
        <v>-5.300225252881352E-2</v>
      </c>
      <c r="P6" s="37">
        <v>0.8539431669608113</v>
      </c>
      <c r="Q6" s="37">
        <v>-9.9268576854025542E-2</v>
      </c>
      <c r="R6" s="37">
        <v>-0.12355620047326385</v>
      </c>
      <c r="S6" s="37">
        <v>3.9899011995249696</v>
      </c>
      <c r="T6" s="37">
        <v>-8.6213073418503663E-2</v>
      </c>
      <c r="U6" s="37">
        <v>-0.18491950743959365</v>
      </c>
      <c r="W6" s="6">
        <v>5</v>
      </c>
      <c r="X6" s="6">
        <v>1</v>
      </c>
      <c r="Y6" s="6">
        <v>1</v>
      </c>
      <c r="Z6" s="6">
        <v>1</v>
      </c>
    </row>
    <row r="7" spans="1:26" x14ac:dyDescent="0.2">
      <c r="A7" s="2" t="s">
        <v>22</v>
      </c>
      <c r="B7" s="2">
        <v>1</v>
      </c>
      <c r="C7" s="2">
        <v>1.5</v>
      </c>
      <c r="D7" s="2">
        <v>11</v>
      </c>
      <c r="E7" s="2">
        <v>1.5</v>
      </c>
      <c r="F7" s="28">
        <v>232</v>
      </c>
      <c r="G7" s="28">
        <v>552</v>
      </c>
      <c r="H7" s="28">
        <v>303</v>
      </c>
      <c r="I7" s="28">
        <v>56</v>
      </c>
      <c r="J7" s="28">
        <v>65</v>
      </c>
      <c r="K7" s="28">
        <v>70</v>
      </c>
      <c r="L7" s="28">
        <v>338</v>
      </c>
      <c r="M7" s="28">
        <v>317</v>
      </c>
      <c r="N7" s="28">
        <v>0.93786982248520712</v>
      </c>
      <c r="O7" s="37">
        <v>-0.15754497237562498</v>
      </c>
      <c r="P7" s="37">
        <v>0.85449432261841007</v>
      </c>
      <c r="Q7" s="37">
        <v>-1.0288526616942902E-2</v>
      </c>
      <c r="R7" s="37">
        <v>-4.5122898474263165E-2</v>
      </c>
      <c r="S7" s="37">
        <v>4.371409768406437</v>
      </c>
      <c r="T7" s="37">
        <v>0.29811523171292953</v>
      </c>
      <c r="U7" s="37">
        <v>0.25402521358151697</v>
      </c>
      <c r="W7" s="6">
        <v>6</v>
      </c>
      <c r="X7" s="6">
        <v>1.5</v>
      </c>
      <c r="Y7" s="6">
        <v>1</v>
      </c>
      <c r="Z7" s="6">
        <v>1</v>
      </c>
    </row>
    <row r="8" spans="1:26" x14ac:dyDescent="0.2">
      <c r="A8" s="2" t="s">
        <v>23</v>
      </c>
      <c r="B8" s="2">
        <v>1</v>
      </c>
      <c r="C8" s="2">
        <v>1.5</v>
      </c>
      <c r="D8" s="2">
        <v>21</v>
      </c>
      <c r="E8" s="2">
        <v>1.5</v>
      </c>
      <c r="F8" s="28">
        <v>211</v>
      </c>
      <c r="G8" s="28">
        <v>439</v>
      </c>
      <c r="H8" s="28">
        <v>239</v>
      </c>
      <c r="I8" s="28">
        <v>40</v>
      </c>
      <c r="J8" s="28">
        <v>45</v>
      </c>
      <c r="K8" s="28">
        <v>57</v>
      </c>
      <c r="L8" s="28">
        <v>289</v>
      </c>
      <c r="M8" s="28">
        <v>271</v>
      </c>
      <c r="N8" s="28">
        <v>0.93771626297577859</v>
      </c>
      <c r="O8" s="37">
        <v>2.3364537237445668E-2</v>
      </c>
      <c r="P8" s="37">
        <v>0.83146975632276865</v>
      </c>
      <c r="Q8" s="37">
        <v>2.1543034289652555E-2</v>
      </c>
      <c r="R8" s="37">
        <v>0.91700783493428306</v>
      </c>
      <c r="S8" s="37">
        <v>4.678944674982497</v>
      </c>
      <c r="T8" s="37">
        <v>0.33775733338999958</v>
      </c>
      <c r="U8" s="37">
        <v>0.11206830753845087</v>
      </c>
      <c r="W8" s="6">
        <v>7</v>
      </c>
      <c r="X8" s="6">
        <v>1.5</v>
      </c>
    </row>
    <row r="9" spans="1:26" x14ac:dyDescent="0.2">
      <c r="A9" s="2" t="s">
        <v>24</v>
      </c>
      <c r="B9" s="2">
        <v>1</v>
      </c>
      <c r="C9" s="2">
        <v>1.5</v>
      </c>
      <c r="D9" s="2">
        <v>11</v>
      </c>
      <c r="E9" s="2">
        <v>1.5</v>
      </c>
      <c r="F9" s="28">
        <v>256</v>
      </c>
      <c r="G9" s="28">
        <v>529</v>
      </c>
      <c r="H9" s="28">
        <v>303</v>
      </c>
      <c r="I9" s="28">
        <v>55</v>
      </c>
      <c r="J9" s="28">
        <v>53</v>
      </c>
      <c r="K9" s="28">
        <v>58</v>
      </c>
      <c r="L9" s="28">
        <v>291</v>
      </c>
      <c r="M9" s="28">
        <v>259</v>
      </c>
      <c r="N9" s="28">
        <v>0.89003436426116833</v>
      </c>
      <c r="O9" s="37">
        <v>-1.9036023923819995E-2</v>
      </c>
      <c r="P9" s="37">
        <v>0.85019433199106909</v>
      </c>
      <c r="Q9" s="37">
        <v>4.0422936794588915E-2</v>
      </c>
      <c r="R9" s="37">
        <v>-3.6608528733235411E-2</v>
      </c>
      <c r="S9" s="37">
        <v>3.5653427150085077</v>
      </c>
      <c r="T9" s="37">
        <v>0.12369704274102686</v>
      </c>
      <c r="U9" s="37">
        <v>7.0651761772013516E-2</v>
      </c>
      <c r="W9" s="6">
        <v>8</v>
      </c>
      <c r="X9" s="6">
        <v>1.5</v>
      </c>
      <c r="Y9" s="6">
        <v>1</v>
      </c>
      <c r="Z9" s="6">
        <v>1</v>
      </c>
    </row>
    <row r="10" spans="1:26" x14ac:dyDescent="0.2">
      <c r="A10" s="2" t="s">
        <v>25</v>
      </c>
      <c r="B10" s="2">
        <v>1</v>
      </c>
      <c r="C10" s="2">
        <v>1</v>
      </c>
      <c r="D10" s="2">
        <v>11</v>
      </c>
      <c r="E10" s="2">
        <v>1</v>
      </c>
      <c r="F10" s="28">
        <v>210</v>
      </c>
      <c r="G10" s="28">
        <v>479</v>
      </c>
      <c r="H10" s="28">
        <v>260</v>
      </c>
      <c r="I10" s="28">
        <v>49</v>
      </c>
      <c r="J10" s="28">
        <v>55</v>
      </c>
      <c r="K10" s="28">
        <v>53</v>
      </c>
      <c r="L10" s="28">
        <v>241</v>
      </c>
      <c r="M10" s="28">
        <v>241</v>
      </c>
      <c r="N10" s="28">
        <v>1</v>
      </c>
      <c r="O10" s="37">
        <v>-8.7745453082069824E-2</v>
      </c>
      <c r="P10" s="37">
        <v>0.84020155400895902</v>
      </c>
      <c r="Q10" s="37">
        <v>3.154649878663365E-3</v>
      </c>
      <c r="R10" s="37">
        <v>0.15508930997879847</v>
      </c>
      <c r="S10" s="37">
        <v>3.6578714985171281</v>
      </c>
      <c r="T10" s="37">
        <v>0.13719915681285969</v>
      </c>
      <c r="U10" s="37">
        <v>0.23693068844569071</v>
      </c>
      <c r="W10" s="6">
        <v>9</v>
      </c>
      <c r="X10" s="6">
        <v>1</v>
      </c>
      <c r="Y10" s="6">
        <v>1</v>
      </c>
      <c r="Z10" s="6">
        <v>1</v>
      </c>
    </row>
    <row r="11" spans="1:26" x14ac:dyDescent="0.2">
      <c r="A11" s="2" t="s">
        <v>26</v>
      </c>
      <c r="B11" s="2">
        <v>1</v>
      </c>
      <c r="C11" s="2">
        <v>1.5</v>
      </c>
      <c r="D11" s="2">
        <v>11</v>
      </c>
      <c r="E11" s="2">
        <v>1.5</v>
      </c>
      <c r="F11" s="28">
        <v>230</v>
      </c>
      <c r="G11" s="28">
        <v>450</v>
      </c>
      <c r="H11" s="28">
        <v>243</v>
      </c>
      <c r="I11" s="28">
        <v>51</v>
      </c>
      <c r="J11" s="28">
        <v>59</v>
      </c>
      <c r="K11" s="28">
        <v>48</v>
      </c>
      <c r="L11" s="28">
        <v>234</v>
      </c>
      <c r="M11" s="28">
        <v>234</v>
      </c>
      <c r="N11" s="28">
        <v>1</v>
      </c>
      <c r="O11" s="37">
        <v>8.1173327620814445E-2</v>
      </c>
      <c r="P11" s="37">
        <v>0.83394366856269719</v>
      </c>
      <c r="Q11" s="37">
        <v>8.8947251267019294E-3</v>
      </c>
      <c r="R11" s="37">
        <v>0.41543244047368261</v>
      </c>
      <c r="S11" s="37">
        <v>3.7923079681313605</v>
      </c>
      <c r="T11" s="37">
        <v>9.8226251271349249E-2</v>
      </c>
      <c r="U11" s="37">
        <v>0.41955761824092341</v>
      </c>
      <c r="W11" s="6">
        <v>10</v>
      </c>
      <c r="X11" s="6">
        <v>1.5</v>
      </c>
      <c r="Y11" s="6">
        <v>1</v>
      </c>
      <c r="Z11" s="6">
        <v>1</v>
      </c>
    </row>
    <row r="12" spans="1:26" x14ac:dyDescent="0.2">
      <c r="A12" s="2" t="s">
        <v>27</v>
      </c>
      <c r="B12" s="2">
        <v>1</v>
      </c>
      <c r="C12" s="2">
        <v>1</v>
      </c>
      <c r="D12" s="2">
        <v>11</v>
      </c>
      <c r="E12" s="2">
        <v>1</v>
      </c>
      <c r="F12" s="28">
        <v>296</v>
      </c>
      <c r="G12" s="28">
        <v>577</v>
      </c>
      <c r="H12" s="28">
        <v>293</v>
      </c>
      <c r="I12" s="28">
        <v>51</v>
      </c>
      <c r="J12" s="28">
        <v>65</v>
      </c>
      <c r="K12" s="28">
        <v>41</v>
      </c>
      <c r="L12" s="28">
        <v>323</v>
      </c>
      <c r="M12" s="28">
        <v>293</v>
      </c>
      <c r="N12" s="28">
        <v>0.90712074303405577</v>
      </c>
      <c r="O12" s="37">
        <v>1.6352231509561818E-2</v>
      </c>
      <c r="P12" s="37">
        <v>0.85898018142365107</v>
      </c>
      <c r="Q12" s="37">
        <v>-9.1452157307532464E-2</v>
      </c>
      <c r="R12" s="37">
        <v>-0.22634566609225262</v>
      </c>
      <c r="S12" s="37">
        <v>3.764894401370154</v>
      </c>
      <c r="T12" s="37">
        <v>-0.27352881448632482</v>
      </c>
      <c r="U12" s="37">
        <v>0.19539795843057203</v>
      </c>
      <c r="W12" s="6">
        <v>11</v>
      </c>
      <c r="X12" s="6">
        <v>1</v>
      </c>
      <c r="Y12" s="6">
        <v>1</v>
      </c>
      <c r="Z12" s="6">
        <v>1</v>
      </c>
    </row>
    <row r="13" spans="1:26" x14ac:dyDescent="0.2">
      <c r="A13" s="2" t="s">
        <v>28</v>
      </c>
      <c r="B13" s="2">
        <v>1</v>
      </c>
      <c r="C13" s="2">
        <v>1.5</v>
      </c>
      <c r="D13" s="2">
        <v>21</v>
      </c>
      <c r="E13" s="2">
        <v>1.5</v>
      </c>
      <c r="F13" s="28">
        <v>252</v>
      </c>
      <c r="G13" s="28">
        <v>573</v>
      </c>
      <c r="H13" s="28">
        <v>269</v>
      </c>
      <c r="I13" s="28">
        <v>51</v>
      </c>
      <c r="J13" s="28">
        <v>54</v>
      </c>
      <c r="K13" s="28">
        <v>46</v>
      </c>
      <c r="L13" s="28">
        <v>335</v>
      </c>
      <c r="M13" s="28">
        <v>308</v>
      </c>
      <c r="N13" s="28">
        <v>0.91940298507462681</v>
      </c>
      <c r="O13" s="37">
        <v>-0.12708804212191407</v>
      </c>
      <c r="P13" s="37">
        <v>0.85827494527365755</v>
      </c>
      <c r="Q13" s="37">
        <v>-0.15903168560300196</v>
      </c>
      <c r="R13" s="37">
        <v>-0.17652993257041985</v>
      </c>
      <c r="S13" s="37">
        <v>4.0412557916811034</v>
      </c>
      <c r="T13" s="37">
        <v>-0.17908349784861419</v>
      </c>
      <c r="U13" s="37">
        <v>5.957172401443643E-4</v>
      </c>
      <c r="W13" s="6">
        <v>12</v>
      </c>
      <c r="X13" s="6">
        <v>1.5</v>
      </c>
      <c r="Y13" s="6">
        <v>1</v>
      </c>
      <c r="Z13" s="6">
        <v>1</v>
      </c>
    </row>
    <row r="14" spans="1:26" x14ac:dyDescent="0.2">
      <c r="A14" s="2" t="s">
        <v>29</v>
      </c>
      <c r="B14" s="2">
        <v>1</v>
      </c>
      <c r="C14" s="2">
        <v>1.5</v>
      </c>
      <c r="D14" s="2">
        <v>11</v>
      </c>
      <c r="E14" s="2">
        <v>1.5</v>
      </c>
      <c r="F14" s="28">
        <v>304</v>
      </c>
      <c r="G14" s="28">
        <v>616</v>
      </c>
      <c r="H14" s="28">
        <v>333</v>
      </c>
      <c r="I14" s="28">
        <v>66</v>
      </c>
      <c r="J14" s="28">
        <v>64</v>
      </c>
      <c r="K14" s="28">
        <v>76</v>
      </c>
      <c r="L14" s="28">
        <v>350</v>
      </c>
      <c r="M14" s="28">
        <v>357</v>
      </c>
      <c r="N14" s="28">
        <v>1.02</v>
      </c>
      <c r="O14" s="37">
        <v>-3.8972858968226352E-2</v>
      </c>
      <c r="P14" s="37">
        <v>0.86562383362236472</v>
      </c>
      <c r="Q14" s="37">
        <v>-4.3743709381428936E-2</v>
      </c>
      <c r="R14" s="37">
        <v>-0.3430070969306776</v>
      </c>
      <c r="S14" s="37">
        <v>4.4639463571623006</v>
      </c>
      <c r="T14" s="37">
        <v>0.2590415393595491</v>
      </c>
      <c r="U14" s="37">
        <v>9.6667902571436495E-2</v>
      </c>
      <c r="W14" s="6">
        <v>13</v>
      </c>
      <c r="X14" s="6">
        <v>1.5</v>
      </c>
      <c r="Y14" s="6">
        <v>1</v>
      </c>
      <c r="Z14" s="6">
        <v>1</v>
      </c>
    </row>
    <row r="15" spans="1:26" x14ac:dyDescent="0.2">
      <c r="A15" s="2" t="s">
        <v>30</v>
      </c>
      <c r="B15" s="2">
        <v>1</v>
      </c>
      <c r="C15" s="2">
        <v>1.5</v>
      </c>
      <c r="D15" s="2">
        <v>11</v>
      </c>
      <c r="E15" s="2">
        <v>1.5</v>
      </c>
      <c r="F15" s="28">
        <v>215</v>
      </c>
      <c r="G15" s="28">
        <v>421</v>
      </c>
      <c r="H15" s="28">
        <v>237</v>
      </c>
      <c r="I15" s="28">
        <v>46</v>
      </c>
      <c r="J15" s="28">
        <v>34</v>
      </c>
      <c r="K15" s="28">
        <v>44</v>
      </c>
      <c r="L15" s="28">
        <v>213</v>
      </c>
      <c r="M15" s="28">
        <v>213</v>
      </c>
      <c r="N15" s="28">
        <v>1</v>
      </c>
      <c r="O15" s="37">
        <v>9.9411868425610728E-2</v>
      </c>
      <c r="P15" s="37">
        <v>0.82729222464135976</v>
      </c>
      <c r="Q15" s="37">
        <v>6.4032868130572421E-2</v>
      </c>
      <c r="R15" s="37">
        <v>0.65144099576767822</v>
      </c>
      <c r="S15" s="37">
        <v>3.6402712532708836</v>
      </c>
      <c r="T15" s="37">
        <v>7.8081784013185204E-2</v>
      </c>
      <c r="U15" s="37">
        <v>-0.12087226993702298</v>
      </c>
      <c r="W15" s="6">
        <v>14</v>
      </c>
      <c r="X15" s="6">
        <v>1.5</v>
      </c>
      <c r="Y15" s="6">
        <v>1</v>
      </c>
      <c r="Z15" s="6">
        <v>1</v>
      </c>
    </row>
    <row r="16" spans="1:26" s="35" customFormat="1" x14ac:dyDescent="0.2">
      <c r="A16" s="40" t="s">
        <v>31</v>
      </c>
      <c r="B16" s="41">
        <v>1</v>
      </c>
      <c r="C16" s="41">
        <v>1</v>
      </c>
      <c r="D16" s="40">
        <v>31</v>
      </c>
      <c r="E16" s="41">
        <v>31</v>
      </c>
      <c r="F16" s="28">
        <v>213</v>
      </c>
      <c r="G16" s="35">
        <v>402</v>
      </c>
      <c r="H16" s="35">
        <v>261</v>
      </c>
      <c r="I16" s="35">
        <v>38</v>
      </c>
      <c r="J16" s="35">
        <v>28</v>
      </c>
      <c r="K16" s="35">
        <v>54</v>
      </c>
      <c r="L16" s="35">
        <v>251</v>
      </c>
      <c r="M16" s="35">
        <v>234</v>
      </c>
      <c r="N16" s="35">
        <v>0.9322709163346613</v>
      </c>
      <c r="O16" s="35">
        <v>0.15463041149808243</v>
      </c>
      <c r="P16" s="35">
        <v>0.8226952682274653</v>
      </c>
      <c r="Q16" s="35">
        <v>0.23707191278933459</v>
      </c>
      <c r="R16" s="35">
        <v>1.3115148816004738</v>
      </c>
      <c r="S16" s="35">
        <v>4.3208736650059878</v>
      </c>
      <c r="T16" s="35">
        <v>0.38744550565863223</v>
      </c>
      <c r="U16" s="35">
        <v>-0.23895475942704719</v>
      </c>
      <c r="W16" s="35">
        <v>15</v>
      </c>
      <c r="X16" s="35">
        <v>1</v>
      </c>
    </row>
    <row r="17" spans="1:26" x14ac:dyDescent="0.2">
      <c r="A17" s="2" t="s">
        <v>32</v>
      </c>
      <c r="B17" s="2">
        <v>1</v>
      </c>
      <c r="C17" s="2">
        <v>1</v>
      </c>
      <c r="D17" s="2">
        <v>11</v>
      </c>
      <c r="E17" s="2">
        <v>1</v>
      </c>
      <c r="F17" s="28">
        <v>326</v>
      </c>
      <c r="G17" s="28">
        <v>576</v>
      </c>
      <c r="H17" s="28">
        <v>326</v>
      </c>
      <c r="I17" s="28">
        <v>53</v>
      </c>
      <c r="J17" s="28">
        <v>50</v>
      </c>
      <c r="K17" s="28">
        <v>71</v>
      </c>
      <c r="L17" s="28">
        <v>299</v>
      </c>
      <c r="M17" s="28">
        <v>257</v>
      </c>
      <c r="N17" s="28">
        <v>0.85953177257525082</v>
      </c>
      <c r="O17" s="37">
        <v>0.12181692858115128</v>
      </c>
      <c r="P17" s="37">
        <v>0.85880430674701347</v>
      </c>
      <c r="Q17" s="37">
        <v>1.2936599726952224E-2</v>
      </c>
      <c r="R17" s="37">
        <v>-0.27918645799842168</v>
      </c>
      <c r="S17" s="37">
        <v>3.1861766137839078</v>
      </c>
      <c r="T17" s="37">
        <v>0.26028136888913528</v>
      </c>
      <c r="U17" s="37">
        <v>-7.8737355251736474E-2</v>
      </c>
      <c r="W17" s="6">
        <v>16</v>
      </c>
      <c r="X17" s="6">
        <v>1</v>
      </c>
      <c r="Y17" s="6">
        <v>1</v>
      </c>
      <c r="Z17" s="6">
        <v>1</v>
      </c>
    </row>
    <row r="18" spans="1:26" x14ac:dyDescent="0.2">
      <c r="A18" s="2" t="s">
        <v>33</v>
      </c>
      <c r="B18" s="2">
        <v>1</v>
      </c>
      <c r="C18" s="2">
        <v>1.5</v>
      </c>
      <c r="D18" s="2">
        <v>21</v>
      </c>
      <c r="E18" s="2">
        <v>1.5</v>
      </c>
      <c r="F18" s="28">
        <v>202</v>
      </c>
      <c r="G18" s="28">
        <v>476</v>
      </c>
      <c r="H18" s="28">
        <v>281</v>
      </c>
      <c r="I18" s="28">
        <v>49</v>
      </c>
      <c r="J18" s="28">
        <v>38</v>
      </c>
      <c r="K18" s="28">
        <v>58</v>
      </c>
      <c r="L18" s="28">
        <v>299</v>
      </c>
      <c r="M18" s="28">
        <v>243</v>
      </c>
      <c r="N18" s="28">
        <v>0.81270903010033446</v>
      </c>
      <c r="O18" s="37">
        <v>-0.11550428791901195</v>
      </c>
      <c r="P18" s="37">
        <v>0.83957104893093526</v>
      </c>
      <c r="Q18" s="37">
        <v>9.2205747757069856E-2</v>
      </c>
      <c r="R18" s="37">
        <v>0.46702590603669281</v>
      </c>
      <c r="S18" s="37">
        <v>3.7239757236779081</v>
      </c>
      <c r="T18" s="37">
        <v>0.2525479654572767</v>
      </c>
      <c r="U18" s="37">
        <v>-0.13956972628751274</v>
      </c>
      <c r="W18" s="6">
        <v>17</v>
      </c>
      <c r="X18" s="6">
        <v>1.5</v>
      </c>
      <c r="Y18" s="6">
        <v>1</v>
      </c>
      <c r="Z18" s="6">
        <v>1</v>
      </c>
    </row>
    <row r="19" spans="1:26" s="35" customFormat="1" x14ac:dyDescent="0.2">
      <c r="A19" s="40" t="s">
        <v>34</v>
      </c>
      <c r="B19" s="41">
        <v>1</v>
      </c>
      <c r="C19" s="41">
        <v>1.5</v>
      </c>
      <c r="D19" s="40">
        <v>32</v>
      </c>
      <c r="E19" s="41">
        <v>31</v>
      </c>
      <c r="F19" s="28">
        <v>238</v>
      </c>
      <c r="G19" s="35">
        <v>528</v>
      </c>
      <c r="H19" s="35">
        <v>299</v>
      </c>
      <c r="I19" s="35">
        <v>34</v>
      </c>
      <c r="J19" s="35">
        <v>49</v>
      </c>
      <c r="K19" s="35">
        <v>69</v>
      </c>
      <c r="L19" s="35">
        <v>271</v>
      </c>
      <c r="M19" s="35">
        <v>207</v>
      </c>
      <c r="N19" s="35">
        <v>0.76383763837638374</v>
      </c>
      <c r="O19" s="35">
        <v>-8.5827070886207737E-2</v>
      </c>
      <c r="P19" s="35">
        <v>0.85000339135143332</v>
      </c>
      <c r="Q19" s="35">
        <v>2.8971370702586596E-2</v>
      </c>
      <c r="R19" s="35">
        <v>-9.6472498412582222E-2</v>
      </c>
      <c r="S19" s="35">
        <v>2.6551583321961623</v>
      </c>
      <c r="T19" s="35">
        <v>0.33941549949243333</v>
      </c>
      <c r="U19" s="35">
        <v>-8.1255383266793796E-3</v>
      </c>
      <c r="W19" s="35">
        <v>18</v>
      </c>
      <c r="X19" s="35">
        <v>1.5</v>
      </c>
      <c r="Y19" s="35">
        <v>1</v>
      </c>
      <c r="Z19" s="35">
        <v>1</v>
      </c>
    </row>
    <row r="20" spans="1:26" x14ac:dyDescent="0.2">
      <c r="A20" s="2" t="s">
        <v>35</v>
      </c>
      <c r="B20" s="2">
        <v>1</v>
      </c>
      <c r="C20" s="2">
        <v>1</v>
      </c>
      <c r="D20" s="2">
        <v>11</v>
      </c>
      <c r="E20" s="2">
        <v>1</v>
      </c>
      <c r="F20" s="28">
        <v>305</v>
      </c>
      <c r="G20" s="28">
        <v>610</v>
      </c>
      <c r="H20" s="28">
        <v>330</v>
      </c>
      <c r="I20" s="28">
        <v>87</v>
      </c>
      <c r="J20" s="28">
        <v>77</v>
      </c>
      <c r="K20" s="28">
        <v>71</v>
      </c>
      <c r="L20" s="28">
        <v>333</v>
      </c>
      <c r="M20" s="28">
        <v>318</v>
      </c>
      <c r="N20" s="28">
        <v>0.95495495495495497</v>
      </c>
      <c r="O20" s="37">
        <v>-2.3812992896559887E-2</v>
      </c>
      <c r="P20" s="37">
        <v>0.86462808274227232</v>
      </c>
      <c r="Q20" s="37">
        <v>-4.1405453286243545E-2</v>
      </c>
      <c r="R20" s="37">
        <v>-0.35169719096654911</v>
      </c>
      <c r="S20" s="37">
        <v>3.9114339114629968</v>
      </c>
      <c r="T20" s="37">
        <v>0.18810791594766113</v>
      </c>
      <c r="U20" s="37">
        <v>0.33346256322982265</v>
      </c>
      <c r="W20" s="6">
        <v>19</v>
      </c>
      <c r="X20" s="6">
        <v>1</v>
      </c>
      <c r="Y20" s="6">
        <v>1</v>
      </c>
      <c r="Z20" s="6">
        <v>1</v>
      </c>
    </row>
    <row r="21" spans="1:26" x14ac:dyDescent="0.2">
      <c r="A21" s="2" t="s">
        <v>36</v>
      </c>
      <c r="B21" s="2">
        <v>1</v>
      </c>
      <c r="C21" s="2">
        <v>1.5</v>
      </c>
      <c r="D21" s="2">
        <v>11</v>
      </c>
      <c r="E21" s="2">
        <v>1.5</v>
      </c>
      <c r="F21" s="28">
        <v>269</v>
      </c>
      <c r="G21" s="28">
        <v>499</v>
      </c>
      <c r="H21" s="28">
        <v>288</v>
      </c>
      <c r="I21" s="28">
        <v>52</v>
      </c>
      <c r="J21" s="28">
        <v>55</v>
      </c>
      <c r="K21" s="28">
        <v>74</v>
      </c>
      <c r="L21" s="28">
        <v>309</v>
      </c>
      <c r="M21" s="28">
        <v>232</v>
      </c>
      <c r="N21" s="28">
        <v>0.7508090614886731</v>
      </c>
      <c r="O21" s="37">
        <v>0.10969174858353901</v>
      </c>
      <c r="P21" s="37">
        <v>0.84431191495116753</v>
      </c>
      <c r="Q21" s="37">
        <v>5.9080953015056559E-2</v>
      </c>
      <c r="R21" s="37">
        <v>0.27161316223833515</v>
      </c>
      <c r="S21" s="37">
        <v>3.3169814883828477</v>
      </c>
      <c r="T21" s="37">
        <v>0.52238685943710239</v>
      </c>
      <c r="U21" s="37">
        <v>0.1834296031360019</v>
      </c>
      <c r="W21" s="6">
        <v>20</v>
      </c>
      <c r="X21" s="6">
        <v>1.5</v>
      </c>
      <c r="Y21" s="6">
        <v>1</v>
      </c>
      <c r="Z21" s="6">
        <v>1</v>
      </c>
    </row>
    <row r="22" spans="1:26" x14ac:dyDescent="0.2">
      <c r="A22" s="2" t="s">
        <v>37</v>
      </c>
      <c r="B22" s="2">
        <v>1</v>
      </c>
      <c r="C22" s="2">
        <v>1</v>
      </c>
      <c r="D22" s="2">
        <v>11</v>
      </c>
      <c r="E22" s="2">
        <v>1</v>
      </c>
      <c r="F22" s="28">
        <v>269</v>
      </c>
      <c r="G22" s="28">
        <v>539</v>
      </c>
      <c r="H22" s="28">
        <v>308</v>
      </c>
      <c r="I22" s="28">
        <v>44</v>
      </c>
      <c r="J22" s="28">
        <v>53</v>
      </c>
      <c r="K22" s="28">
        <v>75</v>
      </c>
      <c r="L22" s="28">
        <v>294</v>
      </c>
      <c r="M22" s="28">
        <v>256</v>
      </c>
      <c r="N22" s="28">
        <v>0.87074829931972786</v>
      </c>
      <c r="O22" s="37">
        <v>6.6742507611456921E-3</v>
      </c>
      <c r="P22" s="37">
        <v>0.85208518995138349</v>
      </c>
      <c r="Q22" s="37">
        <v>3.4591640174851571E-2</v>
      </c>
      <c r="R22" s="37">
        <v>-9.2286290149023453E-2</v>
      </c>
      <c r="S22" s="37">
        <v>3.4347546409073271</v>
      </c>
      <c r="T22" s="37">
        <v>0.4253431896328887</v>
      </c>
      <c r="U22" s="37">
        <v>4.9196539281571701E-2</v>
      </c>
      <c r="W22" s="6">
        <v>21</v>
      </c>
      <c r="X22" s="6">
        <v>1</v>
      </c>
      <c r="Y22" s="6">
        <v>1</v>
      </c>
      <c r="Z22" s="6">
        <v>1</v>
      </c>
    </row>
    <row r="23" spans="1:26" x14ac:dyDescent="0.2">
      <c r="A23" s="2" t="s">
        <v>38</v>
      </c>
      <c r="B23" s="2">
        <v>1</v>
      </c>
      <c r="C23" s="2">
        <v>1.5</v>
      </c>
      <c r="D23" s="2">
        <v>11</v>
      </c>
      <c r="E23" s="2">
        <v>1.5</v>
      </c>
      <c r="F23" s="28">
        <v>236</v>
      </c>
      <c r="G23" s="28">
        <v>514</v>
      </c>
      <c r="H23" s="28">
        <v>265</v>
      </c>
      <c r="I23" s="28">
        <v>31</v>
      </c>
      <c r="J23" s="28">
        <v>50</v>
      </c>
      <c r="K23" s="28">
        <v>44</v>
      </c>
      <c r="L23" s="28">
        <v>252</v>
      </c>
      <c r="M23" s="28">
        <v>252</v>
      </c>
      <c r="N23" s="28">
        <v>1</v>
      </c>
      <c r="O23" s="37">
        <v>-6.2200877184582976E-2</v>
      </c>
      <c r="P23" s="37">
        <v>0.84729370500516077</v>
      </c>
      <c r="Q23" s="37">
        <v>-5.8802784515380631E-2</v>
      </c>
      <c r="R23" s="37">
        <v>-7.1323906330282807E-2</v>
      </c>
      <c r="S23" s="37">
        <v>3.5620689276018358</v>
      </c>
      <c r="T23" s="37">
        <v>-0.12194906305931312</v>
      </c>
      <c r="U23" s="37">
        <v>4.1948064540212937E-2</v>
      </c>
      <c r="W23" s="6">
        <v>22</v>
      </c>
      <c r="X23" s="6">
        <v>1.5</v>
      </c>
      <c r="Y23" s="6">
        <v>1</v>
      </c>
      <c r="Z23" s="6">
        <v>1</v>
      </c>
    </row>
    <row r="24" spans="1:26" x14ac:dyDescent="0.2">
      <c r="A24" s="2" t="s">
        <v>39</v>
      </c>
      <c r="B24" s="2">
        <v>1</v>
      </c>
      <c r="C24" s="2">
        <v>1</v>
      </c>
      <c r="D24" s="2">
        <v>11</v>
      </c>
      <c r="E24" s="2">
        <v>1</v>
      </c>
      <c r="F24" s="28">
        <v>239</v>
      </c>
      <c r="G24" s="28">
        <v>448</v>
      </c>
      <c r="H24" s="28">
        <v>250</v>
      </c>
      <c r="I24" s="28">
        <v>54</v>
      </c>
      <c r="J24" s="28">
        <v>67</v>
      </c>
      <c r="K24" s="28">
        <v>57</v>
      </c>
      <c r="L24" s="28">
        <v>279</v>
      </c>
      <c r="M24" s="28">
        <v>281</v>
      </c>
      <c r="N24" s="28">
        <v>1.0071684587813621</v>
      </c>
      <c r="O24" s="37">
        <v>0.1298211181964031</v>
      </c>
      <c r="P24" s="37">
        <v>0.83349814989379456</v>
      </c>
      <c r="Q24" s="37">
        <v>4.3400107279954178E-2</v>
      </c>
      <c r="R24" s="37">
        <v>0.71587824905622022</v>
      </c>
      <c r="S24" s="37">
        <v>4.7786921681409069</v>
      </c>
      <c r="T24" s="37">
        <v>0.31013074427479437</v>
      </c>
      <c r="U24" s="37">
        <v>0.61982051198727028</v>
      </c>
      <c r="W24" s="6">
        <v>23</v>
      </c>
      <c r="X24" s="6">
        <v>1</v>
      </c>
      <c r="Y24" s="6">
        <v>1</v>
      </c>
      <c r="Z24" s="6">
        <v>1.5</v>
      </c>
    </row>
    <row r="25" spans="1:26" x14ac:dyDescent="0.2">
      <c r="A25" s="2" t="s">
        <v>40</v>
      </c>
      <c r="B25" s="2">
        <v>1</v>
      </c>
      <c r="C25" s="2">
        <v>1</v>
      </c>
      <c r="D25" s="2">
        <v>11</v>
      </c>
      <c r="E25" s="2">
        <v>1</v>
      </c>
      <c r="F25" s="28">
        <v>222</v>
      </c>
      <c r="G25" s="28">
        <v>470</v>
      </c>
      <c r="H25" s="28">
        <v>257</v>
      </c>
      <c r="I25" s="28">
        <v>50</v>
      </c>
      <c r="J25" s="28">
        <v>52</v>
      </c>
      <c r="K25" s="28">
        <v>42</v>
      </c>
      <c r="L25" s="28">
        <v>249</v>
      </c>
      <c r="M25" s="28">
        <v>218</v>
      </c>
      <c r="N25" s="28">
        <v>0.87550200803212852</v>
      </c>
      <c r="O25" s="37">
        <v>-1.2224505263424905E-2</v>
      </c>
      <c r="P25" s="37">
        <v>0.83829868730313239</v>
      </c>
      <c r="Q25" s="37">
        <v>1.3910156148060454E-2</v>
      </c>
      <c r="R25" s="37">
        <v>0.28084261286270007</v>
      </c>
      <c r="S25" s="37">
        <v>3.2881298915078343</v>
      </c>
      <c r="T25" s="37">
        <v>-8.1074017158314651E-2</v>
      </c>
      <c r="U25" s="37">
        <v>0.19368690852650977</v>
      </c>
      <c r="W25" s="6">
        <v>24</v>
      </c>
      <c r="X25" s="6">
        <v>1</v>
      </c>
      <c r="Y25" s="6">
        <v>1</v>
      </c>
      <c r="Z25" s="6">
        <v>1</v>
      </c>
    </row>
    <row r="26" spans="1:26" x14ac:dyDescent="0.2">
      <c r="A26" s="2" t="s">
        <v>41</v>
      </c>
      <c r="B26" s="2">
        <v>1</v>
      </c>
      <c r="C26" s="2">
        <v>1</v>
      </c>
      <c r="D26" s="2">
        <v>11</v>
      </c>
      <c r="E26" s="2">
        <v>1</v>
      </c>
      <c r="F26" s="28">
        <v>236</v>
      </c>
      <c r="G26" s="28">
        <v>503</v>
      </c>
      <c r="H26" s="28">
        <v>316</v>
      </c>
      <c r="I26" s="28">
        <v>39</v>
      </c>
      <c r="J26" s="28">
        <v>58</v>
      </c>
      <c r="K26" s="28">
        <v>70</v>
      </c>
      <c r="L26" s="28">
        <v>275</v>
      </c>
      <c r="M26" s="28">
        <v>275</v>
      </c>
      <c r="N26" s="28">
        <v>1</v>
      </c>
      <c r="O26" s="37">
        <v>-3.6213445693694696E-2</v>
      </c>
      <c r="P26" s="37">
        <v>0.84511525942729571</v>
      </c>
      <c r="Q26" s="37">
        <v>0.15120493279814562</v>
      </c>
      <c r="R26" s="37">
        <v>9.8519321330630946E-2</v>
      </c>
      <c r="S26" s="37">
        <v>4.079355533150939</v>
      </c>
      <c r="T26" s="37">
        <v>0.42832113629401736</v>
      </c>
      <c r="U26" s="37">
        <v>0.23725619936588377</v>
      </c>
      <c r="W26" s="6">
        <v>25</v>
      </c>
      <c r="X26" s="6">
        <v>1</v>
      </c>
      <c r="Y26" s="6">
        <v>1</v>
      </c>
      <c r="Z26" s="6">
        <v>1</v>
      </c>
    </row>
    <row r="27" spans="1:26" x14ac:dyDescent="0.2">
      <c r="A27" s="2" t="s">
        <v>42</v>
      </c>
      <c r="B27" s="2">
        <v>1</v>
      </c>
      <c r="C27" s="2">
        <v>1</v>
      </c>
      <c r="D27" s="2">
        <v>11</v>
      </c>
      <c r="E27" s="2">
        <v>1</v>
      </c>
      <c r="F27" s="28">
        <v>201</v>
      </c>
      <c r="G27" s="28">
        <v>438</v>
      </c>
      <c r="H27" s="28">
        <v>235</v>
      </c>
      <c r="I27" s="28">
        <v>30</v>
      </c>
      <c r="J27" s="28">
        <v>43</v>
      </c>
      <c r="K27" s="28">
        <v>45</v>
      </c>
      <c r="L27" s="28">
        <v>235</v>
      </c>
      <c r="M27" s="28">
        <v>235</v>
      </c>
      <c r="N27" s="28">
        <v>1</v>
      </c>
      <c r="O27" s="37">
        <v>-2.2323044786892392E-2</v>
      </c>
      <c r="P27" s="37">
        <v>0.83124195741822515</v>
      </c>
      <c r="Q27" s="37">
        <v>7.139119604267238E-3</v>
      </c>
      <c r="R27" s="37">
        <v>0.57211641525742685</v>
      </c>
      <c r="S27" s="37">
        <v>3.934974132833799</v>
      </c>
      <c r="T27" s="37">
        <v>5.8603712812672362E-2</v>
      </c>
      <c r="U27" s="37">
        <v>6.5265788114603179E-2</v>
      </c>
      <c r="W27" s="6">
        <v>26</v>
      </c>
      <c r="X27" s="6">
        <v>1</v>
      </c>
      <c r="Y27" s="6">
        <v>1</v>
      </c>
      <c r="Z27" s="6">
        <v>1</v>
      </c>
    </row>
    <row r="28" spans="1:26" x14ac:dyDescent="0.2">
      <c r="A28" s="2" t="s">
        <v>43</v>
      </c>
      <c r="B28" s="2">
        <v>1</v>
      </c>
      <c r="C28" s="2">
        <v>1</v>
      </c>
      <c r="D28" s="2">
        <v>11</v>
      </c>
      <c r="E28" s="2">
        <v>1</v>
      </c>
      <c r="F28" s="28">
        <v>203</v>
      </c>
      <c r="G28" s="28">
        <v>486</v>
      </c>
      <c r="H28" s="28">
        <v>260</v>
      </c>
      <c r="I28" s="28">
        <v>51</v>
      </c>
      <c r="J28" s="28">
        <v>44</v>
      </c>
      <c r="K28" s="28">
        <v>46</v>
      </c>
      <c r="L28" s="28">
        <v>262</v>
      </c>
      <c r="M28" s="28">
        <v>262</v>
      </c>
      <c r="N28" s="28">
        <v>1</v>
      </c>
      <c r="O28" s="37">
        <v>-0.13417209073950381</v>
      </c>
      <c r="P28" s="37">
        <v>0.8416583337011031</v>
      </c>
      <c r="Q28" s="37">
        <v>-1.3788207162504919E-2</v>
      </c>
      <c r="R28" s="37">
        <v>0.18965171737444869</v>
      </c>
      <c r="S28" s="37">
        <v>3.9960569252918807</v>
      </c>
      <c r="T28" s="37">
        <v>-2.7612031961145336E-2</v>
      </c>
      <c r="U28" s="37">
        <v>-2.5852743210484651E-2</v>
      </c>
      <c r="W28" s="6">
        <v>27</v>
      </c>
      <c r="X28" s="6">
        <v>1</v>
      </c>
      <c r="Y28" s="6">
        <v>1</v>
      </c>
      <c r="Z28" s="6">
        <v>1</v>
      </c>
    </row>
    <row r="29" spans="1:26" x14ac:dyDescent="0.2">
      <c r="A29" s="2" t="s">
        <v>44</v>
      </c>
      <c r="B29" s="2">
        <v>1</v>
      </c>
      <c r="C29" s="2">
        <v>1</v>
      </c>
      <c r="D29" s="2">
        <v>11</v>
      </c>
      <c r="E29" s="2">
        <v>1</v>
      </c>
      <c r="F29" s="28">
        <v>255</v>
      </c>
      <c r="G29" s="28">
        <v>457</v>
      </c>
      <c r="H29" s="28">
        <v>247</v>
      </c>
      <c r="I29" s="28">
        <v>52</v>
      </c>
      <c r="J29" s="28">
        <v>43</v>
      </c>
      <c r="K29" s="28">
        <v>54</v>
      </c>
      <c r="L29" s="28">
        <v>237</v>
      </c>
      <c r="M29" s="28">
        <v>237</v>
      </c>
      <c r="N29" s="28">
        <v>1</v>
      </c>
      <c r="O29" s="37">
        <v>0.17553984335892106</v>
      </c>
      <c r="P29" s="37">
        <v>0.83548837693075728</v>
      </c>
      <c r="Q29" s="37">
        <v>7.0841303859555506E-3</v>
      </c>
      <c r="R29" s="37">
        <v>0.35344347405166765</v>
      </c>
      <c r="S29" s="37">
        <v>3.7847482167758333</v>
      </c>
      <c r="T29" s="37">
        <v>0.21604908342309201</v>
      </c>
      <c r="U29" s="37">
        <v>1.7473683769427418E-2</v>
      </c>
      <c r="W29" s="6">
        <v>28</v>
      </c>
      <c r="X29" s="6">
        <v>1</v>
      </c>
      <c r="Y29" s="6">
        <v>1</v>
      </c>
      <c r="Z29" s="6">
        <v>1</v>
      </c>
    </row>
    <row r="30" spans="1:26" x14ac:dyDescent="0.2">
      <c r="A30" s="2" t="s">
        <v>45</v>
      </c>
      <c r="B30" s="2">
        <v>1</v>
      </c>
      <c r="C30" s="2">
        <v>1.5</v>
      </c>
      <c r="D30" s="2">
        <v>21</v>
      </c>
      <c r="E30" s="2">
        <v>1.5</v>
      </c>
      <c r="F30" s="28">
        <v>218</v>
      </c>
      <c r="G30" s="28">
        <v>478</v>
      </c>
      <c r="H30" s="28">
        <v>241</v>
      </c>
      <c r="I30" s="28">
        <v>35</v>
      </c>
      <c r="J30" s="28">
        <v>56</v>
      </c>
      <c r="K30" s="28">
        <v>52</v>
      </c>
      <c r="L30" s="28">
        <v>270</v>
      </c>
      <c r="M30" s="28">
        <v>212</v>
      </c>
      <c r="N30" s="28">
        <v>0.78518518518518521</v>
      </c>
      <c r="O30" s="37">
        <v>-5.0488919185197281E-2</v>
      </c>
      <c r="P30" s="37">
        <v>0.83999180150388209</v>
      </c>
      <c r="Q30" s="37">
        <v>-6.7868433767606345E-2</v>
      </c>
      <c r="R30" s="37">
        <v>0.30420106515883472</v>
      </c>
      <c r="S30" s="37">
        <v>3.1053311718618413</v>
      </c>
      <c r="T30" s="37">
        <v>0.11814283041074447</v>
      </c>
      <c r="U30" s="37">
        <v>0.26226860748406</v>
      </c>
      <c r="W30" s="6">
        <v>29</v>
      </c>
      <c r="X30" s="6">
        <v>1.5</v>
      </c>
      <c r="Y30" s="6">
        <v>1.5</v>
      </c>
      <c r="Z30" s="6">
        <v>1.5</v>
      </c>
    </row>
    <row r="31" spans="1:26" x14ac:dyDescent="0.2">
      <c r="A31" s="2" t="s">
        <v>46</v>
      </c>
      <c r="B31" s="2">
        <v>1</v>
      </c>
      <c r="C31" s="2">
        <v>1.5</v>
      </c>
      <c r="D31" s="2">
        <v>11</v>
      </c>
      <c r="E31" s="2">
        <v>1.5</v>
      </c>
      <c r="F31" s="28">
        <v>241</v>
      </c>
      <c r="G31" s="28">
        <v>530</v>
      </c>
      <c r="H31" s="28">
        <v>256</v>
      </c>
      <c r="I31" s="28">
        <v>24</v>
      </c>
      <c r="J31" s="28">
        <v>53</v>
      </c>
      <c r="K31" s="28">
        <v>47</v>
      </c>
      <c r="L31" s="28">
        <v>263</v>
      </c>
      <c r="M31" s="28">
        <v>263</v>
      </c>
      <c r="N31" s="28">
        <v>1</v>
      </c>
      <c r="O31" s="37">
        <v>-7.8715442810585581E-2</v>
      </c>
      <c r="P31" s="37">
        <v>0.85038493167631479</v>
      </c>
      <c r="Q31" s="37">
        <v>-0.12290979065100213</v>
      </c>
      <c r="R31" s="37">
        <v>-0.13541227945776541</v>
      </c>
      <c r="S31" s="37">
        <v>3.6277360595233263</v>
      </c>
      <c r="T31" s="37">
        <v>-9.1184525941760963E-2</v>
      </c>
      <c r="U31" s="37">
        <v>6.8468324028647595E-2</v>
      </c>
      <c r="W31" s="6">
        <v>30</v>
      </c>
      <c r="X31" s="6">
        <v>1.5</v>
      </c>
      <c r="Y31" s="6">
        <v>1</v>
      </c>
      <c r="Z31" s="6">
        <v>1</v>
      </c>
    </row>
    <row r="32" spans="1:26" x14ac:dyDescent="0.2">
      <c r="A32" s="2" t="s">
        <v>47</v>
      </c>
      <c r="B32" s="2">
        <v>1</v>
      </c>
      <c r="C32" s="2">
        <v>1</v>
      </c>
      <c r="D32" s="2">
        <v>11</v>
      </c>
      <c r="E32" s="2">
        <v>1</v>
      </c>
      <c r="F32" s="28">
        <v>293</v>
      </c>
      <c r="G32" s="28">
        <v>545</v>
      </c>
      <c r="H32" s="28">
        <v>293</v>
      </c>
      <c r="I32" s="28">
        <v>47</v>
      </c>
      <c r="J32" s="28">
        <v>44</v>
      </c>
      <c r="K32" s="28">
        <v>69</v>
      </c>
      <c r="L32" s="28">
        <v>328</v>
      </c>
      <c r="M32" s="28">
        <v>328</v>
      </c>
      <c r="N32" s="28">
        <v>1</v>
      </c>
      <c r="O32" s="37">
        <v>8.1258604753631072E-2</v>
      </c>
      <c r="P32" s="37">
        <v>0.85320384653055892</v>
      </c>
      <c r="Q32" s="37">
        <v>-2.850377240945234E-2</v>
      </c>
      <c r="R32" s="37">
        <v>-2.8239559961704727E-2</v>
      </c>
      <c r="S32" s="37">
        <v>4.6239827072796063</v>
      </c>
      <c r="T32" s="37">
        <v>0.29647334627544808</v>
      </c>
      <c r="U32" s="37">
        <v>-0.13932977156554879</v>
      </c>
      <c r="W32" s="6">
        <v>31</v>
      </c>
      <c r="X32" s="6">
        <v>1</v>
      </c>
      <c r="Y32" s="6">
        <v>1</v>
      </c>
      <c r="Z32" s="6">
        <v>1</v>
      </c>
    </row>
    <row r="33" spans="1:26" x14ac:dyDescent="0.2">
      <c r="A33" s="2" t="s">
        <v>48</v>
      </c>
      <c r="B33" s="2">
        <v>1</v>
      </c>
      <c r="C33" s="2">
        <v>1</v>
      </c>
      <c r="D33" s="2">
        <v>11</v>
      </c>
      <c r="E33" s="2">
        <v>1</v>
      </c>
      <c r="F33" s="28">
        <v>232</v>
      </c>
      <c r="G33" s="28">
        <v>500</v>
      </c>
      <c r="H33" s="28">
        <v>272</v>
      </c>
      <c r="I33" s="28">
        <v>50</v>
      </c>
      <c r="J33" s="28">
        <v>58</v>
      </c>
      <c r="K33" s="28">
        <v>42</v>
      </c>
      <c r="L33" s="28">
        <v>267</v>
      </c>
      <c r="M33" s="28">
        <v>267</v>
      </c>
      <c r="N33" s="28">
        <v>1</v>
      </c>
      <c r="O33" s="37">
        <v>-4.5360338187247454E-2</v>
      </c>
      <c r="P33" s="37">
        <v>0.84451332031672721</v>
      </c>
      <c r="Q33" s="37">
        <v>-2.105233666493483E-3</v>
      </c>
      <c r="R33" s="37">
        <v>9.0605615500798514E-2</v>
      </c>
      <c r="S33" s="37">
        <v>3.9590328086176685</v>
      </c>
      <c r="T33" s="37">
        <v>-0.13771952163439247</v>
      </c>
      <c r="U33" s="37">
        <v>0.24528254334351529</v>
      </c>
      <c r="W33" s="6">
        <v>32</v>
      </c>
      <c r="X33" s="6">
        <v>1</v>
      </c>
      <c r="Y33" s="6">
        <v>1</v>
      </c>
      <c r="Z33" s="6">
        <v>1</v>
      </c>
    </row>
    <row r="34" spans="1:26" x14ac:dyDescent="0.2">
      <c r="A34" s="2" t="s">
        <v>49</v>
      </c>
      <c r="B34" s="2">
        <v>1</v>
      </c>
      <c r="C34" s="2">
        <v>1</v>
      </c>
      <c r="D34" s="2">
        <v>11</v>
      </c>
      <c r="E34" s="2">
        <v>1</v>
      </c>
      <c r="F34" s="28">
        <v>301</v>
      </c>
      <c r="G34" s="28">
        <v>551</v>
      </c>
      <c r="H34" s="28">
        <v>312</v>
      </c>
      <c r="I34" s="28">
        <v>49</v>
      </c>
      <c r="J34" s="28">
        <v>41</v>
      </c>
      <c r="K34" s="28">
        <v>75</v>
      </c>
      <c r="L34" s="28">
        <v>260</v>
      </c>
      <c r="M34" s="28">
        <v>260</v>
      </c>
      <c r="N34" s="28">
        <v>1</v>
      </c>
      <c r="O34" s="37">
        <v>9.5519824472431125E-2</v>
      </c>
      <c r="P34" s="37">
        <v>0.85431091940785353</v>
      </c>
      <c r="Q34" s="37">
        <v>2.1280752545267768E-2</v>
      </c>
      <c r="R34" s="37">
        <v>-0.26049912377543305</v>
      </c>
      <c r="S34" s="37">
        <v>3.412988643956095</v>
      </c>
      <c r="T34" s="37">
        <v>0.39343339518731962</v>
      </c>
      <c r="U34" s="37">
        <v>-0.20744759872543805</v>
      </c>
      <c r="W34" s="6">
        <v>33</v>
      </c>
      <c r="X34" s="6">
        <v>1</v>
      </c>
      <c r="Y34" s="6">
        <v>1</v>
      </c>
      <c r="Z34" s="6">
        <v>1</v>
      </c>
    </row>
    <row r="35" spans="1:26" x14ac:dyDescent="0.2">
      <c r="A35" s="2" t="s">
        <v>50</v>
      </c>
      <c r="B35" s="2">
        <v>1</v>
      </c>
      <c r="C35" s="2">
        <v>1.5</v>
      </c>
      <c r="D35" s="2">
        <v>11</v>
      </c>
      <c r="E35" s="2">
        <v>1.5</v>
      </c>
      <c r="F35" s="28">
        <v>260</v>
      </c>
      <c r="G35" s="28">
        <v>468</v>
      </c>
      <c r="H35" s="28">
        <v>278</v>
      </c>
      <c r="I35" s="28">
        <v>49</v>
      </c>
      <c r="J35" s="28">
        <v>52</v>
      </c>
      <c r="K35" s="28">
        <v>54</v>
      </c>
      <c r="L35" s="28">
        <v>255</v>
      </c>
      <c r="M35" s="28">
        <v>239</v>
      </c>
      <c r="N35" s="28">
        <v>0.93725490196078431</v>
      </c>
      <c r="O35" s="37">
        <v>0.16310436727800123</v>
      </c>
      <c r="P35" s="37">
        <v>0.83787115229639897</v>
      </c>
      <c r="Q35" s="37">
        <v>0.1022638880233934</v>
      </c>
      <c r="R35" s="37">
        <v>0.33271768037060023</v>
      </c>
      <c r="S35" s="37">
        <v>3.7198391481248687</v>
      </c>
      <c r="T35" s="37">
        <v>0.18666838645199474</v>
      </c>
      <c r="U35" s="37">
        <v>0.19920198081312096</v>
      </c>
      <c r="W35" s="6">
        <v>34</v>
      </c>
      <c r="X35" s="6">
        <v>1.5</v>
      </c>
      <c r="Y35" s="6">
        <v>1</v>
      </c>
      <c r="Z35" s="6">
        <v>1</v>
      </c>
    </row>
    <row r="36" spans="1:26" x14ac:dyDescent="0.2">
      <c r="A36" s="2" t="s">
        <v>51</v>
      </c>
      <c r="B36" s="2">
        <v>1</v>
      </c>
      <c r="C36" s="2">
        <v>1.5</v>
      </c>
      <c r="D36" s="2">
        <v>21</v>
      </c>
      <c r="E36" s="2">
        <v>1.5</v>
      </c>
      <c r="F36" s="28">
        <v>178</v>
      </c>
      <c r="G36" s="28">
        <v>389</v>
      </c>
      <c r="H36" s="28">
        <v>226</v>
      </c>
      <c r="I36" s="28">
        <v>45</v>
      </c>
      <c r="J36" s="28">
        <v>34</v>
      </c>
      <c r="K36" s="28">
        <v>50</v>
      </c>
      <c r="L36" s="28">
        <v>241</v>
      </c>
      <c r="M36" s="28">
        <v>158</v>
      </c>
      <c r="N36" s="28">
        <v>0.65560165975103735</v>
      </c>
      <c r="O36" s="37">
        <v>5.8243085437137089E-3</v>
      </c>
      <c r="P36" s="37">
        <v>0.81943007380328547</v>
      </c>
      <c r="Q36" s="37">
        <v>0.11333232547314703</v>
      </c>
      <c r="R36" s="37">
        <v>1.5086593348565065</v>
      </c>
      <c r="S36" s="37">
        <v>2.7039621803999943</v>
      </c>
      <c r="T36" s="37">
        <v>0.32883882538336551</v>
      </c>
      <c r="U36" s="37">
        <v>-4.2445835855901448E-2</v>
      </c>
      <c r="W36" s="6">
        <v>35</v>
      </c>
      <c r="X36" s="6">
        <v>1.5</v>
      </c>
    </row>
    <row r="37" spans="1:26" x14ac:dyDescent="0.2">
      <c r="A37" s="2" t="s">
        <v>52</v>
      </c>
      <c r="B37" s="2">
        <v>1</v>
      </c>
      <c r="C37" s="2">
        <v>1.5</v>
      </c>
      <c r="D37" s="2">
        <v>11</v>
      </c>
      <c r="E37" s="2">
        <v>1.5</v>
      </c>
      <c r="F37" s="28">
        <v>214</v>
      </c>
      <c r="G37" s="28">
        <v>395</v>
      </c>
      <c r="H37" s="28">
        <v>247</v>
      </c>
      <c r="I37" s="28">
        <v>47</v>
      </c>
      <c r="J37" s="28">
        <v>47</v>
      </c>
      <c r="K37" s="28">
        <v>47</v>
      </c>
      <c r="L37" s="28">
        <v>243</v>
      </c>
      <c r="M37" s="28">
        <v>211</v>
      </c>
      <c r="N37" s="28">
        <v>0.86831275720164613</v>
      </c>
      <c r="O37" s="37">
        <v>0.18608710585947322</v>
      </c>
      <c r="P37" s="37">
        <v>0.82094970651833354</v>
      </c>
      <c r="Q37" s="37">
        <v>0.1951117857664266</v>
      </c>
      <c r="R37" s="37">
        <v>1.3892346863497702</v>
      </c>
      <c r="S37" s="37">
        <v>3.8766985987136358</v>
      </c>
      <c r="T37" s="37">
        <v>0.22960240745763544</v>
      </c>
      <c r="U37" s="37">
        <v>0.30195731785642893</v>
      </c>
      <c r="W37" s="6">
        <v>36</v>
      </c>
      <c r="X37" s="6">
        <v>1.5</v>
      </c>
      <c r="Y37" s="6">
        <v>1</v>
      </c>
      <c r="Z37" s="6">
        <v>1</v>
      </c>
    </row>
    <row r="38" spans="1:26" x14ac:dyDescent="0.2">
      <c r="A38" s="2" t="s">
        <v>53</v>
      </c>
      <c r="B38" s="2">
        <v>1</v>
      </c>
      <c r="C38" s="2">
        <v>1</v>
      </c>
      <c r="D38" s="2">
        <v>11</v>
      </c>
      <c r="E38" s="2">
        <v>1</v>
      </c>
      <c r="F38" s="28">
        <v>216</v>
      </c>
      <c r="G38" s="28">
        <v>443</v>
      </c>
      <c r="H38" s="28">
        <v>220</v>
      </c>
      <c r="I38" s="28">
        <v>49</v>
      </c>
      <c r="J38" s="28">
        <v>40</v>
      </c>
      <c r="K38" s="28">
        <v>38</v>
      </c>
      <c r="L38" s="28">
        <v>226</v>
      </c>
      <c r="M38" s="28">
        <v>226</v>
      </c>
      <c r="N38" s="28">
        <v>1</v>
      </c>
      <c r="O38" s="37">
        <v>3.5677046190207271E-2</v>
      </c>
      <c r="P38" s="37">
        <v>0.83237607277790771</v>
      </c>
      <c r="Q38" s="37">
        <v>-6.9628418350572902E-2</v>
      </c>
      <c r="R38" s="37">
        <v>0.44928868440074415</v>
      </c>
      <c r="S38" s="37">
        <v>3.6962683849308702</v>
      </c>
      <c r="T38" s="37">
        <v>-0.11644112978035745</v>
      </c>
      <c r="U38" s="37">
        <v>-2.1139292213506335E-2</v>
      </c>
      <c r="W38" s="6">
        <v>37</v>
      </c>
      <c r="X38" s="6">
        <v>1</v>
      </c>
      <c r="Y38" s="6">
        <v>1</v>
      </c>
      <c r="Z38" s="6">
        <v>1</v>
      </c>
    </row>
    <row r="39" spans="1:26" x14ac:dyDescent="0.2">
      <c r="A39" s="2" t="s">
        <v>54</v>
      </c>
      <c r="B39" s="2">
        <v>1</v>
      </c>
      <c r="C39" s="2">
        <v>1.5</v>
      </c>
      <c r="D39" s="2">
        <v>11</v>
      </c>
      <c r="E39" s="2">
        <v>1.5</v>
      </c>
      <c r="F39" s="29">
        <v>192</v>
      </c>
      <c r="G39" s="29">
        <v>379</v>
      </c>
      <c r="H39" s="29">
        <v>225</v>
      </c>
      <c r="I39" s="29">
        <v>39</v>
      </c>
      <c r="J39" s="29">
        <v>48</v>
      </c>
      <c r="K39" s="29">
        <v>58</v>
      </c>
      <c r="L39" s="29">
        <v>232</v>
      </c>
      <c r="M39" s="29">
        <v>213</v>
      </c>
      <c r="N39" s="28">
        <v>0.9181034482758621</v>
      </c>
      <c r="O39" s="37">
        <v>0.12122915350715482</v>
      </c>
      <c r="P39" s="37">
        <v>0.81684740588166893</v>
      </c>
      <c r="Q39" s="37">
        <v>0.14282148258712846</v>
      </c>
      <c r="R39" s="37">
        <v>1.6610999334779628</v>
      </c>
      <c r="S39" s="37">
        <v>4.1154071569360671</v>
      </c>
      <c r="T39" s="37">
        <v>0.58329011175268264</v>
      </c>
      <c r="U39" s="37">
        <v>0.3904376697624497</v>
      </c>
      <c r="W39" s="6">
        <v>38</v>
      </c>
      <c r="X39" s="6">
        <v>1.5</v>
      </c>
      <c r="Z39" s="6">
        <v>3</v>
      </c>
    </row>
    <row r="40" spans="1:26" x14ac:dyDescent="0.2">
      <c r="A40" s="2" t="s">
        <v>55</v>
      </c>
      <c r="B40" s="2">
        <v>1</v>
      </c>
      <c r="C40" s="2">
        <v>1.5</v>
      </c>
      <c r="D40" s="2">
        <v>11</v>
      </c>
      <c r="E40" s="2">
        <v>1.5</v>
      </c>
      <c r="F40" s="28">
        <v>237</v>
      </c>
      <c r="G40" s="28">
        <v>548</v>
      </c>
      <c r="H40" s="28">
        <v>296</v>
      </c>
      <c r="I40" s="28">
        <v>54</v>
      </c>
      <c r="J40" s="28">
        <v>53</v>
      </c>
      <c r="K40" s="28">
        <v>55</v>
      </c>
      <c r="L40" s="28">
        <v>289</v>
      </c>
      <c r="M40" s="28">
        <v>260</v>
      </c>
      <c r="N40" s="28">
        <v>0.89965397923875434</v>
      </c>
      <c r="O40" s="37">
        <v>-0.13144370177046183</v>
      </c>
      <c r="P40" s="37">
        <v>0.85375881548819377</v>
      </c>
      <c r="Q40" s="37">
        <v>-2.4861966233279353E-2</v>
      </c>
      <c r="R40" s="37">
        <v>-0.161121721829874</v>
      </c>
      <c r="S40" s="37">
        <v>3.435393021639964</v>
      </c>
      <c r="T40" s="37">
        <v>2.7603853458743315E-2</v>
      </c>
      <c r="U40" s="37">
        <v>3.0582946283537558E-2</v>
      </c>
      <c r="W40" s="6">
        <v>39</v>
      </c>
      <c r="X40" s="6">
        <v>1.5</v>
      </c>
      <c r="Y40" s="6">
        <v>1</v>
      </c>
      <c r="Z40" s="6">
        <v>1</v>
      </c>
    </row>
    <row r="41" spans="1:26" x14ac:dyDescent="0.2">
      <c r="A41" s="2" t="s">
        <v>56</v>
      </c>
      <c r="B41" s="2">
        <v>1</v>
      </c>
      <c r="C41" s="2">
        <v>1</v>
      </c>
      <c r="D41" s="2">
        <v>11</v>
      </c>
      <c r="E41" s="2">
        <v>1</v>
      </c>
      <c r="F41" s="28">
        <v>218</v>
      </c>
      <c r="G41" s="28">
        <v>484</v>
      </c>
      <c r="H41" s="28">
        <v>234</v>
      </c>
      <c r="I41" s="28">
        <v>53</v>
      </c>
      <c r="J41" s="28">
        <v>69</v>
      </c>
      <c r="K41" s="28">
        <v>38</v>
      </c>
      <c r="L41" s="28">
        <v>244</v>
      </c>
      <c r="M41" s="28">
        <v>244</v>
      </c>
      <c r="N41" s="28">
        <v>1</v>
      </c>
      <c r="O41" s="37">
        <v>-6.5337317232291428E-2</v>
      </c>
      <c r="P41" s="37">
        <v>0.84124414581400486</v>
      </c>
      <c r="Q41" s="37">
        <v>-0.10810156829014239</v>
      </c>
      <c r="R41" s="37">
        <v>0.12507700408956865</v>
      </c>
      <c r="S41" s="37">
        <v>3.6706475895030319</v>
      </c>
      <c r="T41" s="37">
        <v>-0.19330960070224862</v>
      </c>
      <c r="U41" s="37">
        <v>0.53446465746636673</v>
      </c>
      <c r="W41" s="6">
        <v>40</v>
      </c>
      <c r="X41" s="6">
        <v>1</v>
      </c>
      <c r="Y41" s="6">
        <v>1</v>
      </c>
      <c r="Z41" s="6">
        <v>1</v>
      </c>
    </row>
    <row r="42" spans="1:26" x14ac:dyDescent="0.2">
      <c r="A42" s="2" t="s">
        <v>57</v>
      </c>
      <c r="B42" s="2">
        <v>1</v>
      </c>
      <c r="C42" s="2">
        <v>1</v>
      </c>
      <c r="D42" s="2">
        <v>11</v>
      </c>
      <c r="E42" s="2">
        <v>1</v>
      </c>
      <c r="F42" s="28">
        <v>256</v>
      </c>
      <c r="G42" s="28">
        <v>528</v>
      </c>
      <c r="H42" s="28">
        <v>291</v>
      </c>
      <c r="I42" s="28">
        <v>38</v>
      </c>
      <c r="J42" s="28">
        <v>51</v>
      </c>
      <c r="K42" s="28">
        <v>51</v>
      </c>
      <c r="L42" s="28">
        <v>266</v>
      </c>
      <c r="M42" s="28">
        <v>245</v>
      </c>
      <c r="N42" s="28">
        <v>0.92105263157894735</v>
      </c>
      <c r="O42" s="37">
        <v>-1.668794179356799E-2</v>
      </c>
      <c r="P42" s="37">
        <v>0.85000339135143332</v>
      </c>
      <c r="Q42" s="37">
        <v>1.4403641286043468E-3</v>
      </c>
      <c r="R42" s="37">
        <v>-0.11314274751936114</v>
      </c>
      <c r="S42" s="37">
        <v>3.3261535815848298</v>
      </c>
      <c r="T42" s="37">
        <v>-9.9972395055927445E-3</v>
      </c>
      <c r="U42" s="37">
        <v>3.2359133578354113E-2</v>
      </c>
      <c r="W42" s="6">
        <v>41</v>
      </c>
      <c r="X42" s="6">
        <v>1</v>
      </c>
      <c r="Y42" s="6">
        <v>1</v>
      </c>
      <c r="Z42" s="6">
        <v>1</v>
      </c>
    </row>
    <row r="43" spans="1:26" x14ac:dyDescent="0.2">
      <c r="A43" s="2" t="s">
        <v>58</v>
      </c>
      <c r="B43" s="2">
        <v>1</v>
      </c>
      <c r="C43" s="2">
        <v>1</v>
      </c>
      <c r="D43" s="2">
        <v>11</v>
      </c>
      <c r="E43" s="2">
        <v>1</v>
      </c>
      <c r="F43" s="28">
        <v>268</v>
      </c>
      <c r="G43" s="28">
        <v>549</v>
      </c>
      <c r="H43" s="28">
        <v>299</v>
      </c>
      <c r="I43" s="28">
        <v>44</v>
      </c>
      <c r="J43" s="28">
        <v>58</v>
      </c>
      <c r="K43" s="28">
        <v>63</v>
      </c>
      <c r="L43" s="28">
        <v>312</v>
      </c>
      <c r="M43" s="28">
        <v>289</v>
      </c>
      <c r="N43" s="28">
        <v>0.92628205128205132</v>
      </c>
      <c r="O43" s="37">
        <v>-2.009499489467963E-2</v>
      </c>
      <c r="P43" s="37">
        <v>0.8539431669608113</v>
      </c>
      <c r="Q43" s="37">
        <v>-1.7085052844356345E-2</v>
      </c>
      <c r="R43" s="37">
        <v>-0.10049188995940236</v>
      </c>
      <c r="S43" s="37">
        <v>3.9217796814427173</v>
      </c>
      <c r="T43" s="37">
        <v>0.17486890560478102</v>
      </c>
      <c r="U43" s="37">
        <v>0.12558734686913259</v>
      </c>
      <c r="W43" s="6">
        <v>42</v>
      </c>
      <c r="X43" s="6">
        <v>1</v>
      </c>
      <c r="Y43" s="6">
        <v>1</v>
      </c>
      <c r="Z43" s="6">
        <v>1</v>
      </c>
    </row>
    <row r="44" spans="1:26" x14ac:dyDescent="0.2">
      <c r="A44" s="2" t="s">
        <v>59</v>
      </c>
      <c r="B44" s="2">
        <v>1</v>
      </c>
      <c r="C44" s="2">
        <v>1</v>
      </c>
      <c r="D44" s="2">
        <v>11</v>
      </c>
      <c r="E44" s="2">
        <v>1</v>
      </c>
      <c r="F44" s="28">
        <v>288</v>
      </c>
      <c r="G44" s="28">
        <v>511</v>
      </c>
      <c r="H44" s="28">
        <v>266</v>
      </c>
      <c r="I44" s="28">
        <v>53</v>
      </c>
      <c r="J44" s="28">
        <v>58</v>
      </c>
      <c r="K44" s="28">
        <v>42</v>
      </c>
      <c r="L44" s="28">
        <v>304</v>
      </c>
      <c r="M44" s="28">
        <v>304</v>
      </c>
      <c r="N44" s="28">
        <v>1</v>
      </c>
      <c r="O44" s="37">
        <v>0.15292877569289118</v>
      </c>
      <c r="P44" s="37">
        <v>0.84670398814405146</v>
      </c>
      <c r="Q44" s="37">
        <v>-4.8735678701682598E-2</v>
      </c>
      <c r="R44" s="37">
        <v>0.14501446294196621</v>
      </c>
      <c r="S44" s="37">
        <v>4.533411444978106</v>
      </c>
      <c r="T44" s="37">
        <v>-0.15680033239286015</v>
      </c>
      <c r="U44" s="37">
        <v>0.21633176263287535</v>
      </c>
      <c r="W44" s="6">
        <v>43</v>
      </c>
      <c r="X44" s="6">
        <v>1</v>
      </c>
      <c r="Y44" s="6">
        <v>1</v>
      </c>
      <c r="Z44" s="6">
        <v>1</v>
      </c>
    </row>
    <row r="45" spans="1:26" s="35" customFormat="1" x14ac:dyDescent="0.2">
      <c r="A45" s="40" t="s">
        <v>60</v>
      </c>
      <c r="B45" s="41">
        <v>1</v>
      </c>
      <c r="C45" s="41">
        <v>1.5</v>
      </c>
      <c r="D45" s="40">
        <v>32</v>
      </c>
      <c r="E45" s="41">
        <v>31</v>
      </c>
      <c r="F45" s="28">
        <v>215</v>
      </c>
      <c r="G45" s="35">
        <v>442</v>
      </c>
      <c r="H45" s="35">
        <v>211</v>
      </c>
      <c r="I45" s="35">
        <v>42</v>
      </c>
      <c r="J45" s="35">
        <v>31</v>
      </c>
      <c r="K45" s="35">
        <v>60</v>
      </c>
      <c r="L45" s="35">
        <v>241</v>
      </c>
      <c r="M45" s="35">
        <v>249</v>
      </c>
      <c r="N45" s="35">
        <v>1.0331950207468881</v>
      </c>
      <c r="O45" s="35">
        <v>3.3830072086718573E-2</v>
      </c>
      <c r="P45" s="35">
        <v>0.83215022123831794</v>
      </c>
      <c r="Q45" s="35">
        <v>-0.10531833670056205</v>
      </c>
      <c r="R45" s="35">
        <v>0.55855070770835613</v>
      </c>
      <c r="S45" s="35">
        <v>4.1850647397700431</v>
      </c>
      <c r="T45" s="35">
        <v>0.39833862301504325</v>
      </c>
      <c r="U45" s="35">
        <v>-0.23952753377176858</v>
      </c>
      <c r="W45" s="35">
        <v>44</v>
      </c>
      <c r="X45" s="35">
        <v>1.5</v>
      </c>
    </row>
    <row r="46" spans="1:26" x14ac:dyDescent="0.2">
      <c r="A46" s="2" t="s">
        <v>61</v>
      </c>
      <c r="B46" s="2">
        <v>1</v>
      </c>
      <c r="C46" s="2">
        <v>1.5</v>
      </c>
      <c r="D46" s="2">
        <v>21</v>
      </c>
      <c r="E46" s="2">
        <v>1.5</v>
      </c>
      <c r="F46" s="28">
        <v>223</v>
      </c>
      <c r="G46" s="28">
        <v>477</v>
      </c>
      <c r="H46" s="28">
        <v>257</v>
      </c>
      <c r="I46" s="28">
        <v>38</v>
      </c>
      <c r="J46" s="28">
        <v>51</v>
      </c>
      <c r="K46" s="28">
        <v>47</v>
      </c>
      <c r="L46" s="28">
        <v>270</v>
      </c>
      <c r="M46" s="28">
        <v>230</v>
      </c>
      <c r="N46" s="28">
        <v>0.85185185185185186</v>
      </c>
      <c r="O46" s="37">
        <v>-2.6137573508392381E-2</v>
      </c>
      <c r="P46" s="37">
        <v>0.83978163370969061</v>
      </c>
      <c r="Q46" s="37">
        <v>-3.5370442474316369E-3</v>
      </c>
      <c r="R46" s="37">
        <v>0.3144192118708834</v>
      </c>
      <c r="S46" s="37">
        <v>3.4625573506205503</v>
      </c>
      <c r="T46" s="37">
        <v>1.2807788982017383E-2</v>
      </c>
      <c r="U46" s="37">
        <v>0.15217133082762607</v>
      </c>
      <c r="W46" s="6">
        <v>45</v>
      </c>
      <c r="X46" s="6">
        <v>1.5</v>
      </c>
      <c r="Y46" s="6">
        <v>1</v>
      </c>
      <c r="Z46" s="6">
        <v>1</v>
      </c>
    </row>
    <row r="47" spans="1:26" x14ac:dyDescent="0.2">
      <c r="A47" s="2" t="s">
        <v>62</v>
      </c>
      <c r="B47" s="2">
        <v>1</v>
      </c>
      <c r="C47" s="2">
        <v>1</v>
      </c>
      <c r="D47" s="2">
        <v>11</v>
      </c>
      <c r="E47" s="2">
        <v>1</v>
      </c>
      <c r="F47" s="28">
        <v>290</v>
      </c>
      <c r="G47" s="28">
        <v>528</v>
      </c>
      <c r="H47" s="28">
        <v>275</v>
      </c>
      <c r="I47" s="28">
        <v>55</v>
      </c>
      <c r="J47" s="28">
        <v>56</v>
      </c>
      <c r="K47" s="28">
        <v>54</v>
      </c>
      <c r="L47" s="28">
        <v>269</v>
      </c>
      <c r="M47" s="28">
        <v>280</v>
      </c>
      <c r="N47" s="28">
        <v>1.0408921933085502</v>
      </c>
      <c r="O47" s="37">
        <v>0.11390819093697375</v>
      </c>
      <c r="P47" s="37">
        <v>0.85000339135143332</v>
      </c>
      <c r="Q47" s="37">
        <v>-5.3621649019360153E-2</v>
      </c>
      <c r="R47" s="37">
        <v>-0.10314059805529378</v>
      </c>
      <c r="S47" s="37">
        <v>3.9441755218112342</v>
      </c>
      <c r="T47" s="37">
        <v>4.8238216994078272E-2</v>
      </c>
      <c r="U47" s="37">
        <v>0.13357081334093784</v>
      </c>
      <c r="W47" s="6">
        <v>46</v>
      </c>
      <c r="X47" s="6">
        <v>1</v>
      </c>
      <c r="Y47" s="6">
        <v>1</v>
      </c>
      <c r="Z47" s="6">
        <v>1</v>
      </c>
    </row>
    <row r="48" spans="1:26" x14ac:dyDescent="0.2">
      <c r="A48" s="2" t="s">
        <v>63</v>
      </c>
      <c r="B48" s="2">
        <v>1</v>
      </c>
      <c r="C48" s="2">
        <v>1</v>
      </c>
      <c r="D48" s="2">
        <v>11</v>
      </c>
      <c r="E48" s="2">
        <v>1</v>
      </c>
      <c r="F48" s="28">
        <v>288</v>
      </c>
      <c r="G48" s="28">
        <v>503</v>
      </c>
      <c r="H48" s="28">
        <v>261</v>
      </c>
      <c r="I48" s="28">
        <v>54</v>
      </c>
      <c r="J48" s="28">
        <v>59</v>
      </c>
      <c r="K48" s="28">
        <v>40</v>
      </c>
      <c r="L48" s="28">
        <v>288</v>
      </c>
      <c r="M48" s="28">
        <v>288</v>
      </c>
      <c r="N48" s="28">
        <v>1</v>
      </c>
      <c r="O48" s="37">
        <v>0.17614630356023697</v>
      </c>
      <c r="P48" s="37">
        <v>0.84511525942729571</v>
      </c>
      <c r="Q48" s="37">
        <v>-4.9163014366088595E-2</v>
      </c>
      <c r="R48" s="37">
        <v>0.15044932561171531</v>
      </c>
      <c r="S48" s="37">
        <v>4.3194705219908016</v>
      </c>
      <c r="T48" s="37">
        <v>-0.1838164935462758</v>
      </c>
      <c r="U48" s="37">
        <v>0.25858820280322659</v>
      </c>
      <c r="W48" s="6">
        <v>47</v>
      </c>
      <c r="X48" s="6">
        <v>1</v>
      </c>
      <c r="Y48" s="6">
        <v>1</v>
      </c>
      <c r="Z48" s="6">
        <v>1</v>
      </c>
    </row>
    <row r="49" spans="1:26" x14ac:dyDescent="0.2">
      <c r="A49" s="2" t="s">
        <v>64</v>
      </c>
      <c r="B49" s="2">
        <v>1</v>
      </c>
      <c r="C49" s="2">
        <v>1</v>
      </c>
      <c r="D49" s="2">
        <v>11</v>
      </c>
      <c r="E49" s="2">
        <v>1</v>
      </c>
      <c r="F49" s="28">
        <v>242</v>
      </c>
      <c r="G49" s="28">
        <v>476</v>
      </c>
      <c r="H49" s="28">
        <v>273</v>
      </c>
      <c r="I49" s="28">
        <v>48</v>
      </c>
      <c r="J49" s="28">
        <v>48</v>
      </c>
      <c r="K49" s="28">
        <v>42</v>
      </c>
      <c r="L49" s="28">
        <v>277</v>
      </c>
      <c r="M49" s="28">
        <v>277</v>
      </c>
      <c r="N49" s="28">
        <v>1</v>
      </c>
      <c r="O49" s="37">
        <v>5.9643377839599554E-2</v>
      </c>
      <c r="P49" s="37">
        <v>0.83957104893093526</v>
      </c>
      <c r="Q49" s="37">
        <v>6.1110922198149724E-2</v>
      </c>
      <c r="R49" s="37">
        <v>0.35908420057579898</v>
      </c>
      <c r="S49" s="37">
        <v>4.3849435204065044</v>
      </c>
      <c r="T49" s="37">
        <v>-9.2982507772316869E-2</v>
      </c>
      <c r="U49" s="37">
        <v>8.685929311051023E-2</v>
      </c>
      <c r="W49" s="6">
        <v>48</v>
      </c>
      <c r="X49" s="6">
        <v>1</v>
      </c>
      <c r="Y49" s="6">
        <v>1</v>
      </c>
      <c r="Z49" s="6">
        <v>1</v>
      </c>
    </row>
    <row r="50" spans="1:26" x14ac:dyDescent="0.2">
      <c r="A50" s="2" t="s">
        <v>65</v>
      </c>
      <c r="B50" s="2">
        <v>1</v>
      </c>
      <c r="C50" s="2">
        <v>1</v>
      </c>
      <c r="D50" s="2">
        <v>11</v>
      </c>
      <c r="E50" s="2">
        <v>1</v>
      </c>
      <c r="F50" s="28">
        <v>245</v>
      </c>
      <c r="G50" s="28">
        <v>492</v>
      </c>
      <c r="H50" s="28">
        <v>281</v>
      </c>
      <c r="I50" s="28">
        <v>50</v>
      </c>
      <c r="J50" s="28">
        <v>51</v>
      </c>
      <c r="K50" s="28">
        <v>61</v>
      </c>
      <c r="L50" s="28">
        <v>293</v>
      </c>
      <c r="M50" s="28">
        <v>295</v>
      </c>
      <c r="N50" s="28">
        <v>1.006825938566553</v>
      </c>
      <c r="O50" s="37">
        <v>2.8888900314113394E-2</v>
      </c>
      <c r="P50" s="37">
        <v>0.84289129810535812</v>
      </c>
      <c r="Q50" s="37">
        <v>5.062225325913975E-2</v>
      </c>
      <c r="R50" s="37">
        <v>0.27094889704274716</v>
      </c>
      <c r="S50" s="37">
        <v>4.5616704569651123</v>
      </c>
      <c r="T50" s="37">
        <v>0.27330389997559068</v>
      </c>
      <c r="U50" s="37">
        <v>0.11424825253703891</v>
      </c>
      <c r="W50" s="6">
        <v>49</v>
      </c>
      <c r="X50" s="6">
        <v>1</v>
      </c>
      <c r="Y50" s="6">
        <v>1</v>
      </c>
      <c r="Z50" s="6">
        <v>1</v>
      </c>
    </row>
    <row r="51" spans="1:26" x14ac:dyDescent="0.2">
      <c r="A51" s="2" t="s">
        <v>66</v>
      </c>
      <c r="B51" s="2">
        <v>1</v>
      </c>
      <c r="C51" s="2">
        <v>1</v>
      </c>
      <c r="D51" s="2">
        <v>11</v>
      </c>
      <c r="E51" s="2">
        <v>1</v>
      </c>
      <c r="F51" s="28">
        <v>180</v>
      </c>
      <c r="G51" s="28">
        <v>480</v>
      </c>
      <c r="H51" s="28">
        <v>248</v>
      </c>
      <c r="I51" s="28">
        <v>36</v>
      </c>
      <c r="J51" s="28">
        <v>48</v>
      </c>
      <c r="K51" s="28">
        <v>63</v>
      </c>
      <c r="L51" s="28">
        <v>237</v>
      </c>
      <c r="M51" s="28">
        <v>214</v>
      </c>
      <c r="N51" s="28">
        <v>0.90295358649789026</v>
      </c>
      <c r="O51" s="37">
        <v>-0.22012529037327075</v>
      </c>
      <c r="P51" s="37">
        <v>0.84041089290995363</v>
      </c>
      <c r="Q51" s="37">
        <v>-4.5484872720833923E-2</v>
      </c>
      <c r="R51" s="37">
        <v>0.1271238962468626</v>
      </c>
      <c r="S51" s="37">
        <v>3.1280420645733225</v>
      </c>
      <c r="T51" s="37">
        <v>0.34886931402436988</v>
      </c>
      <c r="U51" s="37">
        <v>7.7072355036581358E-2</v>
      </c>
      <c r="W51" s="6">
        <v>50</v>
      </c>
      <c r="X51" s="6">
        <v>1</v>
      </c>
      <c r="Y51" s="6">
        <v>1.5</v>
      </c>
      <c r="Z51" s="6">
        <v>1.5</v>
      </c>
    </row>
    <row r="52" spans="1:26" x14ac:dyDescent="0.2">
      <c r="A52" s="2" t="s">
        <v>67</v>
      </c>
      <c r="B52" s="2">
        <v>1</v>
      </c>
      <c r="C52" s="2">
        <v>1</v>
      </c>
      <c r="D52" s="2">
        <v>11</v>
      </c>
      <c r="E52" s="2">
        <v>1</v>
      </c>
      <c r="F52" s="28">
        <v>140</v>
      </c>
      <c r="G52" s="28">
        <v>278</v>
      </c>
      <c r="H52" s="28">
        <v>172</v>
      </c>
      <c r="I52" s="28">
        <v>37</v>
      </c>
      <c r="J52" s="28">
        <v>28</v>
      </c>
      <c r="K52" s="28">
        <v>31</v>
      </c>
      <c r="L52" s="28">
        <v>152</v>
      </c>
      <c r="M52" s="28">
        <v>152</v>
      </c>
      <c r="N52" s="28">
        <v>1</v>
      </c>
      <c r="O52" s="37">
        <v>0.20944291589038919</v>
      </c>
      <c r="P52" s="37">
        <v>0.78639343147981433</v>
      </c>
      <c r="Q52" s="37">
        <v>0.25704618836740084</v>
      </c>
      <c r="R52" s="37">
        <v>4.5333402244302645</v>
      </c>
      <c r="S52" s="37">
        <v>3.8661953388863708</v>
      </c>
      <c r="T52" s="37">
        <v>0.16384294082618206</v>
      </c>
      <c r="U52" s="37">
        <v>0.13385317090992557</v>
      </c>
      <c r="W52" s="6">
        <v>51</v>
      </c>
      <c r="X52" s="6">
        <v>1</v>
      </c>
    </row>
    <row r="53" spans="1:26" x14ac:dyDescent="0.2">
      <c r="A53" s="2" t="s">
        <v>68</v>
      </c>
      <c r="B53" s="2">
        <v>1</v>
      </c>
      <c r="C53" s="2">
        <v>1</v>
      </c>
      <c r="D53" s="2">
        <v>11</v>
      </c>
      <c r="E53" s="2">
        <v>1</v>
      </c>
      <c r="F53" s="28">
        <v>201</v>
      </c>
      <c r="G53" s="28">
        <v>488</v>
      </c>
      <c r="H53" s="28">
        <v>246</v>
      </c>
      <c r="I53" s="28">
        <v>51</v>
      </c>
      <c r="J53" s="28">
        <v>48</v>
      </c>
      <c r="K53" s="28">
        <v>47</v>
      </c>
      <c r="L53" s="28">
        <v>258</v>
      </c>
      <c r="M53" s="28">
        <v>206</v>
      </c>
      <c r="N53" s="28">
        <v>0.79844961240310075</v>
      </c>
      <c r="O53" s="37">
        <v>-0.14713944916238142</v>
      </c>
      <c r="P53" s="37">
        <v>0.84207091320483052</v>
      </c>
      <c r="Q53" s="37">
        <v>-7.1380313353186731E-2</v>
      </c>
      <c r="R53" s="37">
        <v>0.15369704846419371</v>
      </c>
      <c r="S53" s="37">
        <v>2.9132621502118043</v>
      </c>
      <c r="T53" s="37">
        <v>-1.0659885699871212E-2</v>
      </c>
      <c r="U53" s="37">
        <v>5.7999004579073185E-2</v>
      </c>
      <c r="W53" s="6">
        <v>52</v>
      </c>
      <c r="X53" s="6">
        <v>1</v>
      </c>
      <c r="Y53" s="6">
        <v>1</v>
      </c>
      <c r="Z53" s="6">
        <v>1</v>
      </c>
    </row>
    <row r="54" spans="1:26" x14ac:dyDescent="0.2">
      <c r="A54" s="2" t="s">
        <v>69</v>
      </c>
      <c r="B54" s="2">
        <v>1</v>
      </c>
      <c r="C54" s="2">
        <v>1</v>
      </c>
      <c r="D54" s="2">
        <v>11</v>
      </c>
      <c r="E54" s="2">
        <v>1</v>
      </c>
      <c r="F54" s="28">
        <v>227</v>
      </c>
      <c r="G54" s="28">
        <v>501</v>
      </c>
      <c r="H54" s="28">
        <v>266</v>
      </c>
      <c r="I54" s="28">
        <v>49</v>
      </c>
      <c r="J54" s="28">
        <v>45</v>
      </c>
      <c r="K54" s="28">
        <v>67</v>
      </c>
      <c r="L54" s="28">
        <v>286</v>
      </c>
      <c r="M54" s="28">
        <v>286</v>
      </c>
      <c r="N54" s="28">
        <v>1</v>
      </c>
      <c r="O54" s="37">
        <v>-6.8289578619256955E-2</v>
      </c>
      <c r="P54" s="37">
        <v>0.84471434520199773</v>
      </c>
      <c r="Q54" s="37">
        <v>-2.6404208009025536E-2</v>
      </c>
      <c r="R54" s="37">
        <v>0.15954847209647346</v>
      </c>
      <c r="S54" s="37">
        <v>4.302087412271189</v>
      </c>
      <c r="T54" s="37">
        <v>0.37271951960710087</v>
      </c>
      <c r="U54" s="37">
        <v>-3.5916910218394826E-2</v>
      </c>
      <c r="W54" s="6">
        <v>53</v>
      </c>
      <c r="X54" s="6">
        <v>1</v>
      </c>
      <c r="Y54" s="6">
        <v>1</v>
      </c>
      <c r="Z54" s="6">
        <v>1</v>
      </c>
    </row>
    <row r="55" spans="1:26" x14ac:dyDescent="0.2">
      <c r="A55" s="2" t="s">
        <v>70</v>
      </c>
      <c r="B55" s="2">
        <v>1</v>
      </c>
      <c r="C55" s="2">
        <v>1</v>
      </c>
      <c r="D55" s="2">
        <v>11</v>
      </c>
      <c r="E55" s="2">
        <v>1</v>
      </c>
      <c r="F55" s="28">
        <v>225</v>
      </c>
      <c r="G55" s="28">
        <v>456</v>
      </c>
      <c r="H55" s="28">
        <v>268</v>
      </c>
      <c r="I55" s="28">
        <v>51</v>
      </c>
      <c r="J55" s="28">
        <v>44</v>
      </c>
      <c r="K55" s="28">
        <v>52</v>
      </c>
      <c r="L55" s="28">
        <v>235</v>
      </c>
      <c r="M55" s="28">
        <v>256</v>
      </c>
      <c r="N55" s="28">
        <v>1.0893617021276596</v>
      </c>
      <c r="O55" s="37">
        <v>4.0115960391215115E-2</v>
      </c>
      <c r="P55" s="37">
        <v>0.83526907958014451</v>
      </c>
      <c r="Q55" s="37">
        <v>9.552067763394459E-2</v>
      </c>
      <c r="R55" s="37">
        <v>0.35302214205683208</v>
      </c>
      <c r="S55" s="37">
        <v>4.1788479018165203</v>
      </c>
      <c r="T55" s="37">
        <v>0.17365092754001857</v>
      </c>
      <c r="U55" s="37">
        <v>4.3604075881240822E-2</v>
      </c>
      <c r="W55" s="6">
        <v>54</v>
      </c>
      <c r="X55" s="6">
        <v>1</v>
      </c>
      <c r="Y55" s="6">
        <v>1</v>
      </c>
      <c r="Z55" s="6">
        <v>1</v>
      </c>
    </row>
    <row r="56" spans="1:26" x14ac:dyDescent="0.2">
      <c r="A56" s="2" t="s">
        <v>71</v>
      </c>
      <c r="B56" s="2">
        <v>1</v>
      </c>
      <c r="C56" s="2">
        <v>1</v>
      </c>
      <c r="D56" s="2">
        <v>11</v>
      </c>
      <c r="E56" s="2">
        <v>1</v>
      </c>
      <c r="F56" s="28">
        <v>236</v>
      </c>
      <c r="G56" s="28">
        <v>463</v>
      </c>
      <c r="H56" s="28">
        <v>262</v>
      </c>
      <c r="I56" s="28">
        <v>40</v>
      </c>
      <c r="J56" s="28">
        <v>43</v>
      </c>
      <c r="K56" s="28">
        <v>58</v>
      </c>
      <c r="L56" s="28">
        <v>260</v>
      </c>
      <c r="M56" s="28">
        <v>233</v>
      </c>
      <c r="N56" s="28">
        <v>0.89615384615384619</v>
      </c>
      <c r="O56" s="37">
        <v>7.0166959294223119E-2</v>
      </c>
      <c r="P56" s="37">
        <v>0.83679471028058239</v>
      </c>
      <c r="Q56" s="37">
        <v>5.2008080982442001E-2</v>
      </c>
      <c r="R56" s="37">
        <v>0.41434412678749905</v>
      </c>
      <c r="S56" s="37">
        <v>3.6474228685559806</v>
      </c>
      <c r="T56" s="37">
        <v>0.28872534900510383</v>
      </c>
      <c r="U56" s="37">
        <v>3.2285563453665757E-3</v>
      </c>
      <c r="W56" s="6">
        <v>55</v>
      </c>
      <c r="X56" s="6">
        <v>1</v>
      </c>
      <c r="Y56" s="6">
        <v>1</v>
      </c>
      <c r="Z56" s="6">
        <v>1</v>
      </c>
    </row>
    <row r="57" spans="1:26" x14ac:dyDescent="0.2">
      <c r="A57" s="2" t="s">
        <v>72</v>
      </c>
      <c r="B57" s="2">
        <v>1</v>
      </c>
      <c r="C57" s="2">
        <v>1</v>
      </c>
      <c r="D57" s="2">
        <v>11</v>
      </c>
      <c r="E57" s="2">
        <v>1</v>
      </c>
      <c r="F57" s="28">
        <v>260</v>
      </c>
      <c r="G57" s="28">
        <v>510</v>
      </c>
      <c r="H57" s="28">
        <v>274</v>
      </c>
      <c r="I57" s="28">
        <v>60</v>
      </c>
      <c r="J57" s="28">
        <v>48</v>
      </c>
      <c r="K57" s="28">
        <v>56</v>
      </c>
      <c r="L57" s="28">
        <v>271</v>
      </c>
      <c r="M57" s="28">
        <v>231</v>
      </c>
      <c r="N57" s="28">
        <v>0.85239852398523985</v>
      </c>
      <c r="O57" s="37">
        <v>4.3417833124996252E-2</v>
      </c>
      <c r="P57" s="37">
        <v>0.84650668828348197</v>
      </c>
      <c r="Q57" s="37">
        <v>-1.7870023044875501E-2</v>
      </c>
      <c r="R57" s="37">
        <v>2.8198417799176499E-2</v>
      </c>
      <c r="S57" s="37">
        <v>3.2123113465600128</v>
      </c>
      <c r="T57" s="37">
        <v>0.12653306222711563</v>
      </c>
      <c r="U57" s="37">
        <v>8.7530790960343892E-3</v>
      </c>
      <c r="W57" s="6">
        <v>56</v>
      </c>
      <c r="X57" s="6">
        <v>1</v>
      </c>
      <c r="Y57" s="6">
        <v>1</v>
      </c>
      <c r="Z57" s="6">
        <v>1</v>
      </c>
    </row>
    <row r="58" spans="1:26" x14ac:dyDescent="0.2">
      <c r="A58" s="2" t="s">
        <v>73</v>
      </c>
      <c r="B58" s="2">
        <v>1</v>
      </c>
      <c r="C58" s="2">
        <v>1</v>
      </c>
      <c r="D58" s="2">
        <v>11</v>
      </c>
      <c r="E58" s="2">
        <v>1</v>
      </c>
      <c r="F58" s="28">
        <v>225</v>
      </c>
      <c r="G58" s="28">
        <v>465</v>
      </c>
      <c r="H58" s="28">
        <v>240</v>
      </c>
      <c r="I58" s="28">
        <v>42</v>
      </c>
      <c r="J58" s="28">
        <v>50</v>
      </c>
      <c r="K58" s="28">
        <v>40</v>
      </c>
      <c r="L58" s="28">
        <v>237</v>
      </c>
      <c r="M58" s="28">
        <v>237</v>
      </c>
      <c r="N58" s="28">
        <v>1</v>
      </c>
      <c r="O58" s="37">
        <v>1.4744653926165488E-2</v>
      </c>
      <c r="P58" s="37">
        <v>0.83722659979522163</v>
      </c>
      <c r="Q58" s="37">
        <v>-4.1193076828769069E-2</v>
      </c>
      <c r="R58" s="37">
        <v>0.26868603914758976</v>
      </c>
      <c r="S58" s="37">
        <v>3.7083446484645148</v>
      </c>
      <c r="T58" s="37">
        <v>-0.11515444044673717</v>
      </c>
      <c r="U58" s="37">
        <v>0.16112227247549277</v>
      </c>
      <c r="W58" s="6">
        <v>57</v>
      </c>
      <c r="X58" s="6">
        <v>1</v>
      </c>
      <c r="Y58" s="6">
        <v>1</v>
      </c>
      <c r="Z58" s="6">
        <v>1</v>
      </c>
    </row>
    <row r="59" spans="1:26" x14ac:dyDescent="0.2">
      <c r="A59" s="2" t="s">
        <v>74</v>
      </c>
      <c r="B59" s="2">
        <v>1</v>
      </c>
      <c r="C59" s="2">
        <v>1</v>
      </c>
      <c r="D59" s="2">
        <v>11</v>
      </c>
      <c r="E59" s="2">
        <v>1</v>
      </c>
      <c r="F59" s="28">
        <v>238</v>
      </c>
      <c r="G59" s="28">
        <v>479</v>
      </c>
      <c r="H59" s="28">
        <v>264</v>
      </c>
      <c r="I59" s="28">
        <v>46</v>
      </c>
      <c r="J59" s="28">
        <v>49</v>
      </c>
      <c r="K59" s="28">
        <v>48</v>
      </c>
      <c r="L59" s="28">
        <v>298</v>
      </c>
      <c r="M59" s="28">
        <v>298</v>
      </c>
      <c r="N59" s="28">
        <v>1</v>
      </c>
      <c r="O59" s="37">
        <v>3.3888486506987538E-2</v>
      </c>
      <c r="P59" s="37">
        <v>0.84020155400895902</v>
      </c>
      <c r="Q59" s="37">
        <v>1.8587798338335109E-2</v>
      </c>
      <c r="R59" s="37">
        <v>0.42828470694473836</v>
      </c>
      <c r="S59" s="37">
        <v>4.7595257533531292</v>
      </c>
      <c r="T59" s="37">
        <v>2.9916217490891791E-2</v>
      </c>
      <c r="U59" s="37">
        <v>0.10199279516070626</v>
      </c>
      <c r="W59" s="6">
        <v>58</v>
      </c>
      <c r="X59" s="6">
        <v>1</v>
      </c>
      <c r="Y59" s="6">
        <v>1</v>
      </c>
      <c r="Z59" s="6">
        <v>1</v>
      </c>
    </row>
    <row r="60" spans="1:26" x14ac:dyDescent="0.2">
      <c r="A60" s="2" t="s">
        <v>75</v>
      </c>
      <c r="B60" s="2">
        <v>1</v>
      </c>
      <c r="C60" s="2">
        <v>1</v>
      </c>
      <c r="D60" s="2">
        <v>11</v>
      </c>
      <c r="E60" s="2">
        <v>1</v>
      </c>
      <c r="F60" s="28">
        <v>214</v>
      </c>
      <c r="G60" s="28">
        <v>427</v>
      </c>
      <c r="H60" s="28">
        <v>259</v>
      </c>
      <c r="I60" s="28">
        <v>38</v>
      </c>
      <c r="J60" s="28">
        <v>42</v>
      </c>
      <c r="K60" s="28">
        <v>45</v>
      </c>
      <c r="L60" s="28">
        <v>226</v>
      </c>
      <c r="M60" s="28">
        <v>217</v>
      </c>
      <c r="N60" s="28">
        <v>0.96017699115044253</v>
      </c>
      <c r="O60" s="37">
        <v>7.49056685530822E-2</v>
      </c>
      <c r="P60" s="37">
        <v>0.82870319069769838</v>
      </c>
      <c r="Q60" s="37">
        <v>0.14364364264822213</v>
      </c>
      <c r="R60" s="37">
        <v>0.66222360498252508</v>
      </c>
      <c r="S60" s="37">
        <v>3.6657651674335168</v>
      </c>
      <c r="T60" s="37">
        <v>8.6655767341283746E-2</v>
      </c>
      <c r="U60" s="37">
        <v>6.9495922777729757E-2</v>
      </c>
      <c r="W60" s="6">
        <v>59</v>
      </c>
      <c r="X60" s="6">
        <v>1</v>
      </c>
      <c r="Y60" s="6">
        <v>1</v>
      </c>
      <c r="Z60" s="6">
        <v>1</v>
      </c>
    </row>
    <row r="61" spans="1:26" s="35" customFormat="1" x14ac:dyDescent="0.2">
      <c r="A61" s="41" t="s">
        <v>76</v>
      </c>
      <c r="B61" s="41">
        <v>1</v>
      </c>
      <c r="C61" s="41">
        <v>1</v>
      </c>
      <c r="D61" s="40">
        <v>31</v>
      </c>
      <c r="E61" s="41">
        <v>31</v>
      </c>
      <c r="F61" s="28">
        <v>204</v>
      </c>
      <c r="G61" s="35">
        <v>360</v>
      </c>
      <c r="H61" s="35">
        <v>196</v>
      </c>
      <c r="I61" s="35">
        <v>45</v>
      </c>
      <c r="J61" s="35">
        <v>38</v>
      </c>
      <c r="K61" s="35">
        <v>35</v>
      </c>
      <c r="L61" s="35">
        <v>209</v>
      </c>
      <c r="M61" s="35">
        <v>199</v>
      </c>
      <c r="N61" s="35">
        <v>0.95215311004784686</v>
      </c>
      <c r="O61" s="35">
        <v>0.27129529614360742</v>
      </c>
      <c r="P61" s="35">
        <v>0.81175770094976218</v>
      </c>
      <c r="Q61" s="35">
        <v>5.749278825916701E-2</v>
      </c>
      <c r="R61" s="35">
        <v>1.9037416869403057</v>
      </c>
      <c r="S61" s="35">
        <v>4.0127087956143406</v>
      </c>
      <c r="T61" s="35">
        <v>7.3232255502563683E-3</v>
      </c>
      <c r="U61" s="35">
        <v>0.16369328740998321</v>
      </c>
      <c r="W61" s="35">
        <v>60</v>
      </c>
      <c r="X61" s="35">
        <v>1</v>
      </c>
    </row>
    <row r="62" spans="1:26" x14ac:dyDescent="0.2">
      <c r="A62" s="2" t="s">
        <v>77</v>
      </c>
      <c r="B62" s="2">
        <v>1</v>
      </c>
      <c r="C62" s="2">
        <v>1</v>
      </c>
      <c r="D62" s="2">
        <v>11</v>
      </c>
      <c r="E62" s="2">
        <v>1</v>
      </c>
      <c r="F62" s="28">
        <v>267</v>
      </c>
      <c r="G62" s="28">
        <v>513</v>
      </c>
      <c r="H62" s="28">
        <v>300</v>
      </c>
      <c r="I62" s="28">
        <v>52</v>
      </c>
      <c r="J62" s="28">
        <v>40</v>
      </c>
      <c r="K62" s="28">
        <v>60</v>
      </c>
      <c r="L62" s="28">
        <v>275</v>
      </c>
      <c r="M62" s="28">
        <v>275</v>
      </c>
      <c r="N62" s="28">
        <v>1</v>
      </c>
      <c r="O62" s="37">
        <v>6.3598501166325927E-2</v>
      </c>
      <c r="P62" s="37">
        <v>0.84709749512434962</v>
      </c>
      <c r="Q62" s="37">
        <v>6.7945307018811227E-2</v>
      </c>
      <c r="R62" s="37">
        <v>2.0817599911915414E-2</v>
      </c>
      <c r="S62" s="37">
        <v>3.9874492459729245</v>
      </c>
      <c r="T62" s="37">
        <v>0.19974224889909009</v>
      </c>
      <c r="U62" s="37">
        <v>-0.1646850224471921</v>
      </c>
      <c r="W62" s="6">
        <v>61</v>
      </c>
      <c r="X62" s="6">
        <v>1</v>
      </c>
      <c r="Y62" s="6">
        <v>1</v>
      </c>
      <c r="Z62" s="6">
        <v>1</v>
      </c>
    </row>
    <row r="63" spans="1:26" x14ac:dyDescent="0.2">
      <c r="A63" s="2" t="s">
        <v>79</v>
      </c>
      <c r="B63" s="2">
        <v>2</v>
      </c>
      <c r="C63" s="2">
        <v>2</v>
      </c>
      <c r="D63" s="2">
        <v>22</v>
      </c>
      <c r="E63" s="2">
        <v>2</v>
      </c>
      <c r="F63" s="28">
        <v>82</v>
      </c>
      <c r="G63" s="28">
        <v>241</v>
      </c>
      <c r="H63" s="28">
        <v>123</v>
      </c>
      <c r="I63" s="28">
        <v>28</v>
      </c>
      <c r="J63" s="28">
        <v>21</v>
      </c>
      <c r="K63" s="28">
        <v>21</v>
      </c>
      <c r="L63" s="28">
        <v>99</v>
      </c>
      <c r="M63" s="28">
        <v>0</v>
      </c>
      <c r="N63" s="28">
        <v>0</v>
      </c>
      <c r="O63" s="37">
        <v>-0.15151304813702646</v>
      </c>
      <c r="P63" s="37">
        <v>0.77253108897925926</v>
      </c>
      <c r="Q63" s="37">
        <v>6.3051991265221902E-2</v>
      </c>
      <c r="R63" s="37">
        <v>5.1365952405508999</v>
      </c>
      <c r="S63" s="37">
        <v>-1</v>
      </c>
      <c r="T63" s="37">
        <v>-8.6867890679562007E-2</v>
      </c>
      <c r="U63" s="37">
        <v>-7.6465853550168111E-3</v>
      </c>
      <c r="W63" s="6">
        <v>62</v>
      </c>
      <c r="X63" s="6">
        <v>2</v>
      </c>
      <c r="Y63" s="6">
        <v>2</v>
      </c>
      <c r="Z63" s="6">
        <v>2</v>
      </c>
    </row>
    <row r="64" spans="1:26" x14ac:dyDescent="0.2">
      <c r="A64" s="2" t="s">
        <v>80</v>
      </c>
      <c r="B64" s="2">
        <v>2</v>
      </c>
      <c r="C64" s="2">
        <v>2</v>
      </c>
      <c r="D64" s="2">
        <v>22</v>
      </c>
      <c r="E64" s="2">
        <v>2</v>
      </c>
      <c r="F64" s="28">
        <v>91</v>
      </c>
      <c r="G64" s="28">
        <v>237</v>
      </c>
      <c r="H64" s="28">
        <v>121</v>
      </c>
      <c r="I64" s="28">
        <v>26</v>
      </c>
      <c r="J64" s="28">
        <v>18</v>
      </c>
      <c r="K64" s="28">
        <v>18</v>
      </c>
      <c r="L64" s="28">
        <v>105</v>
      </c>
      <c r="M64" s="28">
        <v>0</v>
      </c>
      <c r="N64" s="28">
        <v>0</v>
      </c>
      <c r="O64" s="37">
        <v>-3.826165942602365E-2</v>
      </c>
      <c r="P64" s="37">
        <v>0.77091369369903451</v>
      </c>
      <c r="Q64" s="37">
        <v>6.65197930956163E-2</v>
      </c>
      <c r="R64" s="37">
        <v>5.9273738251025403</v>
      </c>
      <c r="S64" s="37">
        <v>-1</v>
      </c>
      <c r="T64" s="37">
        <v>-0.20372872407692721</v>
      </c>
      <c r="U64" s="37">
        <v>-0.13388291731686319</v>
      </c>
      <c r="W64" s="6">
        <v>63</v>
      </c>
      <c r="X64" s="6">
        <v>2</v>
      </c>
      <c r="Y64" s="6">
        <v>2</v>
      </c>
      <c r="Z64" s="6">
        <v>2</v>
      </c>
    </row>
    <row r="65" spans="1:26" x14ac:dyDescent="0.2">
      <c r="A65" s="2" t="s">
        <v>81</v>
      </c>
      <c r="B65" s="2">
        <v>2</v>
      </c>
      <c r="C65" s="2">
        <v>2</v>
      </c>
      <c r="D65" s="2">
        <v>22</v>
      </c>
      <c r="E65" s="2">
        <v>2</v>
      </c>
      <c r="F65" s="28">
        <v>100</v>
      </c>
      <c r="G65" s="28">
        <v>280</v>
      </c>
      <c r="H65" s="28">
        <v>142</v>
      </c>
      <c r="I65" s="28">
        <v>23</v>
      </c>
      <c r="J65" s="28">
        <v>20</v>
      </c>
      <c r="K65" s="28">
        <v>23</v>
      </c>
      <c r="L65" s="28">
        <v>114</v>
      </c>
      <c r="M65" s="28">
        <v>0</v>
      </c>
      <c r="N65" s="28">
        <v>0</v>
      </c>
      <c r="O65" s="37">
        <v>-0.14390162922075578</v>
      </c>
      <c r="P65" s="37">
        <v>0.78709204658591159</v>
      </c>
      <c r="Q65" s="37">
        <v>2.9096005123671657E-2</v>
      </c>
      <c r="R65" s="37">
        <v>3.0406111841898698</v>
      </c>
      <c r="S65" s="37">
        <v>-1</v>
      </c>
      <c r="T65" s="37">
        <v>-0.14284521412800527</v>
      </c>
      <c r="U65" s="37">
        <v>-0.19635626716206533</v>
      </c>
      <c r="W65" s="6">
        <v>64</v>
      </c>
      <c r="X65" s="6">
        <v>2</v>
      </c>
      <c r="Y65" s="6">
        <v>2</v>
      </c>
      <c r="Z65" s="6">
        <v>2</v>
      </c>
    </row>
    <row r="66" spans="1:26" x14ac:dyDescent="0.2">
      <c r="A66" s="2" t="s">
        <v>82</v>
      </c>
      <c r="B66" s="2">
        <v>2</v>
      </c>
      <c r="C66" s="2">
        <v>2</v>
      </c>
      <c r="D66" s="2">
        <v>22</v>
      </c>
      <c r="E66" s="2">
        <v>2</v>
      </c>
      <c r="F66" s="28">
        <v>104</v>
      </c>
      <c r="G66" s="28">
        <v>263</v>
      </c>
      <c r="H66" s="28">
        <v>130</v>
      </c>
      <c r="I66" s="28">
        <v>30</v>
      </c>
      <c r="J66" s="28">
        <v>23</v>
      </c>
      <c r="K66" s="28">
        <v>21</v>
      </c>
      <c r="L66" s="28">
        <v>123</v>
      </c>
      <c r="M66" s="28">
        <v>0</v>
      </c>
      <c r="N66" s="28">
        <v>0</v>
      </c>
      <c r="O66" s="37">
        <v>-3.6330903826845048E-2</v>
      </c>
      <c r="P66" s="37">
        <v>0.78099703394374753</v>
      </c>
      <c r="Q66" s="37">
        <v>1.4025838916659662E-2</v>
      </c>
      <c r="R66" s="37">
        <v>4.5057633289615016</v>
      </c>
      <c r="S66" s="37">
        <v>-1</v>
      </c>
      <c r="T66" s="37">
        <v>-0.16531585922538231</v>
      </c>
      <c r="U66" s="37">
        <v>-1.1070252181154936E-2</v>
      </c>
      <c r="W66" s="6">
        <v>65</v>
      </c>
      <c r="X66" s="6">
        <v>2</v>
      </c>
      <c r="Y66" s="6">
        <v>2</v>
      </c>
      <c r="Z66" s="6">
        <v>2</v>
      </c>
    </row>
    <row r="67" spans="1:26" x14ac:dyDescent="0.2">
      <c r="A67" s="2" t="s">
        <v>83</v>
      </c>
      <c r="B67" s="2">
        <v>2</v>
      </c>
      <c r="C67" s="2">
        <v>2</v>
      </c>
      <c r="D67" s="2">
        <v>22</v>
      </c>
      <c r="E67" s="2">
        <v>2</v>
      </c>
      <c r="F67" s="28">
        <v>99</v>
      </c>
      <c r="G67" s="28">
        <v>255</v>
      </c>
      <c r="H67" s="28">
        <v>143</v>
      </c>
      <c r="I67" s="28">
        <v>18</v>
      </c>
      <c r="J67" s="28">
        <v>18</v>
      </c>
      <c r="K67" s="28">
        <v>26</v>
      </c>
      <c r="L67" s="28">
        <v>113</v>
      </c>
      <c r="M67" s="28">
        <v>0</v>
      </c>
      <c r="N67" s="28">
        <v>0</v>
      </c>
      <c r="O67" s="37">
        <v>-4.6148492349679882E-2</v>
      </c>
      <c r="P67" s="37">
        <v>0.77799876606455787</v>
      </c>
      <c r="Q67" s="37">
        <v>0.15662582864639993</v>
      </c>
      <c r="R67" s="37">
        <v>4.6752426394030318</v>
      </c>
      <c r="S67" s="37">
        <v>-1</v>
      </c>
      <c r="T67" s="37">
        <v>6.6770798467151754E-2</v>
      </c>
      <c r="U67" s="37">
        <v>-0.19977606780840787</v>
      </c>
      <c r="W67" s="6">
        <v>66</v>
      </c>
      <c r="X67" s="6">
        <v>2</v>
      </c>
      <c r="Y67" s="6">
        <v>2</v>
      </c>
      <c r="Z67" s="6">
        <v>2</v>
      </c>
    </row>
    <row r="68" spans="1:26" x14ac:dyDescent="0.2">
      <c r="A68" s="2" t="s">
        <v>84</v>
      </c>
      <c r="B68" s="2">
        <v>2</v>
      </c>
      <c r="C68" s="2">
        <v>2</v>
      </c>
      <c r="D68" s="2">
        <v>22</v>
      </c>
      <c r="E68" s="2">
        <v>2</v>
      </c>
      <c r="F68" s="28">
        <v>89</v>
      </c>
      <c r="G68" s="28">
        <v>241</v>
      </c>
      <c r="H68" s="28">
        <v>133</v>
      </c>
      <c r="I68" s="28">
        <v>25</v>
      </c>
      <c r="J68" s="28">
        <v>19</v>
      </c>
      <c r="K68" s="28">
        <v>24</v>
      </c>
      <c r="L68" s="28">
        <v>100</v>
      </c>
      <c r="M68" s="28">
        <v>0</v>
      </c>
      <c r="N68" s="28">
        <v>0</v>
      </c>
      <c r="O68" s="37">
        <v>-7.9081235173114078E-2</v>
      </c>
      <c r="P68" s="37">
        <v>0.77253108897925926</v>
      </c>
      <c r="Q68" s="37">
        <v>0.14947898242499605</v>
      </c>
      <c r="R68" s="37">
        <v>5.1985810510615158</v>
      </c>
      <c r="S68" s="37">
        <v>-1</v>
      </c>
      <c r="T68" s="37">
        <v>4.3579553509071993E-2</v>
      </c>
      <c r="U68" s="37">
        <v>-0.10215643436882474</v>
      </c>
      <c r="W68" s="6">
        <v>67</v>
      </c>
      <c r="X68" s="6">
        <v>2</v>
      </c>
      <c r="Y68" s="6">
        <v>2</v>
      </c>
      <c r="Z68" s="6">
        <v>2</v>
      </c>
    </row>
    <row r="69" spans="1:26" x14ac:dyDescent="0.2">
      <c r="A69" s="2" t="s">
        <v>85</v>
      </c>
      <c r="B69" s="2">
        <v>2</v>
      </c>
      <c r="C69" s="2">
        <v>2</v>
      </c>
      <c r="D69" s="2">
        <v>22</v>
      </c>
      <c r="E69" s="2">
        <v>2</v>
      </c>
      <c r="F69" s="28">
        <v>90</v>
      </c>
      <c r="G69" s="28">
        <v>251</v>
      </c>
      <c r="H69" s="28">
        <v>125</v>
      </c>
      <c r="I69" s="28">
        <v>20</v>
      </c>
      <c r="J69" s="28">
        <v>23</v>
      </c>
      <c r="K69" s="28">
        <v>21</v>
      </c>
      <c r="L69" s="28">
        <v>109</v>
      </c>
      <c r="M69" s="28">
        <v>0</v>
      </c>
      <c r="N69" s="28">
        <v>0</v>
      </c>
      <c r="O69" s="37">
        <v>-0.11536510246797396</v>
      </c>
      <c r="P69" s="37">
        <v>0.77646612300603302</v>
      </c>
      <c r="Q69" s="37">
        <v>2.9979904378097031E-2</v>
      </c>
      <c r="R69" s="37">
        <v>4.8065821883041959</v>
      </c>
      <c r="S69" s="37">
        <v>-1</v>
      </c>
      <c r="T69" s="37">
        <v>-0.1242549743343809</v>
      </c>
      <c r="U69" s="37">
        <v>4.0133531825229406E-2</v>
      </c>
      <c r="W69" s="6">
        <v>68</v>
      </c>
      <c r="X69" s="6">
        <v>2</v>
      </c>
      <c r="Y69" s="6">
        <v>2</v>
      </c>
      <c r="Z69" s="6">
        <v>2</v>
      </c>
    </row>
    <row r="70" spans="1:26" x14ac:dyDescent="0.2">
      <c r="A70" s="2" t="s">
        <v>86</v>
      </c>
      <c r="B70" s="2">
        <v>2</v>
      </c>
      <c r="C70" s="2">
        <v>2</v>
      </c>
      <c r="D70" s="2">
        <v>22</v>
      </c>
      <c r="E70" s="2">
        <v>2</v>
      </c>
      <c r="F70" s="28">
        <v>106</v>
      </c>
      <c r="G70" s="28">
        <v>252</v>
      </c>
      <c r="H70" s="28">
        <v>137</v>
      </c>
      <c r="I70" s="28">
        <v>26</v>
      </c>
      <c r="J70" s="28">
        <v>26</v>
      </c>
      <c r="K70" s="28">
        <v>27</v>
      </c>
      <c r="L70" s="28">
        <v>113</v>
      </c>
      <c r="M70" s="28">
        <v>0</v>
      </c>
      <c r="N70" s="28">
        <v>0</v>
      </c>
      <c r="O70" s="37">
        <v>3.6681943194021592E-2</v>
      </c>
      <c r="P70" s="37">
        <v>0.77685143711090421</v>
      </c>
      <c r="Q70" s="37">
        <v>0.12360031431307411</v>
      </c>
      <c r="R70" s="37">
        <v>4.9311304110745251</v>
      </c>
      <c r="S70" s="37">
        <v>-1</v>
      </c>
      <c r="T70" s="37">
        <v>0.12136372269472787</v>
      </c>
      <c r="U70" s="37">
        <v>0.17076039123513906</v>
      </c>
      <c r="W70" s="6">
        <v>69</v>
      </c>
      <c r="X70" s="6">
        <v>2</v>
      </c>
      <c r="Y70" s="6">
        <v>2</v>
      </c>
      <c r="Z70" s="6">
        <v>2</v>
      </c>
    </row>
    <row r="71" spans="1:26" x14ac:dyDescent="0.2">
      <c r="A71" s="2" t="s">
        <v>87</v>
      </c>
      <c r="B71" s="2">
        <v>2</v>
      </c>
      <c r="C71" s="2">
        <v>1.5</v>
      </c>
      <c r="D71" s="2">
        <v>11</v>
      </c>
      <c r="E71" s="2">
        <v>1.5</v>
      </c>
      <c r="F71" s="28">
        <v>86</v>
      </c>
      <c r="G71" s="28">
        <v>214</v>
      </c>
      <c r="H71" s="28">
        <v>129</v>
      </c>
      <c r="I71" s="28">
        <v>22</v>
      </c>
      <c r="J71" s="28">
        <v>25</v>
      </c>
      <c r="K71" s="28">
        <v>21</v>
      </c>
      <c r="L71" s="28">
        <v>99</v>
      </c>
      <c r="M71" s="28">
        <v>49</v>
      </c>
      <c r="N71" s="28">
        <v>0.49494949494949497</v>
      </c>
      <c r="O71" s="37">
        <v>3.4027494233141803E-2</v>
      </c>
      <c r="P71" s="37">
        <v>0.76108048229739189</v>
      </c>
      <c r="Q71" s="37">
        <v>0.28181796162940309</v>
      </c>
      <c r="R71" s="37">
        <v>8.5549581261218961</v>
      </c>
      <c r="S71" s="37">
        <v>0.9995967668488227</v>
      </c>
      <c r="T71" s="37">
        <v>3.1801148220346256E-2</v>
      </c>
      <c r="U71" s="37">
        <v>0.34328178434505674</v>
      </c>
      <c r="W71" s="6">
        <v>70</v>
      </c>
      <c r="X71" s="6">
        <v>1.5</v>
      </c>
    </row>
    <row r="72" spans="1:26" x14ac:dyDescent="0.2">
      <c r="A72" s="2" t="s">
        <v>88</v>
      </c>
      <c r="B72" s="2">
        <v>2</v>
      </c>
      <c r="C72" s="2">
        <v>2</v>
      </c>
      <c r="D72" s="2">
        <v>22</v>
      </c>
      <c r="E72" s="2">
        <v>2</v>
      </c>
      <c r="F72" s="28">
        <v>100</v>
      </c>
      <c r="G72" s="28">
        <v>271</v>
      </c>
      <c r="H72" s="28">
        <v>140</v>
      </c>
      <c r="I72" s="28">
        <v>31</v>
      </c>
      <c r="J72" s="28">
        <v>24</v>
      </c>
      <c r="K72" s="28">
        <v>19</v>
      </c>
      <c r="L72" s="28">
        <v>108</v>
      </c>
      <c r="M72" s="28">
        <v>0</v>
      </c>
      <c r="N72" s="28">
        <v>0</v>
      </c>
      <c r="O72" s="37">
        <v>-0.10782185381231166</v>
      </c>
      <c r="P72" s="37">
        <v>0.78391028337365809</v>
      </c>
      <c r="Q72" s="37">
        <v>5.4276540047338326E-2</v>
      </c>
      <c r="R72" s="37">
        <v>3.3235529472430447</v>
      </c>
      <c r="S72" s="37">
        <v>-1</v>
      </c>
      <c r="T72" s="37">
        <v>-0.26772373532322186</v>
      </c>
      <c r="U72" s="37">
        <v>-9.6204773622978466E-4</v>
      </c>
      <c r="W72" s="6">
        <v>71</v>
      </c>
      <c r="X72" s="6">
        <v>2</v>
      </c>
      <c r="Y72" s="6">
        <v>2</v>
      </c>
      <c r="Z72" s="6">
        <v>2</v>
      </c>
    </row>
    <row r="73" spans="1:26" x14ac:dyDescent="0.2">
      <c r="A73" s="2" t="s">
        <v>89</v>
      </c>
      <c r="B73" s="2">
        <v>2</v>
      </c>
      <c r="C73" s="2">
        <v>2</v>
      </c>
      <c r="D73" s="2">
        <v>21</v>
      </c>
      <c r="E73" s="2">
        <v>2</v>
      </c>
      <c r="F73" s="28">
        <v>91</v>
      </c>
      <c r="G73" s="28">
        <v>245</v>
      </c>
      <c r="H73" s="28">
        <v>132</v>
      </c>
      <c r="I73" s="28">
        <v>26</v>
      </c>
      <c r="J73" s="28">
        <v>26</v>
      </c>
      <c r="K73" s="28">
        <v>23</v>
      </c>
      <c r="L73" s="28">
        <v>98</v>
      </c>
      <c r="M73" s="28">
        <v>34</v>
      </c>
      <c r="N73" s="28">
        <v>0.34693877551020408</v>
      </c>
      <c r="O73" s="37">
        <v>-7.7769091289660489E-2</v>
      </c>
      <c r="P73" s="37">
        <v>0.77412330015914821</v>
      </c>
      <c r="Q73" s="37">
        <v>0.11899889034012727</v>
      </c>
      <c r="R73" s="37">
        <v>4.7131709148783436</v>
      </c>
      <c r="S73" s="37">
        <v>0.22385101826798065</v>
      </c>
      <c r="T73" s="37">
        <v>-1.6688837536660603E-2</v>
      </c>
      <c r="U73" s="37">
        <v>0.20695960635225807</v>
      </c>
      <c r="W73" s="6">
        <v>72</v>
      </c>
      <c r="X73" s="6">
        <v>2</v>
      </c>
      <c r="Y73" s="6">
        <v>2</v>
      </c>
      <c r="Z73" s="6">
        <v>2</v>
      </c>
    </row>
    <row r="74" spans="1:26" s="35" customFormat="1" x14ac:dyDescent="0.2">
      <c r="A74" s="41" t="s">
        <v>90</v>
      </c>
      <c r="B74" s="41">
        <v>2</v>
      </c>
      <c r="C74" s="41">
        <v>2</v>
      </c>
      <c r="D74" s="40">
        <v>32</v>
      </c>
      <c r="E74" s="41">
        <v>31</v>
      </c>
      <c r="F74" s="28">
        <v>90</v>
      </c>
      <c r="G74" s="35">
        <v>259</v>
      </c>
      <c r="H74" s="35">
        <v>126</v>
      </c>
      <c r="I74" s="35">
        <v>24</v>
      </c>
      <c r="J74" s="35">
        <v>24</v>
      </c>
      <c r="K74" s="35">
        <v>24</v>
      </c>
      <c r="L74" s="35">
        <v>106</v>
      </c>
      <c r="M74" s="35">
        <v>0</v>
      </c>
      <c r="N74" s="35">
        <v>0</v>
      </c>
      <c r="O74" s="35">
        <v>-0.14974901594516846</v>
      </c>
      <c r="P74" s="35">
        <v>0.77950884535345033</v>
      </c>
      <c r="Q74" s="35">
        <v>6.7024550381928694E-4</v>
      </c>
      <c r="R74" s="35">
        <v>4.0236808500102903</v>
      </c>
      <c r="S74" s="35">
        <v>-1</v>
      </c>
      <c r="T74" s="35">
        <v>-3.0922977082413046E-2</v>
      </c>
      <c r="U74" s="35">
        <v>4.9164451695592103E-2</v>
      </c>
      <c r="W74" s="35">
        <v>73</v>
      </c>
      <c r="X74" s="35">
        <v>2</v>
      </c>
      <c r="Y74" s="35">
        <v>2</v>
      </c>
      <c r="Z74" s="35">
        <v>2</v>
      </c>
    </row>
    <row r="75" spans="1:26" x14ac:dyDescent="0.2">
      <c r="A75" s="2" t="s">
        <v>91</v>
      </c>
      <c r="B75" s="2">
        <v>2</v>
      </c>
      <c r="C75" s="2">
        <v>2</v>
      </c>
      <c r="D75" s="2">
        <v>21</v>
      </c>
      <c r="E75" s="2">
        <v>2</v>
      </c>
      <c r="F75" s="28">
        <v>89</v>
      </c>
      <c r="G75" s="28">
        <v>234</v>
      </c>
      <c r="H75" s="28">
        <v>120</v>
      </c>
      <c r="I75" s="28">
        <v>17</v>
      </c>
      <c r="J75" s="28">
        <v>18</v>
      </c>
      <c r="K75" s="28">
        <v>19</v>
      </c>
      <c r="L75" s="28">
        <v>97</v>
      </c>
      <c r="M75" s="28">
        <v>42</v>
      </c>
      <c r="N75" s="28">
        <v>0.4329896907216495</v>
      </c>
      <c r="O75" s="37">
        <v>-4.4136201255926641E-2</v>
      </c>
      <c r="P75" s="37">
        <v>0.76968362026694581</v>
      </c>
      <c r="Q75" s="37">
        <v>7.3644427397363627E-2</v>
      </c>
      <c r="R75" s="37">
        <v>5.710703695054681</v>
      </c>
      <c r="S75" s="37">
        <v>0.57762616543834011</v>
      </c>
      <c r="T75" s="37">
        <v>-0.14840898714859221</v>
      </c>
      <c r="U75" s="37">
        <v>-0.12187388465630729</v>
      </c>
      <c r="W75" s="6">
        <v>74</v>
      </c>
      <c r="X75" s="6">
        <v>2</v>
      </c>
      <c r="Y75" s="6">
        <v>2</v>
      </c>
      <c r="Z75" s="6">
        <v>2</v>
      </c>
    </row>
    <row r="76" spans="1:26" x14ac:dyDescent="0.2">
      <c r="A76" s="2" t="s">
        <v>92</v>
      </c>
      <c r="B76" s="2">
        <v>2</v>
      </c>
      <c r="C76" s="2">
        <v>2</v>
      </c>
      <c r="D76" s="2">
        <v>11</v>
      </c>
      <c r="E76" s="2">
        <v>2</v>
      </c>
      <c r="F76" s="28">
        <v>91</v>
      </c>
      <c r="G76" s="28">
        <v>256</v>
      </c>
      <c r="H76" s="28">
        <v>129</v>
      </c>
      <c r="I76" s="28">
        <v>26</v>
      </c>
      <c r="J76" s="28">
        <v>28</v>
      </c>
      <c r="K76" s="28">
        <v>23</v>
      </c>
      <c r="L76" s="28">
        <v>59</v>
      </c>
      <c r="M76" s="28">
        <v>59</v>
      </c>
      <c r="N76" s="28">
        <v>1</v>
      </c>
      <c r="O76" s="37">
        <v>-0.12755263025492419</v>
      </c>
      <c r="P76" s="37">
        <v>0.77837837441937452</v>
      </c>
      <c r="Q76" s="37">
        <v>3.8606046596439542E-2</v>
      </c>
      <c r="R76" s="37">
        <v>1.9202746402084572</v>
      </c>
      <c r="S76" s="37">
        <v>1.0389629962822866</v>
      </c>
      <c r="T76" s="37">
        <v>-6.0108419310086932E-2</v>
      </c>
      <c r="U76" s="37">
        <v>0.23953757453295796</v>
      </c>
      <c r="W76" s="6">
        <v>75</v>
      </c>
      <c r="X76" s="6">
        <v>2</v>
      </c>
    </row>
    <row r="77" spans="1:26" x14ac:dyDescent="0.2">
      <c r="A77" s="2" t="s">
        <v>93</v>
      </c>
      <c r="B77" s="2">
        <v>2</v>
      </c>
      <c r="C77" s="2">
        <v>2</v>
      </c>
      <c r="D77" s="2">
        <v>21</v>
      </c>
      <c r="E77" s="2">
        <v>2</v>
      </c>
      <c r="F77" s="28">
        <v>85</v>
      </c>
      <c r="G77" s="28">
        <v>253</v>
      </c>
      <c r="H77" s="28">
        <v>127</v>
      </c>
      <c r="I77" s="28">
        <v>23</v>
      </c>
      <c r="J77" s="28">
        <v>23</v>
      </c>
      <c r="K77" s="28">
        <v>23</v>
      </c>
      <c r="L77" s="28">
        <v>113</v>
      </c>
      <c r="M77" s="28">
        <v>38</v>
      </c>
      <c r="N77" s="28">
        <v>0.33628318584070799</v>
      </c>
      <c r="O77" s="37">
        <v>-0.17284795773396727</v>
      </c>
      <c r="P77" s="37">
        <v>0.77723530829380139</v>
      </c>
      <c r="Q77" s="37">
        <v>3.67536710257605E-2</v>
      </c>
      <c r="R77" s="37">
        <v>4.844238201239583</v>
      </c>
      <c r="S77" s="37">
        <v>0.32766821127027612</v>
      </c>
      <c r="T77" s="37">
        <v>-4.8646413486201752E-2</v>
      </c>
      <c r="U77" s="37">
        <v>3.1248460852677257E-2</v>
      </c>
      <c r="W77" s="6">
        <v>76</v>
      </c>
      <c r="X77" s="6">
        <v>2</v>
      </c>
      <c r="Y77" s="6">
        <v>2</v>
      </c>
      <c r="Z77" s="6">
        <v>2</v>
      </c>
    </row>
    <row r="78" spans="1:26" x14ac:dyDescent="0.2">
      <c r="A78" s="2" t="s">
        <v>94</v>
      </c>
      <c r="B78" s="2">
        <v>2</v>
      </c>
      <c r="C78" s="2">
        <v>1.5</v>
      </c>
      <c r="D78" s="2">
        <v>11</v>
      </c>
      <c r="E78" s="2">
        <v>1.5</v>
      </c>
      <c r="F78" s="28">
        <v>76</v>
      </c>
      <c r="G78" s="28">
        <v>229</v>
      </c>
      <c r="H78" s="28">
        <v>134</v>
      </c>
      <c r="I78" s="28">
        <v>29</v>
      </c>
      <c r="J78" s="28">
        <v>30</v>
      </c>
      <c r="K78" s="28">
        <v>25</v>
      </c>
      <c r="L78" s="28">
        <v>97</v>
      </c>
      <c r="M78" s="28">
        <v>40</v>
      </c>
      <c r="N78" s="28">
        <v>0.41237113402061853</v>
      </c>
      <c r="O78" s="37">
        <v>-0.1611737893221632</v>
      </c>
      <c r="P78" s="37">
        <v>0.76759997383800815</v>
      </c>
      <c r="Q78" s="37">
        <v>0.22969525653043807</v>
      </c>
      <c r="R78" s="37">
        <v>6.2731801520046062</v>
      </c>
      <c r="S78" s="37">
        <v>0.53290672171028719</v>
      </c>
      <c r="T78" s="37">
        <v>0.14567936178146085</v>
      </c>
      <c r="U78" s="37">
        <v>0.49811539312378256</v>
      </c>
      <c r="W78" s="6">
        <v>77</v>
      </c>
      <c r="X78" s="6">
        <v>1.5</v>
      </c>
    </row>
    <row r="79" spans="1:26" x14ac:dyDescent="0.2">
      <c r="A79" s="2" t="s">
        <v>95</v>
      </c>
      <c r="B79" s="2">
        <v>2</v>
      </c>
      <c r="C79" s="2">
        <v>2</v>
      </c>
      <c r="D79" s="2">
        <v>22</v>
      </c>
      <c r="E79" s="2">
        <v>2</v>
      </c>
      <c r="F79" s="28">
        <v>124</v>
      </c>
      <c r="G79" s="28">
        <v>322</v>
      </c>
      <c r="H79" s="28">
        <v>150</v>
      </c>
      <c r="I79" s="28">
        <v>30</v>
      </c>
      <c r="J79" s="28">
        <v>24</v>
      </c>
      <c r="K79" s="28">
        <v>24</v>
      </c>
      <c r="L79" s="28">
        <v>136</v>
      </c>
      <c r="M79" s="28">
        <v>0</v>
      </c>
      <c r="N79" s="28">
        <v>0</v>
      </c>
      <c r="O79" s="37">
        <v>-0.11028325275819857</v>
      </c>
      <c r="P79" s="37">
        <v>0.80076746293863543</v>
      </c>
      <c r="Q79" s="37">
        <v>-7.7442064847543901E-2</v>
      </c>
      <c r="R79" s="37">
        <v>1.8634432861676273</v>
      </c>
      <c r="S79" s="37">
        <v>-1</v>
      </c>
      <c r="T79" s="37">
        <v>-0.22530894666020584</v>
      </c>
      <c r="U79" s="37">
        <v>-0.17084814158036082</v>
      </c>
      <c r="W79" s="6">
        <v>78</v>
      </c>
      <c r="X79" s="6">
        <v>2</v>
      </c>
      <c r="Y79" s="6">
        <v>2</v>
      </c>
      <c r="Z79" s="6">
        <v>2</v>
      </c>
    </row>
    <row r="80" spans="1:26" x14ac:dyDescent="0.2">
      <c r="A80" s="2" t="s">
        <v>96</v>
      </c>
      <c r="B80" s="2">
        <v>2</v>
      </c>
      <c r="C80" s="2">
        <v>2</v>
      </c>
      <c r="D80" s="2">
        <v>21</v>
      </c>
      <c r="E80" s="2">
        <v>2</v>
      </c>
      <c r="F80" s="28">
        <v>96</v>
      </c>
      <c r="G80" s="28">
        <v>259</v>
      </c>
      <c r="H80" s="28">
        <v>130</v>
      </c>
      <c r="I80" s="28">
        <v>20</v>
      </c>
      <c r="J80" s="28">
        <v>22</v>
      </c>
      <c r="K80" s="28">
        <v>29</v>
      </c>
      <c r="L80" s="28">
        <v>110</v>
      </c>
      <c r="M80" s="28">
        <v>0</v>
      </c>
      <c r="N80" s="28">
        <v>0</v>
      </c>
      <c r="O80" s="37">
        <v>-9.3065617008179696E-2</v>
      </c>
      <c r="P80" s="37">
        <v>0.77950884535345033</v>
      </c>
      <c r="Q80" s="37">
        <v>3.2437554884892916E-2</v>
      </c>
      <c r="R80" s="37">
        <v>4.2132537122748293</v>
      </c>
      <c r="S80" s="37">
        <v>-1</v>
      </c>
      <c r="T80" s="37">
        <v>0.17096806935875089</v>
      </c>
      <c r="U80" s="37">
        <v>-3.8265919279040571E-2</v>
      </c>
      <c r="W80" s="6">
        <v>79</v>
      </c>
      <c r="X80" s="6">
        <v>2</v>
      </c>
      <c r="Y80" s="6">
        <v>2</v>
      </c>
      <c r="Z80" s="6">
        <v>2</v>
      </c>
    </row>
    <row r="81" spans="1:26" x14ac:dyDescent="0.2">
      <c r="A81" s="2" t="s">
        <v>97</v>
      </c>
      <c r="B81" s="2">
        <v>2</v>
      </c>
      <c r="C81" s="2">
        <v>2</v>
      </c>
      <c r="D81" s="2">
        <v>22</v>
      </c>
      <c r="E81" s="2">
        <v>2</v>
      </c>
      <c r="F81" s="28">
        <v>85</v>
      </c>
      <c r="G81" s="28">
        <v>235</v>
      </c>
      <c r="H81" s="28">
        <v>123</v>
      </c>
      <c r="I81" s="28">
        <v>23</v>
      </c>
      <c r="J81" s="28">
        <v>23</v>
      </c>
      <c r="K81" s="28">
        <v>26</v>
      </c>
      <c r="L81" s="28">
        <v>95</v>
      </c>
      <c r="M81" s="28">
        <v>0</v>
      </c>
      <c r="N81" s="28">
        <v>0</v>
      </c>
      <c r="O81" s="37">
        <v>-9.2002050307746316E-2</v>
      </c>
      <c r="P81" s="37">
        <v>0.77009529314051173</v>
      </c>
      <c r="Q81" s="37">
        <v>9.4989377630990066E-2</v>
      </c>
      <c r="R81" s="37">
        <v>5.4687203470151378</v>
      </c>
      <c r="S81" s="37">
        <v>-1</v>
      </c>
      <c r="T81" s="37">
        <v>0.16023628874267951</v>
      </c>
      <c r="U81" s="37">
        <v>0.11688978207157938</v>
      </c>
      <c r="W81" s="6">
        <v>80</v>
      </c>
      <c r="X81" s="6">
        <v>2</v>
      </c>
      <c r="Y81" s="6">
        <v>2</v>
      </c>
      <c r="Z81" s="6">
        <v>2</v>
      </c>
    </row>
    <row r="82" spans="1:26" s="35" customFormat="1" x14ac:dyDescent="0.2">
      <c r="A82" s="41" t="s">
        <v>98</v>
      </c>
      <c r="B82" s="41">
        <v>2</v>
      </c>
      <c r="C82" s="41">
        <v>2</v>
      </c>
      <c r="D82" s="40">
        <v>32</v>
      </c>
      <c r="E82" s="41">
        <v>31</v>
      </c>
      <c r="F82" s="28">
        <v>96</v>
      </c>
      <c r="G82" s="35">
        <v>267</v>
      </c>
      <c r="H82" s="35">
        <v>132</v>
      </c>
      <c r="I82" s="35">
        <v>26</v>
      </c>
      <c r="J82" s="35">
        <v>18</v>
      </c>
      <c r="K82" s="35">
        <v>23</v>
      </c>
      <c r="L82" s="35">
        <v>109</v>
      </c>
      <c r="M82" s="35">
        <v>71</v>
      </c>
      <c r="N82" s="35">
        <v>0.65137614678899081</v>
      </c>
      <c r="O82" s="35">
        <v>-0.12726431667725641</v>
      </c>
      <c r="P82" s="35">
        <v>0.78246397496720421</v>
      </c>
      <c r="Q82" s="35">
        <v>1.1539373052124014E-2</v>
      </c>
      <c r="R82" s="35">
        <v>3.6122154611113748</v>
      </c>
      <c r="S82" s="35">
        <v>1.3597599640005351</v>
      </c>
      <c r="T82" s="35">
        <v>-9.9901935169577405E-2</v>
      </c>
      <c r="U82" s="35">
        <v>-0.23858050277572396</v>
      </c>
      <c r="W82" s="35">
        <v>81</v>
      </c>
      <c r="X82" s="35">
        <v>2</v>
      </c>
      <c r="Y82" s="35">
        <v>2</v>
      </c>
      <c r="Z82" s="35">
        <v>2</v>
      </c>
    </row>
    <row r="83" spans="1:26" x14ac:dyDescent="0.2">
      <c r="A83" s="2" t="s">
        <v>99</v>
      </c>
      <c r="B83" s="2">
        <v>2</v>
      </c>
      <c r="C83" s="2">
        <v>2</v>
      </c>
      <c r="D83" s="2">
        <v>22</v>
      </c>
      <c r="E83" s="2">
        <v>2</v>
      </c>
      <c r="F83" s="28">
        <v>84</v>
      </c>
      <c r="G83" s="28">
        <v>228</v>
      </c>
      <c r="H83" s="28">
        <v>111</v>
      </c>
      <c r="I83" s="28">
        <v>19</v>
      </c>
      <c r="J83" s="28">
        <v>18</v>
      </c>
      <c r="K83" s="28">
        <v>20</v>
      </c>
      <c r="L83" s="28">
        <v>98</v>
      </c>
      <c r="M83" s="28">
        <v>0</v>
      </c>
      <c r="N83" s="28">
        <v>0</v>
      </c>
      <c r="O83" s="37">
        <v>-6.7735391593655894E-2</v>
      </c>
      <c r="P83" s="37">
        <v>0.76717808800537113</v>
      </c>
      <c r="Q83" s="37">
        <v>2.3875635826282399E-2</v>
      </c>
      <c r="R83" s="37">
        <v>6.4689829407783277</v>
      </c>
      <c r="S83" s="37">
        <v>-1</v>
      </c>
      <c r="T83" s="37">
        <v>-7.9322660419201357E-2</v>
      </c>
      <c r="U83" s="37">
        <v>-9.6868500807073099E-2</v>
      </c>
      <c r="W83" s="6">
        <v>82</v>
      </c>
      <c r="X83" s="6">
        <v>2</v>
      </c>
      <c r="Y83" s="6">
        <v>2</v>
      </c>
      <c r="Z83" s="6">
        <v>2</v>
      </c>
    </row>
    <row r="84" spans="1:26" x14ac:dyDescent="0.2">
      <c r="A84" s="2" t="s">
        <v>100</v>
      </c>
      <c r="B84" s="2">
        <v>2</v>
      </c>
      <c r="C84" s="2">
        <v>1.5</v>
      </c>
      <c r="D84" s="2">
        <v>22</v>
      </c>
      <c r="E84" s="2">
        <v>1.5</v>
      </c>
      <c r="F84" s="28">
        <v>52</v>
      </c>
      <c r="G84" s="28">
        <v>159</v>
      </c>
      <c r="H84" s="28">
        <v>80</v>
      </c>
      <c r="I84" s="28">
        <v>14</v>
      </c>
      <c r="J84" s="28">
        <v>22</v>
      </c>
      <c r="K84" s="28">
        <v>15</v>
      </c>
      <c r="L84" s="28">
        <v>71</v>
      </c>
      <c r="M84" s="28">
        <v>0</v>
      </c>
      <c r="N84" s="28">
        <v>0</v>
      </c>
      <c r="O84" s="37">
        <v>-8.9974655581444601E-2</v>
      </c>
      <c r="P84" s="37">
        <v>0.73277470090403618</v>
      </c>
      <c r="Q84" s="37">
        <v>0.12669068294797048</v>
      </c>
      <c r="R84" s="37">
        <v>19.731790011686762</v>
      </c>
      <c r="S84" s="37">
        <v>-1</v>
      </c>
      <c r="T84" s="37">
        <v>3.0552484007219215E-4</v>
      </c>
      <c r="U84" s="37">
        <v>0.62970526108872049</v>
      </c>
      <c r="W84" s="6">
        <v>83</v>
      </c>
      <c r="X84" s="6">
        <v>1.5</v>
      </c>
      <c r="Y84" s="6">
        <v>2</v>
      </c>
      <c r="Z84" s="6">
        <v>2</v>
      </c>
    </row>
    <row r="85" spans="1:26" x14ac:dyDescent="0.2">
      <c r="A85" s="2" t="s">
        <v>101</v>
      </c>
      <c r="B85" s="2">
        <v>2</v>
      </c>
      <c r="C85" s="2">
        <v>2</v>
      </c>
      <c r="D85" s="2">
        <v>21</v>
      </c>
      <c r="E85" s="2">
        <v>2</v>
      </c>
      <c r="F85" s="28">
        <v>62</v>
      </c>
      <c r="G85" s="28">
        <v>156</v>
      </c>
      <c r="H85" s="28">
        <v>84</v>
      </c>
      <c r="I85" s="28">
        <v>18</v>
      </c>
      <c r="J85" s="28">
        <v>18</v>
      </c>
      <c r="K85" s="28">
        <v>18</v>
      </c>
      <c r="L85" s="28">
        <v>75</v>
      </c>
      <c r="M85" s="28">
        <v>0</v>
      </c>
      <c r="N85" s="28">
        <v>0</v>
      </c>
      <c r="O85" s="37">
        <v>0.11146150283066576</v>
      </c>
      <c r="P85" s="37">
        <v>0.7309753385238259</v>
      </c>
      <c r="Q85" s="37">
        <v>0.20978097576288776</v>
      </c>
      <c r="R85" s="37">
        <v>22.510808319627728</v>
      </c>
      <c r="S85" s="37">
        <v>-1</v>
      </c>
      <c r="T85" s="37">
        <v>0.22410973475281507</v>
      </c>
      <c r="U85" s="37">
        <v>0.36113435877220018</v>
      </c>
      <c r="W85" s="6">
        <v>84</v>
      </c>
      <c r="X85" s="6">
        <v>2</v>
      </c>
      <c r="Y85" s="6">
        <v>1.5</v>
      </c>
      <c r="Z85" s="6">
        <v>1.5</v>
      </c>
    </row>
    <row r="86" spans="1:26" x14ac:dyDescent="0.2">
      <c r="A86" s="2" t="s">
        <v>102</v>
      </c>
      <c r="B86" s="2">
        <v>2</v>
      </c>
      <c r="C86" s="2">
        <v>2</v>
      </c>
      <c r="D86" s="2">
        <v>22</v>
      </c>
      <c r="E86" s="2">
        <v>2</v>
      </c>
      <c r="F86" s="28">
        <v>61</v>
      </c>
      <c r="G86" s="28">
        <v>165</v>
      </c>
      <c r="H86" s="28">
        <v>87</v>
      </c>
      <c r="I86" s="28">
        <v>15</v>
      </c>
      <c r="J86" s="28">
        <v>21</v>
      </c>
      <c r="K86" s="28">
        <v>18</v>
      </c>
      <c r="L86" s="28">
        <v>73</v>
      </c>
      <c r="M86" s="28">
        <v>0</v>
      </c>
      <c r="N86" s="28">
        <v>0</v>
      </c>
      <c r="O86" s="37">
        <v>1.8717547038437986E-2</v>
      </c>
      <c r="P86" s="37">
        <v>0.73627911227834375</v>
      </c>
      <c r="Q86" s="37">
        <v>0.17313091586366025</v>
      </c>
      <c r="R86" s="37">
        <v>17.567491773280388</v>
      </c>
      <c r="S86" s="37">
        <v>-1</v>
      </c>
      <c r="T86" s="37">
        <v>0.15550605650637953</v>
      </c>
      <c r="U86" s="37">
        <v>0.49457183135145805</v>
      </c>
      <c r="W86" s="6">
        <v>85</v>
      </c>
      <c r="X86" s="6">
        <v>2</v>
      </c>
      <c r="Y86" s="6">
        <v>2</v>
      </c>
      <c r="Z86" s="6">
        <v>2</v>
      </c>
    </row>
    <row r="87" spans="1:26" x14ac:dyDescent="0.2">
      <c r="A87" s="2" t="s">
        <v>103</v>
      </c>
      <c r="B87" s="2">
        <v>2</v>
      </c>
      <c r="C87" s="2">
        <v>1.5</v>
      </c>
      <c r="D87" s="2">
        <v>21</v>
      </c>
      <c r="E87" s="2">
        <v>1.5</v>
      </c>
      <c r="F87" s="28">
        <v>52</v>
      </c>
      <c r="G87" s="28">
        <v>150</v>
      </c>
      <c r="H87" s="28">
        <v>81</v>
      </c>
      <c r="I87" s="28">
        <v>12</v>
      </c>
      <c r="J87" s="28">
        <v>18</v>
      </c>
      <c r="K87" s="28">
        <v>15</v>
      </c>
      <c r="L87" s="28">
        <v>69</v>
      </c>
      <c r="M87" s="28">
        <v>0</v>
      </c>
      <c r="N87" s="28">
        <v>0</v>
      </c>
      <c r="O87" s="37">
        <v>-2.0446348983417871E-2</v>
      </c>
      <c r="P87" s="37">
        <v>0.72727628841522796</v>
      </c>
      <c r="Q87" s="37">
        <v>0.22155008389314707</v>
      </c>
      <c r="R87" s="37">
        <v>24.034025880628093</v>
      </c>
      <c r="S87" s="37">
        <v>-1</v>
      </c>
      <c r="T87" s="37">
        <v>6.2072285071308742E-2</v>
      </c>
      <c r="U87" s="37">
        <v>0.42008067182027331</v>
      </c>
      <c r="W87" s="6">
        <v>86</v>
      </c>
      <c r="X87" s="6">
        <v>1.5</v>
      </c>
      <c r="Y87" s="6">
        <v>1.5</v>
      </c>
      <c r="Z87" s="6">
        <v>2</v>
      </c>
    </row>
    <row r="88" spans="1:26" x14ac:dyDescent="0.2">
      <c r="A88" s="2" t="s">
        <v>104</v>
      </c>
      <c r="B88" s="2">
        <v>2</v>
      </c>
      <c r="C88" s="2">
        <v>2</v>
      </c>
      <c r="D88" s="2">
        <v>22</v>
      </c>
      <c r="E88" s="2">
        <v>2</v>
      </c>
      <c r="F88" s="28">
        <v>69</v>
      </c>
      <c r="G88" s="28">
        <v>194</v>
      </c>
      <c r="H88" s="28">
        <v>105</v>
      </c>
      <c r="I88" s="28">
        <v>24</v>
      </c>
      <c r="J88" s="28">
        <v>21</v>
      </c>
      <c r="K88" s="28">
        <v>18</v>
      </c>
      <c r="L88" s="28">
        <v>81</v>
      </c>
      <c r="M88" s="28">
        <v>0</v>
      </c>
      <c r="N88" s="28">
        <v>0</v>
      </c>
      <c r="O88" s="37">
        <v>-6.0872938816182151E-2</v>
      </c>
      <c r="P88" s="37">
        <v>0.75168078317878173</v>
      </c>
      <c r="Q88" s="37">
        <v>0.17072965206883942</v>
      </c>
      <c r="R88" s="37">
        <v>10.26870002044449</v>
      </c>
      <c r="S88" s="37">
        <v>-1</v>
      </c>
      <c r="T88" s="37">
        <v>-2.1713299000742432E-2</v>
      </c>
      <c r="U88" s="37">
        <v>0.25460634091878237</v>
      </c>
      <c r="W88" s="6">
        <v>87</v>
      </c>
      <c r="X88" s="6">
        <v>2</v>
      </c>
      <c r="Y88" s="6">
        <v>2</v>
      </c>
      <c r="Z88" s="6">
        <v>2</v>
      </c>
    </row>
    <row r="89" spans="1:26" x14ac:dyDescent="0.2">
      <c r="A89" s="2" t="s">
        <v>105</v>
      </c>
      <c r="B89" s="2">
        <v>2</v>
      </c>
      <c r="C89" s="2">
        <v>1.5</v>
      </c>
      <c r="D89" s="2">
        <v>11</v>
      </c>
      <c r="E89" s="2">
        <v>1.5</v>
      </c>
      <c r="F89" s="28">
        <v>74</v>
      </c>
      <c r="G89" s="28">
        <v>186</v>
      </c>
      <c r="H89" s="28">
        <v>111</v>
      </c>
      <c r="I89" s="28">
        <v>23</v>
      </c>
      <c r="J89" s="28">
        <v>28</v>
      </c>
      <c r="K89" s="28">
        <v>20</v>
      </c>
      <c r="L89" s="28">
        <v>91</v>
      </c>
      <c r="M89" s="28">
        <v>54</v>
      </c>
      <c r="N89" s="28">
        <v>0.59340659340659341</v>
      </c>
      <c r="O89" s="37">
        <v>6.2222332496643967E-2</v>
      </c>
      <c r="P89" s="37">
        <v>0.74766190217312367</v>
      </c>
      <c r="Q89" s="37">
        <v>0.30035852204095115</v>
      </c>
      <c r="R89" s="37">
        <v>13.810985717523202</v>
      </c>
      <c r="S89" s="37">
        <v>1.5097456472332573</v>
      </c>
      <c r="T89" s="37">
        <v>0.13508806110610597</v>
      </c>
      <c r="U89" s="37">
        <v>0.75071437087690562</v>
      </c>
      <c r="W89" s="6">
        <v>88</v>
      </c>
      <c r="X89" s="6">
        <v>1.5</v>
      </c>
      <c r="Y89" s="6">
        <v>1.5</v>
      </c>
      <c r="Z89" s="6">
        <v>1.5</v>
      </c>
    </row>
    <row r="90" spans="1:26" x14ac:dyDescent="0.2">
      <c r="A90" s="2" t="s">
        <v>106</v>
      </c>
      <c r="B90" s="2">
        <v>2</v>
      </c>
      <c r="C90" s="2">
        <v>2</v>
      </c>
      <c r="D90" s="2">
        <v>22</v>
      </c>
      <c r="E90" s="2">
        <v>2</v>
      </c>
      <c r="F90" s="28">
        <v>62</v>
      </c>
      <c r="G90" s="28">
        <v>185</v>
      </c>
      <c r="H90" s="28">
        <v>100</v>
      </c>
      <c r="I90" s="28">
        <v>17</v>
      </c>
      <c r="J90" s="28">
        <v>17</v>
      </c>
      <c r="K90" s="28">
        <v>20</v>
      </c>
      <c r="L90" s="28">
        <v>82</v>
      </c>
      <c r="M90" s="28">
        <v>0</v>
      </c>
      <c r="N90" s="28">
        <v>0</v>
      </c>
      <c r="O90" s="37">
        <v>-0.1039472109316332</v>
      </c>
      <c r="P90" s="37">
        <v>0.7471480963663113</v>
      </c>
      <c r="Q90" s="37">
        <v>0.17893251066212956</v>
      </c>
      <c r="R90" s="37">
        <v>12.616987608952357</v>
      </c>
      <c r="S90" s="37">
        <v>-1</v>
      </c>
      <c r="T90" s="37">
        <v>0.14139764278778558</v>
      </c>
      <c r="U90" s="37">
        <v>6.9145717716073252E-2</v>
      </c>
      <c r="W90" s="6">
        <v>89</v>
      </c>
      <c r="X90" s="6">
        <v>2</v>
      </c>
      <c r="Y90" s="6">
        <v>2</v>
      </c>
      <c r="Z90" s="6">
        <v>2</v>
      </c>
    </row>
    <row r="91" spans="1:26" x14ac:dyDescent="0.2">
      <c r="A91" s="2" t="s">
        <v>107</v>
      </c>
      <c r="B91" s="2">
        <v>2</v>
      </c>
      <c r="C91" s="2">
        <v>2</v>
      </c>
      <c r="D91" s="2">
        <v>22</v>
      </c>
      <c r="E91" s="2">
        <v>2</v>
      </c>
      <c r="F91" s="28">
        <v>70</v>
      </c>
      <c r="G91" s="28">
        <v>194</v>
      </c>
      <c r="H91" s="28">
        <v>107</v>
      </c>
      <c r="I91" s="28">
        <v>18</v>
      </c>
      <c r="J91" s="28">
        <v>22</v>
      </c>
      <c r="K91" s="28">
        <v>20</v>
      </c>
      <c r="L91" s="28">
        <v>84</v>
      </c>
      <c r="M91" s="28">
        <v>33</v>
      </c>
      <c r="N91" s="28">
        <v>0.39285714285714285</v>
      </c>
      <c r="O91" s="37">
        <v>-4.7262401697576097E-2</v>
      </c>
      <c r="P91" s="37">
        <v>0.75168078317878173</v>
      </c>
      <c r="Q91" s="37">
        <v>0.19302926448919827</v>
      </c>
      <c r="R91" s="37">
        <v>10.686059280460951</v>
      </c>
      <c r="S91" s="37">
        <v>0.47497892241410394</v>
      </c>
      <c r="T91" s="37">
        <v>8.698522333250841E-2</v>
      </c>
      <c r="U91" s="37">
        <v>0.31434950001015294</v>
      </c>
      <c r="W91" s="6">
        <v>90</v>
      </c>
      <c r="X91" s="6">
        <v>2</v>
      </c>
    </row>
    <row r="92" spans="1:26" x14ac:dyDescent="0.2">
      <c r="A92" s="2" t="s">
        <v>108</v>
      </c>
      <c r="B92" s="2">
        <v>2</v>
      </c>
      <c r="C92" s="2">
        <v>1.5</v>
      </c>
      <c r="D92" s="2">
        <v>11</v>
      </c>
      <c r="E92" s="2">
        <v>1.5</v>
      </c>
      <c r="F92" s="28">
        <v>75</v>
      </c>
      <c r="G92" s="28">
        <v>218</v>
      </c>
      <c r="H92" s="28">
        <v>122</v>
      </c>
      <c r="I92" s="28">
        <v>26</v>
      </c>
      <c r="J92" s="28">
        <v>20</v>
      </c>
      <c r="K92" s="28">
        <v>19</v>
      </c>
      <c r="L92" s="28">
        <v>99</v>
      </c>
      <c r="M92" s="28">
        <v>78</v>
      </c>
      <c r="N92" s="28">
        <v>0.78787878787878785</v>
      </c>
      <c r="O92" s="37">
        <v>-0.11908769994602503</v>
      </c>
      <c r="P92" s="37">
        <v>0.76286025899208176</v>
      </c>
      <c r="Q92" s="37">
        <v>0.18618803425633779</v>
      </c>
      <c r="R92" s="37">
        <v>7.9177916599883256</v>
      </c>
      <c r="S92" s="37">
        <v>2.1288214911213208</v>
      </c>
      <c r="T92" s="37">
        <v>-8.407444030273796E-2</v>
      </c>
      <c r="U92" s="37">
        <v>5.3327477838726871E-2</v>
      </c>
      <c r="W92" s="6">
        <v>91</v>
      </c>
      <c r="X92" s="6">
        <v>1.5</v>
      </c>
    </row>
    <row r="93" spans="1:26" x14ac:dyDescent="0.2">
      <c r="A93" s="2" t="s">
        <v>109</v>
      </c>
      <c r="B93" s="2">
        <v>2</v>
      </c>
      <c r="C93" s="2">
        <v>2</v>
      </c>
      <c r="D93" s="2">
        <v>22</v>
      </c>
      <c r="E93" s="2">
        <v>2</v>
      </c>
      <c r="F93" s="28">
        <v>81</v>
      </c>
      <c r="G93" s="28">
        <v>238</v>
      </c>
      <c r="H93" s="28">
        <v>129</v>
      </c>
      <c r="I93" s="28">
        <v>34</v>
      </c>
      <c r="J93" s="28">
        <v>24</v>
      </c>
      <c r="K93" s="28">
        <v>24</v>
      </c>
      <c r="L93" s="28">
        <v>98</v>
      </c>
      <c r="M93" s="28">
        <v>0</v>
      </c>
      <c r="N93" s="28">
        <v>0</v>
      </c>
      <c r="O93" s="37">
        <v>-0.14848941667033666</v>
      </c>
      <c r="P93" s="37">
        <v>0.77132044841266778</v>
      </c>
      <c r="Q93" s="37">
        <v>0.13142636021236975</v>
      </c>
      <c r="R93" s="37">
        <v>5.3648917329071892</v>
      </c>
      <c r="S93" s="37">
        <v>-1</v>
      </c>
      <c r="T93" s="37">
        <v>5.710826835473256E-2</v>
      </c>
      <c r="U93" s="37">
        <v>0.1495787360916927</v>
      </c>
      <c r="W93" s="6">
        <v>92</v>
      </c>
      <c r="X93" s="6">
        <v>2</v>
      </c>
      <c r="Y93" s="6">
        <v>2</v>
      </c>
      <c r="Z93" s="6">
        <v>2</v>
      </c>
    </row>
    <row r="94" spans="1:26" x14ac:dyDescent="0.2">
      <c r="A94" s="2" t="s">
        <v>110</v>
      </c>
      <c r="B94" s="2">
        <v>2</v>
      </c>
      <c r="C94" s="2">
        <v>1.5</v>
      </c>
      <c r="D94" s="2">
        <v>11</v>
      </c>
      <c r="E94" s="2">
        <v>1.5</v>
      </c>
      <c r="F94" s="28">
        <v>78</v>
      </c>
      <c r="G94" s="28">
        <v>210</v>
      </c>
      <c r="H94" s="28">
        <v>123</v>
      </c>
      <c r="I94" s="28">
        <v>26</v>
      </c>
      <c r="J94" s="28">
        <v>23</v>
      </c>
      <c r="K94" s="28">
        <v>19</v>
      </c>
      <c r="L94" s="28">
        <v>97</v>
      </c>
      <c r="M94" s="28">
        <v>78</v>
      </c>
      <c r="N94" s="28">
        <v>0.80412371134020622</v>
      </c>
      <c r="O94" s="37">
        <v>-3.9533516996768957E-2</v>
      </c>
      <c r="P94" s="37">
        <v>0.75926897095718948</v>
      </c>
      <c r="Q94" s="37">
        <v>0.24957655323221603</v>
      </c>
      <c r="R94" s="37">
        <v>9.0438987608559387</v>
      </c>
      <c r="S94" s="37">
        <v>2.2392306796492902</v>
      </c>
      <c r="T94" s="37">
        <v>-4.8176338007418433E-2</v>
      </c>
      <c r="U94" s="37">
        <v>0.26128343915875968</v>
      </c>
      <c r="W94" s="6">
        <v>93</v>
      </c>
      <c r="X94" s="6">
        <v>1.5</v>
      </c>
    </row>
    <row r="95" spans="1:26" x14ac:dyDescent="0.2">
      <c r="A95" s="2" t="s">
        <v>111</v>
      </c>
      <c r="B95" s="2">
        <v>2</v>
      </c>
      <c r="C95" s="2">
        <v>1.5</v>
      </c>
      <c r="D95" s="2">
        <v>21</v>
      </c>
      <c r="E95" s="2">
        <v>1.5</v>
      </c>
      <c r="F95" s="28">
        <v>82</v>
      </c>
      <c r="G95" s="28">
        <v>235</v>
      </c>
      <c r="H95" s="28">
        <v>122</v>
      </c>
      <c r="I95" s="28">
        <v>19</v>
      </c>
      <c r="J95" s="28">
        <v>27</v>
      </c>
      <c r="K95" s="28">
        <v>18</v>
      </c>
      <c r="L95" s="28">
        <v>106</v>
      </c>
      <c r="M95" s="28">
        <v>0</v>
      </c>
      <c r="N95" s="28">
        <v>0</v>
      </c>
      <c r="O95" s="37">
        <v>-0.12404903676747292</v>
      </c>
      <c r="P95" s="37">
        <v>0.77009529314051173</v>
      </c>
      <c r="Q95" s="37">
        <v>8.6087024967323469E-2</v>
      </c>
      <c r="R95" s="37">
        <v>6.2177300714063639</v>
      </c>
      <c r="S95" s="37">
        <v>-1</v>
      </c>
      <c r="T95" s="37">
        <v>-0.19675949240891419</v>
      </c>
      <c r="U95" s="37">
        <v>0.31113148330141926</v>
      </c>
      <c r="W95" s="6">
        <v>94</v>
      </c>
      <c r="X95" s="6">
        <v>1.5</v>
      </c>
      <c r="Y95" s="6">
        <v>2</v>
      </c>
      <c r="Z95" s="6">
        <v>2</v>
      </c>
    </row>
    <row r="96" spans="1:26" x14ac:dyDescent="0.2">
      <c r="A96" s="2" t="s">
        <v>112</v>
      </c>
      <c r="B96" s="2">
        <v>2</v>
      </c>
      <c r="C96" s="2">
        <v>2</v>
      </c>
      <c r="D96" s="2">
        <v>11</v>
      </c>
      <c r="E96" s="2">
        <v>2</v>
      </c>
      <c r="F96" s="28">
        <v>115</v>
      </c>
      <c r="G96" s="28">
        <v>291</v>
      </c>
      <c r="H96" s="28">
        <v>149</v>
      </c>
      <c r="I96" s="28">
        <v>28</v>
      </c>
      <c r="J96" s="28">
        <v>29</v>
      </c>
      <c r="K96" s="28">
        <v>24</v>
      </c>
      <c r="L96" s="28">
        <v>133</v>
      </c>
      <c r="M96" s="28">
        <v>0</v>
      </c>
      <c r="N96" s="28">
        <v>0</v>
      </c>
      <c r="O96" s="37">
        <v>-6.2273095476085644E-2</v>
      </c>
      <c r="P96" s="37">
        <v>0.79085208260186723</v>
      </c>
      <c r="Q96" s="37">
        <v>3.2060962136004213E-2</v>
      </c>
      <c r="R96" s="37">
        <v>3.0834803651566216</v>
      </c>
      <c r="S96" s="37">
        <v>-1</v>
      </c>
      <c r="T96" s="37">
        <v>-0.14032458237044892</v>
      </c>
      <c r="U96" s="37">
        <v>0.11774330603120146</v>
      </c>
      <c r="W96" s="6">
        <v>95</v>
      </c>
      <c r="X96" s="6">
        <v>2</v>
      </c>
      <c r="Y96" s="6">
        <v>2</v>
      </c>
      <c r="Z96" s="6">
        <v>2</v>
      </c>
    </row>
    <row r="97" spans="1:26" x14ac:dyDescent="0.2">
      <c r="A97" s="2" t="s">
        <v>113</v>
      </c>
      <c r="B97" s="2">
        <v>2</v>
      </c>
      <c r="C97" s="2">
        <v>2</v>
      </c>
      <c r="D97" s="2">
        <v>21</v>
      </c>
      <c r="E97" s="2">
        <v>2</v>
      </c>
      <c r="F97" s="28">
        <v>99</v>
      </c>
      <c r="G97" s="28">
        <v>263</v>
      </c>
      <c r="H97" s="28">
        <v>140</v>
      </c>
      <c r="I97" s="28">
        <v>22</v>
      </c>
      <c r="J97" s="28">
        <v>27</v>
      </c>
      <c r="K97" s="28">
        <v>19</v>
      </c>
      <c r="L97" s="28">
        <v>118</v>
      </c>
      <c r="M97" s="28">
        <v>0</v>
      </c>
      <c r="N97" s="28">
        <v>0</v>
      </c>
      <c r="O97" s="37">
        <v>-8.2661148835169798E-2</v>
      </c>
      <c r="P97" s="37">
        <v>0.78099703394374753</v>
      </c>
      <c r="Q97" s="37">
        <v>9.2027826525633488E-2</v>
      </c>
      <c r="R97" s="37">
        <v>4.281951811524042</v>
      </c>
      <c r="S97" s="37">
        <v>-1</v>
      </c>
      <c r="T97" s="37">
        <v>-0.24480958691820304</v>
      </c>
      <c r="U97" s="37">
        <v>0.16091753004820941</v>
      </c>
      <c r="W97" s="6">
        <v>96</v>
      </c>
      <c r="X97" s="6">
        <v>2</v>
      </c>
      <c r="Y97" s="6">
        <v>2</v>
      </c>
      <c r="Z97" s="6">
        <v>2</v>
      </c>
    </row>
    <row r="98" spans="1:26" x14ac:dyDescent="0.2">
      <c r="A98" s="2" t="s">
        <v>114</v>
      </c>
      <c r="B98" s="2">
        <v>2</v>
      </c>
      <c r="C98" s="2">
        <v>2</v>
      </c>
      <c r="D98" s="2">
        <v>22</v>
      </c>
      <c r="E98" s="2">
        <v>2</v>
      </c>
      <c r="F98" s="28">
        <v>114</v>
      </c>
      <c r="G98" s="28">
        <v>262</v>
      </c>
      <c r="H98" s="28">
        <v>134</v>
      </c>
      <c r="I98" s="28">
        <v>25</v>
      </c>
      <c r="J98" s="28">
        <v>22</v>
      </c>
      <c r="K98" s="28">
        <v>23</v>
      </c>
      <c r="L98" s="28">
        <v>120</v>
      </c>
      <c r="M98" s="28">
        <v>0</v>
      </c>
      <c r="N98" s="28">
        <v>0</v>
      </c>
      <c r="O98" s="37">
        <v>6.1426439557798647E-2</v>
      </c>
      <c r="P98" s="37">
        <v>0.78062700338322843</v>
      </c>
      <c r="Q98" s="37">
        <v>4.9912148705811607E-2</v>
      </c>
      <c r="R98" s="37">
        <v>4.4482755409357901</v>
      </c>
      <c r="S98" s="37">
        <v>-1</v>
      </c>
      <c r="T98" s="37">
        <v>-8.2234048975833612E-2</v>
      </c>
      <c r="U98" s="37">
        <v>-5.0163936451353829E-2</v>
      </c>
      <c r="W98" s="6">
        <v>97</v>
      </c>
      <c r="X98" s="6">
        <v>2</v>
      </c>
      <c r="Y98" s="6">
        <v>2</v>
      </c>
      <c r="Z98" s="6">
        <v>2</v>
      </c>
    </row>
    <row r="99" spans="1:26" x14ac:dyDescent="0.2">
      <c r="A99" s="2" t="s">
        <v>115</v>
      </c>
      <c r="B99" s="2">
        <v>2</v>
      </c>
      <c r="C99" s="2">
        <v>2</v>
      </c>
      <c r="D99" s="2">
        <v>22</v>
      </c>
      <c r="E99" s="2">
        <v>2</v>
      </c>
      <c r="F99" s="28">
        <v>95</v>
      </c>
      <c r="G99" s="28">
        <v>289</v>
      </c>
      <c r="H99" s="28">
        <v>143</v>
      </c>
      <c r="I99" s="28">
        <v>27</v>
      </c>
      <c r="J99" s="28">
        <v>20</v>
      </c>
      <c r="K99" s="28">
        <v>18</v>
      </c>
      <c r="L99" s="28">
        <v>110</v>
      </c>
      <c r="M99" s="28">
        <v>106</v>
      </c>
      <c r="N99" s="28">
        <v>0.96363636363636362</v>
      </c>
      <c r="O99" s="37">
        <v>-0.21857626018460424</v>
      </c>
      <c r="P99" s="37">
        <v>0.79017854778004903</v>
      </c>
      <c r="Q99" s="37">
        <v>-1.4456391206314769E-3</v>
      </c>
      <c r="R99" s="37">
        <v>2.4652376828812126</v>
      </c>
      <c r="S99" s="37">
        <v>2.2735538113376923</v>
      </c>
      <c r="T99" s="37">
        <v>-0.35065483965396349</v>
      </c>
      <c r="U99" s="37">
        <v>-0.22337449490646591</v>
      </c>
      <c r="W99" s="6">
        <v>98</v>
      </c>
      <c r="X99" s="6">
        <v>2</v>
      </c>
    </row>
    <row r="100" spans="1:26" x14ac:dyDescent="0.2">
      <c r="A100" s="2" t="s">
        <v>116</v>
      </c>
      <c r="B100" s="2">
        <v>2</v>
      </c>
      <c r="C100" s="2">
        <v>2</v>
      </c>
      <c r="D100" s="2">
        <v>22</v>
      </c>
      <c r="E100" s="2">
        <v>2</v>
      </c>
      <c r="F100" s="28">
        <v>86</v>
      </c>
      <c r="G100" s="28">
        <v>240</v>
      </c>
      <c r="H100" s="28">
        <v>110</v>
      </c>
      <c r="I100" s="28">
        <v>28</v>
      </c>
      <c r="J100" s="28">
        <v>28</v>
      </c>
      <c r="K100" s="28">
        <v>21</v>
      </c>
      <c r="L100" s="28">
        <v>103</v>
      </c>
      <c r="M100" s="28">
        <v>0</v>
      </c>
      <c r="N100" s="28">
        <v>0</v>
      </c>
      <c r="O100" s="37">
        <v>-0.10543592774202591</v>
      </c>
      <c r="P100" s="37">
        <v>0.77212913303203889</v>
      </c>
      <c r="Q100" s="37">
        <v>-4.4650535307251105E-2</v>
      </c>
      <c r="R100" s="37">
        <v>5.4842370945537358</v>
      </c>
      <c r="S100" s="37">
        <v>-1</v>
      </c>
      <c r="T100" s="37">
        <v>-8.295536203117157E-2</v>
      </c>
      <c r="U100" s="37">
        <v>0.32909819314800626</v>
      </c>
      <c r="W100" s="6">
        <v>99</v>
      </c>
      <c r="X100" s="6">
        <v>2</v>
      </c>
      <c r="Y100" s="6">
        <v>2</v>
      </c>
      <c r="Z100" s="6">
        <v>2</v>
      </c>
    </row>
    <row r="101" spans="1:26" x14ac:dyDescent="0.2">
      <c r="A101" s="2" t="s">
        <v>117</v>
      </c>
      <c r="B101" s="2">
        <v>2</v>
      </c>
      <c r="C101" s="2">
        <v>2</v>
      </c>
      <c r="D101" s="2">
        <v>21</v>
      </c>
      <c r="E101" s="2">
        <v>2</v>
      </c>
      <c r="F101" s="28">
        <v>95</v>
      </c>
      <c r="G101" s="28">
        <v>266</v>
      </c>
      <c r="H101" s="28">
        <v>138</v>
      </c>
      <c r="I101" s="28">
        <v>28</v>
      </c>
      <c r="J101" s="28">
        <v>28</v>
      </c>
      <c r="K101" s="28">
        <v>28</v>
      </c>
      <c r="L101" s="28">
        <v>116</v>
      </c>
      <c r="M101" s="28">
        <v>0</v>
      </c>
      <c r="N101" s="28">
        <v>0</v>
      </c>
      <c r="O101" s="37">
        <v>-0.13225087084906734</v>
      </c>
      <c r="P101" s="37">
        <v>0.78209919757478552</v>
      </c>
      <c r="Q101" s="37">
        <v>6.2187740844017673E-2</v>
      </c>
      <c r="R101" s="37">
        <v>3.9775304978873915</v>
      </c>
      <c r="S101" s="37">
        <v>-1</v>
      </c>
      <c r="T101" s="37">
        <v>0.10000770445814093</v>
      </c>
      <c r="U101" s="37">
        <v>0.18924421174654318</v>
      </c>
      <c r="W101" s="6">
        <v>100</v>
      </c>
      <c r="X101" s="6">
        <v>2</v>
      </c>
      <c r="Y101" s="6">
        <v>2</v>
      </c>
      <c r="Z101" s="6">
        <v>2</v>
      </c>
    </row>
    <row r="102" spans="1:26" x14ac:dyDescent="0.2">
      <c r="A102" s="2" t="s">
        <v>118</v>
      </c>
      <c r="B102" s="2">
        <v>2</v>
      </c>
      <c r="C102" s="2">
        <v>1.5</v>
      </c>
      <c r="D102" s="2">
        <v>11</v>
      </c>
      <c r="E102" s="2">
        <v>1.5</v>
      </c>
      <c r="F102" s="28">
        <v>89</v>
      </c>
      <c r="G102" s="28">
        <v>255</v>
      </c>
      <c r="H102" s="28">
        <v>144</v>
      </c>
      <c r="I102" s="28">
        <v>27</v>
      </c>
      <c r="J102" s="28">
        <v>33</v>
      </c>
      <c r="K102" s="28">
        <v>23</v>
      </c>
      <c r="L102" s="28">
        <v>121</v>
      </c>
      <c r="M102" s="28">
        <v>33</v>
      </c>
      <c r="N102" s="28">
        <v>0.27272727272727271</v>
      </c>
      <c r="O102" s="37">
        <v>-0.14249712948607585</v>
      </c>
      <c r="P102" s="37">
        <v>0.77799876606455787</v>
      </c>
      <c r="Q102" s="37">
        <v>0.16471412115441669</v>
      </c>
      <c r="R102" s="37">
        <v>5.0770297289182906</v>
      </c>
      <c r="S102" s="37">
        <v>0.14458470157614287</v>
      </c>
      <c r="T102" s="37">
        <v>-5.6318139817519611E-2</v>
      </c>
      <c r="U102" s="37">
        <v>0.46707720901791888</v>
      </c>
      <c r="W102" s="6">
        <v>101</v>
      </c>
      <c r="X102" s="6">
        <v>1.5</v>
      </c>
      <c r="Y102" s="6">
        <v>2</v>
      </c>
      <c r="Z102" s="6">
        <v>2</v>
      </c>
    </row>
    <row r="103" spans="1:26" x14ac:dyDescent="0.2">
      <c r="A103" s="2" t="s">
        <v>119</v>
      </c>
      <c r="B103" s="2">
        <v>2</v>
      </c>
      <c r="C103" s="2">
        <v>1.5</v>
      </c>
      <c r="D103" s="2">
        <v>21</v>
      </c>
      <c r="E103" s="2">
        <v>1.5</v>
      </c>
      <c r="F103" s="28">
        <v>89</v>
      </c>
      <c r="G103" s="28">
        <v>262</v>
      </c>
      <c r="H103" s="28">
        <v>152</v>
      </c>
      <c r="I103" s="28">
        <v>27</v>
      </c>
      <c r="J103" s="28">
        <v>25</v>
      </c>
      <c r="K103" s="28">
        <v>25</v>
      </c>
      <c r="L103" s="28">
        <v>125</v>
      </c>
      <c r="M103" s="28">
        <v>52</v>
      </c>
      <c r="N103" s="28">
        <v>0.41599999999999998</v>
      </c>
      <c r="O103" s="37">
        <v>-0.17134251648557824</v>
      </c>
      <c r="P103" s="37">
        <v>0.78062700338322843</v>
      </c>
      <c r="Q103" s="37">
        <v>0.19094512390509974</v>
      </c>
      <c r="R103" s="37">
        <v>4.6752870218081144</v>
      </c>
      <c r="S103" s="37">
        <v>0.75884723911850005</v>
      </c>
      <c r="T103" s="37">
        <v>-2.4283141041669741E-3</v>
      </c>
      <c r="U103" s="37">
        <v>7.9359163123461557E-2</v>
      </c>
      <c r="W103" s="6">
        <v>102</v>
      </c>
      <c r="X103" s="6">
        <v>1.5</v>
      </c>
    </row>
    <row r="104" spans="1:26" x14ac:dyDescent="0.2">
      <c r="A104" s="2" t="s">
        <v>120</v>
      </c>
      <c r="B104" s="2">
        <v>2</v>
      </c>
      <c r="C104" s="2">
        <v>1.5</v>
      </c>
      <c r="D104" s="2">
        <v>22</v>
      </c>
      <c r="E104" s="2">
        <v>1.5</v>
      </c>
      <c r="F104" s="28">
        <v>92</v>
      </c>
      <c r="G104" s="28">
        <v>243</v>
      </c>
      <c r="H104" s="28">
        <v>138</v>
      </c>
      <c r="I104" s="28">
        <v>19</v>
      </c>
      <c r="J104" s="28">
        <v>19</v>
      </c>
      <c r="K104" s="28">
        <v>22</v>
      </c>
      <c r="L104" s="28">
        <v>116</v>
      </c>
      <c r="M104" s="28">
        <v>0</v>
      </c>
      <c r="N104" s="28">
        <v>0</v>
      </c>
      <c r="O104" s="37">
        <v>-5.7928123410526756E-2</v>
      </c>
      <c r="P104" s="37">
        <v>0.77333029206464665</v>
      </c>
      <c r="Q104" s="37">
        <v>0.18117534856332959</v>
      </c>
      <c r="R104" s="37">
        <v>5.9722810339414778</v>
      </c>
      <c r="S104" s="37">
        <v>-1</v>
      </c>
      <c r="T104" s="37">
        <v>-5.1480461583817888E-2</v>
      </c>
      <c r="U104" s="37">
        <v>-0.11014154574507048</v>
      </c>
      <c r="W104" s="6">
        <v>103</v>
      </c>
      <c r="X104" s="6">
        <v>1.5</v>
      </c>
      <c r="Y104" s="6">
        <v>2</v>
      </c>
      <c r="Z104" s="6">
        <v>2</v>
      </c>
    </row>
    <row r="105" spans="1:26" x14ac:dyDescent="0.2">
      <c r="A105" s="2" t="s">
        <v>121</v>
      </c>
      <c r="B105" s="2">
        <v>2</v>
      </c>
      <c r="C105" s="2">
        <v>2</v>
      </c>
      <c r="D105" s="2">
        <v>22</v>
      </c>
      <c r="E105" s="2">
        <v>2</v>
      </c>
      <c r="F105" s="28">
        <v>124</v>
      </c>
      <c r="G105" s="28">
        <v>258</v>
      </c>
      <c r="H105" s="28">
        <v>135</v>
      </c>
      <c r="I105" s="28">
        <v>27</v>
      </c>
      <c r="J105" s="28">
        <v>31</v>
      </c>
      <c r="K105" s="28">
        <v>23</v>
      </c>
      <c r="L105" s="28">
        <v>125</v>
      </c>
      <c r="M105" s="28">
        <v>0</v>
      </c>
      <c r="N105" s="28">
        <v>0</v>
      </c>
      <c r="O105" s="37">
        <v>0.17719693893134841</v>
      </c>
      <c r="P105" s="37">
        <v>0.77913340355032423</v>
      </c>
      <c r="Q105" s="37">
        <v>7.7027422563540546E-2</v>
      </c>
      <c r="R105" s="37">
        <v>5.0101731196552421</v>
      </c>
      <c r="S105" s="37">
        <v>-1</v>
      </c>
      <c r="T105" s="37">
        <v>-6.7599594247175557E-2</v>
      </c>
      <c r="U105" s="37">
        <v>0.36084938544245704</v>
      </c>
      <c r="W105" s="6">
        <v>104</v>
      </c>
      <c r="X105" s="6">
        <v>2</v>
      </c>
      <c r="Y105" s="6">
        <v>2</v>
      </c>
      <c r="Z105" s="6">
        <v>2</v>
      </c>
    </row>
    <row r="106" spans="1:26" s="35" customFormat="1" x14ac:dyDescent="0.2">
      <c r="A106" s="41" t="s">
        <v>122</v>
      </c>
      <c r="B106" s="41">
        <v>2</v>
      </c>
      <c r="C106" s="41">
        <v>2</v>
      </c>
      <c r="D106" s="40">
        <v>32</v>
      </c>
      <c r="E106" s="41">
        <v>31</v>
      </c>
      <c r="F106" s="28">
        <v>90</v>
      </c>
      <c r="G106" s="35">
        <v>236</v>
      </c>
      <c r="H106" s="35">
        <v>121</v>
      </c>
      <c r="I106" s="35">
        <v>22</v>
      </c>
      <c r="J106" s="35">
        <v>23</v>
      </c>
      <c r="K106" s="35">
        <v>24</v>
      </c>
      <c r="L106" s="35">
        <v>107</v>
      </c>
      <c r="M106" s="35">
        <v>62</v>
      </c>
      <c r="N106" s="35">
        <v>0.57943925233644855</v>
      </c>
      <c r="O106" s="35">
        <v>-4.3734862472243438E-2</v>
      </c>
      <c r="P106" s="35">
        <v>0.77050531308498194</v>
      </c>
      <c r="Q106" s="35">
        <v>7.1827670767665566E-2</v>
      </c>
      <c r="R106" s="35">
        <v>6.1714388022108535</v>
      </c>
      <c r="S106" s="35">
        <v>1.3105643950560677</v>
      </c>
      <c r="T106" s="35">
        <v>6.6321223582834141E-2</v>
      </c>
      <c r="U106" s="35">
        <v>0.11177502081466202</v>
      </c>
      <c r="W106" s="35">
        <v>105</v>
      </c>
      <c r="X106" s="35">
        <v>2</v>
      </c>
    </row>
    <row r="107" spans="1:26" x14ac:dyDescent="0.2">
      <c r="A107" s="2" t="s">
        <v>123</v>
      </c>
      <c r="B107" s="2">
        <v>2</v>
      </c>
      <c r="C107" s="2">
        <v>1.5</v>
      </c>
      <c r="D107" s="2">
        <v>11</v>
      </c>
      <c r="E107" s="2">
        <v>1.5</v>
      </c>
      <c r="F107" s="28">
        <v>95</v>
      </c>
      <c r="G107" s="28">
        <v>257</v>
      </c>
      <c r="H107" s="28">
        <v>141</v>
      </c>
      <c r="I107" s="28">
        <v>23</v>
      </c>
      <c r="J107" s="28">
        <v>19</v>
      </c>
      <c r="K107" s="28">
        <v>24</v>
      </c>
      <c r="L107" s="28">
        <v>114</v>
      </c>
      <c r="M107" s="28">
        <v>60</v>
      </c>
      <c r="N107" s="28">
        <v>0.52631578947368418</v>
      </c>
      <c r="O107" s="37">
        <v>-9.3678894874153248E-2</v>
      </c>
      <c r="P107" s="37">
        <v>0.77875658339004938</v>
      </c>
      <c r="Q107" s="37">
        <v>0.13003609862112664</v>
      </c>
      <c r="R107" s="37">
        <v>4.5611796736006358</v>
      </c>
      <c r="S107" s="37">
        <v>1.0660368589694511</v>
      </c>
      <c r="T107" s="37">
        <v>-2.3167430014076177E-2</v>
      </c>
      <c r="U107" s="37">
        <v>-0.16242238209485985</v>
      </c>
      <c r="W107" s="6">
        <v>106</v>
      </c>
      <c r="X107" s="6">
        <v>1.5</v>
      </c>
    </row>
    <row r="108" spans="1:26" x14ac:dyDescent="0.2">
      <c r="A108" s="2" t="s">
        <v>124</v>
      </c>
      <c r="B108" s="2">
        <v>2</v>
      </c>
      <c r="C108" s="2">
        <v>2</v>
      </c>
      <c r="D108" s="2">
        <v>21</v>
      </c>
      <c r="E108" s="2">
        <v>2</v>
      </c>
      <c r="F108" s="28">
        <v>92</v>
      </c>
      <c r="G108" s="28">
        <v>234</v>
      </c>
      <c r="H108" s="28">
        <v>131</v>
      </c>
      <c r="I108" s="28">
        <v>22</v>
      </c>
      <c r="J108" s="28">
        <v>23</v>
      </c>
      <c r="K108" s="28">
        <v>23</v>
      </c>
      <c r="L108" s="28">
        <v>104</v>
      </c>
      <c r="M108" s="28">
        <v>0</v>
      </c>
      <c r="N108" s="28">
        <v>0</v>
      </c>
      <c r="O108" s="37">
        <v>-1.1916073208373604E-2</v>
      </c>
      <c r="P108" s="37">
        <v>0.76968362026694581</v>
      </c>
      <c r="Q108" s="37">
        <v>0.17206183324212196</v>
      </c>
      <c r="R108" s="37">
        <v>6.1949812812957408</v>
      </c>
      <c r="S108" s="37">
        <v>-1</v>
      </c>
      <c r="T108" s="37">
        <v>3.0873331346441019E-2</v>
      </c>
      <c r="U108" s="37">
        <v>0.12205003627249625</v>
      </c>
      <c r="W108" s="6">
        <v>107</v>
      </c>
      <c r="X108" s="6">
        <v>2</v>
      </c>
      <c r="Y108" s="6">
        <v>2</v>
      </c>
      <c r="Z108" s="6">
        <v>2</v>
      </c>
    </row>
    <row r="109" spans="1:26" x14ac:dyDescent="0.2">
      <c r="A109" s="2" t="s">
        <v>125</v>
      </c>
      <c r="B109" s="2">
        <v>2</v>
      </c>
      <c r="C109" s="2">
        <v>2</v>
      </c>
      <c r="D109" s="2">
        <v>22</v>
      </c>
      <c r="E109" s="2">
        <v>2</v>
      </c>
      <c r="F109" s="28">
        <v>88</v>
      </c>
      <c r="G109" s="28">
        <v>266</v>
      </c>
      <c r="H109" s="28">
        <v>130</v>
      </c>
      <c r="I109" s="28">
        <v>22</v>
      </c>
      <c r="J109" s="28">
        <v>18</v>
      </c>
      <c r="K109" s="28">
        <v>25</v>
      </c>
      <c r="L109" s="28">
        <v>119</v>
      </c>
      <c r="M109" s="28">
        <v>0</v>
      </c>
      <c r="N109" s="28">
        <v>0</v>
      </c>
      <c r="O109" s="37">
        <v>-0.19619028036545186</v>
      </c>
      <c r="P109" s="37">
        <v>0.78209919757478552</v>
      </c>
      <c r="Q109" s="37">
        <v>6.1163992552389751E-4</v>
      </c>
      <c r="R109" s="37">
        <v>4.1062597349017205</v>
      </c>
      <c r="S109" s="37">
        <v>-1</v>
      </c>
      <c r="T109" s="37">
        <v>-1.7850263876659878E-2</v>
      </c>
      <c r="U109" s="37">
        <v>-0.23548586387722223</v>
      </c>
      <c r="W109" s="6">
        <v>108</v>
      </c>
      <c r="X109" s="6">
        <v>2</v>
      </c>
      <c r="Y109" s="6">
        <v>2</v>
      </c>
      <c r="Z109" s="6">
        <v>2</v>
      </c>
    </row>
    <row r="110" spans="1:26" x14ac:dyDescent="0.2">
      <c r="A110" s="2" t="s">
        <v>126</v>
      </c>
      <c r="B110" s="2">
        <v>2</v>
      </c>
      <c r="C110" s="2">
        <v>1.5</v>
      </c>
      <c r="D110" s="2">
        <v>21</v>
      </c>
      <c r="E110" s="2">
        <v>1.5</v>
      </c>
      <c r="F110" s="28">
        <v>86</v>
      </c>
      <c r="G110" s="28">
        <v>244</v>
      </c>
      <c r="H110" s="28">
        <v>138</v>
      </c>
      <c r="I110" s="28">
        <v>21</v>
      </c>
      <c r="J110" s="28">
        <v>22</v>
      </c>
      <c r="K110" s="28">
        <v>21</v>
      </c>
      <c r="L110" s="28">
        <v>110</v>
      </c>
      <c r="M110" s="28">
        <v>52</v>
      </c>
      <c r="N110" s="28">
        <v>0.47272727272727272</v>
      </c>
      <c r="O110" s="37">
        <v>-0.12392539964894607</v>
      </c>
      <c r="P110" s="37">
        <v>0.7737275643048106</v>
      </c>
      <c r="Q110" s="37">
        <v>0.17549371234860933</v>
      </c>
      <c r="R110" s="37">
        <v>5.5112311177330149</v>
      </c>
      <c r="S110" s="37">
        <v>0.87888664105089764</v>
      </c>
      <c r="T110" s="37">
        <v>-9.841036325845548E-2</v>
      </c>
      <c r="U110" s="37">
        <v>2.5798588340722066E-2</v>
      </c>
      <c r="W110" s="6">
        <v>109</v>
      </c>
      <c r="X110" s="6">
        <v>1.5</v>
      </c>
    </row>
    <row r="111" spans="1:26" x14ac:dyDescent="0.2">
      <c r="A111" s="2" t="s">
        <v>127</v>
      </c>
      <c r="B111" s="2">
        <v>2</v>
      </c>
      <c r="C111" s="2">
        <v>2</v>
      </c>
      <c r="D111" s="2">
        <v>22</v>
      </c>
      <c r="E111" s="2">
        <v>2</v>
      </c>
      <c r="F111" s="28">
        <v>89</v>
      </c>
      <c r="G111" s="28">
        <v>262</v>
      </c>
      <c r="H111" s="28">
        <v>131</v>
      </c>
      <c r="I111" s="28">
        <v>22</v>
      </c>
      <c r="J111" s="28">
        <v>30</v>
      </c>
      <c r="K111" s="28">
        <v>26</v>
      </c>
      <c r="L111" s="28">
        <v>104</v>
      </c>
      <c r="M111" s="28">
        <v>0</v>
      </c>
      <c r="N111" s="28">
        <v>0</v>
      </c>
      <c r="O111" s="37">
        <v>-0.17134251648557824</v>
      </c>
      <c r="P111" s="37">
        <v>0.78062700338322843</v>
      </c>
      <c r="Q111" s="37">
        <v>2.6406652839263585E-2</v>
      </c>
      <c r="R111" s="37">
        <v>3.7218388021443514</v>
      </c>
      <c r="S111" s="37">
        <v>-1</v>
      </c>
      <c r="T111" s="37">
        <v>3.7474553331666348E-2</v>
      </c>
      <c r="U111" s="37">
        <v>0.29523099574815387</v>
      </c>
      <c r="W111" s="6">
        <v>110</v>
      </c>
      <c r="X111" s="6">
        <v>2</v>
      </c>
      <c r="Y111" s="6">
        <v>2</v>
      </c>
      <c r="Z111" s="6">
        <v>2</v>
      </c>
    </row>
    <row r="112" spans="1:26" x14ac:dyDescent="0.2">
      <c r="A112" s="2" t="s">
        <v>128</v>
      </c>
      <c r="B112" s="2">
        <v>2</v>
      </c>
      <c r="C112" s="2">
        <v>2</v>
      </c>
      <c r="D112" s="2">
        <v>21</v>
      </c>
      <c r="E112" s="2">
        <v>2</v>
      </c>
      <c r="F112" s="28">
        <v>79</v>
      </c>
      <c r="G112" s="28">
        <v>238</v>
      </c>
      <c r="H112" s="28">
        <v>122</v>
      </c>
      <c r="I112" s="28">
        <v>24</v>
      </c>
      <c r="J112" s="28">
        <v>21</v>
      </c>
      <c r="K112" s="28">
        <v>21</v>
      </c>
      <c r="L112" s="28">
        <v>96</v>
      </c>
      <c r="M112" s="28">
        <v>0</v>
      </c>
      <c r="N112" s="28">
        <v>0</v>
      </c>
      <c r="O112" s="37">
        <v>-0.16951436934514316</v>
      </c>
      <c r="P112" s="37">
        <v>0.77132044841266778</v>
      </c>
      <c r="Q112" s="37">
        <v>7.0031131363636506E-2</v>
      </c>
      <c r="R112" s="37">
        <v>5.234995983256022</v>
      </c>
      <c r="S112" s="37">
        <v>-1</v>
      </c>
      <c r="T112" s="37">
        <v>-7.5030265189609008E-2</v>
      </c>
      <c r="U112" s="37">
        <v>5.8813940802311228E-3</v>
      </c>
      <c r="W112" s="6">
        <v>111</v>
      </c>
      <c r="X112" s="6">
        <v>2</v>
      </c>
      <c r="Y112" s="6">
        <v>2</v>
      </c>
      <c r="Z112" s="6">
        <v>2</v>
      </c>
    </row>
    <row r="113" spans="1:26" x14ac:dyDescent="0.2">
      <c r="A113" s="2" t="s">
        <v>129</v>
      </c>
      <c r="B113" s="2">
        <v>2</v>
      </c>
      <c r="C113" s="2">
        <v>1.5</v>
      </c>
      <c r="D113" s="2">
        <v>21</v>
      </c>
      <c r="E113" s="2">
        <v>1.5</v>
      </c>
      <c r="F113" s="28">
        <v>83</v>
      </c>
      <c r="G113" s="28">
        <v>225</v>
      </c>
      <c r="H113" s="28">
        <v>125</v>
      </c>
      <c r="I113" s="28">
        <v>17</v>
      </c>
      <c r="J113" s="28">
        <v>25</v>
      </c>
      <c r="K113" s="28">
        <v>24</v>
      </c>
      <c r="L113" s="28">
        <v>97</v>
      </c>
      <c r="M113" s="28">
        <v>0</v>
      </c>
      <c r="N113" s="28">
        <v>0</v>
      </c>
      <c r="O113" s="37">
        <v>-6.3287645245528046E-2</v>
      </c>
      <c r="P113" s="37">
        <v>0.76590185154844259</v>
      </c>
      <c r="Q113" s="37">
        <v>0.1710839678498895</v>
      </c>
      <c r="R113" s="37">
        <v>6.7668223582131954</v>
      </c>
      <c r="S113" s="37">
        <v>-1</v>
      </c>
      <c r="T113" s="37">
        <v>0.11996301405979168</v>
      </c>
      <c r="U113" s="37">
        <v>0.27243737281773633</v>
      </c>
      <c r="W113" s="6">
        <v>112</v>
      </c>
      <c r="X113" s="6">
        <v>1.5</v>
      </c>
      <c r="Y113" s="6">
        <v>2</v>
      </c>
      <c r="Z113" s="6">
        <v>2</v>
      </c>
    </row>
    <row r="114" spans="1:26" x14ac:dyDescent="0.2">
      <c r="A114" s="2" t="s">
        <v>130</v>
      </c>
      <c r="B114" s="2">
        <v>2</v>
      </c>
      <c r="C114" s="2">
        <v>2</v>
      </c>
      <c r="D114" s="2">
        <v>21</v>
      </c>
      <c r="E114" s="2">
        <v>2</v>
      </c>
      <c r="F114" s="28">
        <v>84</v>
      </c>
      <c r="G114" s="28">
        <v>227</v>
      </c>
      <c r="H114" s="28">
        <v>119</v>
      </c>
      <c r="I114" s="28">
        <v>15</v>
      </c>
      <c r="J114" s="28">
        <v>24</v>
      </c>
      <c r="K114" s="28">
        <v>20</v>
      </c>
      <c r="L114" s="28">
        <v>99</v>
      </c>
      <c r="M114" s="28">
        <v>0</v>
      </c>
      <c r="N114" s="28">
        <v>0</v>
      </c>
      <c r="O114" s="37">
        <v>-6.2543197514116119E-2</v>
      </c>
      <c r="P114" s="37">
        <v>0.76675444908294932</v>
      </c>
      <c r="Q114" s="37">
        <v>0.10334804705668178</v>
      </c>
      <c r="R114" s="37">
        <v>6.6698081501564879</v>
      </c>
      <c r="S114" s="37">
        <v>-1</v>
      </c>
      <c r="T114" s="37">
        <v>-7.5151871456262787E-2</v>
      </c>
      <c r="U114" s="37">
        <v>0.20991045628660845</v>
      </c>
      <c r="W114" s="6">
        <v>113</v>
      </c>
      <c r="X114" s="6">
        <v>2</v>
      </c>
      <c r="Y114" s="6">
        <v>2</v>
      </c>
      <c r="Z114" s="6">
        <v>2</v>
      </c>
    </row>
    <row r="115" spans="1:26" x14ac:dyDescent="0.2">
      <c r="A115" s="2" t="s">
        <v>131</v>
      </c>
      <c r="B115" s="2">
        <v>2</v>
      </c>
      <c r="C115" s="2">
        <v>2</v>
      </c>
      <c r="D115" s="2">
        <v>22</v>
      </c>
      <c r="E115" s="2">
        <v>2</v>
      </c>
      <c r="F115" s="28">
        <v>81</v>
      </c>
      <c r="G115" s="28">
        <v>240</v>
      </c>
      <c r="H115" s="28">
        <v>126</v>
      </c>
      <c r="I115" s="28">
        <v>21</v>
      </c>
      <c r="J115" s="28">
        <v>24</v>
      </c>
      <c r="K115" s="28">
        <v>23</v>
      </c>
      <c r="L115" s="28">
        <v>90</v>
      </c>
      <c r="M115" s="28">
        <v>0</v>
      </c>
      <c r="N115" s="28">
        <v>0</v>
      </c>
      <c r="O115" s="37">
        <v>-0.15744546682679184</v>
      </c>
      <c r="P115" s="37">
        <v>0.77212913303203889</v>
      </c>
      <c r="Q115" s="37">
        <v>9.430938682987601E-2</v>
      </c>
      <c r="R115" s="37">
        <v>4.6658382379595746</v>
      </c>
      <c r="S115" s="37">
        <v>-1</v>
      </c>
      <c r="T115" s="37">
        <v>4.3822225372882762E-3</v>
      </c>
      <c r="U115" s="37">
        <v>0.13922702269829107</v>
      </c>
      <c r="W115" s="6">
        <v>114</v>
      </c>
      <c r="X115" s="6">
        <v>2</v>
      </c>
      <c r="Y115" s="6">
        <v>2</v>
      </c>
      <c r="Z115" s="6">
        <v>2</v>
      </c>
    </row>
    <row r="116" spans="1:26" x14ac:dyDescent="0.2">
      <c r="A116" s="2" t="s">
        <v>132</v>
      </c>
      <c r="B116" s="2">
        <v>2</v>
      </c>
      <c r="C116" s="2">
        <v>2</v>
      </c>
      <c r="D116" s="2">
        <v>22</v>
      </c>
      <c r="E116" s="2">
        <v>2</v>
      </c>
      <c r="F116" s="28">
        <v>83</v>
      </c>
      <c r="G116" s="28">
        <v>243</v>
      </c>
      <c r="H116" s="28">
        <v>121</v>
      </c>
      <c r="I116" s="28">
        <v>19</v>
      </c>
      <c r="J116" s="28">
        <v>23</v>
      </c>
      <c r="K116" s="28">
        <v>20</v>
      </c>
      <c r="L116" s="28">
        <v>101</v>
      </c>
      <c r="M116" s="28">
        <v>0</v>
      </c>
      <c r="N116" s="28">
        <v>0</v>
      </c>
      <c r="O116" s="37">
        <v>-0.15008732872906219</v>
      </c>
      <c r="P116" s="37">
        <v>0.77333029206464665</v>
      </c>
      <c r="Q116" s="37">
        <v>3.5668240406977393E-2</v>
      </c>
      <c r="R116" s="37">
        <v>5.0706929692076663</v>
      </c>
      <c r="S116" s="37">
        <v>-1</v>
      </c>
      <c r="T116" s="37">
        <v>-0.13770951053074354</v>
      </c>
      <c r="U116" s="37">
        <v>7.7197076203335727E-2</v>
      </c>
      <c r="W116" s="6">
        <v>115</v>
      </c>
      <c r="X116" s="6">
        <v>2</v>
      </c>
      <c r="Y116" s="6">
        <v>2</v>
      </c>
      <c r="Z116" s="6">
        <v>2</v>
      </c>
    </row>
    <row r="117" spans="1:26" x14ac:dyDescent="0.2">
      <c r="A117" s="2" t="s">
        <v>133</v>
      </c>
      <c r="B117" s="2">
        <v>2</v>
      </c>
      <c r="C117" s="2">
        <v>2</v>
      </c>
      <c r="D117" s="2">
        <v>22</v>
      </c>
      <c r="E117" s="2">
        <v>2</v>
      </c>
      <c r="F117" s="28">
        <v>76</v>
      </c>
      <c r="G117" s="28">
        <v>225</v>
      </c>
      <c r="H117" s="28">
        <v>107</v>
      </c>
      <c r="I117" s="28">
        <v>21</v>
      </c>
      <c r="J117" s="28">
        <v>26</v>
      </c>
      <c r="K117" s="28">
        <v>21</v>
      </c>
      <c r="L117" s="28">
        <v>99</v>
      </c>
      <c r="M117" s="28">
        <v>0</v>
      </c>
      <c r="N117" s="28">
        <v>0</v>
      </c>
      <c r="O117" s="37">
        <v>-0.14228748239349556</v>
      </c>
      <c r="P117" s="37">
        <v>0.76590185154844259</v>
      </c>
      <c r="Q117" s="37">
        <v>2.4478764795053975E-3</v>
      </c>
      <c r="R117" s="37">
        <v>6.9269630253928494</v>
      </c>
      <c r="S117" s="37">
        <v>-1</v>
      </c>
      <c r="T117" s="37">
        <v>-2.0032362697682281E-2</v>
      </c>
      <c r="U117" s="37">
        <v>0.32333486773044579</v>
      </c>
      <c r="W117" s="6">
        <v>116</v>
      </c>
      <c r="X117" s="6">
        <v>2</v>
      </c>
      <c r="Y117" s="6">
        <v>2</v>
      </c>
      <c r="Z117" s="6">
        <v>2</v>
      </c>
    </row>
    <row r="118" spans="1:26" s="35" customFormat="1" x14ac:dyDescent="0.2">
      <c r="A118" s="41" t="s">
        <v>134</v>
      </c>
      <c r="B118" s="41">
        <v>2</v>
      </c>
      <c r="C118" s="41">
        <v>2</v>
      </c>
      <c r="D118" s="40">
        <v>32</v>
      </c>
      <c r="E118" s="41">
        <v>31</v>
      </c>
      <c r="F118" s="28">
        <v>84</v>
      </c>
      <c r="G118" s="35">
        <v>246</v>
      </c>
      <c r="H118" s="35">
        <v>124</v>
      </c>
      <c r="I118" s="35">
        <v>13</v>
      </c>
      <c r="J118" s="35">
        <v>25</v>
      </c>
      <c r="K118" s="35">
        <v>22</v>
      </c>
      <c r="L118" s="35">
        <v>107</v>
      </c>
      <c r="M118" s="35">
        <v>0</v>
      </c>
      <c r="N118" s="35">
        <v>0</v>
      </c>
      <c r="O118" s="35">
        <v>-0.15308007065594087</v>
      </c>
      <c r="P118" s="35">
        <v>0.77451751180410233</v>
      </c>
      <c r="Q118" s="35">
        <v>4.6165527459979282E-2</v>
      </c>
      <c r="R118" s="35">
        <v>5.1438781825196145</v>
      </c>
      <c r="S118" s="35">
        <v>-1</v>
      </c>
      <c r="T118" s="35">
        <v>-6.3372788963255253E-2</v>
      </c>
      <c r="U118" s="35">
        <v>0.15543944270043539</v>
      </c>
      <c r="W118" s="35">
        <v>117</v>
      </c>
      <c r="X118" s="35">
        <v>2</v>
      </c>
      <c r="Y118" s="35">
        <v>2</v>
      </c>
      <c r="Z118" s="35">
        <v>2</v>
      </c>
    </row>
    <row r="119" spans="1:26" x14ac:dyDescent="0.2">
      <c r="A119" s="2" t="s">
        <v>135</v>
      </c>
      <c r="B119" s="2">
        <v>2</v>
      </c>
      <c r="C119" s="2">
        <v>2</v>
      </c>
      <c r="D119" s="2">
        <v>22</v>
      </c>
      <c r="E119" s="2">
        <v>2</v>
      </c>
      <c r="F119" s="28">
        <v>81</v>
      </c>
      <c r="G119" s="28">
        <v>228</v>
      </c>
      <c r="H119" s="28">
        <v>116</v>
      </c>
      <c r="I119" s="28">
        <v>22</v>
      </c>
      <c r="J119" s="28">
        <v>24</v>
      </c>
      <c r="K119" s="28">
        <v>17</v>
      </c>
      <c r="L119" s="28">
        <v>93</v>
      </c>
      <c r="M119" s="28">
        <v>68</v>
      </c>
      <c r="N119" s="28">
        <v>0.73118279569892475</v>
      </c>
      <c r="O119" s="37">
        <v>-0.10103055617959675</v>
      </c>
      <c r="P119" s="37">
        <v>0.76717808800537113</v>
      </c>
      <c r="Q119" s="37">
        <v>6.9996159962601431E-2</v>
      </c>
      <c r="R119" s="37">
        <v>6.0879123825753521</v>
      </c>
      <c r="S119" s="37">
        <v>1.6165414361854504</v>
      </c>
      <c r="T119" s="37">
        <v>-0.21742426135632115</v>
      </c>
      <c r="U119" s="37">
        <v>0.20417533225723589</v>
      </c>
      <c r="W119" s="6">
        <v>118</v>
      </c>
      <c r="X119" s="6">
        <v>2</v>
      </c>
    </row>
    <row r="120" spans="1:26" x14ac:dyDescent="0.2">
      <c r="A120" s="2" t="s">
        <v>136</v>
      </c>
      <c r="B120" s="2">
        <v>2</v>
      </c>
      <c r="C120" s="2">
        <v>2</v>
      </c>
      <c r="D120" s="2">
        <v>21</v>
      </c>
      <c r="E120" s="2">
        <v>2</v>
      </c>
      <c r="F120" s="28">
        <v>77</v>
      </c>
      <c r="G120" s="28">
        <v>223</v>
      </c>
      <c r="H120" s="28">
        <v>107</v>
      </c>
      <c r="I120" s="28">
        <v>19</v>
      </c>
      <c r="J120" s="28">
        <v>20</v>
      </c>
      <c r="K120" s="28">
        <v>19</v>
      </c>
      <c r="L120" s="28">
        <v>82</v>
      </c>
      <c r="M120" s="28">
        <v>0</v>
      </c>
      <c r="N120" s="28">
        <v>0</v>
      </c>
      <c r="O120" s="37">
        <v>-0.12114259208727625</v>
      </c>
      <c r="P120" s="37">
        <v>0.76504205840670458</v>
      </c>
      <c r="Q120" s="37">
        <v>1.3011892184967832E-2</v>
      </c>
      <c r="R120" s="37">
        <v>5.7879041568502192</v>
      </c>
      <c r="S120" s="37">
        <v>-1</v>
      </c>
      <c r="T120" s="37">
        <v>-0.10518482890253</v>
      </c>
      <c r="U120" s="37">
        <v>2.7822016243901269E-2</v>
      </c>
      <c r="W120" s="6">
        <v>119</v>
      </c>
      <c r="X120" s="6">
        <v>2</v>
      </c>
      <c r="Y120" s="6">
        <v>2</v>
      </c>
      <c r="Z120" s="6">
        <v>2</v>
      </c>
    </row>
    <row r="121" spans="1:26" x14ac:dyDescent="0.2">
      <c r="A121" s="2" t="s">
        <v>137</v>
      </c>
      <c r="B121" s="2">
        <v>2</v>
      </c>
      <c r="C121" s="2">
        <v>2</v>
      </c>
      <c r="D121" s="2">
        <v>22</v>
      </c>
      <c r="E121" s="2">
        <v>2</v>
      </c>
      <c r="F121" s="28">
        <v>82</v>
      </c>
      <c r="G121" s="28">
        <v>253</v>
      </c>
      <c r="H121" s="28">
        <v>133</v>
      </c>
      <c r="I121" s="28">
        <v>23</v>
      </c>
      <c r="J121" s="28">
        <v>34</v>
      </c>
      <c r="K121" s="28">
        <v>26</v>
      </c>
      <c r="L121" s="28">
        <v>118</v>
      </c>
      <c r="M121" s="28">
        <v>0</v>
      </c>
      <c r="N121" s="28">
        <v>0</v>
      </c>
      <c r="O121" s="37">
        <v>-0.20204155922570963</v>
      </c>
      <c r="P121" s="37">
        <v>0.77723530829380139</v>
      </c>
      <c r="Q121" s="37">
        <v>8.5734159420678316E-2</v>
      </c>
      <c r="R121" s="37">
        <v>5.1028328119139008</v>
      </c>
      <c r="S121" s="37">
        <v>-1</v>
      </c>
      <c r="T121" s="37">
        <v>7.5443184754728457E-2</v>
      </c>
      <c r="U121" s="37">
        <v>0.52445424647787076</v>
      </c>
      <c r="W121" s="6">
        <v>120</v>
      </c>
      <c r="X121" s="6">
        <v>2</v>
      </c>
      <c r="Y121" s="6">
        <v>2</v>
      </c>
      <c r="Z121" s="6">
        <v>2</v>
      </c>
    </row>
    <row r="122" spans="1:26" x14ac:dyDescent="0.2">
      <c r="A122">
        <v>1</v>
      </c>
      <c r="B122" s="2">
        <v>3</v>
      </c>
      <c r="C122" s="2">
        <v>3</v>
      </c>
      <c r="D122">
        <v>3</v>
      </c>
      <c r="E122" s="2">
        <v>3</v>
      </c>
      <c r="F122" s="28">
        <v>106</v>
      </c>
      <c r="G122" s="28">
        <v>255</v>
      </c>
      <c r="H122" s="28">
        <v>161</v>
      </c>
      <c r="I122" s="28">
        <v>26</v>
      </c>
      <c r="J122" s="28">
        <v>23</v>
      </c>
      <c r="K122" s="28">
        <v>41</v>
      </c>
      <c r="L122" s="28">
        <v>149</v>
      </c>
      <c r="M122" s="28">
        <v>138</v>
      </c>
      <c r="N122" s="28">
        <v>0.9261744966442953</v>
      </c>
      <c r="O122" s="37">
        <v>2.1295553645797299E-2</v>
      </c>
      <c r="P122" s="37">
        <v>0.77799876606455787</v>
      </c>
      <c r="Q122" s="37">
        <v>0.30221509379070199</v>
      </c>
      <c r="R122" s="37">
        <v>6.4832845422216963</v>
      </c>
      <c r="S122" s="37">
        <v>3.786445115682052</v>
      </c>
      <c r="T122" s="37">
        <v>0.68221548989050851</v>
      </c>
      <c r="U122" s="37">
        <v>2.2508357800367706E-2</v>
      </c>
      <c r="W122" s="6">
        <v>121</v>
      </c>
      <c r="X122" s="6">
        <v>3</v>
      </c>
      <c r="Y122" s="6">
        <v>3</v>
      </c>
      <c r="Z122" s="6">
        <v>3</v>
      </c>
    </row>
    <row r="123" spans="1:26" x14ac:dyDescent="0.2">
      <c r="A123">
        <v>2</v>
      </c>
      <c r="B123" s="2">
        <v>3</v>
      </c>
      <c r="C123" s="2">
        <v>3</v>
      </c>
      <c r="D123">
        <v>3</v>
      </c>
      <c r="E123" s="2">
        <v>3</v>
      </c>
      <c r="F123" s="28">
        <v>138</v>
      </c>
      <c r="G123" s="28">
        <v>292</v>
      </c>
      <c r="H123" s="28">
        <v>173</v>
      </c>
      <c r="I123" s="28">
        <v>28</v>
      </c>
      <c r="J123" s="28">
        <v>25</v>
      </c>
      <c r="K123" s="28">
        <v>42</v>
      </c>
      <c r="L123" s="28">
        <v>157</v>
      </c>
      <c r="M123" s="28">
        <v>111</v>
      </c>
      <c r="N123" s="28">
        <v>0.70700636942675155</v>
      </c>
      <c r="O123" s="37">
        <v>0.12040525102669947</v>
      </c>
      <c r="P123" s="37">
        <v>0.79118721044775964</v>
      </c>
      <c r="Q123" s="37">
        <v>0.19348219024986577</v>
      </c>
      <c r="R123" s="37">
        <v>3.7591178659161613</v>
      </c>
      <c r="S123" s="37">
        <v>2.3952866938514821</v>
      </c>
      <c r="T123" s="37">
        <v>0.49913439182546759</v>
      </c>
      <c r="U123" s="37">
        <v>-3.9994687569884294E-2</v>
      </c>
      <c r="W123" s="6">
        <v>122</v>
      </c>
      <c r="X123" s="6">
        <v>3</v>
      </c>
      <c r="Y123" s="6">
        <v>3</v>
      </c>
      <c r="Z123" s="6">
        <v>3</v>
      </c>
    </row>
    <row r="124" spans="1:26" x14ac:dyDescent="0.2">
      <c r="A124">
        <v>3</v>
      </c>
      <c r="B124" s="2">
        <v>3</v>
      </c>
      <c r="C124" s="2">
        <v>3</v>
      </c>
      <c r="D124">
        <v>3</v>
      </c>
      <c r="E124" s="2">
        <v>3</v>
      </c>
      <c r="F124" s="28">
        <v>109</v>
      </c>
      <c r="G124" s="28">
        <v>275</v>
      </c>
      <c r="H124" s="28">
        <v>158</v>
      </c>
      <c r="I124" s="28">
        <v>14</v>
      </c>
      <c r="J124" s="28">
        <v>21</v>
      </c>
      <c r="K124" s="28">
        <v>43</v>
      </c>
      <c r="L124" s="28">
        <v>149</v>
      </c>
      <c r="M124" s="28">
        <v>121</v>
      </c>
      <c r="N124" s="28">
        <v>0.81208053691275173</v>
      </c>
      <c r="O124" s="37">
        <v>-4.5364185722056395E-2</v>
      </c>
      <c r="P124" s="37">
        <v>0.78533654756101579</v>
      </c>
      <c r="Q124" s="37">
        <v>0.16953262408843883</v>
      </c>
      <c r="R124" s="37">
        <v>4.6479372211231862</v>
      </c>
      <c r="S124" s="37">
        <v>2.9129302957924348</v>
      </c>
      <c r="T124" s="37">
        <v>0.63247477390851947</v>
      </c>
      <c r="U124" s="37">
        <v>-0.13957784907569162</v>
      </c>
      <c r="W124" s="6">
        <v>123</v>
      </c>
      <c r="X124" s="6">
        <v>3</v>
      </c>
      <c r="Y124" s="6">
        <v>3</v>
      </c>
      <c r="Z124" s="6">
        <v>3</v>
      </c>
    </row>
    <row r="125" spans="1:26" x14ac:dyDescent="0.2">
      <c r="A125">
        <v>4</v>
      </c>
      <c r="B125" s="2">
        <v>3</v>
      </c>
      <c r="C125" s="2">
        <v>3</v>
      </c>
      <c r="D125">
        <v>3</v>
      </c>
      <c r="E125" s="2">
        <v>3</v>
      </c>
      <c r="F125" s="28">
        <v>155</v>
      </c>
      <c r="G125" s="28">
        <v>330</v>
      </c>
      <c r="H125" s="28">
        <v>195</v>
      </c>
      <c r="I125" s="28">
        <v>24</v>
      </c>
      <c r="J125" s="28">
        <v>30</v>
      </c>
      <c r="K125" s="28">
        <v>51</v>
      </c>
      <c r="L125" s="28">
        <v>173</v>
      </c>
      <c r="M125" s="28">
        <v>177</v>
      </c>
      <c r="N125" s="28">
        <v>1.023121387283237</v>
      </c>
      <c r="O125" s="37">
        <v>7.8189209487126418E-2</v>
      </c>
      <c r="P125" s="37">
        <v>0.80317953799550568</v>
      </c>
      <c r="Q125" s="37">
        <v>0.16526149023454695</v>
      </c>
      <c r="R125" s="37">
        <v>2.3241310187577153</v>
      </c>
      <c r="S125" s="37">
        <v>3.8333037650428783</v>
      </c>
      <c r="T125" s="37">
        <v>0.60519589858974177</v>
      </c>
      <c r="U125" s="37">
        <v>9.3071693674019306E-3</v>
      </c>
      <c r="W125" s="6">
        <v>124</v>
      </c>
      <c r="X125" s="6">
        <v>3</v>
      </c>
      <c r="Y125" s="6">
        <v>3</v>
      </c>
      <c r="Z125" s="6">
        <v>3</v>
      </c>
    </row>
    <row r="126" spans="1:26" x14ac:dyDescent="0.2">
      <c r="A126">
        <v>5</v>
      </c>
      <c r="B126" s="2">
        <v>3</v>
      </c>
      <c r="C126" s="2">
        <v>3</v>
      </c>
      <c r="D126">
        <v>3</v>
      </c>
      <c r="E126" s="2">
        <v>3</v>
      </c>
      <c r="F126" s="28">
        <v>109</v>
      </c>
      <c r="G126" s="28">
        <v>281</v>
      </c>
      <c r="H126" s="28">
        <v>182</v>
      </c>
      <c r="I126" s="28">
        <v>22</v>
      </c>
      <c r="J126" s="28">
        <v>20</v>
      </c>
      <c r="K126" s="28">
        <v>51</v>
      </c>
      <c r="L126" s="28">
        <v>155</v>
      </c>
      <c r="M126" s="28">
        <v>133</v>
      </c>
      <c r="N126" s="28">
        <v>0.85806451612903223</v>
      </c>
      <c r="O126" s="37">
        <v>-7.1046750538322351E-2</v>
      </c>
      <c r="P126" s="37">
        <v>0.7874395867819346</v>
      </c>
      <c r="Q126" s="37">
        <v>0.31347283372404572</v>
      </c>
      <c r="R126" s="37">
        <v>4.4213089714146818</v>
      </c>
      <c r="S126" s="37">
        <v>3.2157389975931063</v>
      </c>
      <c r="T126" s="37">
        <v>0.89369279489918074</v>
      </c>
      <c r="U126" s="37">
        <v>-0.19944724756271684</v>
      </c>
      <c r="W126" s="6">
        <v>125</v>
      </c>
      <c r="X126" s="6">
        <v>3</v>
      </c>
      <c r="Y126" s="6">
        <v>3</v>
      </c>
      <c r="Z126" s="6">
        <v>3</v>
      </c>
    </row>
    <row r="127" spans="1:26" x14ac:dyDescent="0.2">
      <c r="A127">
        <v>6</v>
      </c>
      <c r="B127" s="2">
        <v>3</v>
      </c>
      <c r="C127" s="2">
        <v>3</v>
      </c>
      <c r="D127">
        <v>3</v>
      </c>
      <c r="E127" s="2">
        <v>3</v>
      </c>
      <c r="F127" s="28">
        <v>130</v>
      </c>
      <c r="G127" s="28">
        <v>257</v>
      </c>
      <c r="H127" s="28">
        <v>156</v>
      </c>
      <c r="I127" s="28">
        <v>21</v>
      </c>
      <c r="J127" s="28">
        <v>22</v>
      </c>
      <c r="K127" s="28">
        <v>40</v>
      </c>
      <c r="L127" s="28">
        <v>144</v>
      </c>
      <c r="M127" s="28">
        <v>133</v>
      </c>
      <c r="N127" s="28">
        <v>0.92361111111111116</v>
      </c>
      <c r="O127" s="37">
        <v>0.24022888069852713</v>
      </c>
      <c r="P127" s="37">
        <v>0.77875658339004938</v>
      </c>
      <c r="Q127" s="37">
        <v>0.25025270485741669</v>
      </c>
      <c r="R127" s="37">
        <v>6.0246480087586978</v>
      </c>
      <c r="S127" s="37">
        <v>3.5797150373822832</v>
      </c>
      <c r="T127" s="37">
        <v>0.62805428330987301</v>
      </c>
      <c r="U127" s="37">
        <v>-3.0173284530890365E-2</v>
      </c>
      <c r="W127" s="6">
        <v>126</v>
      </c>
      <c r="X127" s="6">
        <v>3</v>
      </c>
      <c r="Y127" s="6">
        <v>3</v>
      </c>
      <c r="Z127" s="6">
        <v>3</v>
      </c>
    </row>
    <row r="128" spans="1:26" x14ac:dyDescent="0.2">
      <c r="A128">
        <v>7</v>
      </c>
      <c r="B128" s="2">
        <v>3</v>
      </c>
      <c r="C128" s="2">
        <v>3</v>
      </c>
      <c r="D128">
        <v>3</v>
      </c>
      <c r="E128" s="2">
        <v>3</v>
      </c>
      <c r="F128" s="28">
        <v>122</v>
      </c>
      <c r="G128" s="28">
        <v>261</v>
      </c>
      <c r="H128" s="28">
        <v>151</v>
      </c>
      <c r="I128" s="28">
        <v>26</v>
      </c>
      <c r="J128" s="28">
        <v>38</v>
      </c>
      <c r="K128" s="28">
        <v>41</v>
      </c>
      <c r="L128" s="28">
        <v>140</v>
      </c>
      <c r="M128" s="28">
        <v>143</v>
      </c>
      <c r="N128" s="28">
        <v>1.0214285714285714</v>
      </c>
      <c r="O128" s="37">
        <v>0.14141436118549247</v>
      </c>
      <c r="P128" s="37">
        <v>0.78025563510973084</v>
      </c>
      <c r="Q128" s="37">
        <v>0.18843390026314347</v>
      </c>
      <c r="R128" s="37">
        <v>5.447551505871135</v>
      </c>
      <c r="S128" s="37">
        <v>3.8540171201460014</v>
      </c>
      <c r="T128" s="37">
        <v>0.64246342028012149</v>
      </c>
      <c r="U128" s="37">
        <v>0.64742168664331179</v>
      </c>
      <c r="W128" s="6">
        <v>127</v>
      </c>
      <c r="X128" s="6">
        <v>3</v>
      </c>
      <c r="Y128" s="6">
        <v>3</v>
      </c>
      <c r="Z128" s="6">
        <v>3</v>
      </c>
    </row>
    <row r="129" spans="1:26" x14ac:dyDescent="0.2">
      <c r="A129">
        <v>8</v>
      </c>
      <c r="B129" s="2">
        <v>3</v>
      </c>
      <c r="C129" s="2">
        <v>3</v>
      </c>
      <c r="D129">
        <v>3</v>
      </c>
      <c r="E129" s="2">
        <v>3</v>
      </c>
      <c r="F129" s="28">
        <v>141</v>
      </c>
      <c r="G129" s="28">
        <v>317</v>
      </c>
      <c r="H129" s="28">
        <v>157</v>
      </c>
      <c r="I129" s="28">
        <v>17</v>
      </c>
      <c r="J129" s="28">
        <v>29</v>
      </c>
      <c r="K129" s="28">
        <v>37</v>
      </c>
      <c r="L129" s="28">
        <v>168</v>
      </c>
      <c r="M129" s="28">
        <v>168</v>
      </c>
      <c r="N129" s="28">
        <v>1</v>
      </c>
      <c r="O129" s="37">
        <v>3.1898350597353131E-2</v>
      </c>
      <c r="P129" s="37">
        <v>0.79923097698043644</v>
      </c>
      <c r="Q129" s="37">
        <v>-1.6482885752566512E-2</v>
      </c>
      <c r="R129" s="37">
        <v>2.749615638215789</v>
      </c>
      <c r="S129" s="37">
        <v>3.7617927600086949</v>
      </c>
      <c r="T129" s="37">
        <v>0.21369010654804499</v>
      </c>
      <c r="U129" s="37">
        <v>1.8984463656894619E-2</v>
      </c>
      <c r="W129" s="6">
        <v>128</v>
      </c>
      <c r="X129" s="6">
        <v>3</v>
      </c>
    </row>
    <row r="130" spans="1:26" x14ac:dyDescent="0.2">
      <c r="A130">
        <v>9</v>
      </c>
      <c r="B130" s="2">
        <v>3</v>
      </c>
      <c r="C130" s="2">
        <v>3</v>
      </c>
      <c r="D130">
        <v>3</v>
      </c>
      <c r="E130" s="2">
        <v>3</v>
      </c>
      <c r="F130" s="28">
        <v>146</v>
      </c>
      <c r="G130" s="28">
        <v>308</v>
      </c>
      <c r="H130" s="28">
        <v>188</v>
      </c>
      <c r="I130" s="28">
        <v>21</v>
      </c>
      <c r="J130" s="28">
        <v>26</v>
      </c>
      <c r="K130" s="28">
        <v>39</v>
      </c>
      <c r="L130" s="28">
        <v>157</v>
      </c>
      <c r="M130" s="28">
        <v>157</v>
      </c>
      <c r="N130" s="28">
        <v>1</v>
      </c>
      <c r="O130" s="37">
        <v>0.10809142497243975</v>
      </c>
      <c r="P130" s="37">
        <v>0.79640663917917287</v>
      </c>
      <c r="Q130" s="37">
        <v>0.21822179635398581</v>
      </c>
      <c r="R130" s="37">
        <v>2.9011319199688246</v>
      </c>
      <c r="S130" s="37">
        <v>3.5704964529208181</v>
      </c>
      <c r="T130" s="37">
        <v>0.31774971037914024</v>
      </c>
      <c r="U130" s="37">
        <v>-5.7537885685586876E-2</v>
      </c>
      <c r="W130" s="6">
        <v>129</v>
      </c>
      <c r="X130" s="6">
        <v>3</v>
      </c>
      <c r="Y130" s="6">
        <v>3</v>
      </c>
      <c r="Z130" s="6">
        <v>3</v>
      </c>
    </row>
    <row r="131" spans="1:26" x14ac:dyDescent="0.2">
      <c r="A131">
        <v>10</v>
      </c>
      <c r="B131" s="2">
        <v>3</v>
      </c>
      <c r="C131" s="2">
        <v>3</v>
      </c>
      <c r="D131">
        <v>3</v>
      </c>
      <c r="E131" s="2">
        <v>3</v>
      </c>
      <c r="F131" s="28">
        <v>108</v>
      </c>
      <c r="G131" s="28">
        <v>206</v>
      </c>
      <c r="H131" s="28">
        <v>127</v>
      </c>
      <c r="I131" s="28">
        <v>20</v>
      </c>
      <c r="J131" s="28">
        <v>16</v>
      </c>
      <c r="K131" s="28">
        <v>34</v>
      </c>
      <c r="L131" s="28">
        <v>114</v>
      </c>
      <c r="M131" s="28">
        <v>106</v>
      </c>
      <c r="N131" s="28">
        <v>0.92982456140350878</v>
      </c>
      <c r="O131" s="37">
        <v>0.36258771798766382</v>
      </c>
      <c r="P131" s="37">
        <v>0.75742453820641598</v>
      </c>
      <c r="Q131" s="37">
        <v>0.31967692631637235</v>
      </c>
      <c r="R131" s="37">
        <v>11.681181782889906</v>
      </c>
      <c r="S131" s="37">
        <v>3.481261101285654</v>
      </c>
      <c r="T131" s="37">
        <v>0.73728091587910127</v>
      </c>
      <c r="U131" s="37">
        <v>-0.1041548801853063</v>
      </c>
      <c r="W131" s="6">
        <v>130</v>
      </c>
      <c r="X131" s="6">
        <v>3</v>
      </c>
      <c r="Y131" s="6">
        <v>3</v>
      </c>
      <c r="Z131" s="6">
        <v>3</v>
      </c>
    </row>
    <row r="132" spans="1:26" x14ac:dyDescent="0.2">
      <c r="A132">
        <v>11</v>
      </c>
      <c r="B132" s="2">
        <v>3</v>
      </c>
      <c r="C132" s="2">
        <v>3</v>
      </c>
      <c r="D132">
        <v>3</v>
      </c>
      <c r="E132" s="2">
        <v>3</v>
      </c>
      <c r="F132" s="28">
        <v>113</v>
      </c>
      <c r="G132" s="28">
        <v>217</v>
      </c>
      <c r="H132" s="28">
        <v>116</v>
      </c>
      <c r="I132" s="28">
        <v>14</v>
      </c>
      <c r="J132" s="28">
        <v>16</v>
      </c>
      <c r="K132" s="28">
        <v>27</v>
      </c>
      <c r="L132" s="28">
        <v>111</v>
      </c>
      <c r="M132" s="28">
        <v>97</v>
      </c>
      <c r="N132" s="28">
        <v>0.87387387387387383</v>
      </c>
      <c r="O132" s="37">
        <v>0.33497404334285713</v>
      </c>
      <c r="P132" s="37">
        <v>0.76241822747480803</v>
      </c>
      <c r="Q132" s="37">
        <v>0.13395569670195276</v>
      </c>
      <c r="R132" s="37">
        <v>9.171525641335224</v>
      </c>
      <c r="S132" s="37">
        <v>2.907599507582562</v>
      </c>
      <c r="T132" s="37">
        <v>0.30774648522977016</v>
      </c>
      <c r="U132" s="37">
        <v>-0.1531396916207495</v>
      </c>
      <c r="W132" s="6">
        <v>131</v>
      </c>
      <c r="X132" s="6">
        <v>3</v>
      </c>
      <c r="Y132" s="6">
        <v>3</v>
      </c>
      <c r="Z132" s="6">
        <v>3</v>
      </c>
    </row>
    <row r="133" spans="1:26" x14ac:dyDescent="0.2">
      <c r="A133">
        <v>12</v>
      </c>
      <c r="B133" s="2">
        <v>3</v>
      </c>
      <c r="C133" s="2">
        <v>3</v>
      </c>
      <c r="D133">
        <v>3</v>
      </c>
      <c r="E133" s="2">
        <v>3</v>
      </c>
      <c r="F133" s="28">
        <v>115</v>
      </c>
      <c r="G133" s="28">
        <v>225</v>
      </c>
      <c r="H133" s="28">
        <v>149</v>
      </c>
      <c r="I133" s="28">
        <v>23</v>
      </c>
      <c r="J133" s="28">
        <v>17</v>
      </c>
      <c r="K133" s="28">
        <v>42</v>
      </c>
      <c r="L133" s="28">
        <v>137</v>
      </c>
      <c r="M133" s="28">
        <v>137</v>
      </c>
      <c r="N133" s="28">
        <v>1</v>
      </c>
      <c r="O133" s="37">
        <v>0.29785446743089489</v>
      </c>
      <c r="P133" s="37">
        <v>0.76590185154844259</v>
      </c>
      <c r="Q133" s="37">
        <v>0.39593208967706828</v>
      </c>
      <c r="R133" s="37">
        <v>9.9696357018062649</v>
      </c>
      <c r="S133" s="37">
        <v>4.3367264470701654</v>
      </c>
      <c r="T133" s="37">
        <v>0.95993527460463546</v>
      </c>
      <c r="U133" s="37">
        <v>-0.1347425864839393</v>
      </c>
      <c r="W133" s="6">
        <v>132</v>
      </c>
      <c r="X133" s="6">
        <v>3</v>
      </c>
      <c r="Y133" s="6">
        <v>3</v>
      </c>
      <c r="Z133" s="6">
        <v>3</v>
      </c>
    </row>
    <row r="134" spans="1:26" x14ac:dyDescent="0.2">
      <c r="A134">
        <v>13</v>
      </c>
      <c r="B134" s="2">
        <v>3</v>
      </c>
      <c r="C134" s="2">
        <v>3</v>
      </c>
      <c r="D134">
        <v>3</v>
      </c>
      <c r="E134" s="2">
        <v>3</v>
      </c>
      <c r="F134" s="28">
        <v>127</v>
      </c>
      <c r="G134" s="28">
        <v>261</v>
      </c>
      <c r="H134" s="28">
        <v>156</v>
      </c>
      <c r="I134" s="28">
        <v>26</v>
      </c>
      <c r="J134" s="28">
        <v>24</v>
      </c>
      <c r="K134" s="28">
        <v>44</v>
      </c>
      <c r="L134" s="28">
        <v>147</v>
      </c>
      <c r="M134" s="28">
        <v>140</v>
      </c>
      <c r="N134" s="28">
        <v>0.95238095238095233</v>
      </c>
      <c r="O134" s="37">
        <v>0.18819363828325855</v>
      </c>
      <c r="P134" s="37">
        <v>0.78025563510973084</v>
      </c>
      <c r="Q134" s="37">
        <v>0.22778601616589658</v>
      </c>
      <c r="R134" s="37">
        <v>5.7699290811646913</v>
      </c>
      <c r="S134" s="37">
        <v>3.7521845931499311</v>
      </c>
      <c r="T134" s="37">
        <v>0.76264367054452054</v>
      </c>
      <c r="U134" s="37">
        <v>4.0476854722091636E-2</v>
      </c>
      <c r="W134" s="6">
        <v>133</v>
      </c>
      <c r="X134" s="6">
        <v>3</v>
      </c>
      <c r="Y134" s="6">
        <v>3</v>
      </c>
      <c r="Z134" s="6">
        <v>3</v>
      </c>
    </row>
    <row r="135" spans="1:26" x14ac:dyDescent="0.2">
      <c r="A135">
        <v>14</v>
      </c>
      <c r="B135" s="2">
        <v>3</v>
      </c>
      <c r="C135" s="2">
        <v>3</v>
      </c>
      <c r="D135">
        <v>3</v>
      </c>
      <c r="E135" s="2">
        <v>3</v>
      </c>
      <c r="F135" s="28">
        <v>105</v>
      </c>
      <c r="G135" s="28">
        <v>230</v>
      </c>
      <c r="H135" s="28">
        <v>152</v>
      </c>
      <c r="I135" s="28">
        <v>19</v>
      </c>
      <c r="J135" s="28">
        <v>17</v>
      </c>
      <c r="K135" s="28">
        <v>41</v>
      </c>
      <c r="L135" s="28">
        <v>122</v>
      </c>
      <c r="M135" s="28">
        <v>122</v>
      </c>
      <c r="N135" s="28">
        <v>1</v>
      </c>
      <c r="O135" s="37">
        <v>0.15254171187761489</v>
      </c>
      <c r="P135" s="37">
        <v>0.7680201214435215</v>
      </c>
      <c r="Q135" s="37">
        <v>0.38776036719910983</v>
      </c>
      <c r="R135" s="37">
        <v>8.0003732871823381</v>
      </c>
      <c r="S135" s="37">
        <v>3.6565072445025972</v>
      </c>
      <c r="T135" s="37">
        <v>0.87051448809797161</v>
      </c>
      <c r="U135" s="37">
        <v>-0.15505700051788512</v>
      </c>
      <c r="W135" s="6">
        <v>134</v>
      </c>
      <c r="X135" s="6">
        <v>3</v>
      </c>
      <c r="Y135" s="6">
        <v>3</v>
      </c>
      <c r="Z135" s="6">
        <v>3</v>
      </c>
    </row>
    <row r="136" spans="1:26" x14ac:dyDescent="0.2">
      <c r="A136">
        <v>15</v>
      </c>
      <c r="B136" s="2">
        <v>3</v>
      </c>
      <c r="C136" s="2">
        <v>3</v>
      </c>
      <c r="D136">
        <v>3</v>
      </c>
      <c r="E136" s="2">
        <v>3</v>
      </c>
      <c r="F136" s="28">
        <v>275</v>
      </c>
      <c r="G136" s="28">
        <v>269</v>
      </c>
      <c r="H136" s="28">
        <v>174</v>
      </c>
      <c r="I136" s="28">
        <v>19</v>
      </c>
      <c r="J136" s="28">
        <v>22</v>
      </c>
      <c r="K136" s="28">
        <v>41</v>
      </c>
      <c r="L136" s="28">
        <v>154</v>
      </c>
      <c r="M136" s="28">
        <v>142</v>
      </c>
      <c r="N136" s="28">
        <v>0.92207792207792205</v>
      </c>
      <c r="O136" s="37">
        <v>1.4765612146150477</v>
      </c>
      <c r="P136" s="37">
        <v>0.78318967086865643</v>
      </c>
      <c r="Q136" s="37">
        <v>0.32176071078737267</v>
      </c>
      <c r="R136" s="37">
        <v>5.3376178142621908</v>
      </c>
      <c r="S136" s="37">
        <v>3.6869633985552053</v>
      </c>
      <c r="T136" s="37">
        <v>0.59225707647994297</v>
      </c>
      <c r="U136" s="37">
        <v>-7.6853086373488033E-2</v>
      </c>
      <c r="W136" s="6">
        <v>135</v>
      </c>
      <c r="X136" s="6">
        <v>3</v>
      </c>
      <c r="Y136" s="6">
        <v>3</v>
      </c>
      <c r="Z136" s="6">
        <v>3</v>
      </c>
    </row>
    <row r="137" spans="1:26" x14ac:dyDescent="0.2">
      <c r="A137">
        <v>16</v>
      </c>
      <c r="B137" s="2">
        <v>3</v>
      </c>
      <c r="C137" s="2">
        <v>3</v>
      </c>
      <c r="D137">
        <v>3</v>
      </c>
      <c r="E137" s="2">
        <v>3</v>
      </c>
      <c r="F137" s="28">
        <v>106</v>
      </c>
      <c r="G137" s="28">
        <v>234</v>
      </c>
      <c r="H137" s="28">
        <v>146</v>
      </c>
      <c r="I137" s="28">
        <v>16</v>
      </c>
      <c r="J137" s="28">
        <v>24</v>
      </c>
      <c r="K137" s="28">
        <v>36</v>
      </c>
      <c r="L137" s="28">
        <v>119</v>
      </c>
      <c r="M137" s="28">
        <v>110</v>
      </c>
      <c r="N137" s="28">
        <v>0.92436974789915971</v>
      </c>
      <c r="O137" s="37">
        <v>0.1384445243468739</v>
      </c>
      <c r="P137" s="37">
        <v>0.76968362026694581</v>
      </c>
      <c r="Q137" s="37">
        <v>0.30626738666679243</v>
      </c>
      <c r="R137" s="37">
        <v>7.2327189660980107</v>
      </c>
      <c r="S137" s="37">
        <v>3.1318780523385095</v>
      </c>
      <c r="T137" s="37">
        <v>0.61354086645529904</v>
      </c>
      <c r="U137" s="37">
        <v>0.17083482045825696</v>
      </c>
      <c r="W137" s="6">
        <v>136</v>
      </c>
      <c r="X137" s="6">
        <v>3</v>
      </c>
      <c r="Y137" s="6">
        <v>3</v>
      </c>
      <c r="Z137" s="6">
        <v>3</v>
      </c>
    </row>
    <row r="138" spans="1:26" x14ac:dyDescent="0.2">
      <c r="A138">
        <v>17</v>
      </c>
      <c r="B138" s="2">
        <v>3</v>
      </c>
      <c r="C138" s="2">
        <v>3</v>
      </c>
      <c r="D138">
        <v>3</v>
      </c>
      <c r="E138" s="2">
        <v>3</v>
      </c>
      <c r="F138" s="28">
        <v>112</v>
      </c>
      <c r="G138" s="28">
        <v>208</v>
      </c>
      <c r="H138" s="28">
        <v>124</v>
      </c>
      <c r="I138" s="28">
        <v>14</v>
      </c>
      <c r="J138" s="28">
        <v>14</v>
      </c>
      <c r="K138" s="28">
        <v>26</v>
      </c>
      <c r="L138" s="28">
        <v>109</v>
      </c>
      <c r="M138" s="28">
        <v>113</v>
      </c>
      <c r="N138" s="28">
        <v>1.036697247706422</v>
      </c>
      <c r="O138" s="37">
        <v>0.39590806741064094</v>
      </c>
      <c r="P138" s="37">
        <v>0.75835094654639834</v>
      </c>
      <c r="Q138" s="37">
        <v>0.27396923871354739</v>
      </c>
      <c r="R138" s="37">
        <v>10.696189965290706</v>
      </c>
      <c r="S138" s="37">
        <v>3.7345711711471434</v>
      </c>
      <c r="T138" s="37">
        <v>0.31537540408972597</v>
      </c>
      <c r="U138" s="37">
        <v>-0.22427955725415186</v>
      </c>
      <c r="W138" s="6">
        <v>137</v>
      </c>
      <c r="X138" s="6">
        <v>3</v>
      </c>
      <c r="Y138" s="6">
        <v>3</v>
      </c>
      <c r="Z138" s="6">
        <v>3</v>
      </c>
    </row>
    <row r="139" spans="1:26" x14ac:dyDescent="0.2">
      <c r="A139">
        <v>18</v>
      </c>
      <c r="B139" s="2">
        <v>3</v>
      </c>
      <c r="C139" s="2">
        <v>3</v>
      </c>
      <c r="D139">
        <v>3</v>
      </c>
      <c r="E139" s="2">
        <v>3</v>
      </c>
      <c r="F139" s="28">
        <v>131</v>
      </c>
      <c r="G139" s="28">
        <v>327</v>
      </c>
      <c r="H139" s="28">
        <v>186</v>
      </c>
      <c r="I139" s="28">
        <v>18</v>
      </c>
      <c r="J139" s="28">
        <v>26</v>
      </c>
      <c r="K139" s="28">
        <v>45</v>
      </c>
      <c r="L139" s="28">
        <v>176</v>
      </c>
      <c r="M139" s="28">
        <v>180</v>
      </c>
      <c r="N139" s="28">
        <v>1.0227272727272727</v>
      </c>
      <c r="O139" s="37">
        <v>-7.8180314513408095E-2</v>
      </c>
      <c r="P139" s="37">
        <v>0.80228155521748634</v>
      </c>
      <c r="Q139" s="37">
        <v>0.12346207345520462</v>
      </c>
      <c r="R139" s="37">
        <v>2.4988459945640096</v>
      </c>
      <c r="S139" s="37">
        <v>3.9570378394971804</v>
      </c>
      <c r="T139" s="37">
        <v>0.42971249712993514</v>
      </c>
      <c r="U139" s="37">
        <v>-0.11658928566484081</v>
      </c>
      <c r="W139" s="6">
        <v>138</v>
      </c>
      <c r="X139" s="6">
        <v>3</v>
      </c>
      <c r="Y139" s="6">
        <v>3</v>
      </c>
      <c r="Z139" s="6">
        <v>3</v>
      </c>
    </row>
    <row r="140" spans="1:26" x14ac:dyDescent="0.2">
      <c r="A140">
        <v>19</v>
      </c>
      <c r="B140" s="2">
        <v>3</v>
      </c>
      <c r="C140" s="2">
        <v>3</v>
      </c>
      <c r="D140">
        <v>3</v>
      </c>
      <c r="E140" s="2">
        <v>3</v>
      </c>
      <c r="F140" s="28">
        <v>110</v>
      </c>
      <c r="G140" s="28">
        <v>247</v>
      </c>
      <c r="H140" s="28">
        <v>156</v>
      </c>
      <c r="I140" s="28">
        <v>14</v>
      </c>
      <c r="J140" s="28">
        <v>26</v>
      </c>
      <c r="K140" s="28">
        <v>37</v>
      </c>
      <c r="L140" s="28">
        <v>142</v>
      </c>
      <c r="M140" s="28">
        <v>144</v>
      </c>
      <c r="N140" s="28">
        <v>1.0140845070422535</v>
      </c>
      <c r="O140" s="37">
        <v>0.10339142581588522</v>
      </c>
      <c r="P140" s="37">
        <v>0.77491021127059112</v>
      </c>
      <c r="Q140" s="37">
        <v>0.30988973889430865</v>
      </c>
      <c r="R140" s="37">
        <v>7.0312211366249704</v>
      </c>
      <c r="S140" s="37">
        <v>4.1444270228295395</v>
      </c>
      <c r="T140" s="37">
        <v>0.56867924438432549</v>
      </c>
      <c r="U140" s="37">
        <v>0.1963991006683859</v>
      </c>
      <c r="W140" s="6">
        <v>139</v>
      </c>
      <c r="X140" s="6">
        <v>3</v>
      </c>
      <c r="Y140" s="6">
        <v>3</v>
      </c>
      <c r="Z140" s="6">
        <v>3</v>
      </c>
    </row>
    <row r="141" spans="1:26" x14ac:dyDescent="0.2">
      <c r="A141">
        <v>20</v>
      </c>
      <c r="B141" s="2">
        <v>3</v>
      </c>
      <c r="C141" s="2">
        <v>3</v>
      </c>
      <c r="D141">
        <v>3</v>
      </c>
      <c r="E141" s="2">
        <v>3</v>
      </c>
      <c r="F141" s="28">
        <v>140</v>
      </c>
      <c r="G141" s="28">
        <v>278</v>
      </c>
      <c r="H141" s="28">
        <v>167</v>
      </c>
      <c r="I141" s="28">
        <v>16</v>
      </c>
      <c r="J141" s="28">
        <v>23</v>
      </c>
      <c r="K141" s="28">
        <v>31</v>
      </c>
      <c r="L141" s="28">
        <v>152</v>
      </c>
      <c r="M141" s="28">
        <v>154</v>
      </c>
      <c r="N141" s="28">
        <v>1.013157894736842</v>
      </c>
      <c r="O141" s="37">
        <v>0.20944291589038919</v>
      </c>
      <c r="P141" s="37">
        <v>0.78639343147981433</v>
      </c>
      <c r="Q141" s="37">
        <v>0.2205041480078834</v>
      </c>
      <c r="R141" s="37">
        <v>4.5333402244302645</v>
      </c>
      <c r="S141" s="37">
        <v>3.9302242249243493</v>
      </c>
      <c r="T141" s="37">
        <v>0.16384294082618206</v>
      </c>
      <c r="U141" s="37">
        <v>-6.8620609609703981E-2</v>
      </c>
      <c r="W141" s="6">
        <v>140</v>
      </c>
      <c r="X141" s="6">
        <v>3</v>
      </c>
      <c r="Y141" s="6">
        <v>3</v>
      </c>
      <c r="Z141" s="6">
        <v>3</v>
      </c>
    </row>
    <row r="142" spans="1:26" x14ac:dyDescent="0.2">
      <c r="A142">
        <v>21</v>
      </c>
      <c r="B142" s="2">
        <v>3</v>
      </c>
      <c r="C142" s="2">
        <v>3</v>
      </c>
      <c r="D142">
        <v>3</v>
      </c>
      <c r="E142" s="2">
        <v>3</v>
      </c>
      <c r="F142" s="28">
        <v>110</v>
      </c>
      <c r="G142" s="28">
        <v>262</v>
      </c>
      <c r="H142" s="28">
        <v>172</v>
      </c>
      <c r="I142" s="28">
        <v>23</v>
      </c>
      <c r="J142" s="28">
        <v>17</v>
      </c>
      <c r="K142" s="28">
        <v>45</v>
      </c>
      <c r="L142" s="28">
        <v>143</v>
      </c>
      <c r="M142" s="28">
        <v>143</v>
      </c>
      <c r="N142" s="28">
        <v>1</v>
      </c>
      <c r="O142" s="37">
        <v>2.4183406590858346E-2</v>
      </c>
      <c r="P142" s="37">
        <v>0.78062700338322843</v>
      </c>
      <c r="Q142" s="37">
        <v>0.34764842968208653</v>
      </c>
      <c r="R142" s="37">
        <v>5.492528352948483</v>
      </c>
      <c r="S142" s="37">
        <v>3.8368299075758752</v>
      </c>
      <c r="T142" s="37">
        <v>0.79562903461249945</v>
      </c>
      <c r="U142" s="37">
        <v>-0.26603576907604615</v>
      </c>
      <c r="W142" s="6">
        <v>141</v>
      </c>
      <c r="X142" s="6">
        <v>3</v>
      </c>
      <c r="Y142" s="6">
        <v>3</v>
      </c>
      <c r="Z142" s="6">
        <v>3</v>
      </c>
    </row>
    <row r="143" spans="1:26" x14ac:dyDescent="0.2">
      <c r="A143">
        <v>22</v>
      </c>
      <c r="B143" s="2">
        <v>3</v>
      </c>
      <c r="C143" s="2">
        <v>3</v>
      </c>
      <c r="D143">
        <v>3</v>
      </c>
      <c r="E143" s="2">
        <v>3</v>
      </c>
      <c r="F143" s="28">
        <v>110</v>
      </c>
      <c r="G143" s="28">
        <v>253</v>
      </c>
      <c r="H143" s="28">
        <v>153</v>
      </c>
      <c r="I143" s="28">
        <v>23</v>
      </c>
      <c r="J143" s="28">
        <v>26</v>
      </c>
      <c r="K143" s="28">
        <v>31</v>
      </c>
      <c r="L143" s="28">
        <v>247</v>
      </c>
      <c r="M143" s="28">
        <v>247</v>
      </c>
      <c r="N143" s="28">
        <v>1</v>
      </c>
      <c r="O143" s="37">
        <v>7.0432054697218804E-2</v>
      </c>
      <c r="P143" s="37">
        <v>0.77723530829380139</v>
      </c>
      <c r="Q143" s="37">
        <v>0.24900245407040439</v>
      </c>
      <c r="R143" s="37">
        <v>11.774573767311303</v>
      </c>
      <c r="S143" s="37">
        <v>7.6298433732567954</v>
      </c>
      <c r="T143" s="37">
        <v>0.28225918182294546</v>
      </c>
      <c r="U143" s="37">
        <v>0.1657591296595482</v>
      </c>
      <c r="W143" s="6">
        <v>142</v>
      </c>
      <c r="X143" s="6">
        <v>3</v>
      </c>
      <c r="Y143" s="6">
        <v>3</v>
      </c>
      <c r="Z143" s="6">
        <v>3</v>
      </c>
    </row>
    <row r="144" spans="1:26" x14ac:dyDescent="0.2">
      <c r="A144">
        <v>23</v>
      </c>
      <c r="B144" s="2">
        <v>3</v>
      </c>
      <c r="C144" s="2">
        <v>3</v>
      </c>
      <c r="D144">
        <v>3</v>
      </c>
      <c r="E144" s="2">
        <v>3</v>
      </c>
      <c r="F144" s="28">
        <v>102</v>
      </c>
      <c r="G144" s="28">
        <v>227</v>
      </c>
      <c r="H144" s="28">
        <v>140</v>
      </c>
      <c r="I144" s="28">
        <v>16</v>
      </c>
      <c r="J144" s="28">
        <v>19</v>
      </c>
      <c r="K144" s="28">
        <v>37</v>
      </c>
      <c r="L144" s="28">
        <v>114</v>
      </c>
      <c r="M144" s="28">
        <v>117</v>
      </c>
      <c r="N144" s="28">
        <v>1.0263157894736843</v>
      </c>
      <c r="O144" s="37">
        <v>0.13834040301857328</v>
      </c>
      <c r="P144" s="37">
        <v>0.76675444908294932</v>
      </c>
      <c r="Q144" s="37">
        <v>0.29805652594903742</v>
      </c>
      <c r="R144" s="37">
        <v>7.8319002941195928</v>
      </c>
      <c r="S144" s="37">
        <v>3.5203835087016833</v>
      </c>
      <c r="T144" s="37">
        <v>0.71096903780591381</v>
      </c>
      <c r="U144" s="37">
        <v>-4.2154222106434963E-2</v>
      </c>
      <c r="W144" s="6">
        <v>143</v>
      </c>
      <c r="X144" s="6">
        <v>3</v>
      </c>
      <c r="Y144" s="6">
        <v>3</v>
      </c>
      <c r="Z144" s="6">
        <v>3</v>
      </c>
    </row>
    <row r="145" spans="1:26" x14ac:dyDescent="0.2">
      <c r="A145">
        <v>24</v>
      </c>
      <c r="B145" s="2">
        <v>3</v>
      </c>
      <c r="C145" s="2">
        <v>3</v>
      </c>
      <c r="D145">
        <v>3</v>
      </c>
      <c r="E145" s="2">
        <v>3</v>
      </c>
      <c r="F145" s="28">
        <v>127</v>
      </c>
      <c r="G145" s="28">
        <v>272</v>
      </c>
      <c r="H145" s="28">
        <v>157</v>
      </c>
      <c r="I145" s="28">
        <v>19</v>
      </c>
      <c r="J145" s="28">
        <v>22</v>
      </c>
      <c r="K145" s="28">
        <v>44</v>
      </c>
      <c r="L145" s="28">
        <v>141</v>
      </c>
      <c r="M145" s="28">
        <v>141</v>
      </c>
      <c r="N145" s="28">
        <v>1</v>
      </c>
      <c r="O145" s="37">
        <v>0.12780532683287726</v>
      </c>
      <c r="P145" s="37">
        <v>0.78426870614308464</v>
      </c>
      <c r="Q145" s="37">
        <v>0.17719404958626866</v>
      </c>
      <c r="R145" s="37">
        <v>4.5676910328877982</v>
      </c>
      <c r="S145" s="37">
        <v>3.606325127439062</v>
      </c>
      <c r="T145" s="37">
        <v>0.68938716212798512</v>
      </c>
      <c r="U145" s="37">
        <v>-8.7854037826210721E-2</v>
      </c>
      <c r="W145" s="6">
        <v>144</v>
      </c>
      <c r="X145" s="6">
        <v>3</v>
      </c>
      <c r="Y145" s="6">
        <v>3</v>
      </c>
      <c r="Z145" s="6">
        <v>3</v>
      </c>
    </row>
    <row r="146" spans="1:26" x14ac:dyDescent="0.2">
      <c r="A146">
        <v>25</v>
      </c>
      <c r="B146" s="2">
        <v>3</v>
      </c>
      <c r="C146" s="2">
        <v>3</v>
      </c>
      <c r="D146">
        <v>3</v>
      </c>
      <c r="E146" s="2">
        <v>3</v>
      </c>
      <c r="F146" s="28">
        <v>106</v>
      </c>
      <c r="G146" s="28">
        <v>241</v>
      </c>
      <c r="H146" s="28">
        <v>167</v>
      </c>
      <c r="I146" s="28">
        <v>12</v>
      </c>
      <c r="J146" s="28">
        <v>18</v>
      </c>
      <c r="K146" s="28">
        <v>39</v>
      </c>
      <c r="L146" s="28">
        <v>134</v>
      </c>
      <c r="M146" s="28">
        <v>140</v>
      </c>
      <c r="N146" s="28">
        <v>1.044776119402985</v>
      </c>
      <c r="O146" s="37">
        <v>9.6824596310673125E-2</v>
      </c>
      <c r="P146" s="37">
        <v>0.77253108897925926</v>
      </c>
      <c r="Q146" s="37">
        <v>0.44333075236822811</v>
      </c>
      <c r="R146" s="37">
        <v>7.3060986084224311</v>
      </c>
      <c r="S146" s="37">
        <v>4.1169230735483975</v>
      </c>
      <c r="T146" s="37">
        <v>0.69581677445224199</v>
      </c>
      <c r="U146" s="37">
        <v>-0.14941135887572871</v>
      </c>
      <c r="W146" s="6">
        <v>145</v>
      </c>
      <c r="X146" s="6">
        <v>3</v>
      </c>
      <c r="Y146" s="6">
        <v>3</v>
      </c>
      <c r="Z146" s="6">
        <v>3</v>
      </c>
    </row>
    <row r="147" spans="1:26" x14ac:dyDescent="0.2">
      <c r="A147">
        <v>26</v>
      </c>
      <c r="B147" s="2">
        <v>3</v>
      </c>
      <c r="C147" s="2">
        <v>3</v>
      </c>
      <c r="D147">
        <v>3</v>
      </c>
      <c r="E147" s="2">
        <v>3</v>
      </c>
      <c r="F147" s="28">
        <v>88</v>
      </c>
      <c r="G147" s="28">
        <v>237</v>
      </c>
      <c r="H147" s="28">
        <v>164</v>
      </c>
      <c r="I147" s="28">
        <v>22</v>
      </c>
      <c r="J147" s="28">
        <v>25</v>
      </c>
      <c r="K147" s="28">
        <v>43</v>
      </c>
      <c r="L147" s="28">
        <v>115</v>
      </c>
      <c r="M147" s="28">
        <v>115</v>
      </c>
      <c r="N147" s="28">
        <v>1</v>
      </c>
      <c r="O147" s="37">
        <v>-6.9967319005385512E-2</v>
      </c>
      <c r="P147" s="37">
        <v>0.77091369369903451</v>
      </c>
      <c r="Q147" s="37">
        <v>0.44553095923703367</v>
      </c>
      <c r="R147" s="37">
        <v>6.5871237132075446</v>
      </c>
      <c r="S147" s="37">
        <v>3.2689483101266648</v>
      </c>
      <c r="T147" s="37">
        <v>0.9022036035940072</v>
      </c>
      <c r="U147" s="37">
        <v>0.20294039261546781</v>
      </c>
      <c r="W147" s="6">
        <v>146</v>
      </c>
      <c r="X147" s="6">
        <v>3</v>
      </c>
      <c r="Y147" s="6">
        <v>3</v>
      </c>
      <c r="Z147" s="6">
        <v>3</v>
      </c>
    </row>
    <row r="148" spans="1:26" x14ac:dyDescent="0.2">
      <c r="A148">
        <v>27</v>
      </c>
      <c r="B148" s="2">
        <v>3</v>
      </c>
      <c r="C148" s="2">
        <v>3</v>
      </c>
      <c r="D148">
        <v>3</v>
      </c>
      <c r="E148" s="2">
        <v>3</v>
      </c>
      <c r="F148" s="28">
        <v>95</v>
      </c>
      <c r="G148" s="28">
        <v>220</v>
      </c>
      <c r="H148" s="28">
        <v>148</v>
      </c>
      <c r="I148" s="28">
        <v>18</v>
      </c>
      <c r="J148" s="28">
        <v>21</v>
      </c>
      <c r="K148" s="28">
        <v>37</v>
      </c>
      <c r="L148" s="28">
        <v>118</v>
      </c>
      <c r="M148" s="28">
        <v>118</v>
      </c>
      <c r="N148" s="28">
        <v>1</v>
      </c>
      <c r="O148" s="37">
        <v>0.10302058183302795</v>
      </c>
      <c r="P148" s="37">
        <v>0.76373860019689732</v>
      </c>
      <c r="Q148" s="37">
        <v>0.42363525564615473</v>
      </c>
      <c r="R148" s="37">
        <v>9.2736320015412179</v>
      </c>
      <c r="S148" s="37">
        <v>3.6934185550798211</v>
      </c>
      <c r="T148" s="37">
        <v>0.76697321972679688</v>
      </c>
      <c r="U148" s="37">
        <v>9.5129560485021178E-2</v>
      </c>
      <c r="W148" s="6">
        <v>147</v>
      </c>
      <c r="X148" s="6">
        <v>3</v>
      </c>
      <c r="Y148" s="6">
        <v>3</v>
      </c>
      <c r="Z148" s="6">
        <v>3</v>
      </c>
    </row>
    <row r="149" spans="1:26" x14ac:dyDescent="0.2">
      <c r="A149">
        <v>28</v>
      </c>
      <c r="B149" s="2">
        <v>3</v>
      </c>
      <c r="C149" s="2">
        <v>3</v>
      </c>
      <c r="D149">
        <v>3</v>
      </c>
      <c r="E149" s="2">
        <v>3</v>
      </c>
      <c r="F149" s="28">
        <v>97</v>
      </c>
      <c r="G149" s="28">
        <v>227</v>
      </c>
      <c r="H149" s="28">
        <v>166</v>
      </c>
      <c r="I149" s="28">
        <v>17</v>
      </c>
      <c r="J149" s="28">
        <v>24</v>
      </c>
      <c r="K149" s="28">
        <v>45</v>
      </c>
      <c r="L149" s="28">
        <v>136</v>
      </c>
      <c r="M149" s="28">
        <v>136</v>
      </c>
      <c r="N149" s="28">
        <v>1</v>
      </c>
      <c r="O149" s="37">
        <v>8.2539402870604003E-2</v>
      </c>
      <c r="P149" s="37">
        <v>0.76675444908294932</v>
      </c>
      <c r="Q149" s="37">
        <v>0.53912416648243011</v>
      </c>
      <c r="R149" s="37">
        <v>9.5363021052654791</v>
      </c>
      <c r="S149" s="37">
        <v>4.2544628819096486</v>
      </c>
      <c r="T149" s="37">
        <v>1.0809082892234088</v>
      </c>
      <c r="U149" s="37">
        <v>0.20991045628660845</v>
      </c>
      <c r="W149" s="6">
        <v>148</v>
      </c>
      <c r="X149" s="6">
        <v>3</v>
      </c>
      <c r="Y149" s="6">
        <v>3</v>
      </c>
      <c r="Z149" s="6">
        <v>3</v>
      </c>
    </row>
    <row r="150" spans="1:26" x14ac:dyDescent="0.2">
      <c r="A150">
        <v>29</v>
      </c>
      <c r="B150" s="2">
        <v>3</v>
      </c>
      <c r="C150" s="2">
        <v>3</v>
      </c>
      <c r="D150">
        <v>3</v>
      </c>
      <c r="E150" s="2">
        <v>3</v>
      </c>
      <c r="F150" s="28">
        <v>110</v>
      </c>
      <c r="G150" s="28">
        <v>290</v>
      </c>
      <c r="H150" s="28">
        <v>175</v>
      </c>
      <c r="I150" s="28">
        <v>18</v>
      </c>
      <c r="J150" s="28">
        <v>23</v>
      </c>
      <c r="K150" s="28">
        <v>42</v>
      </c>
      <c r="L150" s="28">
        <v>147</v>
      </c>
      <c r="M150" s="28">
        <v>106</v>
      </c>
      <c r="N150" s="28">
        <v>0.72108843537414968</v>
      </c>
      <c r="O150" s="37">
        <v>-9.9134015805128595E-2</v>
      </c>
      <c r="P150" s="37">
        <v>0.790515864155375</v>
      </c>
      <c r="Q150" s="37">
        <v>0.21706114051743464</v>
      </c>
      <c r="R150" s="37">
        <v>3.5715902706394616</v>
      </c>
      <c r="S150" s="37">
        <v>2.2630820168196721</v>
      </c>
      <c r="T150" s="37">
        <v>0.50976662330727529</v>
      </c>
      <c r="U150" s="37">
        <v>-0.11020919891616861</v>
      </c>
      <c r="W150" s="6">
        <v>149</v>
      </c>
      <c r="X150" s="6">
        <v>3</v>
      </c>
      <c r="Y150" s="6">
        <v>3</v>
      </c>
    </row>
    <row r="151" spans="1:26" x14ac:dyDescent="0.2">
      <c r="A151">
        <v>30</v>
      </c>
      <c r="B151" s="2">
        <v>3</v>
      </c>
      <c r="C151" s="2">
        <v>3</v>
      </c>
      <c r="D151">
        <v>3</v>
      </c>
      <c r="E151" s="2">
        <v>3</v>
      </c>
      <c r="F151" s="28">
        <v>106</v>
      </c>
      <c r="G151" s="28">
        <v>252</v>
      </c>
      <c r="H151" s="28">
        <v>163</v>
      </c>
      <c r="I151" s="28">
        <v>20</v>
      </c>
      <c r="J151" s="28">
        <v>25</v>
      </c>
      <c r="K151" s="28">
        <v>42</v>
      </c>
      <c r="L151" s="28">
        <v>138</v>
      </c>
      <c r="M151" s="28">
        <v>99</v>
      </c>
      <c r="N151" s="28">
        <v>0.71739130434782605</v>
      </c>
      <c r="O151" s="37">
        <v>3.6681943194021592E-2</v>
      </c>
      <c r="P151" s="37">
        <v>0.77685143711090421</v>
      </c>
      <c r="Q151" s="37">
        <v>0.3368383301681101</v>
      </c>
      <c r="R151" s="37">
        <v>6.2433274046750835</v>
      </c>
      <c r="S151" s="37">
        <v>2.4716549361622384</v>
      </c>
      <c r="T151" s="37">
        <v>0.74434356863624329</v>
      </c>
      <c r="U151" s="37">
        <v>0.12573114541840294</v>
      </c>
      <c r="W151" s="6">
        <v>150</v>
      </c>
      <c r="X151" s="6">
        <v>3</v>
      </c>
      <c r="Y151" s="6">
        <v>3</v>
      </c>
      <c r="Z151" s="6">
        <v>3</v>
      </c>
    </row>
    <row r="152" spans="1:26" x14ac:dyDescent="0.2">
      <c r="A152">
        <v>31</v>
      </c>
      <c r="B152" s="2">
        <v>3</v>
      </c>
      <c r="C152" s="2">
        <v>3</v>
      </c>
      <c r="D152">
        <v>3</v>
      </c>
      <c r="E152" s="2">
        <v>3</v>
      </c>
      <c r="F152" s="28">
        <v>98</v>
      </c>
      <c r="G152" s="28">
        <v>198</v>
      </c>
      <c r="H152" s="28">
        <v>130</v>
      </c>
      <c r="I152" s="28">
        <v>14</v>
      </c>
      <c r="J152" s="28">
        <v>17</v>
      </c>
      <c r="K152" s="28">
        <v>39</v>
      </c>
      <c r="L152" s="28">
        <v>109</v>
      </c>
      <c r="M152" s="28">
        <v>80</v>
      </c>
      <c r="N152" s="28">
        <v>0.73394495412844041</v>
      </c>
      <c r="O152" s="37">
        <v>0.29987647774392362</v>
      </c>
      <c r="P152" s="37">
        <v>0.75363181344513752</v>
      </c>
      <c r="Q152" s="37">
        <v>0.41515532019364565</v>
      </c>
      <c r="R152" s="37">
        <v>13.053526452380712</v>
      </c>
      <c r="S152" s="37">
        <v>2.5086529034382505</v>
      </c>
      <c r="T152" s="37">
        <v>1.0756024275813738</v>
      </c>
      <c r="U152" s="37">
        <v>-6.5266191620472489E-3</v>
      </c>
      <c r="W152" s="6">
        <v>151</v>
      </c>
      <c r="X152" s="6">
        <v>3</v>
      </c>
      <c r="Y152" s="6">
        <v>3</v>
      </c>
      <c r="Z152" s="6">
        <v>3</v>
      </c>
    </row>
    <row r="153" spans="1:26" x14ac:dyDescent="0.2">
      <c r="A153">
        <v>32</v>
      </c>
      <c r="B153" s="2">
        <v>3</v>
      </c>
      <c r="C153" s="2">
        <v>3</v>
      </c>
      <c r="D153">
        <v>3</v>
      </c>
      <c r="E153" s="2">
        <v>3</v>
      </c>
      <c r="F153" s="28">
        <v>102</v>
      </c>
      <c r="G153" s="28">
        <v>220</v>
      </c>
      <c r="H153" s="28">
        <v>147</v>
      </c>
      <c r="I153" s="28">
        <v>17</v>
      </c>
      <c r="J153" s="28">
        <v>22</v>
      </c>
      <c r="K153" s="28">
        <v>32</v>
      </c>
      <c r="L153" s="28">
        <v>122</v>
      </c>
      <c r="M153" s="28">
        <v>122</v>
      </c>
      <c r="N153" s="28">
        <v>1</v>
      </c>
      <c r="O153" s="37">
        <v>0.18429578259967211</v>
      </c>
      <c r="P153" s="37">
        <v>0.76373860019689732</v>
      </c>
      <c r="Q153" s="37">
        <v>0.41401609851341042</v>
      </c>
      <c r="R153" s="37">
        <v>9.6218907134578693</v>
      </c>
      <c r="S153" s="37">
        <v>3.8525174891503235</v>
      </c>
      <c r="T153" s="37">
        <v>0.52819305489885138</v>
      </c>
      <c r="U153" s="37">
        <v>0.14727858717478409</v>
      </c>
      <c r="W153" s="6">
        <v>152</v>
      </c>
      <c r="X153" s="6">
        <v>3</v>
      </c>
      <c r="Y153" s="6">
        <v>3</v>
      </c>
      <c r="Z153" s="6">
        <v>3</v>
      </c>
    </row>
    <row r="154" spans="1:26" x14ac:dyDescent="0.2">
      <c r="A154">
        <v>33</v>
      </c>
      <c r="B154" s="2">
        <v>3</v>
      </c>
      <c r="C154" s="2">
        <v>3</v>
      </c>
      <c r="D154">
        <v>3</v>
      </c>
      <c r="E154" s="2">
        <v>3</v>
      </c>
      <c r="F154" s="28">
        <v>114</v>
      </c>
      <c r="G154" s="28">
        <v>205</v>
      </c>
      <c r="H154" s="28">
        <v>140</v>
      </c>
      <c r="I154" s="28">
        <v>14</v>
      </c>
      <c r="J154" s="28">
        <v>30</v>
      </c>
      <c r="K154" s="28">
        <v>35</v>
      </c>
      <c r="L154" s="28">
        <v>118</v>
      </c>
      <c r="M154" s="28">
        <v>118</v>
      </c>
      <c r="N154" s="28">
        <v>1</v>
      </c>
      <c r="O154" s="37">
        <v>0.4471577022803831</v>
      </c>
      <c r="P154" s="37">
        <v>0.75695814052588062</v>
      </c>
      <c r="Q154" s="37">
        <v>0.46309736167288673</v>
      </c>
      <c r="R154" s="37">
        <v>12.366336436245774</v>
      </c>
      <c r="S154" s="37">
        <v>4.0111415844013401</v>
      </c>
      <c r="T154" s="37">
        <v>0.79734849543417974</v>
      </c>
      <c r="U154" s="37">
        <v>0.68856825025122503</v>
      </c>
      <c r="W154" s="6">
        <v>153</v>
      </c>
      <c r="X154" s="6">
        <v>3</v>
      </c>
      <c r="Y154" s="6">
        <v>3</v>
      </c>
      <c r="Z154" s="6">
        <v>3</v>
      </c>
    </row>
    <row r="155" spans="1:26" x14ac:dyDescent="0.2">
      <c r="A155">
        <v>34</v>
      </c>
      <c r="B155" s="2">
        <v>3</v>
      </c>
      <c r="C155" s="2">
        <v>3</v>
      </c>
      <c r="D155">
        <v>3</v>
      </c>
      <c r="E155" s="2">
        <v>3</v>
      </c>
      <c r="F155" s="28">
        <v>125</v>
      </c>
      <c r="G155" s="28">
        <v>268</v>
      </c>
      <c r="H155" s="28">
        <v>155</v>
      </c>
      <c r="I155" s="28">
        <v>29</v>
      </c>
      <c r="J155" s="28">
        <v>29</v>
      </c>
      <c r="K155" s="28">
        <v>31</v>
      </c>
      <c r="L155" s="28">
        <v>148</v>
      </c>
      <c r="M155" s="28">
        <v>148</v>
      </c>
      <c r="N155" s="28">
        <v>1</v>
      </c>
      <c r="O155" s="37">
        <v>0.13101959629739054</v>
      </c>
      <c r="P155" s="37">
        <v>0.78282746295063244</v>
      </c>
      <c r="Q155" s="37">
        <v>0.18259046717056382</v>
      </c>
      <c r="R155" s="37">
        <v>5.1758203749618268</v>
      </c>
      <c r="S155" s="37">
        <v>3.9019091707116993</v>
      </c>
      <c r="T155" s="37">
        <v>0.2085211255053093</v>
      </c>
      <c r="U155" s="37">
        <v>0.22178431252991068</v>
      </c>
      <c r="W155" s="6">
        <v>154</v>
      </c>
      <c r="X155" s="6">
        <v>3</v>
      </c>
      <c r="Y155" s="6">
        <v>3</v>
      </c>
      <c r="Z155" s="6">
        <v>3</v>
      </c>
    </row>
    <row r="156" spans="1:26" x14ac:dyDescent="0.2">
      <c r="A156">
        <v>35</v>
      </c>
      <c r="B156" s="2">
        <v>3</v>
      </c>
      <c r="C156" s="2">
        <v>3</v>
      </c>
      <c r="D156">
        <v>3</v>
      </c>
      <c r="E156" s="2">
        <v>3</v>
      </c>
      <c r="F156" s="28">
        <v>95</v>
      </c>
      <c r="G156" s="28">
        <v>223</v>
      </c>
      <c r="H156" s="28">
        <v>146</v>
      </c>
      <c r="I156" s="28">
        <v>20</v>
      </c>
      <c r="J156" s="28">
        <v>23</v>
      </c>
      <c r="K156" s="28">
        <v>39</v>
      </c>
      <c r="L156" s="28">
        <v>121</v>
      </c>
      <c r="M156" s="28">
        <v>121</v>
      </c>
      <c r="N156" s="28">
        <v>1</v>
      </c>
      <c r="O156" s="37">
        <v>8.4304594178035805E-2</v>
      </c>
      <c r="P156" s="37">
        <v>0.76504205840670458</v>
      </c>
      <c r="Q156" s="37">
        <v>0.38224052578509632</v>
      </c>
      <c r="R156" s="37">
        <v>9.016297597303371</v>
      </c>
      <c r="S156" s="37">
        <v>3.7526576354621382</v>
      </c>
      <c r="T156" s="37">
        <v>0.83672587751585947</v>
      </c>
      <c r="U156" s="37">
        <v>0.18199531868048646</v>
      </c>
      <c r="W156" s="6">
        <v>155</v>
      </c>
      <c r="X156" s="6">
        <v>3</v>
      </c>
      <c r="Y156" s="6">
        <v>3</v>
      </c>
      <c r="Z156" s="6">
        <v>3</v>
      </c>
    </row>
    <row r="157" spans="1:26" x14ac:dyDescent="0.2">
      <c r="A157">
        <v>36</v>
      </c>
      <c r="B157" s="2">
        <v>3</v>
      </c>
      <c r="C157" s="2">
        <v>3</v>
      </c>
      <c r="D157">
        <v>3</v>
      </c>
      <c r="E157" s="2">
        <v>3</v>
      </c>
      <c r="F157" s="28">
        <v>89</v>
      </c>
      <c r="G157" s="28">
        <v>217</v>
      </c>
      <c r="H157" s="28">
        <v>140</v>
      </c>
      <c r="I157" s="28">
        <v>20</v>
      </c>
      <c r="J157" s="28">
        <v>12</v>
      </c>
      <c r="K157" s="28">
        <v>41</v>
      </c>
      <c r="L157" s="28">
        <v>139</v>
      </c>
      <c r="M157" s="28">
        <v>141</v>
      </c>
      <c r="N157" s="28">
        <v>1.014388489208633</v>
      </c>
      <c r="O157" s="37">
        <v>5.143973325233879E-2</v>
      </c>
      <c r="P157" s="37">
        <v>0.76241822747480803</v>
      </c>
      <c r="Q157" s="37">
        <v>0.36856722015752919</v>
      </c>
      <c r="R157" s="37">
        <v>11.737315893203567</v>
      </c>
      <c r="S157" s="37">
        <v>4.6801188718468172</v>
      </c>
      <c r="T157" s="37">
        <v>0.9858372553489102</v>
      </c>
      <c r="U157" s="37">
        <v>-0.36485476871556211</v>
      </c>
      <c r="W157" s="6">
        <v>156</v>
      </c>
      <c r="X157" s="6">
        <v>3</v>
      </c>
      <c r="Y157" s="6">
        <v>3</v>
      </c>
      <c r="Z157" s="6">
        <v>3</v>
      </c>
    </row>
    <row r="158" spans="1:26" x14ac:dyDescent="0.2">
      <c r="A158">
        <v>37</v>
      </c>
      <c r="B158" s="2">
        <v>3</v>
      </c>
      <c r="C158" s="2">
        <v>3</v>
      </c>
      <c r="D158">
        <v>3</v>
      </c>
      <c r="E158" s="2">
        <v>3</v>
      </c>
      <c r="F158" s="28">
        <v>79</v>
      </c>
      <c r="G158" s="28">
        <v>224</v>
      </c>
      <c r="H158" s="28">
        <v>139</v>
      </c>
      <c r="I158" s="28">
        <v>17</v>
      </c>
      <c r="J158" s="28">
        <v>19</v>
      </c>
      <c r="K158" s="28">
        <v>32</v>
      </c>
      <c r="L158" s="28">
        <v>113</v>
      </c>
      <c r="M158" s="28">
        <v>97</v>
      </c>
      <c r="N158" s="28">
        <v>0.8584070796460177</v>
      </c>
      <c r="O158" s="37">
        <v>-0.10339832195583905</v>
      </c>
      <c r="P158" s="37">
        <v>0.7654728622311584</v>
      </c>
      <c r="Q158" s="37">
        <v>0.30907374704787188</v>
      </c>
      <c r="R158" s="37">
        <v>8.1993906083412185</v>
      </c>
      <c r="S158" s="37">
        <v>2.7942023393974575</v>
      </c>
      <c r="T158" s="37">
        <v>0.50013939631076076</v>
      </c>
      <c r="U158" s="37">
        <v>-2.8280121990452017E-2</v>
      </c>
      <c r="W158" s="6">
        <v>157</v>
      </c>
      <c r="X158" s="6">
        <v>3</v>
      </c>
      <c r="Y158" s="6">
        <v>3</v>
      </c>
      <c r="Z158" s="6">
        <v>3</v>
      </c>
    </row>
    <row r="159" spans="1:26" x14ac:dyDescent="0.2">
      <c r="A159">
        <v>38</v>
      </c>
      <c r="B159" s="2">
        <v>3</v>
      </c>
      <c r="C159" s="2">
        <v>3</v>
      </c>
      <c r="D159">
        <v>3</v>
      </c>
      <c r="E159" s="2">
        <v>3</v>
      </c>
      <c r="F159" s="28">
        <v>112</v>
      </c>
      <c r="G159" s="28">
        <v>260</v>
      </c>
      <c r="H159" s="28">
        <v>160</v>
      </c>
      <c r="I159" s="28">
        <v>10</v>
      </c>
      <c r="J159" s="28">
        <v>21</v>
      </c>
      <c r="K159" s="28">
        <v>40</v>
      </c>
      <c r="L159" s="28">
        <v>143</v>
      </c>
      <c r="M159" s="28">
        <v>141</v>
      </c>
      <c r="N159" s="28">
        <v>0.98601398601398604</v>
      </c>
      <c r="O159" s="37">
        <v>5.2950685583152184E-2</v>
      </c>
      <c r="P159" s="37">
        <v>0.77988291913401253</v>
      </c>
      <c r="Q159" s="37">
        <v>0.26495615906834752</v>
      </c>
      <c r="R159" s="37">
        <v>5.6806011982404048</v>
      </c>
      <c r="S159" s="37">
        <v>3.803201222383485</v>
      </c>
      <c r="T159" s="37">
        <v>0.60874103700457149</v>
      </c>
      <c r="U159" s="37">
        <v>-8.579713860376359E-2</v>
      </c>
      <c r="W159" s="6">
        <v>158</v>
      </c>
      <c r="X159" s="6">
        <v>3</v>
      </c>
      <c r="Y159" s="6">
        <v>3</v>
      </c>
      <c r="Z159" s="6">
        <v>3</v>
      </c>
    </row>
    <row r="160" spans="1:26" x14ac:dyDescent="0.2">
      <c r="A160">
        <v>39</v>
      </c>
      <c r="B160" s="2">
        <v>3</v>
      </c>
      <c r="C160" s="2">
        <v>3</v>
      </c>
      <c r="D160">
        <v>3</v>
      </c>
      <c r="E160" s="2">
        <v>3</v>
      </c>
      <c r="F160" s="28">
        <v>68</v>
      </c>
      <c r="G160" s="28">
        <v>190</v>
      </c>
      <c r="H160" s="28">
        <v>128</v>
      </c>
      <c r="I160" s="28">
        <v>16</v>
      </c>
      <c r="J160" s="28">
        <v>20</v>
      </c>
      <c r="K160" s="28">
        <v>30</v>
      </c>
      <c r="L160" s="28">
        <v>101</v>
      </c>
      <c r="M160" s="28">
        <v>86</v>
      </c>
      <c r="N160" s="28">
        <v>0.85148514851485146</v>
      </c>
      <c r="O160" s="37">
        <v>-4.9796191941863743E-2</v>
      </c>
      <c r="P160" s="37">
        <v>0.74969134247843017</v>
      </c>
      <c r="Q160" s="37">
        <v>0.46251615093847959</v>
      </c>
      <c r="R160" s="37">
        <v>14.185473145771148</v>
      </c>
      <c r="S160" s="37">
        <v>2.9188899891283975</v>
      </c>
      <c r="T160" s="37">
        <v>0.66578470928256828</v>
      </c>
      <c r="U160" s="37">
        <v>0.22207726452704996</v>
      </c>
      <c r="W160" s="6">
        <v>159</v>
      </c>
      <c r="X160" s="6">
        <v>3</v>
      </c>
      <c r="Y160" s="6">
        <v>3</v>
      </c>
      <c r="Z160" s="6">
        <v>3</v>
      </c>
    </row>
    <row r="161" spans="1:26" x14ac:dyDescent="0.2">
      <c r="A161">
        <v>40</v>
      </c>
      <c r="B161" s="2">
        <v>3</v>
      </c>
      <c r="C161" s="2">
        <v>3</v>
      </c>
      <c r="D161">
        <v>3</v>
      </c>
      <c r="E161" s="2">
        <v>3</v>
      </c>
      <c r="F161" s="28">
        <v>74</v>
      </c>
      <c r="G161" s="28">
        <v>203</v>
      </c>
      <c r="H161" s="28">
        <v>131</v>
      </c>
      <c r="I161" s="28">
        <v>18</v>
      </c>
      <c r="J161" s="28">
        <v>21</v>
      </c>
      <c r="K161" s="28">
        <v>33</v>
      </c>
      <c r="L161" s="28">
        <v>109</v>
      </c>
      <c r="M161" s="28">
        <v>82</v>
      </c>
      <c r="N161" s="28">
        <v>0.75229357798165142</v>
      </c>
      <c r="O161" s="37">
        <v>-4.8907801173114218E-2</v>
      </c>
      <c r="P161" s="37">
        <v>0.75601885656484191</v>
      </c>
      <c r="Q161" s="37">
        <v>0.38489097457584331</v>
      </c>
      <c r="R161" s="37">
        <v>11.806303772882931</v>
      </c>
      <c r="S161" s="37">
        <v>2.5141309025858107</v>
      </c>
      <c r="T161" s="37">
        <v>0.71181333192896346</v>
      </c>
      <c r="U161" s="37">
        <v>0.19459064905050466</v>
      </c>
      <c r="W161" s="6">
        <v>160</v>
      </c>
      <c r="X161" s="6">
        <v>3</v>
      </c>
      <c r="Y161" s="6">
        <v>3</v>
      </c>
      <c r="Z161" s="6">
        <v>3</v>
      </c>
    </row>
    <row r="162" spans="1:26" x14ac:dyDescent="0.2">
      <c r="A162" s="2"/>
      <c r="B162" s="2"/>
      <c r="C162" s="2"/>
      <c r="D162" s="2"/>
      <c r="E162" s="2"/>
      <c r="W162" s="6">
        <v>161</v>
      </c>
    </row>
    <row r="163" spans="1:26" x14ac:dyDescent="0.2">
      <c r="A163" s="2"/>
      <c r="B163" s="2"/>
      <c r="C163" s="2"/>
      <c r="D163" s="2"/>
      <c r="E163" s="2"/>
      <c r="W163" s="6">
        <v>162</v>
      </c>
    </row>
    <row r="164" spans="1:26" x14ac:dyDescent="0.2">
      <c r="A164" s="2"/>
      <c r="B164" s="2"/>
      <c r="C164" s="2"/>
      <c r="D164" s="2"/>
      <c r="E164" s="2"/>
      <c r="W164" s="6">
        <v>163</v>
      </c>
    </row>
    <row r="165" spans="1:26" x14ac:dyDescent="0.2">
      <c r="A165" s="8"/>
      <c r="B165" s="2"/>
      <c r="C165" s="2"/>
      <c r="D165" s="2"/>
      <c r="E165" s="2"/>
      <c r="W165" s="6">
        <v>164</v>
      </c>
    </row>
    <row r="166" spans="1:26" x14ac:dyDescent="0.2">
      <c r="A166" s="2"/>
      <c r="B166" s="2"/>
      <c r="C166" s="2"/>
      <c r="D166" s="2"/>
      <c r="E166" s="2"/>
      <c r="W166" s="6">
        <v>165</v>
      </c>
    </row>
    <row r="167" spans="1:26" x14ac:dyDescent="0.2">
      <c r="A167" s="2"/>
      <c r="B167" s="2"/>
      <c r="C167" s="2"/>
      <c r="D167" s="2"/>
      <c r="E167" s="2"/>
      <c r="W167" s="6">
        <v>166</v>
      </c>
    </row>
    <row r="168" spans="1:26" x14ac:dyDescent="0.2">
      <c r="A168" s="2"/>
      <c r="B168" s="2"/>
      <c r="C168" s="2"/>
      <c r="D168" s="2"/>
      <c r="E168" s="2"/>
      <c r="W168" s="6">
        <v>167</v>
      </c>
    </row>
    <row r="169" spans="1:26" x14ac:dyDescent="0.2">
      <c r="A169" s="2"/>
      <c r="B169" s="2"/>
      <c r="C169" s="2"/>
      <c r="D169" s="2"/>
      <c r="E169" s="2"/>
      <c r="W169" s="6">
        <v>168</v>
      </c>
    </row>
    <row r="170" spans="1:26" x14ac:dyDescent="0.2">
      <c r="A170" s="2"/>
      <c r="B170" s="2"/>
      <c r="C170" s="2"/>
      <c r="D170" s="2"/>
      <c r="E170" s="2"/>
      <c r="W170" s="6">
        <v>169</v>
      </c>
    </row>
    <row r="171" spans="1:26" x14ac:dyDescent="0.2">
      <c r="A171" s="2"/>
      <c r="B171" s="2"/>
      <c r="C171" s="2"/>
      <c r="D171" s="2"/>
      <c r="E171" s="2"/>
      <c r="W171" s="6">
        <v>170</v>
      </c>
    </row>
    <row r="172" spans="1:26" x14ac:dyDescent="0.2">
      <c r="A172" s="2"/>
      <c r="B172" s="2"/>
      <c r="C172" s="2"/>
      <c r="D172" s="2"/>
      <c r="E172" s="2"/>
      <c r="W172" s="6">
        <v>171</v>
      </c>
    </row>
    <row r="173" spans="1:26" x14ac:dyDescent="0.2">
      <c r="A173" s="2"/>
      <c r="B173" s="2"/>
      <c r="C173" s="2"/>
      <c r="D173" s="2"/>
      <c r="E173" s="2"/>
      <c r="W173" s="6">
        <v>172</v>
      </c>
    </row>
    <row r="174" spans="1:26" x14ac:dyDescent="0.2">
      <c r="A174" s="2"/>
      <c r="B174" s="2"/>
      <c r="C174" s="2"/>
      <c r="D174" s="2"/>
      <c r="E174" s="2"/>
      <c r="W174" s="6">
        <v>173</v>
      </c>
    </row>
    <row r="175" spans="1:26" x14ac:dyDescent="0.2">
      <c r="A175" s="2"/>
      <c r="B175" s="2"/>
      <c r="C175" s="2"/>
      <c r="D175" s="2"/>
      <c r="E175" s="2"/>
      <c r="W175" s="6">
        <v>174</v>
      </c>
    </row>
    <row r="176" spans="1:26" x14ac:dyDescent="0.2">
      <c r="A176" s="9"/>
      <c r="B176" s="2"/>
      <c r="C176" s="2"/>
      <c r="D176" s="9"/>
      <c r="E176" s="2"/>
      <c r="W176" s="6">
        <v>175</v>
      </c>
    </row>
    <row r="177" spans="1:23" x14ac:dyDescent="0.2">
      <c r="A177" s="2"/>
      <c r="B177" s="2"/>
      <c r="C177" s="2"/>
      <c r="D177" s="2"/>
      <c r="E177" s="2"/>
      <c r="W177" s="6">
        <v>176</v>
      </c>
    </row>
    <row r="178" spans="1:23" x14ac:dyDescent="0.2">
      <c r="A178" s="2"/>
      <c r="B178" s="2"/>
      <c r="C178" s="2"/>
      <c r="D178" s="2"/>
      <c r="E178" s="2"/>
      <c r="W178" s="6">
        <v>177</v>
      </c>
    </row>
    <row r="179" spans="1:23" x14ac:dyDescent="0.2">
      <c r="A179" s="9"/>
      <c r="B179" s="2"/>
      <c r="C179" s="2"/>
      <c r="D179" s="9"/>
      <c r="E179" s="2"/>
      <c r="W179" s="6">
        <v>178</v>
      </c>
    </row>
    <row r="180" spans="1:23" x14ac:dyDescent="0.2">
      <c r="A180" s="2"/>
      <c r="B180" s="2"/>
      <c r="C180" s="2"/>
      <c r="D180" s="2"/>
      <c r="E180" s="2"/>
      <c r="W180" s="6">
        <v>179</v>
      </c>
    </row>
    <row r="181" spans="1:23" x14ac:dyDescent="0.2">
      <c r="A181" s="2"/>
      <c r="B181" s="2"/>
      <c r="C181" s="2"/>
      <c r="D181" s="2"/>
      <c r="E181" s="2"/>
      <c r="W181" s="6">
        <v>180</v>
      </c>
    </row>
    <row r="182" spans="1:23" x14ac:dyDescent="0.2">
      <c r="A182" s="2"/>
      <c r="B182" s="2"/>
      <c r="C182" s="2"/>
      <c r="D182" s="2"/>
      <c r="E182" s="2"/>
      <c r="W182" s="6">
        <v>181</v>
      </c>
    </row>
    <row r="183" spans="1:23" x14ac:dyDescent="0.2">
      <c r="A183" s="2"/>
      <c r="B183" s="2"/>
      <c r="C183" s="2"/>
      <c r="D183" s="2"/>
      <c r="E183" s="2"/>
      <c r="W183" s="6">
        <v>182</v>
      </c>
    </row>
    <row r="184" spans="1:23" x14ac:dyDescent="0.2">
      <c r="A184" s="2"/>
      <c r="B184" s="2"/>
      <c r="C184" s="2"/>
      <c r="D184" s="2"/>
      <c r="E184" s="2"/>
      <c r="W184" s="6">
        <v>183</v>
      </c>
    </row>
    <row r="185" spans="1:23" x14ac:dyDescent="0.2">
      <c r="A185" s="2"/>
      <c r="B185" s="2"/>
      <c r="C185" s="2"/>
      <c r="D185" s="2"/>
      <c r="E185" s="2"/>
      <c r="W185" s="6">
        <v>184</v>
      </c>
    </row>
    <row r="186" spans="1:23" x14ac:dyDescent="0.2">
      <c r="A186" s="2"/>
      <c r="B186" s="2"/>
      <c r="C186" s="2"/>
      <c r="D186" s="2"/>
      <c r="E186" s="2"/>
      <c r="W186" s="6">
        <v>185</v>
      </c>
    </row>
    <row r="187" spans="1:23" x14ac:dyDescent="0.2">
      <c r="A187" s="2"/>
      <c r="B187" s="2"/>
      <c r="C187" s="2"/>
      <c r="D187" s="2"/>
      <c r="E187" s="2"/>
      <c r="W187" s="6">
        <v>186</v>
      </c>
    </row>
    <row r="188" spans="1:23" x14ac:dyDescent="0.2">
      <c r="A188" s="2"/>
      <c r="B188" s="2"/>
      <c r="C188" s="2"/>
      <c r="D188" s="2"/>
      <c r="E188" s="2"/>
      <c r="W188" s="6">
        <v>187</v>
      </c>
    </row>
    <row r="189" spans="1:23" x14ac:dyDescent="0.2">
      <c r="A189" s="2"/>
      <c r="B189" s="2"/>
      <c r="C189" s="2"/>
      <c r="D189" s="2"/>
      <c r="E189" s="2"/>
      <c r="W189" s="6">
        <v>188</v>
      </c>
    </row>
    <row r="190" spans="1:23" x14ac:dyDescent="0.2">
      <c r="A190" s="2"/>
      <c r="B190" s="2"/>
      <c r="C190" s="2"/>
      <c r="D190" s="2"/>
      <c r="E190" s="2"/>
      <c r="W190" s="6">
        <v>189</v>
      </c>
    </row>
    <row r="191" spans="1:23" x14ac:dyDescent="0.2">
      <c r="A191" s="2"/>
      <c r="B191" s="2"/>
      <c r="C191" s="2"/>
      <c r="D191" s="2"/>
      <c r="E191" s="2"/>
      <c r="W191" s="6">
        <v>190</v>
      </c>
    </row>
    <row r="192" spans="1:23" x14ac:dyDescent="0.2">
      <c r="A192" s="2"/>
      <c r="B192" s="2"/>
      <c r="C192" s="2"/>
      <c r="D192" s="2"/>
      <c r="E192" s="2"/>
      <c r="W192" s="6">
        <v>191</v>
      </c>
    </row>
    <row r="193" spans="1:23" x14ac:dyDescent="0.2">
      <c r="A193" s="2"/>
      <c r="B193" s="2"/>
      <c r="C193" s="2"/>
      <c r="D193" s="2"/>
      <c r="E193" s="2"/>
      <c r="W193" s="6">
        <v>192</v>
      </c>
    </row>
    <row r="194" spans="1:23" x14ac:dyDescent="0.2">
      <c r="A194" s="2"/>
      <c r="B194" s="2"/>
      <c r="C194" s="2"/>
      <c r="D194" s="2"/>
      <c r="E194" s="2"/>
      <c r="W194" s="6">
        <v>193</v>
      </c>
    </row>
    <row r="195" spans="1:23" x14ac:dyDescent="0.2">
      <c r="A195" s="2"/>
      <c r="B195" s="2"/>
      <c r="C195" s="2"/>
      <c r="D195" s="2"/>
      <c r="E195" s="2"/>
      <c r="W195" s="6">
        <v>194</v>
      </c>
    </row>
    <row r="196" spans="1:23" x14ac:dyDescent="0.2">
      <c r="A196" s="2"/>
      <c r="B196" s="2"/>
      <c r="C196" s="2"/>
      <c r="D196" s="2"/>
      <c r="E196" s="2"/>
      <c r="W196" s="6">
        <v>195</v>
      </c>
    </row>
    <row r="197" spans="1:23" x14ac:dyDescent="0.2">
      <c r="A197" s="2"/>
      <c r="B197" s="2"/>
      <c r="C197" s="2"/>
      <c r="D197" s="2"/>
      <c r="E197" s="2"/>
      <c r="W197" s="6">
        <v>196</v>
      </c>
    </row>
    <row r="198" spans="1:23" x14ac:dyDescent="0.2">
      <c r="A198" s="2"/>
      <c r="B198" s="2"/>
      <c r="C198" s="2"/>
      <c r="D198" s="2"/>
      <c r="E198" s="2"/>
      <c r="W198" s="6">
        <v>197</v>
      </c>
    </row>
    <row r="199" spans="1:23" x14ac:dyDescent="0.2">
      <c r="A199" s="2"/>
      <c r="B199" s="2"/>
      <c r="C199" s="2"/>
      <c r="D199" s="2"/>
      <c r="E199" s="2"/>
      <c r="W199" s="6">
        <v>198</v>
      </c>
    </row>
    <row r="200" spans="1:23" x14ac:dyDescent="0.2">
      <c r="A200" s="2"/>
      <c r="B200" s="2"/>
      <c r="C200" s="2"/>
      <c r="D200" s="2"/>
      <c r="E200" s="2"/>
      <c r="W200" s="6">
        <v>199</v>
      </c>
    </row>
    <row r="201" spans="1:23" x14ac:dyDescent="0.2">
      <c r="A201" s="2"/>
      <c r="B201" s="2"/>
      <c r="C201" s="2"/>
      <c r="D201" s="2"/>
      <c r="E201" s="2"/>
      <c r="W201" s="6">
        <v>200</v>
      </c>
    </row>
    <row r="202" spans="1:23" x14ac:dyDescent="0.2">
      <c r="A202" s="2"/>
      <c r="B202" s="2"/>
      <c r="C202" s="2"/>
      <c r="D202" s="2"/>
      <c r="E202" s="2"/>
      <c r="W202" s="6">
        <v>201</v>
      </c>
    </row>
    <row r="203" spans="1:23" x14ac:dyDescent="0.2">
      <c r="A203" s="2"/>
      <c r="B203" s="2"/>
      <c r="C203" s="2"/>
      <c r="D203" s="2"/>
      <c r="E203" s="2"/>
      <c r="W203" s="6">
        <v>202</v>
      </c>
    </row>
    <row r="204" spans="1:23" x14ac:dyDescent="0.2">
      <c r="A204" s="2"/>
      <c r="B204" s="2"/>
      <c r="C204" s="2"/>
      <c r="D204" s="2"/>
      <c r="E204" s="2"/>
      <c r="W204" s="6">
        <v>203</v>
      </c>
    </row>
    <row r="205" spans="1:23" x14ac:dyDescent="0.2">
      <c r="A205" s="9"/>
      <c r="B205" s="2"/>
      <c r="C205" s="2"/>
      <c r="D205" s="9"/>
      <c r="E205" s="2"/>
      <c r="W205" s="6">
        <v>204</v>
      </c>
    </row>
    <row r="206" spans="1:23" x14ac:dyDescent="0.2">
      <c r="A206" s="2"/>
      <c r="B206" s="2"/>
      <c r="C206" s="2"/>
      <c r="D206" s="2"/>
      <c r="E206" s="2"/>
      <c r="W206" s="6">
        <v>205</v>
      </c>
    </row>
    <row r="207" spans="1:23" x14ac:dyDescent="0.2">
      <c r="A207" s="2"/>
      <c r="B207" s="2"/>
      <c r="C207" s="2"/>
      <c r="D207" s="2"/>
      <c r="E207" s="2"/>
      <c r="W207" s="6">
        <v>206</v>
      </c>
    </row>
    <row r="208" spans="1:23" x14ac:dyDescent="0.2">
      <c r="A208" s="2"/>
      <c r="B208" s="2"/>
      <c r="C208" s="2"/>
      <c r="D208" s="2"/>
      <c r="E208" s="2"/>
      <c r="W208" s="6">
        <v>207</v>
      </c>
    </row>
    <row r="209" spans="1:23" x14ac:dyDescent="0.2">
      <c r="A209" s="2"/>
      <c r="B209" s="2"/>
      <c r="C209" s="2"/>
      <c r="D209" s="2"/>
      <c r="E209" s="2"/>
      <c r="W209" s="6">
        <v>208</v>
      </c>
    </row>
    <row r="210" spans="1:23" x14ac:dyDescent="0.2">
      <c r="A210" s="2"/>
      <c r="B210" s="2"/>
      <c r="C210" s="2"/>
      <c r="D210" s="2"/>
      <c r="E210" s="2"/>
      <c r="W210" s="6">
        <v>209</v>
      </c>
    </row>
    <row r="211" spans="1:23" x14ac:dyDescent="0.2">
      <c r="A211" s="2"/>
      <c r="B211" s="2"/>
      <c r="C211" s="2"/>
      <c r="D211" s="2"/>
      <c r="E211" s="2"/>
      <c r="W211" s="6">
        <v>210</v>
      </c>
    </row>
    <row r="212" spans="1:23" x14ac:dyDescent="0.2">
      <c r="A212" s="2"/>
      <c r="B212" s="2"/>
      <c r="C212" s="2"/>
      <c r="D212" s="2"/>
      <c r="E212" s="2"/>
      <c r="W212" s="6">
        <v>211</v>
      </c>
    </row>
    <row r="213" spans="1:23" x14ac:dyDescent="0.2">
      <c r="A213" s="2"/>
      <c r="B213" s="2"/>
      <c r="C213" s="2"/>
      <c r="D213" s="2"/>
      <c r="W213" s="6">
        <v>212</v>
      </c>
    </row>
    <row r="214" spans="1:23" x14ac:dyDescent="0.2">
      <c r="A214" s="2"/>
      <c r="B214" s="2"/>
      <c r="C214" s="2"/>
      <c r="D214" s="2"/>
      <c r="W214" s="6">
        <v>213</v>
      </c>
    </row>
    <row r="215" spans="1:23" x14ac:dyDescent="0.2">
      <c r="A215" s="2"/>
      <c r="B215" s="2"/>
      <c r="C215" s="2"/>
      <c r="D215" s="2"/>
      <c r="W215" s="6">
        <v>214</v>
      </c>
    </row>
    <row r="216" spans="1:23" x14ac:dyDescent="0.2">
      <c r="A216" s="2"/>
      <c r="B216" s="2"/>
      <c r="C216" s="2"/>
      <c r="D216" s="2"/>
      <c r="W216" s="6">
        <v>215</v>
      </c>
    </row>
    <row r="217" spans="1:23" x14ac:dyDescent="0.2">
      <c r="A217" s="2"/>
      <c r="B217" s="2"/>
      <c r="C217" s="2"/>
      <c r="D217" s="2"/>
      <c r="W217" s="6">
        <v>216</v>
      </c>
    </row>
    <row r="218" spans="1:23" x14ac:dyDescent="0.2">
      <c r="A218" s="2"/>
      <c r="B218" s="2"/>
      <c r="C218" s="2"/>
      <c r="D218" s="2"/>
      <c r="W218" s="6">
        <v>217</v>
      </c>
    </row>
    <row r="219" spans="1:23" x14ac:dyDescent="0.2">
      <c r="A219" s="2"/>
      <c r="B219" s="2"/>
      <c r="C219" s="2"/>
      <c r="D219" s="2"/>
      <c r="W219" s="6">
        <v>218</v>
      </c>
    </row>
    <row r="220" spans="1:23" x14ac:dyDescent="0.2">
      <c r="A220" s="2"/>
      <c r="B220" s="2"/>
      <c r="C220" s="2"/>
      <c r="D220" s="2"/>
      <c r="W220" s="6">
        <v>219</v>
      </c>
    </row>
    <row r="221" spans="1:23" x14ac:dyDescent="0.2">
      <c r="A221" s="12"/>
      <c r="B221" s="2"/>
      <c r="C221" s="2"/>
      <c r="D221" s="9"/>
      <c r="W221" s="6">
        <v>220</v>
      </c>
    </row>
    <row r="222" spans="1:23" x14ac:dyDescent="0.2">
      <c r="A222" s="2"/>
      <c r="B222" s="2"/>
      <c r="C222" s="2"/>
      <c r="D222" s="2"/>
      <c r="W222" s="6">
        <v>221</v>
      </c>
    </row>
    <row r="223" spans="1:23" x14ac:dyDescent="0.2">
      <c r="A223" s="2"/>
      <c r="B223" s="2"/>
      <c r="C223" s="2"/>
      <c r="D223" s="2"/>
      <c r="W223" s="6">
        <v>222</v>
      </c>
    </row>
    <row r="224" spans="1:23" x14ac:dyDescent="0.2">
      <c r="A224" s="2"/>
      <c r="B224" s="2"/>
      <c r="C224" s="2"/>
      <c r="D224" s="2"/>
      <c r="W224" s="6">
        <v>223</v>
      </c>
    </row>
    <row r="225" spans="1:23" x14ac:dyDescent="0.2">
      <c r="A225" s="2"/>
      <c r="B225" s="2"/>
      <c r="C225" s="2"/>
      <c r="D225" s="2"/>
      <c r="W225" s="6">
        <v>224</v>
      </c>
    </row>
    <row r="226" spans="1:23" x14ac:dyDescent="0.2">
      <c r="A226" s="2"/>
      <c r="B226" s="2"/>
      <c r="C226" s="2"/>
      <c r="D226" s="2"/>
      <c r="W226" s="6">
        <v>225</v>
      </c>
    </row>
    <row r="227" spans="1:23" x14ac:dyDescent="0.2">
      <c r="A227" s="2"/>
      <c r="B227" s="2"/>
      <c r="C227" s="2"/>
      <c r="D227" s="2"/>
      <c r="W227" s="6">
        <v>226</v>
      </c>
    </row>
    <row r="228" spans="1:23" x14ac:dyDescent="0.2">
      <c r="A228" s="2"/>
      <c r="B228" s="2"/>
      <c r="C228" s="2"/>
      <c r="D228" s="2"/>
      <c r="W228" s="6">
        <v>227</v>
      </c>
    </row>
    <row r="229" spans="1:23" x14ac:dyDescent="0.2">
      <c r="A229" s="2"/>
      <c r="B229" s="2"/>
      <c r="C229" s="2"/>
      <c r="D229" s="2"/>
      <c r="W229" s="6">
        <v>228</v>
      </c>
    </row>
    <row r="230" spans="1:23" x14ac:dyDescent="0.2">
      <c r="A230" s="2"/>
      <c r="B230" s="2"/>
      <c r="C230" s="2"/>
      <c r="D230" s="2"/>
      <c r="W230" s="6">
        <v>229</v>
      </c>
    </row>
    <row r="231" spans="1:23" x14ac:dyDescent="0.2">
      <c r="A231" s="2"/>
      <c r="B231" s="2"/>
      <c r="C231" s="2"/>
      <c r="D231" s="2"/>
      <c r="W231" s="6">
        <v>230</v>
      </c>
    </row>
    <row r="232" spans="1:23" x14ac:dyDescent="0.2">
      <c r="A232" s="2"/>
      <c r="B232" s="2"/>
      <c r="C232" s="2"/>
      <c r="D232" s="2"/>
      <c r="W232" s="6">
        <v>231</v>
      </c>
    </row>
    <row r="233" spans="1:23" x14ac:dyDescent="0.2">
      <c r="A233" s="2"/>
      <c r="B233" s="2"/>
      <c r="C233" s="2"/>
      <c r="D233" s="2"/>
      <c r="W233" s="6">
        <v>232</v>
      </c>
    </row>
    <row r="234" spans="1:23" x14ac:dyDescent="0.2">
      <c r="A234" s="12"/>
      <c r="B234" s="2"/>
      <c r="C234" s="2"/>
      <c r="D234" s="9"/>
      <c r="W234" s="6">
        <v>233</v>
      </c>
    </row>
    <row r="235" spans="1:23" x14ac:dyDescent="0.2">
      <c r="A235" s="2"/>
      <c r="B235" s="2"/>
      <c r="C235" s="2"/>
      <c r="D235" s="2"/>
      <c r="W235" s="6">
        <v>234</v>
      </c>
    </row>
    <row r="236" spans="1:23" x14ac:dyDescent="0.2">
      <c r="A236" s="2"/>
      <c r="B236" s="2"/>
      <c r="C236" s="2"/>
      <c r="D236" s="2"/>
      <c r="W236" s="6">
        <v>235</v>
      </c>
    </row>
    <row r="237" spans="1:23" x14ac:dyDescent="0.2">
      <c r="A237" s="2"/>
      <c r="B237" s="2"/>
      <c r="C237" s="2"/>
      <c r="D237" s="2"/>
      <c r="W237" s="6">
        <v>236</v>
      </c>
    </row>
    <row r="238" spans="1:23" x14ac:dyDescent="0.2">
      <c r="A238" s="2"/>
      <c r="B238" s="2"/>
      <c r="C238" s="2"/>
      <c r="D238" s="2"/>
    </row>
    <row r="239" spans="1:23" x14ac:dyDescent="0.2">
      <c r="A239" s="2"/>
      <c r="B239" s="2"/>
      <c r="C239" s="2"/>
      <c r="D239" s="2"/>
    </row>
    <row r="240" spans="1:23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12"/>
      <c r="B242" s="2"/>
      <c r="C242" s="2"/>
      <c r="D242" s="9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12"/>
      <c r="B266" s="2"/>
      <c r="C266" s="2"/>
      <c r="D266" s="9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12"/>
      <c r="B278" s="2"/>
      <c r="C278" s="2"/>
      <c r="D278" s="9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/>
      <c r="B282" s="2"/>
      <c r="C282" s="2"/>
      <c r="D282"/>
    </row>
    <row r="283" spans="1:4" x14ac:dyDescent="0.2">
      <c r="A283"/>
      <c r="B283" s="2"/>
      <c r="C283" s="2"/>
      <c r="D283"/>
    </row>
    <row r="284" spans="1:4" x14ac:dyDescent="0.2">
      <c r="A284"/>
      <c r="B284" s="2"/>
      <c r="C284" s="2"/>
      <c r="D284"/>
    </row>
    <row r="285" spans="1:4" x14ac:dyDescent="0.2">
      <c r="A285"/>
      <c r="B285" s="2"/>
      <c r="C285" s="2"/>
      <c r="D285"/>
    </row>
    <row r="286" spans="1:4" x14ac:dyDescent="0.2">
      <c r="A286"/>
      <c r="B286" s="2"/>
      <c r="C286" s="2"/>
      <c r="D286"/>
    </row>
    <row r="287" spans="1:4" x14ac:dyDescent="0.2">
      <c r="A287"/>
      <c r="B287" s="2"/>
      <c r="C287" s="2"/>
      <c r="D287"/>
    </row>
    <row r="288" spans="1:4" x14ac:dyDescent="0.2">
      <c r="A288"/>
      <c r="B288" s="2"/>
      <c r="C288" s="2"/>
      <c r="D288"/>
    </row>
    <row r="289" spans="1:4" x14ac:dyDescent="0.2">
      <c r="A289"/>
      <c r="B289" s="2"/>
      <c r="C289" s="2"/>
      <c r="D289"/>
    </row>
    <row r="290" spans="1:4" x14ac:dyDescent="0.2">
      <c r="A290"/>
      <c r="B290" s="2"/>
      <c r="C290" s="2"/>
      <c r="D290"/>
    </row>
    <row r="291" spans="1:4" x14ac:dyDescent="0.2">
      <c r="A291"/>
      <c r="B291" s="2"/>
      <c r="C291" s="2"/>
      <c r="D291"/>
    </row>
    <row r="292" spans="1:4" x14ac:dyDescent="0.2">
      <c r="A292"/>
      <c r="B292" s="2"/>
      <c r="C292" s="2"/>
      <c r="D292"/>
    </row>
    <row r="293" spans="1:4" x14ac:dyDescent="0.2">
      <c r="A293"/>
      <c r="B293" s="2"/>
      <c r="C293" s="2"/>
      <c r="D293"/>
    </row>
    <row r="294" spans="1:4" x14ac:dyDescent="0.2">
      <c r="A294"/>
      <c r="B294" s="2"/>
      <c r="C294" s="2"/>
      <c r="D294"/>
    </row>
    <row r="295" spans="1:4" x14ac:dyDescent="0.2">
      <c r="A295"/>
      <c r="B295" s="2"/>
      <c r="C295" s="2"/>
      <c r="D295"/>
    </row>
    <row r="296" spans="1:4" x14ac:dyDescent="0.2">
      <c r="A296"/>
      <c r="B296" s="2"/>
      <c r="C296" s="2"/>
      <c r="D296"/>
    </row>
    <row r="297" spans="1:4" x14ac:dyDescent="0.2">
      <c r="A297"/>
      <c r="B297" s="2"/>
      <c r="C297" s="2"/>
      <c r="D297"/>
    </row>
    <row r="298" spans="1:4" x14ac:dyDescent="0.2">
      <c r="A298"/>
      <c r="B298" s="2"/>
      <c r="C298" s="2"/>
      <c r="D298"/>
    </row>
    <row r="299" spans="1:4" x14ac:dyDescent="0.2">
      <c r="A299"/>
      <c r="B299" s="2"/>
      <c r="C299" s="2"/>
      <c r="D299"/>
    </row>
    <row r="300" spans="1:4" x14ac:dyDescent="0.2">
      <c r="A300"/>
      <c r="B300" s="2"/>
      <c r="C300" s="2"/>
      <c r="D300"/>
    </row>
    <row r="301" spans="1:4" x14ac:dyDescent="0.2">
      <c r="A301"/>
      <c r="B301" s="2"/>
      <c r="C301" s="2"/>
      <c r="D301"/>
    </row>
    <row r="302" spans="1:4" x14ac:dyDescent="0.2">
      <c r="A302"/>
      <c r="B302" s="2"/>
      <c r="C302" s="2"/>
      <c r="D302"/>
    </row>
    <row r="303" spans="1:4" x14ac:dyDescent="0.2">
      <c r="A303"/>
      <c r="B303" s="2"/>
      <c r="C303" s="2"/>
      <c r="D303"/>
    </row>
    <row r="304" spans="1:4" x14ac:dyDescent="0.2">
      <c r="A304"/>
      <c r="B304" s="2"/>
      <c r="C304" s="2"/>
      <c r="D304"/>
    </row>
    <row r="305" spans="1:4" x14ac:dyDescent="0.2">
      <c r="A305"/>
      <c r="B305" s="2"/>
      <c r="C305" s="2"/>
      <c r="D305"/>
    </row>
    <row r="306" spans="1:4" x14ac:dyDescent="0.2">
      <c r="A306"/>
      <c r="B306" s="2"/>
      <c r="C306" s="2"/>
      <c r="D306"/>
    </row>
    <row r="307" spans="1:4" x14ac:dyDescent="0.2">
      <c r="A307"/>
      <c r="B307" s="2"/>
      <c r="C307" s="2"/>
      <c r="D307"/>
    </row>
    <row r="308" spans="1:4" x14ac:dyDescent="0.2">
      <c r="A308"/>
      <c r="B308" s="2"/>
      <c r="C308" s="2"/>
      <c r="D308"/>
    </row>
    <row r="309" spans="1:4" x14ac:dyDescent="0.2">
      <c r="A309"/>
      <c r="B309" s="2"/>
      <c r="C309" s="2"/>
      <c r="D309"/>
    </row>
    <row r="310" spans="1:4" x14ac:dyDescent="0.2">
      <c r="A310"/>
      <c r="B310" s="2"/>
      <c r="C310" s="2"/>
      <c r="D310"/>
    </row>
    <row r="311" spans="1:4" x14ac:dyDescent="0.2">
      <c r="A311"/>
      <c r="B311" s="2"/>
      <c r="C311" s="2"/>
      <c r="D311"/>
    </row>
    <row r="312" spans="1:4" x14ac:dyDescent="0.2">
      <c r="A312"/>
      <c r="B312" s="2"/>
      <c r="C312" s="2"/>
      <c r="D312"/>
    </row>
    <row r="313" spans="1:4" x14ac:dyDescent="0.2">
      <c r="A313"/>
      <c r="B313" s="2"/>
      <c r="C313" s="2"/>
      <c r="D313"/>
    </row>
    <row r="314" spans="1:4" x14ac:dyDescent="0.2">
      <c r="A314"/>
      <c r="B314" s="2"/>
      <c r="C314" s="2"/>
      <c r="D314"/>
    </row>
    <row r="315" spans="1:4" x14ac:dyDescent="0.2">
      <c r="A315"/>
      <c r="B315" s="2"/>
      <c r="C315" s="2"/>
      <c r="D315"/>
    </row>
    <row r="316" spans="1:4" x14ac:dyDescent="0.2">
      <c r="A316"/>
      <c r="B316" s="2"/>
      <c r="C316" s="2"/>
      <c r="D316"/>
    </row>
    <row r="317" spans="1:4" x14ac:dyDescent="0.2">
      <c r="A317"/>
      <c r="B317" s="2"/>
      <c r="C317" s="2"/>
      <c r="D317"/>
    </row>
    <row r="318" spans="1:4" x14ac:dyDescent="0.2">
      <c r="A318"/>
      <c r="B318" s="2"/>
      <c r="C318" s="2"/>
      <c r="D318"/>
    </row>
    <row r="319" spans="1:4" x14ac:dyDescent="0.2">
      <c r="A319"/>
      <c r="B319" s="2"/>
      <c r="C319" s="2"/>
      <c r="D319"/>
    </row>
    <row r="320" spans="1:4" x14ac:dyDescent="0.2">
      <c r="A320"/>
      <c r="B320" s="2"/>
      <c r="C320" s="2"/>
      <c r="D320"/>
    </row>
    <row r="321" spans="1:4" x14ac:dyDescent="0.2">
      <c r="A321"/>
      <c r="B321" s="2"/>
      <c r="C321" s="2"/>
      <c r="D321"/>
    </row>
  </sheetData>
  <conditionalFormatting sqref="D16">
    <cfRule type="cellIs" dxfId="48" priority="22" stopIfTrue="1" operator="equal">
      <formula>126</formula>
    </cfRule>
  </conditionalFormatting>
  <conditionalFormatting sqref="D19">
    <cfRule type="cellIs" dxfId="47" priority="21" stopIfTrue="1" operator="equal">
      <formula>126</formula>
    </cfRule>
  </conditionalFormatting>
  <conditionalFormatting sqref="D45">
    <cfRule type="cellIs" dxfId="46" priority="20" stopIfTrue="1" operator="equal">
      <formula>126</formula>
    </cfRule>
  </conditionalFormatting>
  <conditionalFormatting sqref="D61">
    <cfRule type="cellIs" dxfId="45" priority="19" stopIfTrue="1" operator="equal">
      <formula>126</formula>
    </cfRule>
  </conditionalFormatting>
  <conditionalFormatting sqref="D74">
    <cfRule type="cellIs" dxfId="44" priority="18" stopIfTrue="1" operator="equal">
      <formula>126</formula>
    </cfRule>
  </conditionalFormatting>
  <conditionalFormatting sqref="D82">
    <cfRule type="cellIs" dxfId="43" priority="17" stopIfTrue="1" operator="equal">
      <formula>126</formula>
    </cfRule>
  </conditionalFormatting>
  <conditionalFormatting sqref="D106">
    <cfRule type="cellIs" dxfId="42" priority="16" stopIfTrue="1" operator="equal">
      <formula>126</formula>
    </cfRule>
  </conditionalFormatting>
  <conditionalFormatting sqref="D118">
    <cfRule type="cellIs" dxfId="41" priority="15" stopIfTrue="1" operator="equal">
      <formula>126</formula>
    </cfRule>
  </conditionalFormatting>
  <conditionalFormatting sqref="A45">
    <cfRule type="cellIs" dxfId="40" priority="14" stopIfTrue="1" operator="equal">
      <formula>126</formula>
    </cfRule>
  </conditionalFormatting>
  <conditionalFormatting sqref="A19">
    <cfRule type="cellIs" dxfId="39" priority="13" stopIfTrue="1" operator="equal">
      <formula>126</formula>
    </cfRule>
  </conditionalFormatting>
  <conditionalFormatting sqref="A16">
    <cfRule type="cellIs" dxfId="38" priority="12" stopIfTrue="1" operator="equal">
      <formula>126</formula>
    </cfRule>
  </conditionalFormatting>
  <conditionalFormatting sqref="D176">
    <cfRule type="cellIs" dxfId="37" priority="11" stopIfTrue="1" operator="equal">
      <formula>126</formula>
    </cfRule>
  </conditionalFormatting>
  <conditionalFormatting sqref="D179">
    <cfRule type="cellIs" dxfId="36" priority="10" stopIfTrue="1" operator="equal">
      <formula>126</formula>
    </cfRule>
  </conditionalFormatting>
  <conditionalFormatting sqref="D205">
    <cfRule type="cellIs" dxfId="35" priority="9" stopIfTrue="1" operator="equal">
      <formula>126</formula>
    </cfRule>
  </conditionalFormatting>
  <conditionalFormatting sqref="D221">
    <cfRule type="cellIs" dxfId="34" priority="8" stopIfTrue="1" operator="equal">
      <formula>126</formula>
    </cfRule>
  </conditionalFormatting>
  <conditionalFormatting sqref="D234">
    <cfRule type="cellIs" dxfId="33" priority="7" stopIfTrue="1" operator="equal">
      <formula>126</formula>
    </cfRule>
  </conditionalFormatting>
  <conditionalFormatting sqref="D242">
    <cfRule type="cellIs" dxfId="32" priority="6" stopIfTrue="1" operator="equal">
      <formula>126</formula>
    </cfRule>
  </conditionalFormatting>
  <conditionalFormatting sqref="D266">
    <cfRule type="cellIs" dxfId="31" priority="5" stopIfTrue="1" operator="equal">
      <formula>126</formula>
    </cfRule>
  </conditionalFormatting>
  <conditionalFormatting sqref="D278">
    <cfRule type="cellIs" dxfId="30" priority="4" stopIfTrue="1" operator="equal">
      <formula>126</formula>
    </cfRule>
  </conditionalFormatting>
  <conditionalFormatting sqref="A205">
    <cfRule type="cellIs" dxfId="29" priority="3" stopIfTrue="1" operator="equal">
      <formula>126</formula>
    </cfRule>
  </conditionalFormatting>
  <conditionalFormatting sqref="A179">
    <cfRule type="cellIs" dxfId="28" priority="2" stopIfTrue="1" operator="equal">
      <formula>126</formula>
    </cfRule>
  </conditionalFormatting>
  <conditionalFormatting sqref="A176">
    <cfRule type="cellIs" dxfId="27" priority="1" stopIfTrue="1" operator="equal">
      <formula>126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zoomScale="136" zoomScaleNormal="136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J1" sqref="J1"/>
    </sheetView>
  </sheetViews>
  <sheetFormatPr defaultRowHeight="12.75" x14ac:dyDescent="0.2"/>
  <cols>
    <col min="1" max="1" width="9.140625" style="6"/>
    <col min="2" max="9" width="4.28515625" style="6" customWidth="1"/>
    <col min="10" max="10" width="6.42578125" style="6" customWidth="1"/>
    <col min="11" max="16" width="9.140625" style="6"/>
    <col min="17" max="17" width="9.140625" style="7"/>
    <col min="18" max="16384" width="9.140625" style="6"/>
  </cols>
  <sheetData>
    <row r="1" spans="1:24" s="26" customFormat="1" ht="52.5" customHeight="1" x14ac:dyDescent="0.2">
      <c r="B1" s="20" t="s">
        <v>0</v>
      </c>
      <c r="C1" s="21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6</v>
      </c>
      <c r="J1" s="22" t="s">
        <v>4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3" t="s">
        <v>12</v>
      </c>
      <c r="Q1" s="24" t="s">
        <v>13</v>
      </c>
      <c r="R1" s="25" t="s">
        <v>14</v>
      </c>
      <c r="S1" s="25" t="s">
        <v>15</v>
      </c>
      <c r="T1" s="26" t="s">
        <v>514</v>
      </c>
      <c r="U1" s="34" t="s">
        <v>226</v>
      </c>
      <c r="V1" s="34" t="s">
        <v>227</v>
      </c>
      <c r="W1" s="34" t="s">
        <v>228</v>
      </c>
      <c r="X1" s="34" t="s">
        <v>229</v>
      </c>
    </row>
    <row r="2" spans="1:24" ht="13.5" customHeight="1" x14ac:dyDescent="0.2">
      <c r="A2" s="6">
        <v>1</v>
      </c>
      <c r="B2" s="6" t="s">
        <v>16</v>
      </c>
      <c r="C2" s="2" t="s">
        <v>17</v>
      </c>
      <c r="D2" s="2">
        <v>1</v>
      </c>
      <c r="E2" s="2">
        <v>1</v>
      </c>
      <c r="F2" s="2">
        <f>IF($G2&lt;0.1,1,IF($G2&gt;0.9,2,1.5))</f>
        <v>1</v>
      </c>
      <c r="G2">
        <v>1.2E-2</v>
      </c>
      <c r="H2" s="2">
        <v>11</v>
      </c>
      <c r="I2" s="2">
        <v>11</v>
      </c>
      <c r="J2" s="2">
        <f>IF($G2&lt;0.1,1,IF($G2&gt;0.9,2,1.5))</f>
        <v>1</v>
      </c>
      <c r="K2" s="6">
        <v>254</v>
      </c>
      <c r="L2" s="6">
        <v>548</v>
      </c>
      <c r="M2" s="6">
        <v>267</v>
      </c>
      <c r="N2" s="6">
        <v>290</v>
      </c>
      <c r="O2" s="6">
        <v>290</v>
      </c>
      <c r="P2" s="6">
        <v>63</v>
      </c>
      <c r="Q2" s="7">
        <v>47</v>
      </c>
      <c r="R2" s="6">
        <v>52</v>
      </c>
      <c r="S2" s="6">
        <f t="shared" ref="S2:S65" si="0">O2/$N2</f>
        <v>1</v>
      </c>
      <c r="T2" s="6">
        <v>1</v>
      </c>
      <c r="U2" s="35">
        <v>1</v>
      </c>
      <c r="V2" s="35">
        <v>1</v>
      </c>
      <c r="W2" s="35">
        <v>1</v>
      </c>
      <c r="X2" s="35">
        <v>1</v>
      </c>
    </row>
    <row r="3" spans="1:24" x14ac:dyDescent="0.2">
      <c r="A3" s="6">
        <v>2</v>
      </c>
      <c r="B3" s="6" t="s">
        <v>16</v>
      </c>
      <c r="C3" s="2" t="s">
        <v>18</v>
      </c>
      <c r="D3" s="2">
        <v>1</v>
      </c>
      <c r="E3" s="2">
        <v>1</v>
      </c>
      <c r="F3" s="2">
        <f t="shared" ref="F3:F66" si="1">IF(G3&lt;0.1,1,IF(G3&gt;0.9,2,1.5))</f>
        <v>1</v>
      </c>
      <c r="G3">
        <v>1.2E-2</v>
      </c>
      <c r="H3" s="2">
        <v>11</v>
      </c>
      <c r="I3" s="2">
        <v>11</v>
      </c>
      <c r="J3" s="2">
        <f t="shared" ref="J3:J66" si="2">IF(K3&lt;0.1,1,IF(K3&gt;0.9,2,1.5))</f>
        <v>2</v>
      </c>
      <c r="K3" s="6">
        <v>279</v>
      </c>
      <c r="L3" s="6">
        <v>560</v>
      </c>
      <c r="M3" s="6">
        <v>320</v>
      </c>
      <c r="N3" s="6">
        <v>279</v>
      </c>
      <c r="O3" s="6">
        <v>270</v>
      </c>
      <c r="P3" s="6">
        <v>57</v>
      </c>
      <c r="Q3" s="7">
        <v>42</v>
      </c>
      <c r="R3" s="6">
        <v>50</v>
      </c>
      <c r="S3" s="6">
        <f t="shared" si="0"/>
        <v>0.967741935483871</v>
      </c>
      <c r="T3" s="6">
        <v>1</v>
      </c>
      <c r="U3" s="35">
        <v>2</v>
      </c>
      <c r="V3" s="35">
        <v>1</v>
      </c>
      <c r="W3" s="35">
        <v>1</v>
      </c>
      <c r="X3" s="35">
        <v>1</v>
      </c>
    </row>
    <row r="4" spans="1:24" x14ac:dyDescent="0.2">
      <c r="A4" s="6">
        <v>3</v>
      </c>
      <c r="B4" s="6" t="s">
        <v>16</v>
      </c>
      <c r="C4" s="2" t="s">
        <v>19</v>
      </c>
      <c r="D4" s="2">
        <v>1</v>
      </c>
      <c r="E4" s="2">
        <v>1</v>
      </c>
      <c r="F4" s="2">
        <f t="shared" si="1"/>
        <v>1.5</v>
      </c>
      <c r="G4">
        <v>0.30099999999999999</v>
      </c>
      <c r="H4" s="2">
        <v>11</v>
      </c>
      <c r="I4" s="2">
        <v>11</v>
      </c>
      <c r="J4" s="2">
        <f t="shared" si="2"/>
        <v>2</v>
      </c>
      <c r="K4" s="6">
        <v>255</v>
      </c>
      <c r="L4" s="6">
        <v>498</v>
      </c>
      <c r="M4" s="6">
        <v>268</v>
      </c>
      <c r="N4" s="6">
        <v>284</v>
      </c>
      <c r="O4" s="6">
        <v>284</v>
      </c>
      <c r="P4" s="6">
        <v>56</v>
      </c>
      <c r="Q4" s="7">
        <v>61</v>
      </c>
      <c r="R4" s="6">
        <v>38</v>
      </c>
      <c r="S4" s="6">
        <f t="shared" si="0"/>
        <v>1</v>
      </c>
      <c r="T4" s="6">
        <v>1.5</v>
      </c>
      <c r="U4" s="35">
        <v>3</v>
      </c>
      <c r="V4" s="35">
        <v>1.5</v>
      </c>
      <c r="W4" s="35">
        <v>1.5</v>
      </c>
      <c r="X4" s="35">
        <v>1.5</v>
      </c>
    </row>
    <row r="5" spans="1:24" x14ac:dyDescent="0.2">
      <c r="A5" s="6">
        <v>4</v>
      </c>
      <c r="B5" s="6" t="s">
        <v>16</v>
      </c>
      <c r="C5" s="8" t="s">
        <v>20</v>
      </c>
      <c r="D5" s="2">
        <v>1</v>
      </c>
      <c r="E5" s="2">
        <v>1</v>
      </c>
      <c r="F5" s="2">
        <f t="shared" si="1"/>
        <v>1.5</v>
      </c>
      <c r="G5">
        <v>0.496</v>
      </c>
      <c r="H5" s="2">
        <v>11</v>
      </c>
      <c r="I5" s="2">
        <v>11</v>
      </c>
      <c r="J5" s="2">
        <f t="shared" si="2"/>
        <v>2</v>
      </c>
      <c r="K5" s="6">
        <v>212</v>
      </c>
      <c r="L5" s="6">
        <v>430</v>
      </c>
      <c r="M5" s="6">
        <v>223</v>
      </c>
      <c r="N5" s="6">
        <v>217</v>
      </c>
      <c r="O5" s="6">
        <v>194</v>
      </c>
      <c r="P5" s="6">
        <v>41</v>
      </c>
      <c r="Q5" s="7">
        <v>51</v>
      </c>
      <c r="R5" s="6">
        <v>43</v>
      </c>
      <c r="S5" s="6">
        <f t="shared" si="0"/>
        <v>0.89400921658986177</v>
      </c>
      <c r="T5" s="6">
        <v>1.5</v>
      </c>
      <c r="U5" s="35">
        <v>4</v>
      </c>
      <c r="V5" s="35">
        <v>1.5</v>
      </c>
      <c r="W5" s="35">
        <v>1</v>
      </c>
      <c r="X5" s="35">
        <v>1</v>
      </c>
    </row>
    <row r="6" spans="1:24" x14ac:dyDescent="0.2">
      <c r="A6" s="6">
        <v>5</v>
      </c>
      <c r="B6" s="6" t="s">
        <v>16</v>
      </c>
      <c r="C6" s="2" t="s">
        <v>21</v>
      </c>
      <c r="D6" s="2">
        <v>1</v>
      </c>
      <c r="E6" s="2">
        <v>1</v>
      </c>
      <c r="F6" s="2">
        <f t="shared" si="1"/>
        <v>1</v>
      </c>
      <c r="G6">
        <v>0.02</v>
      </c>
      <c r="H6" s="2">
        <v>11</v>
      </c>
      <c r="I6" s="2">
        <v>11</v>
      </c>
      <c r="J6" s="2">
        <f t="shared" si="2"/>
        <v>2</v>
      </c>
      <c r="K6" s="6">
        <v>259</v>
      </c>
      <c r="L6" s="6">
        <v>549</v>
      </c>
      <c r="M6" s="6">
        <v>274</v>
      </c>
      <c r="N6" s="6">
        <v>304</v>
      </c>
      <c r="O6" s="6">
        <v>293</v>
      </c>
      <c r="P6" s="6">
        <v>49</v>
      </c>
      <c r="Q6" s="7">
        <v>42</v>
      </c>
      <c r="R6" s="6">
        <v>80</v>
      </c>
      <c r="S6" s="6">
        <f t="shared" si="0"/>
        <v>0.96381578947368418</v>
      </c>
      <c r="T6" s="6">
        <v>1</v>
      </c>
      <c r="U6" s="35">
        <v>5</v>
      </c>
      <c r="V6" s="35">
        <v>1</v>
      </c>
      <c r="W6" s="35">
        <v>2</v>
      </c>
      <c r="X6" s="35">
        <v>2</v>
      </c>
    </row>
    <row r="7" spans="1:24" x14ac:dyDescent="0.2">
      <c r="A7" s="6">
        <v>6</v>
      </c>
      <c r="B7" s="6" t="s">
        <v>16</v>
      </c>
      <c r="C7" s="2" t="s">
        <v>22</v>
      </c>
      <c r="D7" s="2">
        <v>1</v>
      </c>
      <c r="E7" s="2">
        <v>1</v>
      </c>
      <c r="F7" s="2">
        <f t="shared" si="1"/>
        <v>1.5</v>
      </c>
      <c r="G7">
        <v>0.253</v>
      </c>
      <c r="H7" s="2">
        <v>11</v>
      </c>
      <c r="I7" s="2">
        <v>11</v>
      </c>
      <c r="J7" s="2">
        <f t="shared" si="2"/>
        <v>2</v>
      </c>
      <c r="K7" s="6">
        <v>232</v>
      </c>
      <c r="L7" s="6">
        <v>552</v>
      </c>
      <c r="M7" s="6">
        <v>303</v>
      </c>
      <c r="N7" s="6">
        <v>338</v>
      </c>
      <c r="O7" s="6">
        <v>317</v>
      </c>
      <c r="P7" s="6">
        <v>70</v>
      </c>
      <c r="Q7" s="7">
        <v>65</v>
      </c>
      <c r="R7" s="6">
        <v>56</v>
      </c>
      <c r="S7" s="6">
        <f t="shared" si="0"/>
        <v>0.93786982248520712</v>
      </c>
      <c r="T7" s="6">
        <v>1.5</v>
      </c>
      <c r="U7" s="35">
        <v>6</v>
      </c>
      <c r="V7" s="35">
        <v>1.5</v>
      </c>
      <c r="W7" s="35">
        <v>1.5</v>
      </c>
      <c r="X7" s="35">
        <v>1.5</v>
      </c>
    </row>
    <row r="8" spans="1:24" x14ac:dyDescent="0.2">
      <c r="A8" s="6">
        <v>7</v>
      </c>
      <c r="B8" s="6" t="s">
        <v>16</v>
      </c>
      <c r="C8" s="2" t="s">
        <v>23</v>
      </c>
      <c r="D8" s="2">
        <v>1</v>
      </c>
      <c r="E8" s="2">
        <v>1</v>
      </c>
      <c r="F8" s="2">
        <f t="shared" si="1"/>
        <v>1.5</v>
      </c>
      <c r="G8">
        <v>0.35499999999999998</v>
      </c>
      <c r="H8" s="2">
        <v>21</v>
      </c>
      <c r="I8" s="2">
        <v>21</v>
      </c>
      <c r="J8" s="2">
        <f t="shared" si="2"/>
        <v>2</v>
      </c>
      <c r="K8" s="6">
        <v>211</v>
      </c>
      <c r="L8" s="6">
        <v>439</v>
      </c>
      <c r="M8" s="6">
        <v>239</v>
      </c>
      <c r="N8" s="6">
        <v>289</v>
      </c>
      <c r="O8" s="6">
        <v>271</v>
      </c>
      <c r="P8" s="6">
        <v>57</v>
      </c>
      <c r="Q8" s="7">
        <v>45</v>
      </c>
      <c r="R8" s="6">
        <v>40</v>
      </c>
      <c r="S8" s="6">
        <f t="shared" si="0"/>
        <v>0.93771626297577859</v>
      </c>
      <c r="T8" s="6">
        <v>1.5</v>
      </c>
      <c r="U8" s="35">
        <v>7</v>
      </c>
      <c r="V8" s="35">
        <v>1.5</v>
      </c>
      <c r="W8" s="35">
        <v>1</v>
      </c>
      <c r="X8" s="35">
        <v>1</v>
      </c>
    </row>
    <row r="9" spans="1:24" x14ac:dyDescent="0.2">
      <c r="A9" s="6">
        <v>8</v>
      </c>
      <c r="B9" s="6" t="s">
        <v>16</v>
      </c>
      <c r="C9" s="2" t="s">
        <v>24</v>
      </c>
      <c r="D9" s="2">
        <v>1</v>
      </c>
      <c r="E9" s="2">
        <v>1</v>
      </c>
      <c r="F9" s="2">
        <f t="shared" si="1"/>
        <v>1.5</v>
      </c>
      <c r="G9">
        <v>0.13100000000000001</v>
      </c>
      <c r="H9" s="2">
        <v>11</v>
      </c>
      <c r="I9" s="2">
        <v>11</v>
      </c>
      <c r="J9" s="2">
        <f t="shared" si="2"/>
        <v>2</v>
      </c>
      <c r="K9" s="6">
        <v>256</v>
      </c>
      <c r="L9" s="6">
        <v>529</v>
      </c>
      <c r="M9" s="6">
        <v>303</v>
      </c>
      <c r="N9" s="6">
        <v>291</v>
      </c>
      <c r="O9" s="6">
        <v>259</v>
      </c>
      <c r="P9" s="6">
        <v>58</v>
      </c>
      <c r="Q9" s="7">
        <v>53</v>
      </c>
      <c r="R9" s="6">
        <v>55</v>
      </c>
      <c r="S9" s="6">
        <f t="shared" si="0"/>
        <v>0.89003436426116833</v>
      </c>
      <c r="T9" s="6">
        <v>1.5</v>
      </c>
      <c r="U9" s="35">
        <v>8</v>
      </c>
      <c r="V9" s="35">
        <v>1.5</v>
      </c>
      <c r="W9" s="35">
        <v>2</v>
      </c>
      <c r="X9" s="35">
        <v>2</v>
      </c>
    </row>
    <row r="10" spans="1:24" x14ac:dyDescent="0.2">
      <c r="A10" s="6">
        <v>9</v>
      </c>
      <c r="B10" s="6" t="s">
        <v>16</v>
      </c>
      <c r="C10" s="2" t="s">
        <v>25</v>
      </c>
      <c r="D10" s="2">
        <v>1</v>
      </c>
      <c r="E10" s="2">
        <v>1</v>
      </c>
      <c r="F10" s="2">
        <f t="shared" si="1"/>
        <v>1</v>
      </c>
      <c r="G10">
        <v>1.4E-2</v>
      </c>
      <c r="H10" s="2">
        <v>11</v>
      </c>
      <c r="I10" s="2">
        <v>11</v>
      </c>
      <c r="J10" s="2">
        <f t="shared" si="2"/>
        <v>2</v>
      </c>
      <c r="K10" s="6">
        <v>210</v>
      </c>
      <c r="L10" s="6">
        <v>479</v>
      </c>
      <c r="M10" s="6">
        <v>260</v>
      </c>
      <c r="N10" s="6">
        <v>241</v>
      </c>
      <c r="O10" s="6">
        <v>241</v>
      </c>
      <c r="P10" s="6">
        <v>53</v>
      </c>
      <c r="Q10" s="7">
        <v>55</v>
      </c>
      <c r="R10" s="6">
        <v>49</v>
      </c>
      <c r="S10" s="6">
        <f t="shared" si="0"/>
        <v>1</v>
      </c>
      <c r="T10" s="6">
        <v>1</v>
      </c>
      <c r="U10" s="35">
        <v>9</v>
      </c>
      <c r="V10" s="35">
        <v>1</v>
      </c>
      <c r="W10" s="35">
        <v>1.5</v>
      </c>
      <c r="X10" s="35">
        <v>1.5</v>
      </c>
    </row>
    <row r="11" spans="1:24" x14ac:dyDescent="0.2">
      <c r="A11" s="6">
        <v>10</v>
      </c>
      <c r="B11" s="6" t="s">
        <v>16</v>
      </c>
      <c r="C11" s="2" t="s">
        <v>26</v>
      </c>
      <c r="D11" s="2">
        <v>1</v>
      </c>
      <c r="E11" s="2">
        <v>1</v>
      </c>
      <c r="F11" s="2">
        <f t="shared" si="1"/>
        <v>1.5</v>
      </c>
      <c r="G11">
        <v>0.121</v>
      </c>
      <c r="H11" s="2">
        <v>11</v>
      </c>
      <c r="I11" s="2">
        <v>11</v>
      </c>
      <c r="J11" s="2">
        <f t="shared" si="2"/>
        <v>2</v>
      </c>
      <c r="K11" s="6">
        <v>230</v>
      </c>
      <c r="L11" s="6">
        <v>450</v>
      </c>
      <c r="M11" s="6">
        <v>243</v>
      </c>
      <c r="N11" s="6">
        <v>234</v>
      </c>
      <c r="O11" s="6">
        <v>234</v>
      </c>
      <c r="P11" s="6">
        <v>48</v>
      </c>
      <c r="Q11" s="7">
        <v>59</v>
      </c>
      <c r="R11" s="6">
        <v>51</v>
      </c>
      <c r="S11" s="6">
        <f t="shared" si="0"/>
        <v>1</v>
      </c>
      <c r="T11" s="6">
        <v>1.5</v>
      </c>
      <c r="U11" s="35">
        <v>10</v>
      </c>
      <c r="V11" s="35">
        <v>1.5</v>
      </c>
      <c r="W11" s="35">
        <v>1.5</v>
      </c>
      <c r="X11" s="35">
        <v>1.5</v>
      </c>
    </row>
    <row r="12" spans="1:24" x14ac:dyDescent="0.2">
      <c r="A12" s="6">
        <v>11</v>
      </c>
      <c r="B12" s="6" t="s">
        <v>16</v>
      </c>
      <c r="C12" s="2" t="s">
        <v>27</v>
      </c>
      <c r="D12" s="2">
        <v>1</v>
      </c>
      <c r="E12" s="2">
        <v>1</v>
      </c>
      <c r="F12" s="2">
        <f t="shared" si="1"/>
        <v>1</v>
      </c>
      <c r="G12">
        <v>0.03</v>
      </c>
      <c r="H12" s="2">
        <v>11</v>
      </c>
      <c r="I12" s="2">
        <v>11</v>
      </c>
      <c r="J12" s="2">
        <f t="shared" si="2"/>
        <v>2</v>
      </c>
      <c r="K12" s="6">
        <v>296</v>
      </c>
      <c r="L12" s="6">
        <v>577</v>
      </c>
      <c r="M12" s="6">
        <v>293</v>
      </c>
      <c r="N12" s="6">
        <v>323</v>
      </c>
      <c r="O12" s="6">
        <v>293</v>
      </c>
      <c r="P12" s="6">
        <v>41</v>
      </c>
      <c r="Q12" s="7">
        <v>65</v>
      </c>
      <c r="R12" s="6">
        <v>51</v>
      </c>
      <c r="S12" s="6">
        <f t="shared" si="0"/>
        <v>0.90712074303405577</v>
      </c>
      <c r="T12" s="6">
        <v>1</v>
      </c>
      <c r="U12" s="35">
        <v>11</v>
      </c>
      <c r="V12" s="35">
        <v>1</v>
      </c>
      <c r="W12" s="35">
        <v>2</v>
      </c>
      <c r="X12" s="35">
        <v>2</v>
      </c>
    </row>
    <row r="13" spans="1:24" x14ac:dyDescent="0.2">
      <c r="A13" s="6">
        <v>12</v>
      </c>
      <c r="B13" s="6" t="s">
        <v>16</v>
      </c>
      <c r="C13" s="2" t="s">
        <v>28</v>
      </c>
      <c r="D13" s="2">
        <v>1</v>
      </c>
      <c r="E13" s="2">
        <v>1</v>
      </c>
      <c r="F13" s="2">
        <f t="shared" si="1"/>
        <v>1.5</v>
      </c>
      <c r="G13">
        <v>0.19500000000000001</v>
      </c>
      <c r="H13" s="2">
        <v>21</v>
      </c>
      <c r="I13" s="2">
        <v>21</v>
      </c>
      <c r="J13" s="2">
        <f t="shared" si="2"/>
        <v>2</v>
      </c>
      <c r="K13" s="6">
        <v>252</v>
      </c>
      <c r="L13" s="6">
        <v>573</v>
      </c>
      <c r="M13" s="6">
        <v>269</v>
      </c>
      <c r="N13" s="6">
        <v>335</v>
      </c>
      <c r="O13" s="6">
        <v>308</v>
      </c>
      <c r="P13" s="6">
        <v>46</v>
      </c>
      <c r="Q13" s="7">
        <v>54</v>
      </c>
      <c r="R13" s="6">
        <v>51</v>
      </c>
      <c r="S13" s="6">
        <f t="shared" si="0"/>
        <v>0.91940298507462681</v>
      </c>
      <c r="T13" s="6">
        <v>1.5</v>
      </c>
      <c r="U13" s="35">
        <v>12</v>
      </c>
      <c r="V13" s="35">
        <v>1.5</v>
      </c>
      <c r="W13" s="35">
        <v>2</v>
      </c>
      <c r="X13" s="35">
        <v>2</v>
      </c>
    </row>
    <row r="14" spans="1:24" x14ac:dyDescent="0.2">
      <c r="A14" s="6">
        <v>13</v>
      </c>
      <c r="B14" s="6" t="s">
        <v>16</v>
      </c>
      <c r="C14" s="2" t="s">
        <v>29</v>
      </c>
      <c r="D14" s="2">
        <v>1</v>
      </c>
      <c r="E14" s="2">
        <v>1</v>
      </c>
      <c r="F14" s="2">
        <f t="shared" si="1"/>
        <v>1.5</v>
      </c>
      <c r="G14">
        <v>0.20699999999999999</v>
      </c>
      <c r="H14" s="2">
        <v>11</v>
      </c>
      <c r="I14" s="2">
        <v>11</v>
      </c>
      <c r="J14" s="2">
        <f t="shared" si="2"/>
        <v>2</v>
      </c>
      <c r="K14" s="6">
        <v>304</v>
      </c>
      <c r="L14" s="6">
        <v>616</v>
      </c>
      <c r="M14" s="6">
        <v>333</v>
      </c>
      <c r="N14" s="6">
        <v>350</v>
      </c>
      <c r="O14" s="6">
        <v>357</v>
      </c>
      <c r="P14" s="6">
        <v>76</v>
      </c>
      <c r="Q14" s="7">
        <v>64</v>
      </c>
      <c r="R14" s="6">
        <v>66</v>
      </c>
      <c r="S14" s="6">
        <f t="shared" si="0"/>
        <v>1.02</v>
      </c>
      <c r="T14" s="6">
        <v>1.5</v>
      </c>
      <c r="U14" s="35">
        <v>13</v>
      </c>
      <c r="V14" s="35">
        <v>1.5</v>
      </c>
      <c r="W14" s="35">
        <v>1.5</v>
      </c>
      <c r="X14" s="35">
        <v>1</v>
      </c>
    </row>
    <row r="15" spans="1:24" x14ac:dyDescent="0.2">
      <c r="A15" s="6">
        <v>14</v>
      </c>
      <c r="B15" s="6" t="s">
        <v>16</v>
      </c>
      <c r="C15" s="2" t="s">
        <v>30</v>
      </c>
      <c r="D15" s="2">
        <v>1</v>
      </c>
      <c r="E15" s="2">
        <v>1</v>
      </c>
      <c r="F15" s="2">
        <f t="shared" si="1"/>
        <v>1.5</v>
      </c>
      <c r="G15">
        <v>0.35799999999999998</v>
      </c>
      <c r="H15" s="2">
        <v>11</v>
      </c>
      <c r="I15" s="2">
        <v>11</v>
      </c>
      <c r="J15" s="2">
        <f t="shared" si="2"/>
        <v>2</v>
      </c>
      <c r="K15" s="6">
        <v>215</v>
      </c>
      <c r="L15" s="6">
        <v>421</v>
      </c>
      <c r="M15" s="6">
        <v>237</v>
      </c>
      <c r="N15" s="6">
        <v>213</v>
      </c>
      <c r="O15" s="6">
        <v>213</v>
      </c>
      <c r="P15" s="6">
        <v>44</v>
      </c>
      <c r="Q15" s="7">
        <v>34</v>
      </c>
      <c r="R15" s="6">
        <v>46</v>
      </c>
      <c r="S15" s="6">
        <f t="shared" si="0"/>
        <v>1</v>
      </c>
      <c r="T15" s="6">
        <v>1.5</v>
      </c>
      <c r="U15" s="35">
        <v>14</v>
      </c>
      <c r="V15" s="35">
        <v>1.5</v>
      </c>
      <c r="W15" s="35">
        <v>1</v>
      </c>
      <c r="X15" s="35">
        <v>1</v>
      </c>
    </row>
    <row r="16" spans="1:24" x14ac:dyDescent="0.2">
      <c r="A16" s="6">
        <v>15</v>
      </c>
      <c r="B16" s="6" t="s">
        <v>16</v>
      </c>
      <c r="C16" s="9" t="s">
        <v>31</v>
      </c>
      <c r="D16" s="2">
        <v>1</v>
      </c>
      <c r="E16" s="2">
        <v>1</v>
      </c>
      <c r="F16" s="2">
        <f t="shared" si="1"/>
        <v>1</v>
      </c>
      <c r="G16">
        <v>4.2000000000000003E-2</v>
      </c>
      <c r="H16" s="9">
        <v>31</v>
      </c>
      <c r="I16" s="9" t="s">
        <v>513</v>
      </c>
      <c r="J16" s="2">
        <f t="shared" si="2"/>
        <v>2</v>
      </c>
      <c r="K16" s="6">
        <v>213</v>
      </c>
      <c r="L16" s="6">
        <v>402</v>
      </c>
      <c r="M16" s="6">
        <v>261</v>
      </c>
      <c r="N16" s="6">
        <v>251</v>
      </c>
      <c r="O16" s="6">
        <v>234</v>
      </c>
      <c r="P16" s="6">
        <v>54</v>
      </c>
      <c r="Q16" s="7">
        <v>28</v>
      </c>
      <c r="R16" s="6">
        <v>38</v>
      </c>
      <c r="S16" s="6">
        <f t="shared" si="0"/>
        <v>0.9322709163346613</v>
      </c>
      <c r="T16" s="6" t="s">
        <v>513</v>
      </c>
      <c r="U16" s="35">
        <v>15</v>
      </c>
      <c r="V16" s="35" t="s">
        <v>513</v>
      </c>
      <c r="W16" s="35">
        <v>1</v>
      </c>
      <c r="X16" s="35"/>
    </row>
    <row r="17" spans="1:24" x14ac:dyDescent="0.2">
      <c r="A17" s="6">
        <v>16</v>
      </c>
      <c r="B17" s="6" t="s">
        <v>16</v>
      </c>
      <c r="C17" s="2" t="s">
        <v>32</v>
      </c>
      <c r="D17" s="2">
        <v>1</v>
      </c>
      <c r="E17" s="2">
        <v>1</v>
      </c>
      <c r="F17" s="2">
        <f t="shared" si="1"/>
        <v>1</v>
      </c>
      <c r="G17" s="6">
        <v>5.8000000000000003E-2</v>
      </c>
      <c r="H17" s="2">
        <v>11</v>
      </c>
      <c r="I17" s="2">
        <v>11</v>
      </c>
      <c r="J17" s="2">
        <f t="shared" si="2"/>
        <v>2</v>
      </c>
      <c r="K17" s="6">
        <v>326</v>
      </c>
      <c r="L17" s="6">
        <v>576</v>
      </c>
      <c r="M17" s="6">
        <v>326</v>
      </c>
      <c r="N17" s="6">
        <v>299</v>
      </c>
      <c r="O17" s="6">
        <v>257</v>
      </c>
      <c r="P17" s="6">
        <v>71</v>
      </c>
      <c r="Q17" s="7">
        <v>50</v>
      </c>
      <c r="R17" s="6">
        <v>53</v>
      </c>
      <c r="S17" s="6">
        <f t="shared" si="0"/>
        <v>0.85953177257525082</v>
      </c>
      <c r="T17" s="6">
        <v>1</v>
      </c>
      <c r="U17" s="35">
        <v>16</v>
      </c>
      <c r="V17" s="35">
        <v>1</v>
      </c>
      <c r="W17" s="35">
        <v>1</v>
      </c>
      <c r="X17" s="35">
        <v>2</v>
      </c>
    </row>
    <row r="18" spans="1:24" x14ac:dyDescent="0.2">
      <c r="A18" s="6">
        <v>17</v>
      </c>
      <c r="B18" s="6" t="s">
        <v>16</v>
      </c>
      <c r="C18" s="2" t="s">
        <v>33</v>
      </c>
      <c r="D18" s="2">
        <v>1</v>
      </c>
      <c r="E18" s="2">
        <v>1</v>
      </c>
      <c r="F18" s="2">
        <f t="shared" si="1"/>
        <v>1.5</v>
      </c>
      <c r="G18" s="6">
        <v>0.252</v>
      </c>
      <c r="H18" s="2">
        <v>21</v>
      </c>
      <c r="I18" s="2">
        <v>21</v>
      </c>
      <c r="J18" s="2">
        <f t="shared" si="2"/>
        <v>2</v>
      </c>
      <c r="K18" s="6">
        <v>202</v>
      </c>
      <c r="L18" s="6">
        <v>476</v>
      </c>
      <c r="M18" s="6">
        <v>281</v>
      </c>
      <c r="N18" s="6">
        <v>299</v>
      </c>
      <c r="O18" s="6">
        <v>243</v>
      </c>
      <c r="P18" s="6">
        <v>58</v>
      </c>
      <c r="Q18" s="7">
        <v>38</v>
      </c>
      <c r="R18" s="6">
        <v>49</v>
      </c>
      <c r="S18" s="6">
        <f t="shared" si="0"/>
        <v>0.81270903010033446</v>
      </c>
      <c r="T18" s="6">
        <v>1.5</v>
      </c>
      <c r="U18" s="35">
        <v>17</v>
      </c>
      <c r="V18" s="35">
        <v>1.5</v>
      </c>
      <c r="W18" s="35">
        <v>1</v>
      </c>
      <c r="X18" s="35">
        <v>1</v>
      </c>
    </row>
    <row r="19" spans="1:24" x14ac:dyDescent="0.2">
      <c r="A19" s="6">
        <v>18</v>
      </c>
      <c r="B19" s="6" t="s">
        <v>16</v>
      </c>
      <c r="C19" s="9" t="s">
        <v>34</v>
      </c>
      <c r="D19" s="2">
        <v>1</v>
      </c>
      <c r="E19" s="2">
        <v>1</v>
      </c>
      <c r="F19" s="2">
        <f t="shared" si="1"/>
        <v>1.5</v>
      </c>
      <c r="G19">
        <v>0.127</v>
      </c>
      <c r="H19" s="9">
        <v>32</v>
      </c>
      <c r="I19" s="9" t="s">
        <v>513</v>
      </c>
      <c r="J19" s="2">
        <f t="shared" si="2"/>
        <v>2</v>
      </c>
      <c r="K19" s="6">
        <v>238</v>
      </c>
      <c r="L19" s="6">
        <v>528</v>
      </c>
      <c r="M19" s="6">
        <v>299</v>
      </c>
      <c r="N19" s="6">
        <v>271</v>
      </c>
      <c r="O19" s="6">
        <v>207</v>
      </c>
      <c r="P19" s="6">
        <v>69</v>
      </c>
      <c r="Q19" s="7">
        <v>49</v>
      </c>
      <c r="R19" s="6">
        <v>34</v>
      </c>
      <c r="S19" s="6">
        <f t="shared" si="0"/>
        <v>0.76383763837638374</v>
      </c>
      <c r="T19" s="6" t="s">
        <v>513</v>
      </c>
      <c r="U19" s="35">
        <v>18</v>
      </c>
      <c r="V19" s="35" t="s">
        <v>513</v>
      </c>
      <c r="W19" s="35">
        <v>1.5</v>
      </c>
      <c r="X19" s="35"/>
    </row>
    <row r="20" spans="1:24" x14ac:dyDescent="0.2">
      <c r="A20" s="6">
        <v>19</v>
      </c>
      <c r="B20" s="6" t="s">
        <v>16</v>
      </c>
      <c r="C20" s="2" t="s">
        <v>35</v>
      </c>
      <c r="D20" s="2">
        <v>1</v>
      </c>
      <c r="E20" s="2">
        <v>1</v>
      </c>
      <c r="F20" s="2">
        <f t="shared" si="1"/>
        <v>1</v>
      </c>
      <c r="G20">
        <v>7.3999999999999996E-2</v>
      </c>
      <c r="H20" s="2">
        <v>11</v>
      </c>
      <c r="I20" s="2">
        <v>11</v>
      </c>
      <c r="J20" s="2">
        <f t="shared" si="2"/>
        <v>2</v>
      </c>
      <c r="K20" s="6">
        <v>305</v>
      </c>
      <c r="L20" s="6">
        <v>610</v>
      </c>
      <c r="M20" s="6">
        <v>330</v>
      </c>
      <c r="N20" s="6">
        <v>333</v>
      </c>
      <c r="O20" s="6">
        <v>318</v>
      </c>
      <c r="P20" s="6">
        <v>71</v>
      </c>
      <c r="Q20" s="7">
        <v>77</v>
      </c>
      <c r="R20" s="6">
        <v>87</v>
      </c>
      <c r="S20" s="6">
        <f t="shared" si="0"/>
        <v>0.95495495495495497</v>
      </c>
      <c r="T20" s="6">
        <v>1</v>
      </c>
      <c r="U20" s="35">
        <v>19</v>
      </c>
      <c r="V20" s="35">
        <v>1</v>
      </c>
      <c r="W20" s="35">
        <v>2</v>
      </c>
      <c r="X20" s="35">
        <v>2</v>
      </c>
    </row>
    <row r="21" spans="1:24" x14ac:dyDescent="0.2">
      <c r="A21" s="6">
        <v>20</v>
      </c>
      <c r="B21" s="6" t="s">
        <v>16</v>
      </c>
      <c r="C21" s="2" t="s">
        <v>36</v>
      </c>
      <c r="D21" s="2">
        <v>1</v>
      </c>
      <c r="E21" s="2">
        <v>1</v>
      </c>
      <c r="F21" s="2">
        <f t="shared" si="1"/>
        <v>1.5</v>
      </c>
      <c r="G21">
        <v>0.125</v>
      </c>
      <c r="H21" s="2">
        <v>11</v>
      </c>
      <c r="I21" s="2">
        <v>11</v>
      </c>
      <c r="J21" s="2">
        <f t="shared" si="2"/>
        <v>2</v>
      </c>
      <c r="K21" s="6">
        <v>269</v>
      </c>
      <c r="L21" s="6">
        <v>499</v>
      </c>
      <c r="M21" s="6">
        <v>288</v>
      </c>
      <c r="N21" s="6">
        <v>309</v>
      </c>
      <c r="O21" s="6">
        <v>232</v>
      </c>
      <c r="P21" s="6">
        <v>74</v>
      </c>
      <c r="Q21" s="7">
        <v>55</v>
      </c>
      <c r="R21" s="6">
        <v>52</v>
      </c>
      <c r="S21" s="6">
        <f t="shared" si="0"/>
        <v>0.7508090614886731</v>
      </c>
      <c r="T21" s="6">
        <v>1.5</v>
      </c>
      <c r="U21" s="35">
        <v>20</v>
      </c>
      <c r="V21" s="35">
        <v>1.5</v>
      </c>
      <c r="W21" s="35">
        <v>2</v>
      </c>
      <c r="X21" s="35">
        <v>2</v>
      </c>
    </row>
    <row r="22" spans="1:24" x14ac:dyDescent="0.2">
      <c r="A22" s="6">
        <v>21</v>
      </c>
      <c r="B22" s="6" t="s">
        <v>16</v>
      </c>
      <c r="C22" s="2" t="s">
        <v>37</v>
      </c>
      <c r="D22" s="2">
        <v>1</v>
      </c>
      <c r="E22" s="2">
        <v>1</v>
      </c>
      <c r="F22" s="2">
        <f t="shared" si="1"/>
        <v>1</v>
      </c>
      <c r="G22">
        <v>1.2999999999999999E-2</v>
      </c>
      <c r="H22" s="2">
        <v>11</v>
      </c>
      <c r="I22" s="2">
        <v>11</v>
      </c>
      <c r="J22" s="2">
        <f t="shared" si="2"/>
        <v>2</v>
      </c>
      <c r="K22" s="6">
        <v>269</v>
      </c>
      <c r="L22" s="6">
        <v>539</v>
      </c>
      <c r="M22" s="6">
        <v>308</v>
      </c>
      <c r="N22" s="6">
        <v>294</v>
      </c>
      <c r="O22" s="6">
        <v>256</v>
      </c>
      <c r="P22" s="6">
        <v>75</v>
      </c>
      <c r="Q22" s="7">
        <v>53</v>
      </c>
      <c r="R22" s="6">
        <v>44</v>
      </c>
      <c r="S22" s="6">
        <f t="shared" si="0"/>
        <v>0.87074829931972786</v>
      </c>
      <c r="T22" s="6">
        <v>1</v>
      </c>
      <c r="U22" s="35">
        <v>21</v>
      </c>
      <c r="V22" s="35">
        <v>1</v>
      </c>
      <c r="W22" s="35">
        <v>1.5</v>
      </c>
      <c r="X22" s="35">
        <v>1.5</v>
      </c>
    </row>
    <row r="23" spans="1:24" x14ac:dyDescent="0.2">
      <c r="A23" s="6">
        <v>22</v>
      </c>
      <c r="B23" s="6" t="s">
        <v>16</v>
      </c>
      <c r="C23" s="2" t="s">
        <v>38</v>
      </c>
      <c r="D23" s="2">
        <v>1</v>
      </c>
      <c r="E23" s="2">
        <v>1</v>
      </c>
      <c r="F23" s="2">
        <f t="shared" si="1"/>
        <v>1.5</v>
      </c>
      <c r="G23">
        <v>0.218</v>
      </c>
      <c r="H23" s="2">
        <v>11</v>
      </c>
      <c r="I23" s="2">
        <v>11</v>
      </c>
      <c r="J23" s="2">
        <f t="shared" si="2"/>
        <v>2</v>
      </c>
      <c r="K23" s="6">
        <v>236</v>
      </c>
      <c r="L23" s="6">
        <v>514</v>
      </c>
      <c r="M23" s="6">
        <v>265</v>
      </c>
      <c r="N23" s="6">
        <v>252</v>
      </c>
      <c r="O23" s="6">
        <v>252</v>
      </c>
      <c r="P23" s="6">
        <v>44</v>
      </c>
      <c r="Q23" s="7">
        <v>50</v>
      </c>
      <c r="R23" s="6">
        <v>31</v>
      </c>
      <c r="S23" s="6">
        <f t="shared" si="0"/>
        <v>1</v>
      </c>
      <c r="T23" s="6">
        <v>1.5</v>
      </c>
      <c r="U23" s="35">
        <v>22</v>
      </c>
      <c r="V23" s="35">
        <v>1.5</v>
      </c>
      <c r="W23" s="35">
        <v>1.5</v>
      </c>
      <c r="X23" s="35">
        <v>1.5</v>
      </c>
    </row>
    <row r="24" spans="1:24" x14ac:dyDescent="0.2">
      <c r="A24" s="6">
        <v>23</v>
      </c>
      <c r="B24" s="6" t="s">
        <v>16</v>
      </c>
      <c r="C24" s="2" t="s">
        <v>39</v>
      </c>
      <c r="D24" s="2">
        <v>1</v>
      </c>
      <c r="E24" s="2">
        <v>1</v>
      </c>
      <c r="F24" s="2">
        <f t="shared" si="1"/>
        <v>1</v>
      </c>
      <c r="G24">
        <v>7.4999999999999997E-2</v>
      </c>
      <c r="H24" s="2">
        <v>11</v>
      </c>
      <c r="I24" s="2">
        <v>11</v>
      </c>
      <c r="J24" s="2">
        <f t="shared" si="2"/>
        <v>2</v>
      </c>
      <c r="K24" s="6">
        <v>239</v>
      </c>
      <c r="L24" s="6">
        <v>448</v>
      </c>
      <c r="M24" s="6">
        <v>250</v>
      </c>
      <c r="N24" s="6">
        <v>279</v>
      </c>
      <c r="O24" s="6">
        <v>281</v>
      </c>
      <c r="P24" s="6">
        <v>57</v>
      </c>
      <c r="Q24" s="7">
        <v>67</v>
      </c>
      <c r="R24" s="6">
        <v>54</v>
      </c>
      <c r="S24" s="6">
        <f t="shared" si="0"/>
        <v>1.0071684587813621</v>
      </c>
      <c r="T24" s="6">
        <v>1</v>
      </c>
      <c r="U24" s="35">
        <v>23</v>
      </c>
      <c r="V24" s="35">
        <v>1</v>
      </c>
      <c r="W24" s="35">
        <v>1.5</v>
      </c>
      <c r="X24" s="35">
        <v>1.5</v>
      </c>
    </row>
    <row r="25" spans="1:24" x14ac:dyDescent="0.2">
      <c r="A25" s="6">
        <v>24</v>
      </c>
      <c r="B25" s="6" t="s">
        <v>16</v>
      </c>
      <c r="C25" s="2" t="s">
        <v>40</v>
      </c>
      <c r="D25" s="2">
        <v>1</v>
      </c>
      <c r="E25" s="2">
        <v>1</v>
      </c>
      <c r="F25" s="2">
        <f t="shared" si="1"/>
        <v>1</v>
      </c>
      <c r="G25">
        <v>1.2E-2</v>
      </c>
      <c r="H25" s="2">
        <v>11</v>
      </c>
      <c r="I25" s="2">
        <v>11</v>
      </c>
      <c r="J25" s="2">
        <f t="shared" si="2"/>
        <v>2</v>
      </c>
      <c r="K25" s="6">
        <v>222</v>
      </c>
      <c r="L25" s="6">
        <v>470</v>
      </c>
      <c r="M25" s="6">
        <v>257</v>
      </c>
      <c r="N25" s="6">
        <v>249</v>
      </c>
      <c r="O25" s="6">
        <v>218</v>
      </c>
      <c r="P25" s="6">
        <v>42</v>
      </c>
      <c r="Q25" s="7">
        <v>52</v>
      </c>
      <c r="R25" s="6">
        <v>50</v>
      </c>
      <c r="S25" s="6">
        <f t="shared" si="0"/>
        <v>0.87550200803212852</v>
      </c>
      <c r="T25" s="6">
        <v>1</v>
      </c>
      <c r="U25" s="35">
        <v>24</v>
      </c>
      <c r="V25" s="35">
        <v>1</v>
      </c>
      <c r="W25" s="35">
        <v>2</v>
      </c>
      <c r="X25" s="35">
        <v>2</v>
      </c>
    </row>
    <row r="26" spans="1:24" x14ac:dyDescent="0.2">
      <c r="A26" s="6">
        <v>25</v>
      </c>
      <c r="B26" s="6" t="s">
        <v>16</v>
      </c>
      <c r="C26" s="2" t="s">
        <v>41</v>
      </c>
      <c r="D26" s="2">
        <v>1</v>
      </c>
      <c r="E26" s="2">
        <v>1</v>
      </c>
      <c r="F26" s="2">
        <f t="shared" si="1"/>
        <v>1</v>
      </c>
      <c r="G26">
        <v>1.2999999999999999E-2</v>
      </c>
      <c r="H26" s="2">
        <v>11</v>
      </c>
      <c r="I26" s="2">
        <v>11</v>
      </c>
      <c r="J26" s="2">
        <f t="shared" si="2"/>
        <v>2</v>
      </c>
      <c r="K26">
        <v>236</v>
      </c>
      <c r="L26">
        <v>503</v>
      </c>
      <c r="M26">
        <v>316</v>
      </c>
      <c r="N26">
        <v>275</v>
      </c>
      <c r="O26">
        <v>275</v>
      </c>
      <c r="P26">
        <v>70</v>
      </c>
      <c r="Q26" s="7">
        <v>58</v>
      </c>
      <c r="R26" s="6">
        <v>39</v>
      </c>
      <c r="S26" s="6">
        <f t="shared" si="0"/>
        <v>1</v>
      </c>
      <c r="T26" s="6">
        <v>1</v>
      </c>
      <c r="U26" s="35">
        <v>25</v>
      </c>
      <c r="V26" s="35">
        <v>1</v>
      </c>
      <c r="W26" s="35">
        <v>1.5</v>
      </c>
      <c r="X26" s="35">
        <v>1.5</v>
      </c>
    </row>
    <row r="27" spans="1:24" x14ac:dyDescent="0.2">
      <c r="A27" s="6">
        <v>26</v>
      </c>
      <c r="B27" s="6" t="s">
        <v>16</v>
      </c>
      <c r="C27" s="2" t="s">
        <v>42</v>
      </c>
      <c r="D27" s="2">
        <v>1</v>
      </c>
      <c r="E27" s="2">
        <v>1</v>
      </c>
      <c r="F27" s="2">
        <f t="shared" si="1"/>
        <v>1</v>
      </c>
      <c r="G27">
        <v>1.4E-2</v>
      </c>
      <c r="H27" s="2">
        <v>11</v>
      </c>
      <c r="I27" s="2">
        <v>11</v>
      </c>
      <c r="J27" s="2">
        <f t="shared" si="2"/>
        <v>2</v>
      </c>
      <c r="K27" s="6">
        <v>201</v>
      </c>
      <c r="L27" s="6">
        <v>438</v>
      </c>
      <c r="M27" s="6">
        <v>235</v>
      </c>
      <c r="N27" s="6">
        <v>235</v>
      </c>
      <c r="O27" s="6">
        <v>235</v>
      </c>
      <c r="P27" s="6">
        <v>45</v>
      </c>
      <c r="Q27" s="7">
        <v>43</v>
      </c>
      <c r="R27" s="6">
        <v>30</v>
      </c>
      <c r="S27" s="6">
        <f t="shared" si="0"/>
        <v>1</v>
      </c>
      <c r="T27" s="6">
        <v>1</v>
      </c>
      <c r="U27" s="35">
        <v>26</v>
      </c>
      <c r="V27" s="35">
        <v>1</v>
      </c>
      <c r="W27" s="35">
        <v>1.5</v>
      </c>
      <c r="X27" s="35">
        <v>1.5</v>
      </c>
    </row>
    <row r="28" spans="1:24" x14ac:dyDescent="0.2">
      <c r="A28" s="6">
        <v>27</v>
      </c>
      <c r="B28" s="6" t="s">
        <v>16</v>
      </c>
      <c r="C28" s="2" t="s">
        <v>43</v>
      </c>
      <c r="D28" s="2">
        <v>1</v>
      </c>
      <c r="E28" s="2">
        <v>1</v>
      </c>
      <c r="F28" s="2">
        <f t="shared" si="1"/>
        <v>1</v>
      </c>
      <c r="G28">
        <v>1.2E-2</v>
      </c>
      <c r="H28" s="2">
        <v>11</v>
      </c>
      <c r="I28" s="2">
        <v>11</v>
      </c>
      <c r="J28" s="2">
        <f t="shared" si="2"/>
        <v>2</v>
      </c>
      <c r="K28">
        <v>203</v>
      </c>
      <c r="L28">
        <v>486</v>
      </c>
      <c r="M28">
        <v>260</v>
      </c>
      <c r="N28">
        <v>262</v>
      </c>
      <c r="O28">
        <v>262</v>
      </c>
      <c r="P28">
        <v>46</v>
      </c>
      <c r="Q28" s="7">
        <v>44</v>
      </c>
      <c r="R28" s="6">
        <v>51</v>
      </c>
      <c r="S28" s="6">
        <f t="shared" si="0"/>
        <v>1</v>
      </c>
      <c r="T28" s="6">
        <v>1</v>
      </c>
      <c r="U28" s="35">
        <v>27</v>
      </c>
      <c r="V28" s="35">
        <v>1</v>
      </c>
      <c r="W28" s="35">
        <v>1.5</v>
      </c>
      <c r="X28" s="35">
        <v>1.5</v>
      </c>
    </row>
    <row r="29" spans="1:24" x14ac:dyDescent="0.2">
      <c r="A29" s="6">
        <v>28</v>
      </c>
      <c r="B29" s="6" t="s">
        <v>16</v>
      </c>
      <c r="C29" s="2" t="s">
        <v>44</v>
      </c>
      <c r="D29" s="2">
        <v>1</v>
      </c>
      <c r="E29" s="2">
        <v>1</v>
      </c>
      <c r="F29" s="2">
        <f t="shared" si="1"/>
        <v>1</v>
      </c>
      <c r="G29">
        <v>5.2999999999999999E-2</v>
      </c>
      <c r="H29" s="2">
        <v>11</v>
      </c>
      <c r="I29" s="2">
        <v>11</v>
      </c>
      <c r="J29" s="2">
        <f t="shared" si="2"/>
        <v>2</v>
      </c>
      <c r="K29" s="6">
        <v>255</v>
      </c>
      <c r="L29" s="6">
        <v>457</v>
      </c>
      <c r="M29" s="6">
        <v>247</v>
      </c>
      <c r="N29" s="6">
        <v>237</v>
      </c>
      <c r="O29" s="6">
        <v>237</v>
      </c>
      <c r="P29" s="6">
        <v>54</v>
      </c>
      <c r="Q29" s="7">
        <v>43</v>
      </c>
      <c r="R29" s="6">
        <v>52</v>
      </c>
      <c r="S29" s="6">
        <f t="shared" si="0"/>
        <v>1</v>
      </c>
      <c r="T29" s="6">
        <v>1</v>
      </c>
      <c r="U29" s="35">
        <v>28</v>
      </c>
      <c r="V29" s="35">
        <v>1</v>
      </c>
      <c r="W29" s="35">
        <v>1</v>
      </c>
      <c r="X29" s="35">
        <v>1</v>
      </c>
    </row>
    <row r="30" spans="1:24" x14ac:dyDescent="0.2">
      <c r="A30" s="6">
        <v>29</v>
      </c>
      <c r="B30" s="6" t="s">
        <v>16</v>
      </c>
      <c r="C30" s="2" t="s">
        <v>45</v>
      </c>
      <c r="D30" s="2">
        <v>1</v>
      </c>
      <c r="E30" s="2">
        <v>1</v>
      </c>
      <c r="F30" s="2">
        <f t="shared" si="1"/>
        <v>1.5</v>
      </c>
      <c r="G30">
        <v>0.13300000000000001</v>
      </c>
      <c r="H30" s="2">
        <v>21</v>
      </c>
      <c r="I30" s="2">
        <v>21</v>
      </c>
      <c r="J30" s="2">
        <f t="shared" si="2"/>
        <v>2</v>
      </c>
      <c r="K30" s="6">
        <v>218</v>
      </c>
      <c r="L30" s="6">
        <v>478</v>
      </c>
      <c r="M30" s="6">
        <v>241</v>
      </c>
      <c r="N30" s="6">
        <v>270</v>
      </c>
      <c r="O30" s="6">
        <v>212</v>
      </c>
      <c r="P30" s="6">
        <v>52</v>
      </c>
      <c r="Q30" s="7">
        <v>56</v>
      </c>
      <c r="R30" s="6">
        <v>35</v>
      </c>
      <c r="S30" s="6">
        <f t="shared" si="0"/>
        <v>0.78518518518518521</v>
      </c>
      <c r="T30" s="6">
        <v>1.5</v>
      </c>
      <c r="U30" s="35">
        <v>29</v>
      </c>
      <c r="V30" s="35">
        <v>1.5</v>
      </c>
      <c r="W30" s="35">
        <v>1.5</v>
      </c>
      <c r="X30" s="35">
        <v>1.5</v>
      </c>
    </row>
    <row r="31" spans="1:24" x14ac:dyDescent="0.2">
      <c r="A31" s="6">
        <v>30</v>
      </c>
      <c r="B31" s="6" t="s">
        <v>16</v>
      </c>
      <c r="C31" s="2" t="s">
        <v>46</v>
      </c>
      <c r="D31" s="2">
        <v>1</v>
      </c>
      <c r="E31" s="2">
        <v>1</v>
      </c>
      <c r="F31" s="2">
        <f t="shared" si="1"/>
        <v>1.5</v>
      </c>
      <c r="G31">
        <v>0.157</v>
      </c>
      <c r="H31" s="2">
        <v>11</v>
      </c>
      <c r="I31" s="2">
        <v>11</v>
      </c>
      <c r="J31" s="2">
        <f t="shared" si="2"/>
        <v>2</v>
      </c>
      <c r="K31" s="6">
        <v>241</v>
      </c>
      <c r="L31" s="6">
        <v>530</v>
      </c>
      <c r="M31" s="6">
        <v>256</v>
      </c>
      <c r="N31" s="6">
        <v>263</v>
      </c>
      <c r="O31" s="6">
        <v>263</v>
      </c>
      <c r="P31" s="6">
        <v>47</v>
      </c>
      <c r="Q31" s="7">
        <v>53</v>
      </c>
      <c r="R31" s="6">
        <v>24</v>
      </c>
      <c r="S31" s="6">
        <f t="shared" si="0"/>
        <v>1</v>
      </c>
      <c r="T31" s="6">
        <v>1.5</v>
      </c>
      <c r="U31" s="35">
        <v>30</v>
      </c>
      <c r="V31" s="35">
        <v>1.5</v>
      </c>
      <c r="W31" s="35">
        <v>1.5</v>
      </c>
      <c r="X31" s="35">
        <v>1.5</v>
      </c>
    </row>
    <row r="32" spans="1:24" x14ac:dyDescent="0.2">
      <c r="A32" s="6">
        <v>31</v>
      </c>
      <c r="B32" s="6" t="s">
        <v>16</v>
      </c>
      <c r="C32" s="2" t="s">
        <v>47</v>
      </c>
      <c r="D32" s="2">
        <v>1</v>
      </c>
      <c r="E32" s="2">
        <v>1</v>
      </c>
      <c r="F32" s="2">
        <f t="shared" si="1"/>
        <v>1</v>
      </c>
      <c r="G32">
        <v>1.6E-2</v>
      </c>
      <c r="H32" s="2">
        <v>11</v>
      </c>
      <c r="I32" s="2">
        <v>11</v>
      </c>
      <c r="J32" s="2">
        <f t="shared" si="2"/>
        <v>2</v>
      </c>
      <c r="K32" s="6">
        <v>293</v>
      </c>
      <c r="L32" s="6">
        <v>545</v>
      </c>
      <c r="M32" s="6">
        <v>293</v>
      </c>
      <c r="N32" s="6">
        <v>328</v>
      </c>
      <c r="O32" s="6">
        <v>328</v>
      </c>
      <c r="P32" s="6">
        <v>69</v>
      </c>
      <c r="Q32" s="7">
        <v>44</v>
      </c>
      <c r="R32" s="6">
        <v>47</v>
      </c>
      <c r="S32" s="6">
        <f t="shared" si="0"/>
        <v>1</v>
      </c>
      <c r="T32" s="6">
        <v>1</v>
      </c>
      <c r="U32" s="35">
        <v>31</v>
      </c>
      <c r="V32" s="35">
        <v>1</v>
      </c>
      <c r="W32" s="35">
        <v>1</v>
      </c>
      <c r="X32" s="35">
        <v>1</v>
      </c>
    </row>
    <row r="33" spans="1:24" x14ac:dyDescent="0.2">
      <c r="A33" s="6">
        <v>32</v>
      </c>
      <c r="B33" s="6" t="s">
        <v>16</v>
      </c>
      <c r="C33" s="2" t="s">
        <v>48</v>
      </c>
      <c r="D33" s="2">
        <v>1</v>
      </c>
      <c r="E33" s="2">
        <v>1</v>
      </c>
      <c r="F33" s="2">
        <f t="shared" si="1"/>
        <v>1</v>
      </c>
      <c r="G33" s="6">
        <v>2.1000000000000001E-2</v>
      </c>
      <c r="H33" s="2">
        <v>11</v>
      </c>
      <c r="I33" s="2">
        <v>11</v>
      </c>
      <c r="J33" s="2">
        <f t="shared" si="2"/>
        <v>2</v>
      </c>
      <c r="K33" s="6">
        <v>232</v>
      </c>
      <c r="L33" s="6">
        <v>500</v>
      </c>
      <c r="M33" s="6">
        <v>272</v>
      </c>
      <c r="N33" s="6">
        <v>267</v>
      </c>
      <c r="O33" s="6">
        <v>267</v>
      </c>
      <c r="P33" s="6">
        <v>42</v>
      </c>
      <c r="Q33" s="7">
        <v>58</v>
      </c>
      <c r="R33" s="6">
        <v>50</v>
      </c>
      <c r="S33" s="6">
        <f t="shared" si="0"/>
        <v>1</v>
      </c>
      <c r="T33" s="6">
        <v>1</v>
      </c>
      <c r="U33" s="35">
        <v>32</v>
      </c>
      <c r="V33" s="35">
        <v>1</v>
      </c>
      <c r="W33" s="35">
        <v>1.5</v>
      </c>
      <c r="X33" s="35">
        <v>1.5</v>
      </c>
    </row>
    <row r="34" spans="1:24" x14ac:dyDescent="0.2">
      <c r="A34" s="6">
        <v>33</v>
      </c>
      <c r="B34" s="6" t="s">
        <v>16</v>
      </c>
      <c r="C34" s="2" t="s">
        <v>49</v>
      </c>
      <c r="D34" s="2">
        <v>1</v>
      </c>
      <c r="E34" s="2">
        <v>1</v>
      </c>
      <c r="F34" s="2">
        <f t="shared" si="1"/>
        <v>1</v>
      </c>
      <c r="G34">
        <v>2.1000000000000001E-2</v>
      </c>
      <c r="H34" s="2">
        <v>11</v>
      </c>
      <c r="I34" s="2">
        <v>11</v>
      </c>
      <c r="J34" s="2">
        <f t="shared" si="2"/>
        <v>2</v>
      </c>
      <c r="K34" s="6">
        <v>301</v>
      </c>
      <c r="L34" s="6">
        <v>551</v>
      </c>
      <c r="M34" s="6">
        <v>312</v>
      </c>
      <c r="N34" s="6">
        <v>260</v>
      </c>
      <c r="O34" s="6">
        <v>260</v>
      </c>
      <c r="P34" s="6">
        <v>75</v>
      </c>
      <c r="Q34" s="7">
        <v>41</v>
      </c>
      <c r="R34" s="6">
        <v>49</v>
      </c>
      <c r="S34" s="6">
        <f t="shared" si="0"/>
        <v>1</v>
      </c>
      <c r="T34" s="6">
        <v>1</v>
      </c>
      <c r="U34" s="35">
        <v>33</v>
      </c>
      <c r="V34" s="35">
        <v>1</v>
      </c>
      <c r="W34" s="35">
        <v>1</v>
      </c>
      <c r="X34" s="35">
        <v>1</v>
      </c>
    </row>
    <row r="35" spans="1:24" x14ac:dyDescent="0.2">
      <c r="A35" s="6">
        <v>34</v>
      </c>
      <c r="B35" s="6" t="s">
        <v>16</v>
      </c>
      <c r="C35" s="2" t="s">
        <v>50</v>
      </c>
      <c r="D35" s="2">
        <v>1</v>
      </c>
      <c r="E35" s="2">
        <v>1</v>
      </c>
      <c r="F35" s="2">
        <f t="shared" si="1"/>
        <v>1.5</v>
      </c>
      <c r="G35">
        <v>0.26100000000000001</v>
      </c>
      <c r="H35" s="2">
        <v>11</v>
      </c>
      <c r="I35" s="2">
        <v>11</v>
      </c>
      <c r="J35" s="2">
        <f t="shared" si="2"/>
        <v>2</v>
      </c>
      <c r="K35" s="6">
        <v>260</v>
      </c>
      <c r="L35" s="6">
        <v>468</v>
      </c>
      <c r="M35" s="6">
        <v>278</v>
      </c>
      <c r="N35" s="6">
        <v>255</v>
      </c>
      <c r="O35" s="6">
        <v>239</v>
      </c>
      <c r="P35" s="6">
        <v>54</v>
      </c>
      <c r="Q35" s="7">
        <v>52</v>
      </c>
      <c r="R35" s="6">
        <v>49</v>
      </c>
      <c r="S35" s="6">
        <f t="shared" si="0"/>
        <v>0.93725490196078431</v>
      </c>
      <c r="T35" s="6">
        <v>1.5</v>
      </c>
      <c r="U35" s="35">
        <v>34</v>
      </c>
      <c r="V35" s="35">
        <v>1.5</v>
      </c>
      <c r="W35" s="35">
        <v>1</v>
      </c>
      <c r="X35" s="35">
        <v>1</v>
      </c>
    </row>
    <row r="36" spans="1:24" x14ac:dyDescent="0.2">
      <c r="A36" s="6">
        <v>35</v>
      </c>
      <c r="B36" s="6" t="s">
        <v>16</v>
      </c>
      <c r="C36" s="2" t="s">
        <v>51</v>
      </c>
      <c r="D36" s="2">
        <v>1</v>
      </c>
      <c r="E36" s="2">
        <v>1</v>
      </c>
      <c r="F36" s="2">
        <f t="shared" si="1"/>
        <v>1.5</v>
      </c>
      <c r="G36">
        <v>0.13600000000000001</v>
      </c>
      <c r="H36" s="2">
        <v>21</v>
      </c>
      <c r="I36" s="2">
        <v>21</v>
      </c>
      <c r="J36" s="2">
        <f t="shared" si="2"/>
        <v>2</v>
      </c>
      <c r="K36" s="6">
        <v>178</v>
      </c>
      <c r="L36" s="6">
        <v>389</v>
      </c>
      <c r="M36" s="6">
        <v>226</v>
      </c>
      <c r="N36" s="6">
        <v>241</v>
      </c>
      <c r="O36" s="6">
        <v>158</v>
      </c>
      <c r="P36" s="6">
        <v>50</v>
      </c>
      <c r="Q36" s="7">
        <v>34</v>
      </c>
      <c r="R36" s="6">
        <v>45</v>
      </c>
      <c r="S36" s="6">
        <f t="shared" si="0"/>
        <v>0.65560165975103735</v>
      </c>
      <c r="T36" s="6">
        <v>1.5</v>
      </c>
      <c r="U36" s="35">
        <v>35</v>
      </c>
      <c r="V36" s="35">
        <v>1.5</v>
      </c>
      <c r="W36" s="35">
        <v>1</v>
      </c>
      <c r="X36" s="35">
        <v>1</v>
      </c>
    </row>
    <row r="37" spans="1:24" x14ac:dyDescent="0.2">
      <c r="A37" s="6">
        <v>36</v>
      </c>
      <c r="B37" s="6" t="s">
        <v>16</v>
      </c>
      <c r="C37" s="2" t="s">
        <v>52</v>
      </c>
      <c r="D37" s="2">
        <v>1</v>
      </c>
      <c r="E37" s="2">
        <v>1</v>
      </c>
      <c r="F37" s="2">
        <f t="shared" si="1"/>
        <v>1.5</v>
      </c>
      <c r="G37">
        <v>0.108</v>
      </c>
      <c r="H37" s="2">
        <v>11</v>
      </c>
      <c r="I37" s="2">
        <v>11</v>
      </c>
      <c r="J37" s="2">
        <f t="shared" si="2"/>
        <v>2</v>
      </c>
      <c r="K37" s="6">
        <v>214</v>
      </c>
      <c r="L37" s="6">
        <v>395</v>
      </c>
      <c r="M37" s="6">
        <v>247</v>
      </c>
      <c r="N37" s="6">
        <v>243</v>
      </c>
      <c r="O37" s="6">
        <v>211</v>
      </c>
      <c r="P37" s="6">
        <v>47</v>
      </c>
      <c r="Q37" s="7">
        <v>47</v>
      </c>
      <c r="R37" s="6">
        <v>47</v>
      </c>
      <c r="S37" s="6">
        <f t="shared" si="0"/>
        <v>0.86831275720164613</v>
      </c>
      <c r="T37" s="6">
        <v>1.5</v>
      </c>
      <c r="U37" s="35">
        <v>36</v>
      </c>
      <c r="V37" s="35">
        <v>1.5</v>
      </c>
      <c r="W37" s="35">
        <v>1</v>
      </c>
      <c r="X37" s="35">
        <v>1</v>
      </c>
    </row>
    <row r="38" spans="1:24" x14ac:dyDescent="0.2">
      <c r="A38" s="6">
        <v>37</v>
      </c>
      <c r="B38" s="6" t="s">
        <v>16</v>
      </c>
      <c r="C38" s="2" t="s">
        <v>53</v>
      </c>
      <c r="D38" s="2">
        <v>1</v>
      </c>
      <c r="E38" s="2">
        <v>1</v>
      </c>
      <c r="F38" s="2">
        <f t="shared" si="1"/>
        <v>1</v>
      </c>
      <c r="G38">
        <v>1.4E-2</v>
      </c>
      <c r="H38" s="2">
        <v>11</v>
      </c>
      <c r="I38" s="2">
        <v>11</v>
      </c>
      <c r="J38" s="2">
        <f t="shared" si="2"/>
        <v>2</v>
      </c>
      <c r="K38" s="6">
        <v>216</v>
      </c>
      <c r="L38" s="6">
        <v>443</v>
      </c>
      <c r="M38" s="6">
        <v>220</v>
      </c>
      <c r="N38" s="6">
        <v>226</v>
      </c>
      <c r="O38" s="6">
        <v>226</v>
      </c>
      <c r="P38" s="6">
        <v>38</v>
      </c>
      <c r="Q38" s="7">
        <v>40</v>
      </c>
      <c r="R38" s="6">
        <v>49</v>
      </c>
      <c r="S38" s="6">
        <f t="shared" si="0"/>
        <v>1</v>
      </c>
      <c r="T38" s="6">
        <v>1</v>
      </c>
      <c r="U38" s="35">
        <v>37</v>
      </c>
      <c r="V38" s="35">
        <v>1</v>
      </c>
      <c r="W38" s="35">
        <v>1</v>
      </c>
      <c r="X38" s="35">
        <v>1</v>
      </c>
    </row>
    <row r="39" spans="1:24" x14ac:dyDescent="0.2">
      <c r="A39" s="6">
        <v>38</v>
      </c>
      <c r="B39" s="6" t="s">
        <v>16</v>
      </c>
      <c r="C39" s="2" t="s">
        <v>54</v>
      </c>
      <c r="D39" s="2">
        <v>1</v>
      </c>
      <c r="E39" s="2">
        <v>1</v>
      </c>
      <c r="F39" s="2">
        <f t="shared" si="1"/>
        <v>1.5</v>
      </c>
      <c r="G39">
        <v>0.17299999999999999</v>
      </c>
      <c r="H39" s="2">
        <v>11</v>
      </c>
      <c r="I39" s="2">
        <v>11</v>
      </c>
      <c r="J39" s="2">
        <f t="shared" si="2"/>
        <v>2</v>
      </c>
      <c r="K39" s="10">
        <v>192</v>
      </c>
      <c r="L39" s="10">
        <v>379</v>
      </c>
      <c r="M39" s="10">
        <v>225</v>
      </c>
      <c r="N39" s="10">
        <v>232</v>
      </c>
      <c r="O39" s="10">
        <v>213</v>
      </c>
      <c r="P39" s="10">
        <v>58</v>
      </c>
      <c r="Q39" s="11">
        <v>48</v>
      </c>
      <c r="R39" s="10">
        <v>39</v>
      </c>
      <c r="S39" s="6">
        <f t="shared" si="0"/>
        <v>0.9181034482758621</v>
      </c>
      <c r="T39" s="6">
        <v>1.5</v>
      </c>
      <c r="U39" s="35">
        <v>38</v>
      </c>
      <c r="V39" s="35">
        <v>1.5</v>
      </c>
      <c r="W39" s="35">
        <v>1.5</v>
      </c>
      <c r="X39" s="35">
        <v>1</v>
      </c>
    </row>
    <row r="40" spans="1:24" x14ac:dyDescent="0.2">
      <c r="A40" s="6">
        <v>39</v>
      </c>
      <c r="B40" s="6" t="s">
        <v>16</v>
      </c>
      <c r="C40" s="2" t="s">
        <v>55</v>
      </c>
      <c r="D40" s="2">
        <v>1</v>
      </c>
      <c r="E40" s="2">
        <v>1</v>
      </c>
      <c r="F40" s="2">
        <f t="shared" si="1"/>
        <v>1.5</v>
      </c>
      <c r="G40" s="6">
        <v>0.24299999999999999</v>
      </c>
      <c r="H40" s="2">
        <v>11</v>
      </c>
      <c r="I40" s="2">
        <v>11</v>
      </c>
      <c r="J40" s="2">
        <f t="shared" si="2"/>
        <v>2</v>
      </c>
      <c r="K40" s="6">
        <v>237</v>
      </c>
      <c r="L40" s="6">
        <v>548</v>
      </c>
      <c r="M40" s="6">
        <v>296</v>
      </c>
      <c r="N40" s="6">
        <v>289</v>
      </c>
      <c r="O40" s="6">
        <v>260</v>
      </c>
      <c r="P40" s="6">
        <v>55</v>
      </c>
      <c r="Q40" s="7">
        <v>53</v>
      </c>
      <c r="R40" s="6">
        <v>54</v>
      </c>
      <c r="S40" s="6">
        <f t="shared" si="0"/>
        <v>0.89965397923875434</v>
      </c>
      <c r="T40" s="6">
        <v>1.5</v>
      </c>
      <c r="U40" s="35">
        <v>39</v>
      </c>
      <c r="V40" s="35">
        <v>1.5</v>
      </c>
      <c r="W40" s="35">
        <v>1.5</v>
      </c>
      <c r="X40" s="35">
        <v>1.5</v>
      </c>
    </row>
    <row r="41" spans="1:24" x14ac:dyDescent="0.2">
      <c r="A41" s="6">
        <v>40</v>
      </c>
      <c r="B41" s="6" t="s">
        <v>16</v>
      </c>
      <c r="C41" s="2" t="s">
        <v>56</v>
      </c>
      <c r="D41" s="2">
        <v>1</v>
      </c>
      <c r="E41" s="2">
        <v>1</v>
      </c>
      <c r="F41" s="2">
        <f t="shared" si="1"/>
        <v>1</v>
      </c>
      <c r="G41">
        <v>2.1000000000000001E-2</v>
      </c>
      <c r="H41" s="2">
        <v>11</v>
      </c>
      <c r="I41" s="2">
        <v>11</v>
      </c>
      <c r="J41" s="2">
        <f t="shared" si="2"/>
        <v>2</v>
      </c>
      <c r="K41">
        <v>218</v>
      </c>
      <c r="L41">
        <v>484</v>
      </c>
      <c r="M41">
        <v>234</v>
      </c>
      <c r="N41">
        <v>244</v>
      </c>
      <c r="O41">
        <v>244</v>
      </c>
      <c r="P41">
        <v>38</v>
      </c>
      <c r="Q41" s="7">
        <v>69</v>
      </c>
      <c r="R41" s="6">
        <v>53</v>
      </c>
      <c r="S41" s="6">
        <f t="shared" si="0"/>
        <v>1</v>
      </c>
      <c r="T41" s="6">
        <v>1</v>
      </c>
      <c r="U41" s="35">
        <v>40</v>
      </c>
      <c r="V41" s="35">
        <v>1</v>
      </c>
      <c r="W41" s="35">
        <v>1.5</v>
      </c>
      <c r="X41" s="35">
        <v>1.5</v>
      </c>
    </row>
    <row r="42" spans="1:24" x14ac:dyDescent="0.2">
      <c r="A42" s="6">
        <v>41</v>
      </c>
      <c r="B42" s="6" t="s">
        <v>16</v>
      </c>
      <c r="C42" s="2" t="s">
        <v>57</v>
      </c>
      <c r="D42" s="2">
        <v>1</v>
      </c>
      <c r="E42" s="2">
        <v>1</v>
      </c>
      <c r="F42" s="2">
        <f t="shared" si="1"/>
        <v>1</v>
      </c>
      <c r="G42">
        <v>1.4E-2</v>
      </c>
      <c r="H42" s="2">
        <v>11</v>
      </c>
      <c r="I42" s="2">
        <v>11</v>
      </c>
      <c r="J42" s="2">
        <f t="shared" si="2"/>
        <v>2</v>
      </c>
      <c r="K42" s="6">
        <v>256</v>
      </c>
      <c r="L42" s="6">
        <v>528</v>
      </c>
      <c r="M42" s="6">
        <v>291</v>
      </c>
      <c r="N42" s="6">
        <v>266</v>
      </c>
      <c r="O42" s="6">
        <v>245</v>
      </c>
      <c r="P42" s="6">
        <v>51</v>
      </c>
      <c r="Q42" s="7">
        <v>51</v>
      </c>
      <c r="R42" s="6">
        <v>38</v>
      </c>
      <c r="S42" s="6">
        <f t="shared" si="0"/>
        <v>0.92105263157894735</v>
      </c>
      <c r="T42" s="6">
        <v>1</v>
      </c>
      <c r="U42" s="35">
        <v>41</v>
      </c>
      <c r="V42" s="35">
        <v>1</v>
      </c>
      <c r="W42" s="35">
        <v>1.5</v>
      </c>
      <c r="X42" s="35">
        <v>1.5</v>
      </c>
    </row>
    <row r="43" spans="1:24" x14ac:dyDescent="0.2">
      <c r="A43" s="6">
        <v>42</v>
      </c>
      <c r="B43" s="6" t="s">
        <v>16</v>
      </c>
      <c r="C43" s="2" t="s">
        <v>58</v>
      </c>
      <c r="D43" s="2">
        <v>1</v>
      </c>
      <c r="E43" s="2">
        <v>1</v>
      </c>
      <c r="F43" s="2">
        <f t="shared" si="1"/>
        <v>1</v>
      </c>
      <c r="G43">
        <v>1.2E-2</v>
      </c>
      <c r="H43" s="2">
        <v>11</v>
      </c>
      <c r="I43" s="2">
        <v>11</v>
      </c>
      <c r="J43" s="2">
        <f t="shared" si="2"/>
        <v>2</v>
      </c>
      <c r="K43">
        <v>268</v>
      </c>
      <c r="L43">
        <v>549</v>
      </c>
      <c r="M43">
        <v>299</v>
      </c>
      <c r="N43">
        <v>312</v>
      </c>
      <c r="O43">
        <v>289</v>
      </c>
      <c r="P43">
        <v>63</v>
      </c>
      <c r="Q43" s="7">
        <v>58</v>
      </c>
      <c r="R43" s="6">
        <v>44</v>
      </c>
      <c r="S43" s="6">
        <f t="shared" si="0"/>
        <v>0.92628205128205132</v>
      </c>
      <c r="T43" s="6">
        <v>1</v>
      </c>
      <c r="U43" s="35">
        <v>42</v>
      </c>
      <c r="V43" s="35">
        <v>1</v>
      </c>
      <c r="W43" s="35">
        <v>1.5</v>
      </c>
      <c r="X43" s="35">
        <v>1.5</v>
      </c>
    </row>
    <row r="44" spans="1:24" x14ac:dyDescent="0.2">
      <c r="A44" s="6">
        <v>43</v>
      </c>
      <c r="B44" s="6" t="s">
        <v>16</v>
      </c>
      <c r="C44" s="2" t="s">
        <v>59</v>
      </c>
      <c r="D44" s="2">
        <v>1</v>
      </c>
      <c r="E44" s="2">
        <v>1</v>
      </c>
      <c r="F44" s="2">
        <f t="shared" si="1"/>
        <v>1</v>
      </c>
      <c r="G44">
        <v>1.4E-2</v>
      </c>
      <c r="H44" s="2">
        <v>11</v>
      </c>
      <c r="I44" s="2">
        <v>11</v>
      </c>
      <c r="J44" s="2">
        <f t="shared" si="2"/>
        <v>2</v>
      </c>
      <c r="K44" s="6">
        <v>288</v>
      </c>
      <c r="L44" s="6">
        <v>511</v>
      </c>
      <c r="M44" s="6">
        <v>266</v>
      </c>
      <c r="N44" s="6">
        <v>304</v>
      </c>
      <c r="O44" s="6">
        <v>304</v>
      </c>
      <c r="P44" s="6">
        <v>42</v>
      </c>
      <c r="Q44" s="7">
        <v>58</v>
      </c>
      <c r="R44" s="6">
        <v>53</v>
      </c>
      <c r="S44" s="6">
        <f t="shared" si="0"/>
        <v>1</v>
      </c>
      <c r="T44" s="6">
        <v>1</v>
      </c>
      <c r="U44" s="35">
        <v>43</v>
      </c>
      <c r="V44" s="35">
        <v>1</v>
      </c>
      <c r="W44" s="35">
        <v>2</v>
      </c>
      <c r="X44" s="35">
        <v>2</v>
      </c>
    </row>
    <row r="45" spans="1:24" x14ac:dyDescent="0.2">
      <c r="A45" s="6">
        <v>44</v>
      </c>
      <c r="B45" s="6" t="s">
        <v>16</v>
      </c>
      <c r="C45" s="9" t="s">
        <v>60</v>
      </c>
      <c r="D45" s="2">
        <v>1</v>
      </c>
      <c r="E45" s="2">
        <v>1</v>
      </c>
      <c r="F45" s="2">
        <f t="shared" si="1"/>
        <v>1.5</v>
      </c>
      <c r="G45">
        <v>0.17699999999999999</v>
      </c>
      <c r="H45" s="9">
        <v>32</v>
      </c>
      <c r="I45" s="9" t="s">
        <v>513</v>
      </c>
      <c r="J45" s="2">
        <f t="shared" si="2"/>
        <v>2</v>
      </c>
      <c r="K45" s="6">
        <v>215</v>
      </c>
      <c r="L45" s="6">
        <v>442</v>
      </c>
      <c r="M45" s="6">
        <v>211</v>
      </c>
      <c r="N45" s="6">
        <v>241</v>
      </c>
      <c r="O45" s="6">
        <v>249</v>
      </c>
      <c r="P45" s="6">
        <v>60</v>
      </c>
      <c r="Q45" s="7">
        <v>31</v>
      </c>
      <c r="R45" s="6">
        <v>42</v>
      </c>
      <c r="S45" s="6">
        <f t="shared" si="0"/>
        <v>1.0331950207468881</v>
      </c>
      <c r="T45" s="6" t="s">
        <v>513</v>
      </c>
      <c r="U45" s="35">
        <v>44</v>
      </c>
      <c r="V45" s="35" t="s">
        <v>513</v>
      </c>
      <c r="W45" s="35">
        <v>3</v>
      </c>
      <c r="X45" s="35"/>
    </row>
    <row r="46" spans="1:24" x14ac:dyDescent="0.2">
      <c r="A46" s="6">
        <v>45</v>
      </c>
      <c r="B46" s="6" t="s">
        <v>16</v>
      </c>
      <c r="C46" s="2" t="s">
        <v>61</v>
      </c>
      <c r="D46" s="2">
        <v>1</v>
      </c>
      <c r="E46" s="2">
        <v>1</v>
      </c>
      <c r="F46" s="2">
        <f t="shared" si="1"/>
        <v>1.5</v>
      </c>
      <c r="G46">
        <v>0.35499999999999998</v>
      </c>
      <c r="H46" s="2">
        <v>21</v>
      </c>
      <c r="I46" s="2">
        <v>21</v>
      </c>
      <c r="J46" s="2">
        <f t="shared" si="2"/>
        <v>2</v>
      </c>
      <c r="K46" s="6">
        <v>223</v>
      </c>
      <c r="L46" s="6">
        <v>477</v>
      </c>
      <c r="M46" s="6">
        <v>257</v>
      </c>
      <c r="N46" s="6">
        <v>270</v>
      </c>
      <c r="O46" s="6">
        <v>230</v>
      </c>
      <c r="P46" s="6">
        <v>47</v>
      </c>
      <c r="Q46" s="7">
        <v>51</v>
      </c>
      <c r="R46" s="6">
        <v>38</v>
      </c>
      <c r="S46" s="6">
        <f t="shared" si="0"/>
        <v>0.85185185185185186</v>
      </c>
      <c r="T46" s="6">
        <v>1.5</v>
      </c>
      <c r="U46" s="35">
        <v>45</v>
      </c>
      <c r="V46" s="35">
        <v>1.5</v>
      </c>
      <c r="W46" s="35">
        <v>1.5</v>
      </c>
      <c r="X46" s="35">
        <v>1.5</v>
      </c>
    </row>
    <row r="47" spans="1:24" x14ac:dyDescent="0.2">
      <c r="A47" s="6">
        <v>46</v>
      </c>
      <c r="B47" s="6" t="s">
        <v>16</v>
      </c>
      <c r="C47" s="2" t="s">
        <v>62</v>
      </c>
      <c r="D47" s="2">
        <v>1</v>
      </c>
      <c r="E47" s="2">
        <v>1</v>
      </c>
      <c r="F47" s="2">
        <f t="shared" si="1"/>
        <v>1</v>
      </c>
      <c r="G47">
        <v>2.1000000000000001E-2</v>
      </c>
      <c r="H47" s="2">
        <v>11</v>
      </c>
      <c r="I47" s="2">
        <v>11</v>
      </c>
      <c r="J47" s="2">
        <f t="shared" si="2"/>
        <v>2</v>
      </c>
      <c r="K47" s="6">
        <v>290</v>
      </c>
      <c r="L47" s="6">
        <v>528</v>
      </c>
      <c r="M47" s="6">
        <v>275</v>
      </c>
      <c r="N47" s="6">
        <v>269</v>
      </c>
      <c r="O47" s="6">
        <v>280</v>
      </c>
      <c r="P47" s="6">
        <v>54</v>
      </c>
      <c r="Q47" s="7">
        <v>56</v>
      </c>
      <c r="R47" s="6">
        <v>55</v>
      </c>
      <c r="S47" s="6">
        <f t="shared" si="0"/>
        <v>1.0408921933085502</v>
      </c>
      <c r="T47" s="6">
        <v>1</v>
      </c>
      <c r="U47" s="35">
        <v>46</v>
      </c>
      <c r="V47" s="35">
        <v>1</v>
      </c>
      <c r="W47" s="35">
        <v>1</v>
      </c>
      <c r="X47" s="35">
        <v>1</v>
      </c>
    </row>
    <row r="48" spans="1:24" x14ac:dyDescent="0.2">
      <c r="A48" s="6">
        <v>47</v>
      </c>
      <c r="B48" s="6" t="s">
        <v>16</v>
      </c>
      <c r="C48" s="2" t="s">
        <v>63</v>
      </c>
      <c r="D48" s="2">
        <v>1</v>
      </c>
      <c r="E48" s="2">
        <v>1</v>
      </c>
      <c r="F48" s="2">
        <f t="shared" si="1"/>
        <v>1</v>
      </c>
      <c r="G48">
        <v>1.2E-2</v>
      </c>
      <c r="H48" s="2">
        <v>11</v>
      </c>
      <c r="I48" s="2">
        <v>11</v>
      </c>
      <c r="J48" s="2">
        <f t="shared" si="2"/>
        <v>2</v>
      </c>
      <c r="K48" s="6">
        <v>288</v>
      </c>
      <c r="L48" s="6">
        <v>503</v>
      </c>
      <c r="M48" s="6">
        <v>261</v>
      </c>
      <c r="N48" s="6">
        <v>288</v>
      </c>
      <c r="O48" s="6">
        <v>288</v>
      </c>
      <c r="P48" s="6">
        <v>40</v>
      </c>
      <c r="Q48" s="7">
        <v>59</v>
      </c>
      <c r="R48" s="6">
        <v>54</v>
      </c>
      <c r="S48" s="6">
        <f t="shared" si="0"/>
        <v>1</v>
      </c>
      <c r="T48" s="6">
        <v>1</v>
      </c>
      <c r="U48" s="35">
        <v>47</v>
      </c>
      <c r="V48" s="35">
        <v>1</v>
      </c>
      <c r="W48" s="35">
        <v>2</v>
      </c>
      <c r="X48" s="35">
        <v>2</v>
      </c>
    </row>
    <row r="49" spans="1:24" x14ac:dyDescent="0.2">
      <c r="A49" s="6">
        <v>48</v>
      </c>
      <c r="B49" s="6" t="s">
        <v>16</v>
      </c>
      <c r="C49" s="2" t="s">
        <v>64</v>
      </c>
      <c r="D49" s="2">
        <v>1</v>
      </c>
      <c r="E49" s="2">
        <v>1</v>
      </c>
      <c r="F49" s="2">
        <f t="shared" si="1"/>
        <v>1</v>
      </c>
      <c r="G49">
        <v>1.2E-2</v>
      </c>
      <c r="H49" s="2">
        <v>11</v>
      </c>
      <c r="I49" s="2">
        <v>11</v>
      </c>
      <c r="J49" s="2">
        <f t="shared" si="2"/>
        <v>2</v>
      </c>
      <c r="K49" s="6">
        <v>242</v>
      </c>
      <c r="L49" s="6">
        <v>476</v>
      </c>
      <c r="M49" s="6">
        <v>273</v>
      </c>
      <c r="N49" s="6">
        <v>277</v>
      </c>
      <c r="O49" s="6">
        <v>277</v>
      </c>
      <c r="P49" s="6">
        <v>42</v>
      </c>
      <c r="Q49" s="7">
        <v>48</v>
      </c>
      <c r="R49" s="6">
        <v>48</v>
      </c>
      <c r="S49" s="6">
        <f t="shared" si="0"/>
        <v>1</v>
      </c>
      <c r="T49" s="6">
        <v>1</v>
      </c>
      <c r="U49" s="35">
        <v>48</v>
      </c>
      <c r="V49" s="35">
        <v>1</v>
      </c>
      <c r="W49" s="35">
        <v>1</v>
      </c>
      <c r="X49" s="35">
        <v>1.5</v>
      </c>
    </row>
    <row r="50" spans="1:24" x14ac:dyDescent="0.2">
      <c r="A50" s="6">
        <v>49</v>
      </c>
      <c r="B50" s="6" t="s">
        <v>16</v>
      </c>
      <c r="C50" s="2" t="s">
        <v>65</v>
      </c>
      <c r="D50" s="2">
        <v>1</v>
      </c>
      <c r="E50" s="2">
        <v>1</v>
      </c>
      <c r="F50" s="2">
        <f t="shared" si="1"/>
        <v>1</v>
      </c>
      <c r="G50">
        <v>1.2E-2</v>
      </c>
      <c r="H50" s="2">
        <v>11</v>
      </c>
      <c r="I50" s="2">
        <v>11</v>
      </c>
      <c r="J50" s="2">
        <f t="shared" si="2"/>
        <v>2</v>
      </c>
      <c r="K50" s="6">
        <v>245</v>
      </c>
      <c r="L50" s="6">
        <v>492</v>
      </c>
      <c r="M50" s="6">
        <v>281</v>
      </c>
      <c r="N50" s="6">
        <v>293</v>
      </c>
      <c r="O50" s="6">
        <v>295</v>
      </c>
      <c r="P50" s="6">
        <v>61</v>
      </c>
      <c r="Q50" s="7">
        <v>51</v>
      </c>
      <c r="R50" s="6">
        <v>50</v>
      </c>
      <c r="S50" s="6">
        <f t="shared" si="0"/>
        <v>1.006825938566553</v>
      </c>
      <c r="T50" s="6">
        <v>1</v>
      </c>
      <c r="U50" s="35">
        <v>49</v>
      </c>
      <c r="V50" s="35">
        <v>1</v>
      </c>
      <c r="W50" s="35">
        <v>1</v>
      </c>
      <c r="X50" s="35">
        <v>1</v>
      </c>
    </row>
    <row r="51" spans="1:24" x14ac:dyDescent="0.2">
      <c r="A51" s="6">
        <v>50</v>
      </c>
      <c r="B51" s="6" t="s">
        <v>16</v>
      </c>
      <c r="C51" s="2" t="s">
        <v>66</v>
      </c>
      <c r="D51" s="2">
        <v>1</v>
      </c>
      <c r="E51" s="2">
        <v>1</v>
      </c>
      <c r="F51" s="2">
        <f t="shared" si="1"/>
        <v>1</v>
      </c>
      <c r="G51">
        <v>1.2E-2</v>
      </c>
      <c r="H51" s="2">
        <v>11</v>
      </c>
      <c r="I51" s="2">
        <v>11</v>
      </c>
      <c r="J51" s="2">
        <f t="shared" si="2"/>
        <v>2</v>
      </c>
      <c r="K51" s="6">
        <v>180</v>
      </c>
      <c r="L51" s="6">
        <v>480</v>
      </c>
      <c r="M51" s="6">
        <v>248</v>
      </c>
      <c r="N51" s="6">
        <v>237</v>
      </c>
      <c r="O51" s="6">
        <v>214</v>
      </c>
      <c r="P51" s="6">
        <v>63</v>
      </c>
      <c r="Q51" s="7">
        <v>48</v>
      </c>
      <c r="R51" s="6">
        <v>36</v>
      </c>
      <c r="S51" s="6">
        <f t="shared" si="0"/>
        <v>0.90295358649789026</v>
      </c>
      <c r="T51" s="6">
        <v>1</v>
      </c>
      <c r="U51" s="35">
        <v>50</v>
      </c>
      <c r="V51" s="35">
        <v>1</v>
      </c>
      <c r="W51" s="35">
        <v>1.5</v>
      </c>
      <c r="X51" s="35">
        <v>1.5</v>
      </c>
    </row>
    <row r="52" spans="1:24" x14ac:dyDescent="0.2">
      <c r="A52" s="6">
        <v>51</v>
      </c>
      <c r="B52" s="6" t="s">
        <v>16</v>
      </c>
      <c r="C52" s="2" t="s">
        <v>67</v>
      </c>
      <c r="D52" s="2">
        <v>1</v>
      </c>
      <c r="E52" s="2">
        <v>1</v>
      </c>
      <c r="F52" s="2">
        <f t="shared" si="1"/>
        <v>1</v>
      </c>
      <c r="G52">
        <v>3.2000000000000001E-2</v>
      </c>
      <c r="H52" s="2">
        <v>11</v>
      </c>
      <c r="I52" s="2">
        <v>11</v>
      </c>
      <c r="J52" s="2">
        <f t="shared" si="2"/>
        <v>2</v>
      </c>
      <c r="K52" s="6">
        <v>140</v>
      </c>
      <c r="L52" s="6">
        <v>278</v>
      </c>
      <c r="M52" s="6">
        <v>172</v>
      </c>
      <c r="N52" s="6">
        <v>152</v>
      </c>
      <c r="O52" s="6">
        <v>152</v>
      </c>
      <c r="P52" s="6">
        <v>31</v>
      </c>
      <c r="Q52" s="7">
        <v>28</v>
      </c>
      <c r="R52" s="6">
        <v>37</v>
      </c>
      <c r="S52" s="6">
        <f t="shared" si="0"/>
        <v>1</v>
      </c>
      <c r="T52" s="6">
        <v>1</v>
      </c>
      <c r="U52" s="35">
        <v>51</v>
      </c>
      <c r="V52" s="35">
        <v>1</v>
      </c>
      <c r="W52" s="35">
        <v>1</v>
      </c>
      <c r="X52" s="35">
        <v>1</v>
      </c>
    </row>
    <row r="53" spans="1:24" x14ac:dyDescent="0.2">
      <c r="A53" s="6">
        <v>52</v>
      </c>
      <c r="B53" s="6" t="s">
        <v>16</v>
      </c>
      <c r="C53" s="2" t="s">
        <v>68</v>
      </c>
      <c r="D53" s="2">
        <v>1</v>
      </c>
      <c r="E53" s="2">
        <v>1</v>
      </c>
      <c r="F53" s="2">
        <f t="shared" si="1"/>
        <v>1</v>
      </c>
      <c r="G53">
        <v>1.2999999999999999E-2</v>
      </c>
      <c r="H53" s="2">
        <v>11</v>
      </c>
      <c r="I53" s="2">
        <v>11</v>
      </c>
      <c r="J53" s="2">
        <f t="shared" si="2"/>
        <v>2</v>
      </c>
      <c r="K53" s="6">
        <v>201</v>
      </c>
      <c r="L53" s="6">
        <v>488</v>
      </c>
      <c r="M53" s="6">
        <v>246</v>
      </c>
      <c r="N53" s="6">
        <v>258</v>
      </c>
      <c r="O53" s="6">
        <v>206</v>
      </c>
      <c r="P53" s="6">
        <v>47</v>
      </c>
      <c r="Q53" s="7">
        <v>48</v>
      </c>
      <c r="R53" s="6">
        <v>51</v>
      </c>
      <c r="S53" s="6">
        <f t="shared" si="0"/>
        <v>0.79844961240310075</v>
      </c>
      <c r="T53" s="6">
        <v>1</v>
      </c>
      <c r="U53" s="35">
        <v>52</v>
      </c>
      <c r="V53" s="35">
        <v>1</v>
      </c>
      <c r="W53" s="35">
        <v>2</v>
      </c>
      <c r="X53" s="35">
        <v>2</v>
      </c>
    </row>
    <row r="54" spans="1:24" x14ac:dyDescent="0.2">
      <c r="A54" s="6">
        <v>53</v>
      </c>
      <c r="B54" s="6" t="s">
        <v>16</v>
      </c>
      <c r="C54" s="2" t="s">
        <v>69</v>
      </c>
      <c r="D54" s="2">
        <v>1</v>
      </c>
      <c r="E54" s="2">
        <v>1</v>
      </c>
      <c r="F54" s="2">
        <f t="shared" si="1"/>
        <v>1</v>
      </c>
      <c r="G54">
        <v>1.2E-2</v>
      </c>
      <c r="H54" s="2">
        <v>11</v>
      </c>
      <c r="I54" s="2">
        <v>11</v>
      </c>
      <c r="J54" s="2">
        <f t="shared" si="2"/>
        <v>2</v>
      </c>
      <c r="K54" s="6">
        <v>227</v>
      </c>
      <c r="L54" s="6">
        <v>501</v>
      </c>
      <c r="M54" s="6">
        <v>266</v>
      </c>
      <c r="N54" s="6">
        <v>286</v>
      </c>
      <c r="O54" s="6">
        <v>286</v>
      </c>
      <c r="P54" s="6">
        <v>67</v>
      </c>
      <c r="Q54" s="7">
        <v>45</v>
      </c>
      <c r="R54" s="6">
        <v>49</v>
      </c>
      <c r="S54" s="6">
        <f t="shared" si="0"/>
        <v>1</v>
      </c>
      <c r="T54" s="6">
        <v>1</v>
      </c>
      <c r="U54" s="35">
        <v>53</v>
      </c>
      <c r="V54" s="35">
        <v>1</v>
      </c>
      <c r="W54" s="35">
        <v>1</v>
      </c>
      <c r="X54" s="35">
        <v>1</v>
      </c>
    </row>
    <row r="55" spans="1:24" x14ac:dyDescent="0.2">
      <c r="A55" s="6">
        <v>54</v>
      </c>
      <c r="B55" s="6" t="s">
        <v>16</v>
      </c>
      <c r="C55" s="2" t="s">
        <v>70</v>
      </c>
      <c r="D55" s="2">
        <v>1</v>
      </c>
      <c r="E55" s="2">
        <v>1</v>
      </c>
      <c r="F55" s="2">
        <f t="shared" si="1"/>
        <v>1</v>
      </c>
      <c r="G55">
        <v>1.2E-2</v>
      </c>
      <c r="H55" s="2">
        <v>11</v>
      </c>
      <c r="I55" s="2">
        <v>11</v>
      </c>
      <c r="J55" s="2">
        <f t="shared" si="2"/>
        <v>2</v>
      </c>
      <c r="K55">
        <v>225</v>
      </c>
      <c r="L55">
        <v>456</v>
      </c>
      <c r="M55">
        <v>268</v>
      </c>
      <c r="N55">
        <v>235</v>
      </c>
      <c r="O55">
        <v>256</v>
      </c>
      <c r="P55">
        <v>52</v>
      </c>
      <c r="Q55" s="7">
        <v>44</v>
      </c>
      <c r="R55" s="6">
        <v>51</v>
      </c>
      <c r="S55" s="6">
        <f t="shared" si="0"/>
        <v>1.0893617021276596</v>
      </c>
      <c r="T55" s="6">
        <v>1</v>
      </c>
      <c r="U55" s="35">
        <v>54</v>
      </c>
      <c r="V55" s="35">
        <v>1</v>
      </c>
      <c r="W55" s="35">
        <v>1</v>
      </c>
      <c r="X55" s="35">
        <v>1</v>
      </c>
    </row>
    <row r="56" spans="1:24" x14ac:dyDescent="0.2">
      <c r="A56" s="6">
        <v>55</v>
      </c>
      <c r="B56" s="6" t="s">
        <v>16</v>
      </c>
      <c r="C56" s="2" t="s">
        <v>71</v>
      </c>
      <c r="D56" s="2">
        <v>1</v>
      </c>
      <c r="E56" s="2">
        <v>1</v>
      </c>
      <c r="F56" s="2">
        <f t="shared" si="1"/>
        <v>1</v>
      </c>
      <c r="G56">
        <v>1.2E-2</v>
      </c>
      <c r="H56" s="2">
        <v>11</v>
      </c>
      <c r="I56" s="2">
        <v>11</v>
      </c>
      <c r="J56" s="2">
        <f t="shared" si="2"/>
        <v>2</v>
      </c>
      <c r="K56" s="6">
        <v>236</v>
      </c>
      <c r="L56" s="6">
        <v>463</v>
      </c>
      <c r="M56" s="6">
        <v>262</v>
      </c>
      <c r="N56" s="6">
        <v>260</v>
      </c>
      <c r="O56" s="6">
        <v>233</v>
      </c>
      <c r="P56" s="6">
        <v>58</v>
      </c>
      <c r="Q56" s="7">
        <v>43</v>
      </c>
      <c r="R56" s="6">
        <v>40</v>
      </c>
      <c r="S56" s="6">
        <f t="shared" si="0"/>
        <v>0.89615384615384619</v>
      </c>
      <c r="T56" s="6">
        <v>1</v>
      </c>
      <c r="U56" s="35">
        <v>55</v>
      </c>
      <c r="V56" s="35">
        <v>1</v>
      </c>
      <c r="W56" s="35">
        <v>1</v>
      </c>
      <c r="X56" s="35">
        <v>1</v>
      </c>
    </row>
    <row r="57" spans="1:24" x14ac:dyDescent="0.2">
      <c r="A57" s="6">
        <v>56</v>
      </c>
      <c r="B57" s="6" t="s">
        <v>16</v>
      </c>
      <c r="C57" s="2" t="s">
        <v>72</v>
      </c>
      <c r="D57" s="2">
        <v>1</v>
      </c>
      <c r="E57" s="2">
        <v>1</v>
      </c>
      <c r="F57" s="2">
        <f t="shared" si="1"/>
        <v>1</v>
      </c>
      <c r="G57">
        <v>1.2999999999999999E-2</v>
      </c>
      <c r="H57" s="2">
        <v>11</v>
      </c>
      <c r="I57" s="2">
        <v>11</v>
      </c>
      <c r="J57" s="2">
        <f t="shared" si="2"/>
        <v>2</v>
      </c>
      <c r="K57" s="6">
        <v>260</v>
      </c>
      <c r="L57" s="6">
        <v>510</v>
      </c>
      <c r="M57" s="6">
        <v>274</v>
      </c>
      <c r="N57" s="6">
        <v>271</v>
      </c>
      <c r="O57" s="6">
        <v>231</v>
      </c>
      <c r="P57" s="6">
        <v>56</v>
      </c>
      <c r="Q57" s="7">
        <v>48</v>
      </c>
      <c r="R57" s="6">
        <v>60</v>
      </c>
      <c r="S57" s="6">
        <f t="shared" si="0"/>
        <v>0.85239852398523985</v>
      </c>
      <c r="T57" s="6">
        <v>1</v>
      </c>
      <c r="U57" s="35">
        <v>56</v>
      </c>
      <c r="V57" s="35">
        <v>1</v>
      </c>
      <c r="W57" s="35">
        <v>2</v>
      </c>
      <c r="X57" s="35">
        <v>2</v>
      </c>
    </row>
    <row r="58" spans="1:24" x14ac:dyDescent="0.2">
      <c r="A58" s="6">
        <v>57</v>
      </c>
      <c r="B58" s="6" t="s">
        <v>16</v>
      </c>
      <c r="C58" s="2" t="s">
        <v>73</v>
      </c>
      <c r="D58" s="2">
        <v>1</v>
      </c>
      <c r="E58" s="2">
        <v>1</v>
      </c>
      <c r="F58" s="2">
        <f t="shared" si="1"/>
        <v>1</v>
      </c>
      <c r="G58">
        <v>0.02</v>
      </c>
      <c r="H58" s="2">
        <v>11</v>
      </c>
      <c r="I58" s="2">
        <v>11</v>
      </c>
      <c r="J58" s="2">
        <f t="shared" si="2"/>
        <v>2</v>
      </c>
      <c r="K58" s="6">
        <v>225</v>
      </c>
      <c r="L58" s="6">
        <v>465</v>
      </c>
      <c r="M58" s="6">
        <v>240</v>
      </c>
      <c r="N58" s="6">
        <v>237</v>
      </c>
      <c r="O58" s="6">
        <v>237</v>
      </c>
      <c r="P58" s="6">
        <v>40</v>
      </c>
      <c r="Q58" s="7">
        <v>50</v>
      </c>
      <c r="R58" s="6">
        <v>42</v>
      </c>
      <c r="S58" s="6">
        <f t="shared" si="0"/>
        <v>1</v>
      </c>
      <c r="T58" s="6">
        <v>1</v>
      </c>
      <c r="U58" s="35">
        <v>57</v>
      </c>
      <c r="V58" s="35">
        <v>1</v>
      </c>
      <c r="W58" s="35">
        <v>1</v>
      </c>
      <c r="X58" s="35">
        <v>1.5</v>
      </c>
    </row>
    <row r="59" spans="1:24" x14ac:dyDescent="0.2">
      <c r="A59" s="6">
        <v>58</v>
      </c>
      <c r="B59" s="6" t="s">
        <v>16</v>
      </c>
      <c r="C59" s="2" t="s">
        <v>74</v>
      </c>
      <c r="D59" s="2">
        <v>1</v>
      </c>
      <c r="E59" s="2">
        <v>1</v>
      </c>
      <c r="F59" s="2">
        <f t="shared" si="1"/>
        <v>1</v>
      </c>
      <c r="G59">
        <v>1.2E-2</v>
      </c>
      <c r="H59" s="2">
        <v>11</v>
      </c>
      <c r="I59" s="2">
        <v>11</v>
      </c>
      <c r="J59" s="2">
        <f t="shared" si="2"/>
        <v>2</v>
      </c>
      <c r="K59" s="6">
        <v>238</v>
      </c>
      <c r="L59" s="6">
        <v>479</v>
      </c>
      <c r="M59" s="6">
        <v>264</v>
      </c>
      <c r="N59" s="6">
        <v>298</v>
      </c>
      <c r="O59" s="6">
        <v>298</v>
      </c>
      <c r="P59" s="6">
        <v>48</v>
      </c>
      <c r="Q59" s="7">
        <v>49</v>
      </c>
      <c r="R59" s="6">
        <v>46</v>
      </c>
      <c r="S59" s="6">
        <f t="shared" si="0"/>
        <v>1</v>
      </c>
      <c r="T59" s="6">
        <v>1</v>
      </c>
      <c r="U59" s="35">
        <v>58</v>
      </c>
      <c r="V59" s="35">
        <v>1</v>
      </c>
      <c r="W59" s="35">
        <v>1</v>
      </c>
      <c r="X59" s="35">
        <v>1</v>
      </c>
    </row>
    <row r="60" spans="1:24" x14ac:dyDescent="0.2">
      <c r="A60" s="6">
        <v>59</v>
      </c>
      <c r="B60" s="6" t="s">
        <v>16</v>
      </c>
      <c r="C60" s="2" t="s">
        <v>75</v>
      </c>
      <c r="D60" s="2">
        <v>1</v>
      </c>
      <c r="E60" s="2">
        <v>1</v>
      </c>
      <c r="F60" s="2">
        <f t="shared" si="1"/>
        <v>1</v>
      </c>
      <c r="G60">
        <v>1.4E-2</v>
      </c>
      <c r="H60" s="2">
        <v>11</v>
      </c>
      <c r="I60" s="2">
        <v>11</v>
      </c>
      <c r="J60" s="2">
        <f t="shared" si="2"/>
        <v>2</v>
      </c>
      <c r="K60" s="6">
        <v>214</v>
      </c>
      <c r="L60" s="6">
        <v>427</v>
      </c>
      <c r="M60" s="6">
        <v>259</v>
      </c>
      <c r="N60" s="6">
        <v>226</v>
      </c>
      <c r="O60" s="6">
        <v>217</v>
      </c>
      <c r="P60" s="6">
        <v>45</v>
      </c>
      <c r="Q60" s="7">
        <v>42</v>
      </c>
      <c r="R60" s="6">
        <v>38</v>
      </c>
      <c r="S60" s="6">
        <f t="shared" si="0"/>
        <v>0.96017699115044253</v>
      </c>
      <c r="T60" s="6">
        <v>1</v>
      </c>
      <c r="U60" s="35">
        <v>59</v>
      </c>
      <c r="V60" s="35">
        <v>1</v>
      </c>
      <c r="W60" s="35">
        <v>1</v>
      </c>
      <c r="X60" s="35">
        <v>1.5</v>
      </c>
    </row>
    <row r="61" spans="1:24" x14ac:dyDescent="0.2">
      <c r="A61" s="6">
        <v>60</v>
      </c>
      <c r="B61" s="6" t="s">
        <v>16</v>
      </c>
      <c r="C61" s="12" t="s">
        <v>76</v>
      </c>
      <c r="D61" s="2">
        <v>1</v>
      </c>
      <c r="E61" s="2">
        <v>1</v>
      </c>
      <c r="F61" s="2">
        <f t="shared" si="1"/>
        <v>1</v>
      </c>
      <c r="G61">
        <v>1.4E-2</v>
      </c>
      <c r="H61" s="9">
        <v>31</v>
      </c>
      <c r="I61" s="9" t="s">
        <v>513</v>
      </c>
      <c r="J61" s="2">
        <f t="shared" si="2"/>
        <v>2</v>
      </c>
      <c r="K61" s="6">
        <v>204</v>
      </c>
      <c r="L61" s="6">
        <v>360</v>
      </c>
      <c r="M61" s="6">
        <v>196</v>
      </c>
      <c r="N61" s="6">
        <v>209</v>
      </c>
      <c r="O61" s="6">
        <v>199</v>
      </c>
      <c r="P61" s="6">
        <v>35</v>
      </c>
      <c r="Q61" s="7">
        <v>38</v>
      </c>
      <c r="R61" s="6">
        <v>45</v>
      </c>
      <c r="S61" s="6">
        <f t="shared" si="0"/>
        <v>0.95215311004784686</v>
      </c>
      <c r="T61" s="6" t="s">
        <v>513</v>
      </c>
      <c r="U61" s="35">
        <v>60</v>
      </c>
      <c r="V61" s="35" t="s">
        <v>513</v>
      </c>
      <c r="W61" s="35">
        <v>1</v>
      </c>
      <c r="X61" s="35"/>
    </row>
    <row r="62" spans="1:24" x14ac:dyDescent="0.2">
      <c r="A62" s="6">
        <v>61</v>
      </c>
      <c r="B62" s="6" t="s">
        <v>16</v>
      </c>
      <c r="C62" s="2" t="s">
        <v>77</v>
      </c>
      <c r="D62" s="2">
        <v>1</v>
      </c>
      <c r="E62" s="2">
        <v>1</v>
      </c>
      <c r="F62" s="2">
        <f t="shared" si="1"/>
        <v>1</v>
      </c>
      <c r="G62">
        <v>1.2E-2</v>
      </c>
      <c r="H62" s="2">
        <v>11</v>
      </c>
      <c r="I62" s="2">
        <v>11</v>
      </c>
      <c r="J62" s="2">
        <f t="shared" si="2"/>
        <v>2</v>
      </c>
      <c r="K62" s="6">
        <v>267</v>
      </c>
      <c r="L62" s="6">
        <v>513</v>
      </c>
      <c r="M62" s="6">
        <v>300</v>
      </c>
      <c r="N62" s="6">
        <v>275</v>
      </c>
      <c r="O62" s="6">
        <v>275</v>
      </c>
      <c r="P62" s="6">
        <v>60</v>
      </c>
      <c r="Q62" s="7">
        <v>40</v>
      </c>
      <c r="R62" s="6">
        <v>52</v>
      </c>
      <c r="S62" s="6">
        <f t="shared" si="0"/>
        <v>1</v>
      </c>
      <c r="T62" s="6">
        <v>1</v>
      </c>
      <c r="U62" s="35">
        <v>61</v>
      </c>
      <c r="V62" s="35">
        <v>1</v>
      </c>
      <c r="W62" s="35">
        <v>1</v>
      </c>
      <c r="X62" s="35">
        <v>1</v>
      </c>
    </row>
    <row r="63" spans="1:24" x14ac:dyDescent="0.2">
      <c r="A63" s="6">
        <v>62</v>
      </c>
      <c r="B63" s="6" t="s">
        <v>78</v>
      </c>
      <c r="C63" s="2" t="s">
        <v>79</v>
      </c>
      <c r="D63" s="2">
        <v>2</v>
      </c>
      <c r="E63" s="2">
        <v>2</v>
      </c>
      <c r="F63" s="2">
        <f t="shared" si="1"/>
        <v>2</v>
      </c>
      <c r="G63">
        <v>0.98</v>
      </c>
      <c r="H63" s="2">
        <v>22</v>
      </c>
      <c r="I63" s="2">
        <v>22</v>
      </c>
      <c r="J63" s="2">
        <f t="shared" si="2"/>
        <v>2</v>
      </c>
      <c r="K63" s="6">
        <v>82</v>
      </c>
      <c r="L63" s="6">
        <v>241</v>
      </c>
      <c r="M63" s="6">
        <v>123</v>
      </c>
      <c r="N63" s="6">
        <v>99</v>
      </c>
      <c r="O63" s="6">
        <v>0</v>
      </c>
      <c r="P63" s="6">
        <v>21</v>
      </c>
      <c r="Q63" s="7">
        <v>21</v>
      </c>
      <c r="R63" s="6">
        <v>28</v>
      </c>
      <c r="S63" s="6">
        <f t="shared" si="0"/>
        <v>0</v>
      </c>
      <c r="T63" s="6">
        <v>2</v>
      </c>
      <c r="U63" s="35">
        <v>62</v>
      </c>
      <c r="V63" s="35">
        <v>2</v>
      </c>
      <c r="W63" s="35">
        <v>2</v>
      </c>
      <c r="X63" s="35">
        <v>2</v>
      </c>
    </row>
    <row r="64" spans="1:24" x14ac:dyDescent="0.2">
      <c r="A64" s="6">
        <v>63</v>
      </c>
      <c r="B64" s="6" t="s">
        <v>78</v>
      </c>
      <c r="C64" s="2" t="s">
        <v>80</v>
      </c>
      <c r="D64" s="2">
        <v>2</v>
      </c>
      <c r="E64" s="2">
        <v>2</v>
      </c>
      <c r="F64" s="2">
        <f t="shared" si="1"/>
        <v>2</v>
      </c>
      <c r="G64">
        <v>0.97399999999999998</v>
      </c>
      <c r="H64" s="2">
        <v>22</v>
      </c>
      <c r="I64" s="2">
        <v>22</v>
      </c>
      <c r="J64" s="2">
        <f t="shared" si="2"/>
        <v>2</v>
      </c>
      <c r="K64" s="6">
        <v>91</v>
      </c>
      <c r="L64" s="6">
        <v>237</v>
      </c>
      <c r="M64" s="6">
        <v>121</v>
      </c>
      <c r="N64" s="6">
        <v>105</v>
      </c>
      <c r="O64" s="6">
        <v>0</v>
      </c>
      <c r="P64" s="6">
        <v>18</v>
      </c>
      <c r="Q64" s="7">
        <v>18</v>
      </c>
      <c r="R64" s="6">
        <v>26</v>
      </c>
      <c r="S64" s="6">
        <f t="shared" si="0"/>
        <v>0</v>
      </c>
      <c r="T64" s="6">
        <v>2</v>
      </c>
      <c r="U64" s="35">
        <v>63</v>
      </c>
      <c r="V64" s="35">
        <v>2</v>
      </c>
      <c r="W64" s="35">
        <v>2</v>
      </c>
      <c r="X64" s="35">
        <v>2</v>
      </c>
    </row>
    <row r="65" spans="1:24" x14ac:dyDescent="0.2">
      <c r="A65" s="6">
        <v>64</v>
      </c>
      <c r="B65" s="6" t="s">
        <v>78</v>
      </c>
      <c r="C65" s="2" t="s">
        <v>81</v>
      </c>
      <c r="D65" s="2">
        <v>2</v>
      </c>
      <c r="E65" s="2">
        <v>2</v>
      </c>
      <c r="F65" s="2">
        <f t="shared" si="1"/>
        <v>2</v>
      </c>
      <c r="G65" s="6">
        <v>0.98599999999999999</v>
      </c>
      <c r="H65" s="2">
        <v>22</v>
      </c>
      <c r="I65" s="2">
        <v>22</v>
      </c>
      <c r="J65" s="2">
        <f t="shared" si="2"/>
        <v>2</v>
      </c>
      <c r="K65" s="6">
        <v>100</v>
      </c>
      <c r="L65" s="6">
        <v>280</v>
      </c>
      <c r="M65" s="6">
        <v>142</v>
      </c>
      <c r="N65" s="6">
        <v>114</v>
      </c>
      <c r="O65" s="6">
        <v>0</v>
      </c>
      <c r="P65" s="6">
        <v>23</v>
      </c>
      <c r="Q65" s="7">
        <v>20</v>
      </c>
      <c r="R65" s="6">
        <v>23</v>
      </c>
      <c r="S65" s="6">
        <f t="shared" si="0"/>
        <v>0</v>
      </c>
      <c r="T65" s="6">
        <v>2</v>
      </c>
      <c r="U65" s="35">
        <v>64</v>
      </c>
      <c r="V65" s="35">
        <v>2</v>
      </c>
      <c r="W65" s="35">
        <v>2</v>
      </c>
      <c r="X65" s="35">
        <v>2</v>
      </c>
    </row>
    <row r="66" spans="1:24" x14ac:dyDescent="0.2">
      <c r="A66" s="6">
        <v>65</v>
      </c>
      <c r="B66" s="6" t="s">
        <v>78</v>
      </c>
      <c r="C66" s="2" t="s">
        <v>82</v>
      </c>
      <c r="D66" s="2">
        <v>2</v>
      </c>
      <c r="E66" s="2">
        <v>2</v>
      </c>
      <c r="F66" s="2">
        <f t="shared" si="1"/>
        <v>2</v>
      </c>
      <c r="G66">
        <v>0.95799999999999996</v>
      </c>
      <c r="H66" s="2">
        <v>22</v>
      </c>
      <c r="I66" s="2">
        <v>22</v>
      </c>
      <c r="J66" s="2">
        <f t="shared" si="2"/>
        <v>2</v>
      </c>
      <c r="K66" s="6">
        <v>104</v>
      </c>
      <c r="L66" s="6">
        <v>263</v>
      </c>
      <c r="M66" s="6">
        <v>130</v>
      </c>
      <c r="N66" s="6">
        <v>123</v>
      </c>
      <c r="O66" s="6">
        <v>0</v>
      </c>
      <c r="P66" s="6">
        <v>21</v>
      </c>
      <c r="Q66" s="7">
        <v>23</v>
      </c>
      <c r="R66" s="6">
        <v>30</v>
      </c>
      <c r="S66" s="6">
        <f t="shared" ref="S66:S129" si="3">O66/$N66</f>
        <v>0</v>
      </c>
      <c r="T66" s="6">
        <v>2</v>
      </c>
      <c r="U66" s="35">
        <v>65</v>
      </c>
      <c r="V66" s="35">
        <v>2</v>
      </c>
      <c r="W66" s="35">
        <v>2</v>
      </c>
      <c r="X66" s="35">
        <v>2</v>
      </c>
    </row>
    <row r="67" spans="1:24" x14ac:dyDescent="0.2">
      <c r="A67" s="6">
        <v>66</v>
      </c>
      <c r="B67" s="6" t="s">
        <v>78</v>
      </c>
      <c r="C67" s="2" t="s">
        <v>83</v>
      </c>
      <c r="D67" s="2">
        <v>2</v>
      </c>
      <c r="E67" s="2">
        <v>2</v>
      </c>
      <c r="F67" s="2">
        <f t="shared" ref="F67:F121" si="4">IF(G67&lt;0.1,1,IF(G67&gt;0.9,2,1.5))</f>
        <v>2</v>
      </c>
      <c r="G67">
        <v>0.95799999999999996</v>
      </c>
      <c r="H67" s="2">
        <v>22</v>
      </c>
      <c r="I67" s="2">
        <v>22</v>
      </c>
      <c r="J67" s="2">
        <f t="shared" ref="J67:J121" si="5">IF(K67&lt;0.1,1,IF(K67&gt;0.9,2,1.5))</f>
        <v>2</v>
      </c>
      <c r="K67" s="6">
        <v>99</v>
      </c>
      <c r="L67" s="6">
        <v>255</v>
      </c>
      <c r="M67" s="6">
        <v>143</v>
      </c>
      <c r="N67" s="6">
        <v>113</v>
      </c>
      <c r="O67" s="6">
        <v>0</v>
      </c>
      <c r="P67" s="6">
        <v>26</v>
      </c>
      <c r="Q67" s="7">
        <v>18</v>
      </c>
      <c r="R67" s="6">
        <v>18</v>
      </c>
      <c r="S67" s="6">
        <f t="shared" si="3"/>
        <v>0</v>
      </c>
      <c r="T67" s="6">
        <v>2</v>
      </c>
      <c r="U67" s="35">
        <v>66</v>
      </c>
      <c r="V67" s="35">
        <v>2</v>
      </c>
      <c r="W67" s="35">
        <v>2</v>
      </c>
      <c r="X67" s="35">
        <v>2</v>
      </c>
    </row>
    <row r="68" spans="1:24" x14ac:dyDescent="0.2">
      <c r="A68" s="6">
        <v>67</v>
      </c>
      <c r="B68" s="6" t="s">
        <v>78</v>
      </c>
      <c r="C68" s="2" t="s">
        <v>84</v>
      </c>
      <c r="D68" s="2">
        <v>2</v>
      </c>
      <c r="E68" s="2">
        <v>2</v>
      </c>
      <c r="F68" s="2">
        <f t="shared" si="4"/>
        <v>2</v>
      </c>
      <c r="G68">
        <v>0.94</v>
      </c>
      <c r="H68" s="2">
        <v>22</v>
      </c>
      <c r="I68" s="2">
        <v>22</v>
      </c>
      <c r="J68" s="2">
        <f t="shared" si="5"/>
        <v>2</v>
      </c>
      <c r="K68" s="6">
        <v>89</v>
      </c>
      <c r="L68" s="6">
        <v>241</v>
      </c>
      <c r="M68" s="6">
        <v>133</v>
      </c>
      <c r="N68" s="6">
        <v>100</v>
      </c>
      <c r="O68" s="6">
        <v>0</v>
      </c>
      <c r="P68" s="6">
        <v>24</v>
      </c>
      <c r="Q68" s="7">
        <v>19</v>
      </c>
      <c r="R68" s="6">
        <v>25</v>
      </c>
      <c r="S68" s="6">
        <f t="shared" si="3"/>
        <v>0</v>
      </c>
      <c r="T68" s="6">
        <v>2</v>
      </c>
      <c r="U68" s="35">
        <v>67</v>
      </c>
      <c r="V68" s="35">
        <v>2</v>
      </c>
      <c r="W68" s="35">
        <v>2</v>
      </c>
      <c r="X68" s="35">
        <v>2</v>
      </c>
    </row>
    <row r="69" spans="1:24" x14ac:dyDescent="0.2">
      <c r="A69" s="6">
        <v>68</v>
      </c>
      <c r="B69" s="6" t="s">
        <v>78</v>
      </c>
      <c r="C69" s="2" t="s">
        <v>85</v>
      </c>
      <c r="D69" s="2">
        <v>2</v>
      </c>
      <c r="E69" s="2">
        <v>2</v>
      </c>
      <c r="F69" s="2">
        <f t="shared" si="4"/>
        <v>2</v>
      </c>
      <c r="G69">
        <v>0.97199999999999998</v>
      </c>
      <c r="H69" s="2">
        <v>22</v>
      </c>
      <c r="I69" s="2">
        <v>22</v>
      </c>
      <c r="J69" s="2">
        <f t="shared" si="5"/>
        <v>2</v>
      </c>
      <c r="K69" s="6">
        <v>90</v>
      </c>
      <c r="L69" s="6">
        <v>251</v>
      </c>
      <c r="M69" s="6">
        <v>125</v>
      </c>
      <c r="N69" s="6">
        <v>109</v>
      </c>
      <c r="O69" s="6">
        <v>0</v>
      </c>
      <c r="P69" s="6">
        <v>21</v>
      </c>
      <c r="Q69" s="7">
        <v>23</v>
      </c>
      <c r="R69" s="6">
        <v>20</v>
      </c>
      <c r="S69" s="6">
        <f t="shared" si="3"/>
        <v>0</v>
      </c>
      <c r="T69" s="6">
        <v>2</v>
      </c>
      <c r="U69" s="35">
        <v>68</v>
      </c>
      <c r="V69" s="35">
        <v>2</v>
      </c>
      <c r="W69" s="35">
        <v>2</v>
      </c>
      <c r="X69" s="35">
        <v>2</v>
      </c>
    </row>
    <row r="70" spans="1:24" x14ac:dyDescent="0.2">
      <c r="A70" s="6">
        <v>69</v>
      </c>
      <c r="B70" s="6" t="s">
        <v>78</v>
      </c>
      <c r="C70" s="2" t="s">
        <v>86</v>
      </c>
      <c r="D70" s="2">
        <v>2</v>
      </c>
      <c r="E70" s="2">
        <v>2</v>
      </c>
      <c r="F70" s="2">
        <f t="shared" si="4"/>
        <v>2</v>
      </c>
      <c r="G70">
        <v>0.98199999999999998</v>
      </c>
      <c r="H70" s="2">
        <v>22</v>
      </c>
      <c r="I70" s="2">
        <v>22</v>
      </c>
      <c r="J70" s="2">
        <f t="shared" si="5"/>
        <v>2</v>
      </c>
      <c r="K70" s="6">
        <v>106</v>
      </c>
      <c r="L70" s="6">
        <v>252</v>
      </c>
      <c r="M70" s="6">
        <v>137</v>
      </c>
      <c r="N70" s="6">
        <v>113</v>
      </c>
      <c r="O70" s="6">
        <v>0</v>
      </c>
      <c r="P70" s="6">
        <v>27</v>
      </c>
      <c r="Q70" s="7">
        <v>26</v>
      </c>
      <c r="R70" s="6">
        <v>26</v>
      </c>
      <c r="S70" s="6">
        <f t="shared" si="3"/>
        <v>0</v>
      </c>
      <c r="T70" s="6">
        <v>2</v>
      </c>
      <c r="U70" s="35">
        <v>69</v>
      </c>
      <c r="V70" s="35">
        <v>2</v>
      </c>
      <c r="W70" s="35">
        <v>2</v>
      </c>
      <c r="X70" s="35">
        <v>2</v>
      </c>
    </row>
    <row r="71" spans="1:24" x14ac:dyDescent="0.2">
      <c r="A71" s="6">
        <v>70</v>
      </c>
      <c r="B71" s="6" t="s">
        <v>78</v>
      </c>
      <c r="C71" s="2" t="s">
        <v>87</v>
      </c>
      <c r="D71" s="2">
        <v>2</v>
      </c>
      <c r="E71" s="2">
        <v>2</v>
      </c>
      <c r="F71" s="2">
        <f t="shared" si="4"/>
        <v>1.5</v>
      </c>
      <c r="G71">
        <v>0.29899999999999999</v>
      </c>
      <c r="H71" s="2">
        <v>11</v>
      </c>
      <c r="I71" s="2">
        <v>11</v>
      </c>
      <c r="J71" s="2">
        <f t="shared" si="5"/>
        <v>2</v>
      </c>
      <c r="K71" s="6">
        <v>86</v>
      </c>
      <c r="L71" s="6">
        <v>214</v>
      </c>
      <c r="M71" s="6">
        <v>129</v>
      </c>
      <c r="N71" s="6">
        <v>99</v>
      </c>
      <c r="O71" s="6">
        <v>49</v>
      </c>
      <c r="P71" s="6">
        <v>21</v>
      </c>
      <c r="Q71" s="7">
        <v>25</v>
      </c>
      <c r="R71" s="6">
        <v>22</v>
      </c>
      <c r="S71" s="6">
        <f t="shared" si="3"/>
        <v>0.49494949494949497</v>
      </c>
      <c r="T71" s="6">
        <v>1.5</v>
      </c>
      <c r="U71" s="35">
        <v>70</v>
      </c>
      <c r="V71" s="35">
        <v>1.5</v>
      </c>
      <c r="W71" s="35">
        <v>1.5</v>
      </c>
      <c r="X71" s="35">
        <v>1.5</v>
      </c>
    </row>
    <row r="72" spans="1:24" x14ac:dyDescent="0.2">
      <c r="A72" s="6">
        <v>71</v>
      </c>
      <c r="B72" s="6" t="s">
        <v>78</v>
      </c>
      <c r="C72" s="2" t="s">
        <v>88</v>
      </c>
      <c r="D72" s="2">
        <v>2</v>
      </c>
      <c r="E72" s="2">
        <v>2</v>
      </c>
      <c r="F72" s="2">
        <f t="shared" si="4"/>
        <v>2</v>
      </c>
      <c r="G72">
        <v>0.96899999999999997</v>
      </c>
      <c r="H72" s="2">
        <v>22</v>
      </c>
      <c r="I72" s="2">
        <v>22</v>
      </c>
      <c r="J72" s="2">
        <f t="shared" si="5"/>
        <v>2</v>
      </c>
      <c r="K72" s="6">
        <v>100</v>
      </c>
      <c r="L72" s="6">
        <v>271</v>
      </c>
      <c r="M72" s="6">
        <v>140</v>
      </c>
      <c r="N72" s="6">
        <v>108</v>
      </c>
      <c r="O72" s="6">
        <v>0</v>
      </c>
      <c r="P72" s="6">
        <v>19</v>
      </c>
      <c r="Q72" s="7">
        <v>24</v>
      </c>
      <c r="R72" s="6">
        <v>31</v>
      </c>
      <c r="S72" s="6">
        <f t="shared" si="3"/>
        <v>0</v>
      </c>
      <c r="T72" s="6">
        <v>2</v>
      </c>
      <c r="U72" s="35">
        <v>71</v>
      </c>
      <c r="V72" s="35">
        <v>2</v>
      </c>
      <c r="W72" s="35">
        <v>2</v>
      </c>
      <c r="X72" s="35">
        <v>2</v>
      </c>
    </row>
    <row r="73" spans="1:24" x14ac:dyDescent="0.2">
      <c r="A73" s="6">
        <v>72</v>
      </c>
      <c r="B73" s="6" t="s">
        <v>78</v>
      </c>
      <c r="C73" s="2" t="s">
        <v>89</v>
      </c>
      <c r="D73" s="2">
        <v>2</v>
      </c>
      <c r="E73" s="2">
        <v>2</v>
      </c>
      <c r="F73" s="2">
        <f t="shared" si="4"/>
        <v>2</v>
      </c>
      <c r="G73">
        <v>0.96199999999999997</v>
      </c>
      <c r="H73" s="2">
        <v>21</v>
      </c>
      <c r="I73" s="2">
        <v>21</v>
      </c>
      <c r="J73" s="2">
        <f t="shared" si="5"/>
        <v>2</v>
      </c>
      <c r="K73" s="6">
        <v>91</v>
      </c>
      <c r="L73" s="6">
        <v>245</v>
      </c>
      <c r="M73" s="6">
        <v>132</v>
      </c>
      <c r="N73" s="6">
        <v>98</v>
      </c>
      <c r="O73" s="6">
        <v>34</v>
      </c>
      <c r="P73" s="6">
        <v>23</v>
      </c>
      <c r="Q73" s="7">
        <v>26</v>
      </c>
      <c r="R73" s="6">
        <v>26</v>
      </c>
      <c r="S73" s="6">
        <f t="shared" si="3"/>
        <v>0.34693877551020408</v>
      </c>
      <c r="T73" s="6">
        <v>2</v>
      </c>
      <c r="U73" s="35">
        <v>72</v>
      </c>
      <c r="V73" s="35">
        <v>2</v>
      </c>
      <c r="W73" s="35">
        <v>1.5</v>
      </c>
      <c r="X73" s="35">
        <v>1.5</v>
      </c>
    </row>
    <row r="74" spans="1:24" x14ac:dyDescent="0.2">
      <c r="A74" s="6">
        <v>73</v>
      </c>
      <c r="B74" s="6" t="s">
        <v>78</v>
      </c>
      <c r="C74" s="12" t="s">
        <v>90</v>
      </c>
      <c r="D74" s="2">
        <v>2</v>
      </c>
      <c r="E74" s="2">
        <v>2</v>
      </c>
      <c r="F74" s="2">
        <f t="shared" si="4"/>
        <v>2</v>
      </c>
      <c r="G74">
        <v>0.98499999999999999</v>
      </c>
      <c r="H74" s="9">
        <v>32</v>
      </c>
      <c r="I74" s="9" t="s">
        <v>513</v>
      </c>
      <c r="J74" s="2">
        <f t="shared" si="5"/>
        <v>2</v>
      </c>
      <c r="K74" s="6">
        <v>90</v>
      </c>
      <c r="L74" s="6">
        <v>259</v>
      </c>
      <c r="M74" s="6">
        <v>126</v>
      </c>
      <c r="N74" s="6">
        <v>106</v>
      </c>
      <c r="O74" s="6">
        <v>0</v>
      </c>
      <c r="P74" s="6">
        <v>24</v>
      </c>
      <c r="Q74" s="7">
        <v>24</v>
      </c>
      <c r="R74" s="6">
        <v>24</v>
      </c>
      <c r="S74" s="6">
        <f t="shared" si="3"/>
        <v>0</v>
      </c>
      <c r="T74" s="6" t="s">
        <v>513</v>
      </c>
      <c r="U74" s="35">
        <v>73</v>
      </c>
      <c r="V74" s="35" t="s">
        <v>513</v>
      </c>
      <c r="W74" s="35">
        <v>2</v>
      </c>
      <c r="X74" s="35"/>
    </row>
    <row r="75" spans="1:24" x14ac:dyDescent="0.2">
      <c r="A75" s="6">
        <v>74</v>
      </c>
      <c r="B75" s="6" t="s">
        <v>78</v>
      </c>
      <c r="C75" s="2" t="s">
        <v>91</v>
      </c>
      <c r="D75" s="2">
        <v>2</v>
      </c>
      <c r="E75" s="2">
        <v>2</v>
      </c>
      <c r="F75" s="2">
        <f t="shared" si="4"/>
        <v>2</v>
      </c>
      <c r="G75">
        <v>0.96199999999999997</v>
      </c>
      <c r="H75" s="2">
        <v>21</v>
      </c>
      <c r="I75" s="2">
        <v>21</v>
      </c>
      <c r="J75" s="2">
        <f t="shared" si="5"/>
        <v>2</v>
      </c>
      <c r="K75" s="6">
        <v>89</v>
      </c>
      <c r="L75" s="6">
        <v>234</v>
      </c>
      <c r="M75" s="6">
        <v>120</v>
      </c>
      <c r="N75" s="6">
        <v>97</v>
      </c>
      <c r="O75" s="6">
        <v>42</v>
      </c>
      <c r="P75" s="6">
        <v>19</v>
      </c>
      <c r="Q75" s="7">
        <v>18</v>
      </c>
      <c r="R75" s="6">
        <v>17</v>
      </c>
      <c r="S75" s="6">
        <f t="shared" si="3"/>
        <v>0.4329896907216495</v>
      </c>
      <c r="T75" s="6">
        <v>2</v>
      </c>
      <c r="U75" s="35">
        <v>74</v>
      </c>
      <c r="V75" s="35">
        <v>2</v>
      </c>
      <c r="W75" s="35">
        <v>1</v>
      </c>
      <c r="X75" s="35">
        <v>1</v>
      </c>
    </row>
    <row r="76" spans="1:24" x14ac:dyDescent="0.2">
      <c r="A76" s="6">
        <v>75</v>
      </c>
      <c r="B76" s="6" t="s">
        <v>78</v>
      </c>
      <c r="C76" s="2" t="s">
        <v>92</v>
      </c>
      <c r="D76" s="2">
        <v>2</v>
      </c>
      <c r="E76" s="2">
        <v>2</v>
      </c>
      <c r="F76" s="2">
        <f t="shared" si="4"/>
        <v>2</v>
      </c>
      <c r="G76" s="6">
        <v>0.97699999999999998</v>
      </c>
      <c r="H76" s="2">
        <v>11</v>
      </c>
      <c r="I76" s="2">
        <v>11</v>
      </c>
      <c r="J76" s="2">
        <f t="shared" si="5"/>
        <v>2</v>
      </c>
      <c r="K76" s="6">
        <v>91</v>
      </c>
      <c r="L76" s="6">
        <v>256</v>
      </c>
      <c r="M76" s="6">
        <v>129</v>
      </c>
      <c r="N76" s="6">
        <v>59</v>
      </c>
      <c r="O76" s="6">
        <v>59</v>
      </c>
      <c r="P76" s="6">
        <v>23</v>
      </c>
      <c r="Q76" s="7">
        <v>28</v>
      </c>
      <c r="R76" s="6">
        <v>26</v>
      </c>
      <c r="S76" s="6">
        <f t="shared" si="3"/>
        <v>1</v>
      </c>
      <c r="T76" s="6">
        <v>2</v>
      </c>
      <c r="U76" s="35">
        <v>75</v>
      </c>
      <c r="V76" s="35">
        <v>2</v>
      </c>
      <c r="W76" s="35">
        <v>1.5</v>
      </c>
      <c r="X76" s="35">
        <v>1.5</v>
      </c>
    </row>
    <row r="77" spans="1:24" x14ac:dyDescent="0.2">
      <c r="A77" s="6">
        <v>76</v>
      </c>
      <c r="B77" s="6" t="s">
        <v>78</v>
      </c>
      <c r="C77" s="2" t="s">
        <v>93</v>
      </c>
      <c r="D77" s="2">
        <v>2</v>
      </c>
      <c r="E77" s="2">
        <v>2</v>
      </c>
      <c r="F77" s="2">
        <f t="shared" si="4"/>
        <v>2</v>
      </c>
      <c r="G77">
        <v>0.95499999999999996</v>
      </c>
      <c r="H77" s="2">
        <v>21</v>
      </c>
      <c r="I77" s="2">
        <v>21</v>
      </c>
      <c r="J77" s="2">
        <f t="shared" si="5"/>
        <v>2</v>
      </c>
      <c r="K77" s="6">
        <v>85</v>
      </c>
      <c r="L77" s="6">
        <v>253</v>
      </c>
      <c r="M77" s="6">
        <v>127</v>
      </c>
      <c r="N77" s="6">
        <v>113</v>
      </c>
      <c r="O77" s="6">
        <v>38</v>
      </c>
      <c r="P77" s="6">
        <v>23</v>
      </c>
      <c r="Q77" s="7">
        <v>23</v>
      </c>
      <c r="R77" s="6">
        <v>23</v>
      </c>
      <c r="S77" s="6">
        <f t="shared" si="3"/>
        <v>0.33628318584070799</v>
      </c>
      <c r="T77" s="6">
        <v>2</v>
      </c>
      <c r="U77" s="35">
        <v>76</v>
      </c>
      <c r="V77" s="35">
        <v>2</v>
      </c>
      <c r="W77" s="35">
        <v>1</v>
      </c>
      <c r="X77" s="35">
        <v>1</v>
      </c>
    </row>
    <row r="78" spans="1:24" x14ac:dyDescent="0.2">
      <c r="A78" s="6">
        <v>77</v>
      </c>
      <c r="B78" s="6" t="s">
        <v>78</v>
      </c>
      <c r="C78" s="2" t="s">
        <v>94</v>
      </c>
      <c r="D78" s="2">
        <v>2</v>
      </c>
      <c r="E78" s="2">
        <v>2</v>
      </c>
      <c r="F78" s="2">
        <f t="shared" si="4"/>
        <v>1.5</v>
      </c>
      <c r="G78">
        <v>0.379</v>
      </c>
      <c r="H78" s="2">
        <v>11</v>
      </c>
      <c r="I78" s="2">
        <v>11</v>
      </c>
      <c r="J78" s="2">
        <f t="shared" si="5"/>
        <v>2</v>
      </c>
      <c r="K78" s="6">
        <v>76</v>
      </c>
      <c r="L78" s="6">
        <v>229</v>
      </c>
      <c r="M78" s="6">
        <v>134</v>
      </c>
      <c r="N78" s="6">
        <v>97</v>
      </c>
      <c r="O78" s="6">
        <v>40</v>
      </c>
      <c r="P78" s="6">
        <v>25</v>
      </c>
      <c r="Q78" s="7">
        <v>30</v>
      </c>
      <c r="R78" s="6">
        <v>29</v>
      </c>
      <c r="S78" s="6">
        <f t="shared" si="3"/>
        <v>0.41237113402061853</v>
      </c>
      <c r="T78" s="6">
        <v>1.5</v>
      </c>
      <c r="U78" s="35">
        <v>77</v>
      </c>
      <c r="V78" s="35">
        <v>1.5</v>
      </c>
      <c r="W78" s="35">
        <v>1.5</v>
      </c>
      <c r="X78" s="35">
        <v>1.5</v>
      </c>
    </row>
    <row r="79" spans="1:24" x14ac:dyDescent="0.2">
      <c r="A79" s="6">
        <v>78</v>
      </c>
      <c r="B79" s="6" t="s">
        <v>78</v>
      </c>
      <c r="C79" s="2" t="s">
        <v>95</v>
      </c>
      <c r="D79" s="2">
        <v>2</v>
      </c>
      <c r="E79" s="2">
        <v>2</v>
      </c>
      <c r="F79" s="2">
        <f t="shared" si="4"/>
        <v>2</v>
      </c>
      <c r="G79" s="6">
        <v>0.98499999999999999</v>
      </c>
      <c r="H79" s="2">
        <v>22</v>
      </c>
      <c r="I79" s="2">
        <v>22</v>
      </c>
      <c r="J79" s="2">
        <f t="shared" si="5"/>
        <v>2</v>
      </c>
      <c r="K79" s="6">
        <v>124</v>
      </c>
      <c r="L79" s="6">
        <v>322</v>
      </c>
      <c r="M79" s="6">
        <v>150</v>
      </c>
      <c r="N79" s="6">
        <v>136</v>
      </c>
      <c r="O79" s="6">
        <v>0</v>
      </c>
      <c r="P79" s="6">
        <v>24</v>
      </c>
      <c r="Q79" s="7">
        <v>24</v>
      </c>
      <c r="R79" s="6">
        <v>30</v>
      </c>
      <c r="S79" s="6">
        <f t="shared" si="3"/>
        <v>0</v>
      </c>
      <c r="T79" s="6">
        <v>2</v>
      </c>
      <c r="U79" s="35">
        <v>78</v>
      </c>
      <c r="V79" s="35">
        <v>2</v>
      </c>
      <c r="W79" s="35">
        <v>2</v>
      </c>
      <c r="X79" s="35">
        <v>2</v>
      </c>
    </row>
    <row r="80" spans="1:24" x14ac:dyDescent="0.2">
      <c r="A80" s="6">
        <v>79</v>
      </c>
      <c r="B80" s="6" t="s">
        <v>78</v>
      </c>
      <c r="C80" s="2" t="s">
        <v>96</v>
      </c>
      <c r="D80" s="2">
        <v>2</v>
      </c>
      <c r="E80" s="2">
        <v>2</v>
      </c>
      <c r="F80" s="2">
        <f t="shared" si="4"/>
        <v>2</v>
      </c>
      <c r="G80" s="6">
        <v>0.98</v>
      </c>
      <c r="H80" s="2">
        <v>21</v>
      </c>
      <c r="I80" s="2">
        <v>21</v>
      </c>
      <c r="J80" s="2">
        <f t="shared" si="5"/>
        <v>2</v>
      </c>
      <c r="K80" s="6">
        <v>96</v>
      </c>
      <c r="L80" s="6">
        <v>259</v>
      </c>
      <c r="M80" s="6">
        <v>130</v>
      </c>
      <c r="N80" s="6">
        <v>110</v>
      </c>
      <c r="O80" s="6">
        <v>0</v>
      </c>
      <c r="P80" s="6">
        <v>29</v>
      </c>
      <c r="Q80" s="7">
        <v>22</v>
      </c>
      <c r="R80" s="6">
        <v>20</v>
      </c>
      <c r="S80" s="6">
        <f t="shared" si="3"/>
        <v>0</v>
      </c>
      <c r="T80" s="6">
        <v>2</v>
      </c>
      <c r="U80" s="35">
        <v>79</v>
      </c>
      <c r="V80" s="35">
        <v>2</v>
      </c>
      <c r="W80" s="35">
        <v>2</v>
      </c>
      <c r="X80" s="35">
        <v>2</v>
      </c>
    </row>
    <row r="81" spans="1:24" x14ac:dyDescent="0.2">
      <c r="A81" s="6">
        <v>80</v>
      </c>
      <c r="B81" s="6" t="s">
        <v>78</v>
      </c>
      <c r="C81" s="2" t="s">
        <v>97</v>
      </c>
      <c r="D81" s="2">
        <v>2</v>
      </c>
      <c r="E81" s="2">
        <v>2</v>
      </c>
      <c r="F81" s="2">
        <f t="shared" si="4"/>
        <v>2</v>
      </c>
      <c r="G81">
        <v>0.98799999999999999</v>
      </c>
      <c r="H81" s="2">
        <v>22</v>
      </c>
      <c r="I81" s="2">
        <v>22</v>
      </c>
      <c r="J81" s="2">
        <f t="shared" si="5"/>
        <v>2</v>
      </c>
      <c r="K81" s="6">
        <v>85</v>
      </c>
      <c r="L81" s="6">
        <v>235</v>
      </c>
      <c r="M81" s="6">
        <v>123</v>
      </c>
      <c r="N81" s="6">
        <v>95</v>
      </c>
      <c r="O81" s="6">
        <v>0</v>
      </c>
      <c r="P81" s="6">
        <v>26</v>
      </c>
      <c r="Q81" s="7">
        <v>23</v>
      </c>
      <c r="R81" s="6">
        <v>23</v>
      </c>
      <c r="S81" s="6">
        <f t="shared" si="3"/>
        <v>0</v>
      </c>
      <c r="T81" s="6">
        <v>2</v>
      </c>
      <c r="U81" s="35">
        <v>80</v>
      </c>
      <c r="V81" s="35">
        <v>2</v>
      </c>
      <c r="W81" s="35">
        <v>2</v>
      </c>
      <c r="X81" s="35">
        <v>2</v>
      </c>
    </row>
    <row r="82" spans="1:24" x14ac:dyDescent="0.2">
      <c r="A82" s="6">
        <v>81</v>
      </c>
      <c r="B82" s="6" t="s">
        <v>78</v>
      </c>
      <c r="C82" s="12" t="s">
        <v>98</v>
      </c>
      <c r="D82" s="2">
        <v>2</v>
      </c>
      <c r="E82" s="2">
        <v>2</v>
      </c>
      <c r="F82" s="2">
        <f t="shared" si="4"/>
        <v>2</v>
      </c>
      <c r="G82">
        <v>0.98799999999999999</v>
      </c>
      <c r="H82" s="9">
        <v>32</v>
      </c>
      <c r="I82" s="9" t="s">
        <v>513</v>
      </c>
      <c r="J82" s="2">
        <f t="shared" si="5"/>
        <v>2</v>
      </c>
      <c r="K82" s="6">
        <v>96</v>
      </c>
      <c r="L82" s="6">
        <v>267</v>
      </c>
      <c r="M82" s="6">
        <v>132</v>
      </c>
      <c r="N82" s="6">
        <v>109</v>
      </c>
      <c r="O82" s="6">
        <v>71</v>
      </c>
      <c r="P82" s="6">
        <v>23</v>
      </c>
      <c r="Q82" s="7">
        <v>18</v>
      </c>
      <c r="R82" s="6">
        <v>26</v>
      </c>
      <c r="S82" s="6">
        <f t="shared" si="3"/>
        <v>0.65137614678899081</v>
      </c>
      <c r="T82" s="6" t="s">
        <v>513</v>
      </c>
      <c r="U82" s="35">
        <v>81</v>
      </c>
      <c r="V82" s="35" t="s">
        <v>513</v>
      </c>
      <c r="W82" s="35">
        <v>1</v>
      </c>
      <c r="X82" s="35"/>
    </row>
    <row r="83" spans="1:24" x14ac:dyDescent="0.2">
      <c r="A83" s="6">
        <v>82</v>
      </c>
      <c r="B83" s="6" t="s">
        <v>78</v>
      </c>
      <c r="C83" s="2" t="s">
        <v>99</v>
      </c>
      <c r="D83" s="2">
        <v>2</v>
      </c>
      <c r="E83" s="2">
        <v>2</v>
      </c>
      <c r="F83" s="2">
        <f t="shared" si="4"/>
        <v>2</v>
      </c>
      <c r="G83">
        <v>0.97399999999999998</v>
      </c>
      <c r="H83" s="2">
        <v>22</v>
      </c>
      <c r="I83" s="2">
        <v>22</v>
      </c>
      <c r="J83" s="2">
        <f t="shared" si="5"/>
        <v>2</v>
      </c>
      <c r="K83" s="6">
        <v>84</v>
      </c>
      <c r="L83" s="6">
        <v>228</v>
      </c>
      <c r="M83" s="6">
        <v>111</v>
      </c>
      <c r="N83" s="6">
        <v>98</v>
      </c>
      <c r="O83" s="6">
        <v>0</v>
      </c>
      <c r="P83" s="6">
        <v>20</v>
      </c>
      <c r="Q83" s="7">
        <v>18</v>
      </c>
      <c r="R83" s="6">
        <v>19</v>
      </c>
      <c r="S83" s="6">
        <f t="shared" si="3"/>
        <v>0</v>
      </c>
      <c r="T83" s="6">
        <v>2</v>
      </c>
      <c r="U83" s="35">
        <v>82</v>
      </c>
      <c r="V83" s="35">
        <v>2</v>
      </c>
      <c r="W83" s="35">
        <v>2</v>
      </c>
      <c r="X83" s="35">
        <v>2</v>
      </c>
    </row>
    <row r="84" spans="1:24" x14ac:dyDescent="0.2">
      <c r="A84" s="6">
        <v>83</v>
      </c>
      <c r="B84" s="6" t="s">
        <v>78</v>
      </c>
      <c r="C84" s="2" t="s">
        <v>100</v>
      </c>
      <c r="D84" s="2">
        <v>2</v>
      </c>
      <c r="E84" s="2">
        <v>2</v>
      </c>
      <c r="F84" s="2">
        <f t="shared" si="4"/>
        <v>1.5</v>
      </c>
      <c r="G84">
        <v>0.84699999999999998</v>
      </c>
      <c r="H84" s="2">
        <v>22</v>
      </c>
      <c r="I84" s="2">
        <v>22</v>
      </c>
      <c r="J84" s="2">
        <f t="shared" si="5"/>
        <v>2</v>
      </c>
      <c r="K84" s="6">
        <v>52</v>
      </c>
      <c r="L84" s="6">
        <v>159</v>
      </c>
      <c r="M84" s="6">
        <v>80</v>
      </c>
      <c r="N84" s="6">
        <v>71</v>
      </c>
      <c r="O84" s="6">
        <v>0</v>
      </c>
      <c r="P84" s="6">
        <v>15</v>
      </c>
      <c r="Q84" s="7">
        <v>22</v>
      </c>
      <c r="R84" s="6">
        <v>14</v>
      </c>
      <c r="S84" s="6">
        <f t="shared" si="3"/>
        <v>0</v>
      </c>
      <c r="T84" s="6">
        <v>1.5</v>
      </c>
      <c r="U84" s="35">
        <v>83</v>
      </c>
      <c r="V84" s="35">
        <v>1.5</v>
      </c>
      <c r="W84" s="35">
        <v>1.5</v>
      </c>
      <c r="X84" s="35">
        <v>1.5</v>
      </c>
    </row>
    <row r="85" spans="1:24" x14ac:dyDescent="0.2">
      <c r="A85" s="6">
        <v>84</v>
      </c>
      <c r="B85" s="6" t="s">
        <v>78</v>
      </c>
      <c r="C85" s="2" t="s">
        <v>101</v>
      </c>
      <c r="D85" s="2">
        <v>2</v>
      </c>
      <c r="E85" s="2">
        <v>2</v>
      </c>
      <c r="F85" s="2">
        <f t="shared" si="4"/>
        <v>2</v>
      </c>
      <c r="G85">
        <v>0.94399999999999995</v>
      </c>
      <c r="H85" s="2">
        <v>21</v>
      </c>
      <c r="I85" s="2">
        <v>21</v>
      </c>
      <c r="J85" s="2">
        <f t="shared" si="5"/>
        <v>2</v>
      </c>
      <c r="K85" s="6">
        <v>62</v>
      </c>
      <c r="L85" s="6">
        <v>156</v>
      </c>
      <c r="M85" s="6">
        <v>84</v>
      </c>
      <c r="N85" s="6">
        <v>75</v>
      </c>
      <c r="O85" s="6">
        <v>0</v>
      </c>
      <c r="P85" s="6">
        <v>18</v>
      </c>
      <c r="Q85" s="7">
        <v>18</v>
      </c>
      <c r="R85" s="6">
        <v>18</v>
      </c>
      <c r="S85" s="6">
        <f t="shared" si="3"/>
        <v>0</v>
      </c>
      <c r="T85" s="6">
        <v>2</v>
      </c>
      <c r="U85" s="35">
        <v>84</v>
      </c>
      <c r="V85" s="35">
        <v>2</v>
      </c>
      <c r="W85" s="35">
        <v>1</v>
      </c>
      <c r="X85" s="35">
        <v>1</v>
      </c>
    </row>
    <row r="86" spans="1:24" x14ac:dyDescent="0.2">
      <c r="A86" s="6">
        <v>85</v>
      </c>
      <c r="B86" s="6" t="s">
        <v>78</v>
      </c>
      <c r="C86" s="2" t="s">
        <v>102</v>
      </c>
      <c r="D86" s="2">
        <v>2</v>
      </c>
      <c r="E86" s="2">
        <v>2</v>
      </c>
      <c r="F86" s="2">
        <f t="shared" si="4"/>
        <v>2</v>
      </c>
      <c r="G86">
        <v>0.96699999999999997</v>
      </c>
      <c r="H86" s="2">
        <v>22</v>
      </c>
      <c r="I86" s="2">
        <v>22</v>
      </c>
      <c r="J86" s="2">
        <f t="shared" si="5"/>
        <v>2</v>
      </c>
      <c r="K86" s="6">
        <v>61</v>
      </c>
      <c r="L86" s="6">
        <v>165</v>
      </c>
      <c r="M86" s="6">
        <v>87</v>
      </c>
      <c r="N86" s="6">
        <v>73</v>
      </c>
      <c r="O86" s="6">
        <v>0</v>
      </c>
      <c r="P86" s="6">
        <v>18</v>
      </c>
      <c r="Q86" s="7">
        <v>21</v>
      </c>
      <c r="R86" s="6">
        <v>15</v>
      </c>
      <c r="S86" s="6">
        <f t="shared" si="3"/>
        <v>0</v>
      </c>
      <c r="T86" s="6">
        <v>2</v>
      </c>
      <c r="U86" s="35">
        <v>85</v>
      </c>
      <c r="V86" s="35">
        <v>2</v>
      </c>
      <c r="W86" s="35">
        <v>1.5</v>
      </c>
      <c r="X86" s="35">
        <v>1.5</v>
      </c>
    </row>
    <row r="87" spans="1:24" x14ac:dyDescent="0.2">
      <c r="A87" s="6">
        <v>86</v>
      </c>
      <c r="B87" s="6" t="s">
        <v>78</v>
      </c>
      <c r="C87" s="2" t="s">
        <v>103</v>
      </c>
      <c r="D87" s="2">
        <v>2</v>
      </c>
      <c r="E87" s="2">
        <v>2</v>
      </c>
      <c r="F87" s="2">
        <f t="shared" si="4"/>
        <v>1.5</v>
      </c>
      <c r="G87">
        <v>0.86399999999999999</v>
      </c>
      <c r="H87" s="2">
        <v>21</v>
      </c>
      <c r="I87" s="2">
        <v>21</v>
      </c>
      <c r="J87" s="2">
        <f t="shared" si="5"/>
        <v>2</v>
      </c>
      <c r="K87" s="6">
        <v>52</v>
      </c>
      <c r="L87" s="6">
        <v>150</v>
      </c>
      <c r="M87" s="6">
        <v>81</v>
      </c>
      <c r="N87" s="6">
        <v>69</v>
      </c>
      <c r="O87" s="6">
        <v>0</v>
      </c>
      <c r="P87" s="6">
        <v>15</v>
      </c>
      <c r="Q87" s="7">
        <v>18</v>
      </c>
      <c r="R87" s="6">
        <v>12</v>
      </c>
      <c r="S87" s="6">
        <f t="shared" si="3"/>
        <v>0</v>
      </c>
      <c r="T87" s="6">
        <v>1.5</v>
      </c>
      <c r="U87" s="35">
        <v>86</v>
      </c>
      <c r="V87" s="35">
        <v>1.5</v>
      </c>
      <c r="W87" s="35">
        <v>1.5</v>
      </c>
      <c r="X87" s="35">
        <v>1.5</v>
      </c>
    </row>
    <row r="88" spans="1:24" x14ac:dyDescent="0.2">
      <c r="A88" s="6">
        <v>87</v>
      </c>
      <c r="B88" s="6" t="s">
        <v>78</v>
      </c>
      <c r="C88" s="2" t="s">
        <v>104</v>
      </c>
      <c r="D88" s="2">
        <v>2</v>
      </c>
      <c r="E88" s="2">
        <v>2</v>
      </c>
      <c r="F88" s="2">
        <f t="shared" si="4"/>
        <v>2</v>
      </c>
      <c r="G88">
        <v>0.98299999999999998</v>
      </c>
      <c r="H88" s="2">
        <v>22</v>
      </c>
      <c r="I88" s="2">
        <v>22</v>
      </c>
      <c r="J88" s="2">
        <f t="shared" si="5"/>
        <v>2</v>
      </c>
      <c r="K88" s="6">
        <v>69</v>
      </c>
      <c r="L88" s="6">
        <v>194</v>
      </c>
      <c r="M88" s="6">
        <v>105</v>
      </c>
      <c r="N88" s="6">
        <v>81</v>
      </c>
      <c r="O88" s="6">
        <v>0</v>
      </c>
      <c r="P88" s="6">
        <v>18</v>
      </c>
      <c r="Q88" s="7">
        <v>21</v>
      </c>
      <c r="R88" s="6">
        <v>24</v>
      </c>
      <c r="S88" s="6">
        <f t="shared" si="3"/>
        <v>0</v>
      </c>
      <c r="T88" s="6">
        <v>2</v>
      </c>
      <c r="U88" s="35">
        <v>87</v>
      </c>
      <c r="V88" s="35">
        <v>2</v>
      </c>
      <c r="W88" s="35">
        <v>2</v>
      </c>
      <c r="X88" s="35">
        <v>2</v>
      </c>
    </row>
    <row r="89" spans="1:24" x14ac:dyDescent="0.2">
      <c r="A89" s="6">
        <v>88</v>
      </c>
      <c r="B89" s="6" t="s">
        <v>78</v>
      </c>
      <c r="C89" s="2" t="s">
        <v>105</v>
      </c>
      <c r="D89" s="2">
        <v>2</v>
      </c>
      <c r="E89" s="2">
        <v>2</v>
      </c>
      <c r="F89" s="2">
        <f t="shared" si="4"/>
        <v>1.5</v>
      </c>
      <c r="G89">
        <v>0.61099999999999999</v>
      </c>
      <c r="H89" s="2">
        <v>11</v>
      </c>
      <c r="I89" s="2">
        <v>11</v>
      </c>
      <c r="J89" s="2">
        <f t="shared" si="5"/>
        <v>2</v>
      </c>
      <c r="K89" s="6">
        <v>74</v>
      </c>
      <c r="L89" s="6">
        <v>186</v>
      </c>
      <c r="M89" s="6">
        <v>111</v>
      </c>
      <c r="N89" s="6">
        <v>91</v>
      </c>
      <c r="O89" s="6">
        <v>54</v>
      </c>
      <c r="P89" s="6">
        <v>20</v>
      </c>
      <c r="Q89" s="7">
        <v>28</v>
      </c>
      <c r="R89" s="6">
        <v>23</v>
      </c>
      <c r="S89" s="6">
        <f t="shared" si="3"/>
        <v>0.59340659340659341</v>
      </c>
      <c r="T89" s="6">
        <v>1.5</v>
      </c>
      <c r="U89" s="35">
        <v>88</v>
      </c>
      <c r="V89" s="35">
        <v>1.5</v>
      </c>
      <c r="W89" s="35">
        <v>1.5</v>
      </c>
      <c r="X89" s="35">
        <v>1.5</v>
      </c>
    </row>
    <row r="90" spans="1:24" x14ac:dyDescent="0.2">
      <c r="A90" s="6">
        <v>89</v>
      </c>
      <c r="B90" s="6" t="s">
        <v>78</v>
      </c>
      <c r="C90" s="2" t="s">
        <v>106</v>
      </c>
      <c r="D90" s="2">
        <v>2</v>
      </c>
      <c r="E90" s="2">
        <v>2</v>
      </c>
      <c r="F90" s="2">
        <f t="shared" si="4"/>
        <v>2</v>
      </c>
      <c r="G90">
        <v>0.90300000000000002</v>
      </c>
      <c r="H90" s="2">
        <v>22</v>
      </c>
      <c r="I90" s="2">
        <v>22</v>
      </c>
      <c r="J90" s="2">
        <f t="shared" si="5"/>
        <v>2</v>
      </c>
      <c r="K90" s="6">
        <v>62</v>
      </c>
      <c r="L90" s="6">
        <v>185</v>
      </c>
      <c r="M90" s="6">
        <v>100</v>
      </c>
      <c r="N90" s="6">
        <v>82</v>
      </c>
      <c r="O90" s="6">
        <v>0</v>
      </c>
      <c r="P90" s="6">
        <v>20</v>
      </c>
      <c r="Q90" s="7">
        <v>17</v>
      </c>
      <c r="R90" s="6">
        <v>17</v>
      </c>
      <c r="S90" s="6">
        <f t="shared" si="3"/>
        <v>0</v>
      </c>
      <c r="T90" s="6">
        <v>2</v>
      </c>
      <c r="U90" s="35">
        <v>89</v>
      </c>
      <c r="V90" s="35">
        <v>2</v>
      </c>
      <c r="W90" s="35">
        <v>1</v>
      </c>
      <c r="X90" s="35">
        <v>1</v>
      </c>
    </row>
    <row r="91" spans="1:24" x14ac:dyDescent="0.2">
      <c r="A91" s="6">
        <v>90</v>
      </c>
      <c r="B91" s="6" t="s">
        <v>78</v>
      </c>
      <c r="C91" s="2" t="s">
        <v>107</v>
      </c>
      <c r="D91" s="2">
        <v>2</v>
      </c>
      <c r="E91" s="2">
        <v>2</v>
      </c>
      <c r="F91" s="2">
        <f t="shared" si="4"/>
        <v>2</v>
      </c>
      <c r="G91">
        <v>0.98499999999999999</v>
      </c>
      <c r="H91" s="2">
        <v>22</v>
      </c>
      <c r="I91" s="2">
        <v>22</v>
      </c>
      <c r="J91" s="2">
        <f t="shared" si="5"/>
        <v>2</v>
      </c>
      <c r="K91" s="6">
        <v>70</v>
      </c>
      <c r="L91" s="6">
        <v>194</v>
      </c>
      <c r="M91" s="6">
        <v>107</v>
      </c>
      <c r="N91" s="6">
        <v>84</v>
      </c>
      <c r="O91" s="6">
        <v>33</v>
      </c>
      <c r="P91" s="6">
        <v>20</v>
      </c>
      <c r="Q91" s="7">
        <v>22</v>
      </c>
      <c r="R91" s="6">
        <v>18</v>
      </c>
      <c r="S91" s="6">
        <f t="shared" si="3"/>
        <v>0.39285714285714285</v>
      </c>
      <c r="T91" s="6">
        <v>2</v>
      </c>
      <c r="U91" s="35">
        <v>90</v>
      </c>
      <c r="V91" s="35">
        <v>2</v>
      </c>
      <c r="W91" s="35">
        <v>1.5</v>
      </c>
      <c r="X91" s="35">
        <v>1.5</v>
      </c>
    </row>
    <row r="92" spans="1:24" x14ac:dyDescent="0.2">
      <c r="A92" s="6">
        <v>91</v>
      </c>
      <c r="B92" s="6" t="s">
        <v>78</v>
      </c>
      <c r="C92" s="2" t="s">
        <v>108</v>
      </c>
      <c r="D92" s="2">
        <v>2</v>
      </c>
      <c r="E92" s="2">
        <v>2</v>
      </c>
      <c r="F92" s="2">
        <f t="shared" si="4"/>
        <v>1.5</v>
      </c>
      <c r="G92">
        <v>0.47799999999999998</v>
      </c>
      <c r="H92" s="2">
        <v>11</v>
      </c>
      <c r="I92" s="2">
        <v>11</v>
      </c>
      <c r="J92" s="2">
        <f t="shared" si="5"/>
        <v>2</v>
      </c>
      <c r="K92" s="6">
        <v>75</v>
      </c>
      <c r="L92" s="6">
        <v>218</v>
      </c>
      <c r="M92" s="6">
        <v>122</v>
      </c>
      <c r="N92" s="6">
        <v>99</v>
      </c>
      <c r="O92" s="6">
        <v>78</v>
      </c>
      <c r="P92" s="6">
        <v>19</v>
      </c>
      <c r="Q92" s="7">
        <v>20</v>
      </c>
      <c r="R92" s="6">
        <v>26</v>
      </c>
      <c r="S92" s="6">
        <f t="shared" si="3"/>
        <v>0.78787878787878785</v>
      </c>
      <c r="T92" s="6">
        <v>1.5</v>
      </c>
      <c r="U92" s="35">
        <v>91</v>
      </c>
      <c r="V92" s="35">
        <v>1.5</v>
      </c>
      <c r="W92" s="35">
        <v>1</v>
      </c>
      <c r="X92" s="35">
        <v>1</v>
      </c>
    </row>
    <row r="93" spans="1:24" x14ac:dyDescent="0.2">
      <c r="A93" s="6">
        <v>92</v>
      </c>
      <c r="B93" s="6" t="s">
        <v>78</v>
      </c>
      <c r="C93" s="2" t="s">
        <v>109</v>
      </c>
      <c r="D93" s="2">
        <v>2</v>
      </c>
      <c r="E93" s="2">
        <v>2</v>
      </c>
      <c r="F93" s="2">
        <f t="shared" si="4"/>
        <v>2</v>
      </c>
      <c r="G93" s="6">
        <v>0.98299999999999998</v>
      </c>
      <c r="H93" s="2">
        <v>22</v>
      </c>
      <c r="I93" s="2">
        <v>22</v>
      </c>
      <c r="J93" s="2">
        <f t="shared" si="5"/>
        <v>2</v>
      </c>
      <c r="K93" s="6">
        <v>81</v>
      </c>
      <c r="L93" s="6">
        <v>238</v>
      </c>
      <c r="M93" s="6">
        <v>129</v>
      </c>
      <c r="N93" s="6">
        <v>98</v>
      </c>
      <c r="O93" s="6">
        <v>0</v>
      </c>
      <c r="P93" s="6">
        <v>24</v>
      </c>
      <c r="Q93" s="7">
        <v>24</v>
      </c>
      <c r="R93" s="6">
        <v>34</v>
      </c>
      <c r="S93" s="6">
        <f t="shared" si="3"/>
        <v>0</v>
      </c>
      <c r="T93" s="6">
        <v>2</v>
      </c>
      <c r="U93" s="35">
        <v>92</v>
      </c>
      <c r="V93" s="35">
        <v>2</v>
      </c>
      <c r="W93" s="35">
        <v>2</v>
      </c>
      <c r="X93" s="35">
        <v>2</v>
      </c>
    </row>
    <row r="94" spans="1:24" x14ac:dyDescent="0.2">
      <c r="A94" s="6">
        <v>93</v>
      </c>
      <c r="B94" s="6" t="s">
        <v>78</v>
      </c>
      <c r="C94" s="2" t="s">
        <v>110</v>
      </c>
      <c r="D94" s="2">
        <v>2</v>
      </c>
      <c r="E94" s="2">
        <v>2</v>
      </c>
      <c r="F94" s="2">
        <f t="shared" si="4"/>
        <v>1.5</v>
      </c>
      <c r="G94">
        <v>0.16</v>
      </c>
      <c r="H94" s="2">
        <v>11</v>
      </c>
      <c r="I94" s="2">
        <v>11</v>
      </c>
      <c r="J94" s="2">
        <f t="shared" si="5"/>
        <v>2</v>
      </c>
      <c r="K94" s="6">
        <v>78</v>
      </c>
      <c r="L94" s="6">
        <v>210</v>
      </c>
      <c r="M94" s="6">
        <v>123</v>
      </c>
      <c r="N94" s="6">
        <v>97</v>
      </c>
      <c r="O94" s="6">
        <v>78</v>
      </c>
      <c r="P94" s="6">
        <v>19</v>
      </c>
      <c r="Q94" s="7">
        <v>23</v>
      </c>
      <c r="R94" s="6">
        <v>26</v>
      </c>
      <c r="S94" s="6">
        <f t="shared" si="3"/>
        <v>0.80412371134020622</v>
      </c>
      <c r="T94" s="6">
        <v>1.5</v>
      </c>
      <c r="U94" s="35">
        <v>93</v>
      </c>
      <c r="V94" s="35">
        <v>1.5</v>
      </c>
      <c r="W94" s="35">
        <v>1.5</v>
      </c>
      <c r="X94" s="35">
        <v>1</v>
      </c>
    </row>
    <row r="95" spans="1:24" x14ac:dyDescent="0.2">
      <c r="A95" s="6">
        <v>94</v>
      </c>
      <c r="B95" s="6" t="s">
        <v>78</v>
      </c>
      <c r="C95" s="2" t="s">
        <v>111</v>
      </c>
      <c r="D95" s="2">
        <v>2</v>
      </c>
      <c r="E95" s="2">
        <v>2</v>
      </c>
      <c r="F95" s="2">
        <f t="shared" si="4"/>
        <v>1.5</v>
      </c>
      <c r="G95">
        <v>0.73699999999999999</v>
      </c>
      <c r="H95" s="2">
        <v>21</v>
      </c>
      <c r="I95" s="2">
        <v>21</v>
      </c>
      <c r="J95" s="2">
        <f t="shared" si="5"/>
        <v>2</v>
      </c>
      <c r="K95" s="6">
        <v>82</v>
      </c>
      <c r="L95" s="6">
        <v>235</v>
      </c>
      <c r="M95" s="6">
        <v>122</v>
      </c>
      <c r="N95" s="6">
        <v>106</v>
      </c>
      <c r="O95" s="6">
        <v>0</v>
      </c>
      <c r="P95" s="6">
        <v>18</v>
      </c>
      <c r="Q95" s="7">
        <v>27</v>
      </c>
      <c r="R95" s="6">
        <v>19</v>
      </c>
      <c r="S95" s="6">
        <f t="shared" si="3"/>
        <v>0</v>
      </c>
      <c r="T95" s="6">
        <v>1.5</v>
      </c>
      <c r="U95" s="35">
        <v>94</v>
      </c>
      <c r="V95" s="35">
        <v>1.5</v>
      </c>
      <c r="W95" s="35">
        <v>2</v>
      </c>
      <c r="X95" s="35">
        <v>2</v>
      </c>
    </row>
    <row r="96" spans="1:24" x14ac:dyDescent="0.2">
      <c r="A96" s="6">
        <v>95</v>
      </c>
      <c r="B96" s="6" t="s">
        <v>78</v>
      </c>
      <c r="C96" s="2" t="s">
        <v>112</v>
      </c>
      <c r="D96" s="2">
        <v>2</v>
      </c>
      <c r="E96" s="2">
        <v>2</v>
      </c>
      <c r="F96" s="2">
        <f t="shared" si="4"/>
        <v>2</v>
      </c>
      <c r="G96">
        <v>0.91</v>
      </c>
      <c r="H96" s="2">
        <v>11</v>
      </c>
      <c r="I96" s="2">
        <v>11</v>
      </c>
      <c r="J96" s="2">
        <f t="shared" si="5"/>
        <v>2</v>
      </c>
      <c r="K96" s="6">
        <v>115</v>
      </c>
      <c r="L96" s="6">
        <v>291</v>
      </c>
      <c r="M96" s="6">
        <v>149</v>
      </c>
      <c r="N96" s="6">
        <v>133</v>
      </c>
      <c r="O96" s="6">
        <v>0</v>
      </c>
      <c r="P96" s="6">
        <v>24</v>
      </c>
      <c r="Q96" s="7">
        <v>29</v>
      </c>
      <c r="R96" s="6">
        <v>28</v>
      </c>
      <c r="S96" s="6">
        <f t="shared" si="3"/>
        <v>0</v>
      </c>
      <c r="T96" s="6">
        <v>2</v>
      </c>
      <c r="U96" s="35">
        <v>95</v>
      </c>
      <c r="V96" s="35">
        <v>2</v>
      </c>
      <c r="W96" s="35">
        <v>2</v>
      </c>
      <c r="X96" s="35">
        <v>2</v>
      </c>
    </row>
    <row r="97" spans="1:24" x14ac:dyDescent="0.2">
      <c r="A97" s="6">
        <v>96</v>
      </c>
      <c r="B97" s="6" t="s">
        <v>78</v>
      </c>
      <c r="C97" s="2" t="s">
        <v>113</v>
      </c>
      <c r="D97" s="2">
        <v>2</v>
      </c>
      <c r="E97" s="2">
        <v>2</v>
      </c>
      <c r="F97" s="2">
        <f t="shared" si="4"/>
        <v>2</v>
      </c>
      <c r="G97" s="6">
        <v>0.97699999999999998</v>
      </c>
      <c r="H97" s="2">
        <v>21</v>
      </c>
      <c r="I97" s="2">
        <v>21</v>
      </c>
      <c r="J97" s="2">
        <f t="shared" si="5"/>
        <v>2</v>
      </c>
      <c r="K97" s="6">
        <v>99</v>
      </c>
      <c r="L97" s="6">
        <v>263</v>
      </c>
      <c r="M97" s="6">
        <v>140</v>
      </c>
      <c r="N97" s="6">
        <v>118</v>
      </c>
      <c r="O97" s="6">
        <v>0</v>
      </c>
      <c r="P97" s="6">
        <v>19</v>
      </c>
      <c r="Q97" s="7">
        <v>27</v>
      </c>
      <c r="R97" s="6">
        <v>22</v>
      </c>
      <c r="S97" s="6">
        <f t="shared" si="3"/>
        <v>0</v>
      </c>
      <c r="T97" s="6">
        <v>2</v>
      </c>
      <c r="U97" s="35">
        <v>96</v>
      </c>
      <c r="V97" s="35">
        <v>2</v>
      </c>
      <c r="W97" s="35">
        <v>2</v>
      </c>
      <c r="X97" s="35">
        <v>2</v>
      </c>
    </row>
    <row r="98" spans="1:24" x14ac:dyDescent="0.2">
      <c r="A98" s="6">
        <v>97</v>
      </c>
      <c r="B98" s="6" t="s">
        <v>78</v>
      </c>
      <c r="C98" s="2" t="s">
        <v>114</v>
      </c>
      <c r="D98" s="2">
        <v>2</v>
      </c>
      <c r="E98" s="2">
        <v>2</v>
      </c>
      <c r="F98" s="2">
        <f t="shared" si="4"/>
        <v>2</v>
      </c>
      <c r="G98" s="6">
        <v>0.98</v>
      </c>
      <c r="H98" s="2">
        <v>22</v>
      </c>
      <c r="I98" s="2">
        <v>22</v>
      </c>
      <c r="J98" s="2">
        <f t="shared" si="5"/>
        <v>2</v>
      </c>
      <c r="K98" s="6">
        <v>114</v>
      </c>
      <c r="L98" s="6">
        <v>262</v>
      </c>
      <c r="M98" s="6">
        <v>134</v>
      </c>
      <c r="N98" s="6">
        <v>120</v>
      </c>
      <c r="O98" s="6">
        <v>0</v>
      </c>
      <c r="P98" s="6">
        <v>23</v>
      </c>
      <c r="Q98" s="7">
        <v>22</v>
      </c>
      <c r="R98" s="6">
        <v>25</v>
      </c>
      <c r="S98" s="6">
        <f t="shared" si="3"/>
        <v>0</v>
      </c>
      <c r="T98" s="6">
        <v>2</v>
      </c>
      <c r="U98" s="35">
        <v>97</v>
      </c>
      <c r="V98" s="35">
        <v>2</v>
      </c>
      <c r="W98" s="35">
        <v>2</v>
      </c>
      <c r="X98" s="35">
        <v>2</v>
      </c>
    </row>
    <row r="99" spans="1:24" x14ac:dyDescent="0.2">
      <c r="A99" s="6">
        <v>98</v>
      </c>
      <c r="B99" s="6" t="s">
        <v>78</v>
      </c>
      <c r="C99" s="2" t="s">
        <v>115</v>
      </c>
      <c r="D99" s="2">
        <v>2</v>
      </c>
      <c r="E99" s="2">
        <v>2</v>
      </c>
      <c r="F99" s="2">
        <f t="shared" si="4"/>
        <v>2</v>
      </c>
      <c r="G99" s="6">
        <v>0.96</v>
      </c>
      <c r="H99" s="2">
        <v>22</v>
      </c>
      <c r="I99" s="2">
        <v>22</v>
      </c>
      <c r="J99" s="2">
        <f t="shared" si="5"/>
        <v>2</v>
      </c>
      <c r="K99" s="6">
        <v>95</v>
      </c>
      <c r="L99" s="6">
        <v>289</v>
      </c>
      <c r="M99" s="6">
        <v>143</v>
      </c>
      <c r="N99" s="6">
        <v>110</v>
      </c>
      <c r="O99" s="6">
        <v>106</v>
      </c>
      <c r="P99" s="6">
        <v>18</v>
      </c>
      <c r="Q99" s="7">
        <v>20</v>
      </c>
      <c r="R99" s="6">
        <v>27</v>
      </c>
      <c r="S99" s="6">
        <f t="shared" si="3"/>
        <v>0.96363636363636362</v>
      </c>
      <c r="T99" s="6">
        <v>2</v>
      </c>
      <c r="U99" s="35">
        <v>98</v>
      </c>
      <c r="V99" s="35">
        <v>2</v>
      </c>
      <c r="W99" s="35">
        <v>1</v>
      </c>
      <c r="X99" s="35">
        <v>1</v>
      </c>
    </row>
    <row r="100" spans="1:24" x14ac:dyDescent="0.2">
      <c r="A100" s="6">
        <v>99</v>
      </c>
      <c r="B100" s="6" t="s">
        <v>78</v>
      </c>
      <c r="C100" s="2" t="s">
        <v>116</v>
      </c>
      <c r="D100" s="2">
        <v>2</v>
      </c>
      <c r="E100" s="2">
        <v>2</v>
      </c>
      <c r="F100" s="2">
        <f t="shared" si="4"/>
        <v>2</v>
      </c>
      <c r="G100" s="6">
        <v>0.97</v>
      </c>
      <c r="H100" s="2">
        <v>22</v>
      </c>
      <c r="I100" s="2">
        <v>22</v>
      </c>
      <c r="J100" s="2">
        <f t="shared" si="5"/>
        <v>2</v>
      </c>
      <c r="K100" s="6">
        <v>86</v>
      </c>
      <c r="L100" s="6">
        <v>240</v>
      </c>
      <c r="M100" s="6">
        <v>110</v>
      </c>
      <c r="N100" s="6">
        <v>103</v>
      </c>
      <c r="O100" s="6">
        <v>0</v>
      </c>
      <c r="P100" s="6">
        <v>21</v>
      </c>
      <c r="Q100" s="7">
        <v>28</v>
      </c>
      <c r="R100" s="6">
        <v>28</v>
      </c>
      <c r="S100" s="6">
        <f t="shared" si="3"/>
        <v>0</v>
      </c>
      <c r="T100" s="6">
        <v>2</v>
      </c>
      <c r="U100" s="35">
        <v>99</v>
      </c>
      <c r="V100" s="35">
        <v>2</v>
      </c>
      <c r="W100" s="35">
        <v>2</v>
      </c>
      <c r="X100" s="35">
        <v>2</v>
      </c>
    </row>
    <row r="101" spans="1:24" x14ac:dyDescent="0.2">
      <c r="A101" s="6">
        <v>100</v>
      </c>
      <c r="B101" s="6" t="s">
        <v>78</v>
      </c>
      <c r="C101" s="2" t="s">
        <v>117</v>
      </c>
      <c r="D101" s="2">
        <v>2</v>
      </c>
      <c r="E101" s="2">
        <v>2</v>
      </c>
      <c r="F101" s="2">
        <f t="shared" si="4"/>
        <v>2</v>
      </c>
      <c r="G101">
        <v>0.97799999999999998</v>
      </c>
      <c r="H101" s="2">
        <v>21</v>
      </c>
      <c r="I101" s="2">
        <v>21</v>
      </c>
      <c r="J101" s="2">
        <f t="shared" si="5"/>
        <v>2</v>
      </c>
      <c r="K101" s="6">
        <v>95</v>
      </c>
      <c r="L101" s="6">
        <v>266</v>
      </c>
      <c r="M101" s="6">
        <v>138</v>
      </c>
      <c r="N101" s="6">
        <v>116</v>
      </c>
      <c r="O101" s="6">
        <v>0</v>
      </c>
      <c r="P101" s="6">
        <v>28</v>
      </c>
      <c r="Q101" s="7">
        <v>28</v>
      </c>
      <c r="R101" s="6">
        <v>28</v>
      </c>
      <c r="S101" s="6">
        <f t="shared" si="3"/>
        <v>0</v>
      </c>
      <c r="T101" s="6">
        <v>2</v>
      </c>
      <c r="U101" s="35">
        <v>100</v>
      </c>
      <c r="V101" s="35">
        <v>2</v>
      </c>
      <c r="W101" s="35">
        <v>2</v>
      </c>
      <c r="X101" s="35">
        <v>2</v>
      </c>
    </row>
    <row r="102" spans="1:24" x14ac:dyDescent="0.2">
      <c r="A102" s="6">
        <v>101</v>
      </c>
      <c r="B102" s="6" t="s">
        <v>78</v>
      </c>
      <c r="C102" s="2" t="s">
        <v>118</v>
      </c>
      <c r="D102" s="2">
        <v>2</v>
      </c>
      <c r="E102" s="2">
        <v>2</v>
      </c>
      <c r="F102" s="2">
        <f t="shared" si="4"/>
        <v>1.5</v>
      </c>
      <c r="G102">
        <v>0.312</v>
      </c>
      <c r="H102" s="2">
        <v>11</v>
      </c>
      <c r="I102" s="2">
        <v>11</v>
      </c>
      <c r="J102" s="2">
        <f t="shared" si="5"/>
        <v>2</v>
      </c>
      <c r="K102" s="6">
        <v>89</v>
      </c>
      <c r="L102" s="6">
        <v>255</v>
      </c>
      <c r="M102" s="6">
        <v>144</v>
      </c>
      <c r="N102" s="6">
        <v>121</v>
      </c>
      <c r="O102" s="6">
        <v>33</v>
      </c>
      <c r="P102" s="6">
        <v>23</v>
      </c>
      <c r="Q102" s="7">
        <v>33</v>
      </c>
      <c r="R102" s="6">
        <v>27</v>
      </c>
      <c r="S102" s="6">
        <f t="shared" si="3"/>
        <v>0.27272727272727271</v>
      </c>
      <c r="T102" s="6">
        <v>1.5</v>
      </c>
      <c r="U102" s="35">
        <v>101</v>
      </c>
      <c r="V102" s="35">
        <v>1.5</v>
      </c>
      <c r="W102" s="35">
        <v>2</v>
      </c>
      <c r="X102" s="35">
        <v>2</v>
      </c>
    </row>
    <row r="103" spans="1:24" x14ac:dyDescent="0.2">
      <c r="A103" s="6">
        <v>102</v>
      </c>
      <c r="B103" s="6" t="s">
        <v>78</v>
      </c>
      <c r="C103" s="2" t="s">
        <v>119</v>
      </c>
      <c r="D103" s="2">
        <v>2</v>
      </c>
      <c r="E103" s="2">
        <v>2</v>
      </c>
      <c r="F103" s="2">
        <f t="shared" si="4"/>
        <v>1.5</v>
      </c>
      <c r="G103">
        <v>0.61699999999999999</v>
      </c>
      <c r="H103" s="2">
        <v>21</v>
      </c>
      <c r="I103" s="2">
        <v>21</v>
      </c>
      <c r="J103" s="2">
        <f t="shared" si="5"/>
        <v>2</v>
      </c>
      <c r="K103" s="6">
        <v>89</v>
      </c>
      <c r="L103" s="6">
        <v>262</v>
      </c>
      <c r="M103" s="6">
        <v>152</v>
      </c>
      <c r="N103" s="6">
        <v>125</v>
      </c>
      <c r="O103" s="6">
        <v>52</v>
      </c>
      <c r="P103" s="6">
        <v>25</v>
      </c>
      <c r="Q103" s="7">
        <v>25</v>
      </c>
      <c r="R103" s="6">
        <v>27</v>
      </c>
      <c r="S103" s="6">
        <f t="shared" si="3"/>
        <v>0.41599999999999998</v>
      </c>
      <c r="T103" s="6">
        <v>1.5</v>
      </c>
      <c r="U103" s="35">
        <v>102</v>
      </c>
      <c r="V103" s="35">
        <v>1.5</v>
      </c>
      <c r="W103" s="35">
        <v>1.5</v>
      </c>
      <c r="X103" s="35">
        <v>1.5</v>
      </c>
    </row>
    <row r="104" spans="1:24" x14ac:dyDescent="0.2">
      <c r="A104" s="6">
        <v>103</v>
      </c>
      <c r="B104" s="6" t="s">
        <v>78</v>
      </c>
      <c r="C104" s="2" t="s">
        <v>120</v>
      </c>
      <c r="D104" s="2">
        <v>2</v>
      </c>
      <c r="E104" s="2">
        <v>2</v>
      </c>
      <c r="F104" s="2">
        <f t="shared" si="4"/>
        <v>1.5</v>
      </c>
      <c r="G104">
        <v>0.70299999999999996</v>
      </c>
      <c r="H104" s="2">
        <v>22</v>
      </c>
      <c r="I104" s="2">
        <v>22</v>
      </c>
      <c r="J104" s="2">
        <f t="shared" si="5"/>
        <v>2</v>
      </c>
      <c r="K104" s="6">
        <v>92</v>
      </c>
      <c r="L104" s="6">
        <v>243</v>
      </c>
      <c r="M104" s="6">
        <v>138</v>
      </c>
      <c r="N104" s="6">
        <v>116</v>
      </c>
      <c r="O104" s="6">
        <v>0</v>
      </c>
      <c r="P104" s="6">
        <v>22</v>
      </c>
      <c r="Q104" s="7">
        <v>19</v>
      </c>
      <c r="R104" s="6">
        <v>19</v>
      </c>
      <c r="S104" s="6">
        <f t="shared" si="3"/>
        <v>0</v>
      </c>
      <c r="T104" s="6">
        <v>1.5</v>
      </c>
      <c r="U104" s="35">
        <v>103</v>
      </c>
      <c r="V104" s="35">
        <v>1.5</v>
      </c>
      <c r="W104" s="35">
        <v>2</v>
      </c>
      <c r="X104" s="35">
        <v>2</v>
      </c>
    </row>
    <row r="105" spans="1:24" x14ac:dyDescent="0.2">
      <c r="A105" s="6">
        <v>104</v>
      </c>
      <c r="B105" s="6" t="s">
        <v>78</v>
      </c>
      <c r="C105" s="2" t="s">
        <v>121</v>
      </c>
      <c r="D105" s="2">
        <v>2</v>
      </c>
      <c r="E105" s="2">
        <v>2</v>
      </c>
      <c r="F105" s="2">
        <f t="shared" si="4"/>
        <v>2</v>
      </c>
      <c r="G105">
        <v>0.98599999999999999</v>
      </c>
      <c r="H105" s="2">
        <v>22</v>
      </c>
      <c r="I105" s="2">
        <v>22</v>
      </c>
      <c r="J105" s="2">
        <f t="shared" si="5"/>
        <v>2</v>
      </c>
      <c r="K105" s="6">
        <v>124</v>
      </c>
      <c r="L105" s="6">
        <v>258</v>
      </c>
      <c r="M105" s="6">
        <v>135</v>
      </c>
      <c r="N105" s="6">
        <v>125</v>
      </c>
      <c r="O105" s="6">
        <v>0</v>
      </c>
      <c r="P105" s="6">
        <v>23</v>
      </c>
      <c r="Q105" s="7">
        <v>31</v>
      </c>
      <c r="R105" s="6">
        <v>27</v>
      </c>
      <c r="S105" s="6">
        <f t="shared" si="3"/>
        <v>0</v>
      </c>
      <c r="T105" s="6">
        <v>2</v>
      </c>
      <c r="U105" s="35">
        <v>104</v>
      </c>
      <c r="V105" s="35">
        <v>2</v>
      </c>
      <c r="W105" s="35">
        <v>2</v>
      </c>
      <c r="X105" s="35">
        <v>2</v>
      </c>
    </row>
    <row r="106" spans="1:24" x14ac:dyDescent="0.2">
      <c r="A106" s="6">
        <v>105</v>
      </c>
      <c r="B106" s="6" t="s">
        <v>78</v>
      </c>
      <c r="C106" s="12" t="s">
        <v>122</v>
      </c>
      <c r="D106" s="2">
        <v>2</v>
      </c>
      <c r="E106" s="2">
        <v>2</v>
      </c>
      <c r="F106" s="2">
        <f t="shared" si="4"/>
        <v>2</v>
      </c>
      <c r="G106">
        <v>0.97499999999999998</v>
      </c>
      <c r="H106" s="9">
        <v>32</v>
      </c>
      <c r="I106" s="9" t="s">
        <v>513</v>
      </c>
      <c r="J106" s="2">
        <f t="shared" si="5"/>
        <v>2</v>
      </c>
      <c r="K106" s="6">
        <v>90</v>
      </c>
      <c r="L106" s="6">
        <v>236</v>
      </c>
      <c r="M106" s="6">
        <v>121</v>
      </c>
      <c r="N106" s="6">
        <v>107</v>
      </c>
      <c r="O106" s="6">
        <v>62</v>
      </c>
      <c r="P106" s="6">
        <v>24</v>
      </c>
      <c r="Q106" s="7">
        <v>23</v>
      </c>
      <c r="R106" s="6">
        <v>22</v>
      </c>
      <c r="S106" s="6">
        <f t="shared" si="3"/>
        <v>0.57943925233644855</v>
      </c>
      <c r="T106" s="6" t="s">
        <v>513</v>
      </c>
      <c r="U106" s="35">
        <v>105</v>
      </c>
      <c r="V106" s="35" t="s">
        <v>513</v>
      </c>
      <c r="W106" s="35">
        <v>1</v>
      </c>
      <c r="X106" s="35"/>
    </row>
    <row r="107" spans="1:24" x14ac:dyDescent="0.2">
      <c r="A107" s="6">
        <v>106</v>
      </c>
      <c r="B107" s="6" t="s">
        <v>78</v>
      </c>
      <c r="C107" s="2" t="s">
        <v>123</v>
      </c>
      <c r="D107" s="2">
        <v>2</v>
      </c>
      <c r="E107" s="2">
        <v>2</v>
      </c>
      <c r="F107" s="2">
        <f t="shared" si="4"/>
        <v>1.5</v>
      </c>
      <c r="G107" s="6">
        <v>0.379</v>
      </c>
      <c r="H107" s="2">
        <v>11</v>
      </c>
      <c r="I107" s="2">
        <v>11</v>
      </c>
      <c r="J107" s="2">
        <f t="shared" si="5"/>
        <v>2</v>
      </c>
      <c r="K107" s="6">
        <v>95</v>
      </c>
      <c r="L107" s="6">
        <v>257</v>
      </c>
      <c r="M107" s="6">
        <v>141</v>
      </c>
      <c r="N107" s="6">
        <v>114</v>
      </c>
      <c r="O107" s="6">
        <v>60</v>
      </c>
      <c r="P107" s="6">
        <v>24</v>
      </c>
      <c r="Q107" s="7">
        <v>19</v>
      </c>
      <c r="R107" s="6">
        <v>23</v>
      </c>
      <c r="S107" s="6">
        <f t="shared" si="3"/>
        <v>0.52631578947368418</v>
      </c>
      <c r="T107" s="6">
        <v>1.5</v>
      </c>
      <c r="U107" s="35">
        <v>106</v>
      </c>
      <c r="V107" s="35">
        <v>1.5</v>
      </c>
      <c r="W107" s="35">
        <v>1</v>
      </c>
      <c r="X107" s="35">
        <v>1</v>
      </c>
    </row>
    <row r="108" spans="1:24" x14ac:dyDescent="0.2">
      <c r="A108" s="6">
        <v>107</v>
      </c>
      <c r="B108" s="6" t="s">
        <v>78</v>
      </c>
      <c r="C108" s="2" t="s">
        <v>124</v>
      </c>
      <c r="D108" s="2">
        <v>2</v>
      </c>
      <c r="E108" s="2">
        <v>2</v>
      </c>
      <c r="F108" s="2">
        <f t="shared" si="4"/>
        <v>2</v>
      </c>
      <c r="G108">
        <v>0.98499999999999999</v>
      </c>
      <c r="H108" s="2">
        <v>21</v>
      </c>
      <c r="I108" s="2">
        <v>21</v>
      </c>
      <c r="J108" s="2">
        <f t="shared" si="5"/>
        <v>2</v>
      </c>
      <c r="K108" s="6">
        <v>92</v>
      </c>
      <c r="L108" s="6">
        <v>234</v>
      </c>
      <c r="M108" s="6">
        <v>131</v>
      </c>
      <c r="N108" s="6">
        <v>104</v>
      </c>
      <c r="O108" s="6">
        <v>0</v>
      </c>
      <c r="P108" s="6">
        <v>23</v>
      </c>
      <c r="Q108" s="7">
        <v>23</v>
      </c>
      <c r="R108" s="6">
        <v>22</v>
      </c>
      <c r="S108" s="6">
        <f t="shared" si="3"/>
        <v>0</v>
      </c>
      <c r="T108" s="6">
        <v>2</v>
      </c>
      <c r="U108" s="35">
        <v>107</v>
      </c>
      <c r="V108" s="35">
        <v>2</v>
      </c>
      <c r="W108" s="35">
        <v>2</v>
      </c>
      <c r="X108" s="35">
        <v>2</v>
      </c>
    </row>
    <row r="109" spans="1:24" x14ac:dyDescent="0.2">
      <c r="A109" s="6">
        <v>108</v>
      </c>
      <c r="B109" s="6" t="s">
        <v>78</v>
      </c>
      <c r="C109" s="2" t="s">
        <v>125</v>
      </c>
      <c r="D109" s="2">
        <v>2</v>
      </c>
      <c r="E109" s="2">
        <v>2</v>
      </c>
      <c r="F109" s="2">
        <f t="shared" si="4"/>
        <v>2</v>
      </c>
      <c r="G109" s="6">
        <v>0.98899999999999999</v>
      </c>
      <c r="H109" s="2">
        <v>22</v>
      </c>
      <c r="I109" s="2">
        <v>22</v>
      </c>
      <c r="J109" s="2">
        <f t="shared" si="5"/>
        <v>2</v>
      </c>
      <c r="K109" s="6">
        <v>88</v>
      </c>
      <c r="L109" s="6">
        <v>266</v>
      </c>
      <c r="M109" s="6">
        <v>130</v>
      </c>
      <c r="N109" s="6">
        <v>119</v>
      </c>
      <c r="O109" s="6">
        <v>0</v>
      </c>
      <c r="P109" s="6">
        <v>25</v>
      </c>
      <c r="Q109" s="7">
        <v>18</v>
      </c>
      <c r="R109" s="6">
        <v>22</v>
      </c>
      <c r="S109" s="6">
        <f t="shared" si="3"/>
        <v>0</v>
      </c>
      <c r="T109" s="6">
        <v>2</v>
      </c>
      <c r="U109" s="35">
        <v>108</v>
      </c>
      <c r="V109" s="35">
        <v>2</v>
      </c>
      <c r="W109" s="35">
        <v>2</v>
      </c>
      <c r="X109" s="35">
        <v>2</v>
      </c>
    </row>
    <row r="110" spans="1:24" x14ac:dyDescent="0.2">
      <c r="A110" s="6">
        <v>109</v>
      </c>
      <c r="B110" s="6" t="s">
        <v>78</v>
      </c>
      <c r="C110" s="2" t="s">
        <v>126</v>
      </c>
      <c r="D110" s="2">
        <v>2</v>
      </c>
      <c r="E110" s="2">
        <v>2</v>
      </c>
      <c r="F110" s="2">
        <f t="shared" si="4"/>
        <v>1.5</v>
      </c>
      <c r="G110">
        <v>0.49399999999999999</v>
      </c>
      <c r="H110" s="2">
        <v>21</v>
      </c>
      <c r="I110" s="2">
        <v>21</v>
      </c>
      <c r="J110" s="2">
        <f t="shared" si="5"/>
        <v>2</v>
      </c>
      <c r="K110" s="6">
        <v>86</v>
      </c>
      <c r="L110" s="6">
        <v>244</v>
      </c>
      <c r="M110" s="6">
        <v>138</v>
      </c>
      <c r="N110" s="6">
        <v>110</v>
      </c>
      <c r="O110" s="6">
        <v>52</v>
      </c>
      <c r="P110" s="6">
        <v>21</v>
      </c>
      <c r="Q110" s="7">
        <v>22</v>
      </c>
      <c r="R110" s="6">
        <v>21</v>
      </c>
      <c r="S110" s="6">
        <f t="shared" si="3"/>
        <v>0.47272727272727272</v>
      </c>
      <c r="T110" s="6">
        <v>1.5</v>
      </c>
      <c r="U110" s="35">
        <v>109</v>
      </c>
      <c r="V110" s="35">
        <v>1.5</v>
      </c>
      <c r="W110" s="35">
        <v>1.5</v>
      </c>
      <c r="X110" s="35">
        <v>1.5</v>
      </c>
    </row>
    <row r="111" spans="1:24" x14ac:dyDescent="0.2">
      <c r="A111" s="6">
        <v>110</v>
      </c>
      <c r="B111" s="6" t="s">
        <v>78</v>
      </c>
      <c r="C111" s="2" t="s">
        <v>127</v>
      </c>
      <c r="D111" s="2">
        <v>2</v>
      </c>
      <c r="E111" s="2">
        <v>2</v>
      </c>
      <c r="F111" s="2">
        <f t="shared" si="4"/>
        <v>2</v>
      </c>
      <c r="G111" s="6">
        <v>0.98699999999999999</v>
      </c>
      <c r="H111" s="2">
        <v>22</v>
      </c>
      <c r="I111" s="2">
        <v>22</v>
      </c>
      <c r="J111" s="2">
        <f t="shared" si="5"/>
        <v>2</v>
      </c>
      <c r="K111" s="6">
        <v>89</v>
      </c>
      <c r="L111" s="6">
        <v>262</v>
      </c>
      <c r="M111" s="6">
        <v>131</v>
      </c>
      <c r="N111" s="6">
        <v>104</v>
      </c>
      <c r="O111" s="6">
        <v>0</v>
      </c>
      <c r="P111" s="6">
        <v>26</v>
      </c>
      <c r="Q111" s="7">
        <v>30</v>
      </c>
      <c r="R111" s="6">
        <v>22</v>
      </c>
      <c r="S111" s="6">
        <f t="shared" si="3"/>
        <v>0</v>
      </c>
      <c r="T111" s="6">
        <v>2</v>
      </c>
      <c r="U111" s="35">
        <v>110</v>
      </c>
      <c r="V111" s="35">
        <v>2</v>
      </c>
      <c r="W111" s="35">
        <v>2</v>
      </c>
      <c r="X111" s="35">
        <v>2</v>
      </c>
    </row>
    <row r="112" spans="1:24" x14ac:dyDescent="0.2">
      <c r="A112" s="6">
        <v>111</v>
      </c>
      <c r="B112" s="6" t="s">
        <v>78</v>
      </c>
      <c r="C112" s="2" t="s">
        <v>128</v>
      </c>
      <c r="D112" s="2">
        <v>2</v>
      </c>
      <c r="E112" s="2">
        <v>2</v>
      </c>
      <c r="F112" s="2">
        <f t="shared" si="4"/>
        <v>2</v>
      </c>
      <c r="G112">
        <v>0.96899999999999997</v>
      </c>
      <c r="H112" s="2">
        <v>21</v>
      </c>
      <c r="I112" s="2">
        <v>21</v>
      </c>
      <c r="J112" s="2">
        <f t="shared" si="5"/>
        <v>2</v>
      </c>
      <c r="K112" s="6">
        <v>79</v>
      </c>
      <c r="L112" s="6">
        <v>238</v>
      </c>
      <c r="M112" s="6">
        <v>122</v>
      </c>
      <c r="N112" s="6">
        <v>96</v>
      </c>
      <c r="O112" s="6">
        <v>0</v>
      </c>
      <c r="P112" s="6">
        <v>21</v>
      </c>
      <c r="Q112" s="7">
        <v>21</v>
      </c>
      <c r="R112" s="6">
        <v>24</v>
      </c>
      <c r="S112" s="6">
        <f t="shared" si="3"/>
        <v>0</v>
      </c>
      <c r="T112" s="6">
        <v>2</v>
      </c>
      <c r="U112" s="35">
        <v>111</v>
      </c>
      <c r="V112" s="35">
        <v>2</v>
      </c>
      <c r="W112" s="35">
        <v>2</v>
      </c>
      <c r="X112" s="35">
        <v>2</v>
      </c>
    </row>
    <row r="113" spans="1:24" x14ac:dyDescent="0.2">
      <c r="A113" s="6">
        <v>112</v>
      </c>
      <c r="B113" s="6" t="s">
        <v>78</v>
      </c>
      <c r="C113" s="2" t="s">
        <v>129</v>
      </c>
      <c r="D113" s="2">
        <v>2</v>
      </c>
      <c r="E113" s="2">
        <v>2</v>
      </c>
      <c r="F113" s="2">
        <f t="shared" si="4"/>
        <v>1.5</v>
      </c>
      <c r="G113">
        <v>0.48399999999999999</v>
      </c>
      <c r="H113" s="2">
        <v>21</v>
      </c>
      <c r="I113" s="2">
        <v>21</v>
      </c>
      <c r="J113" s="2">
        <f t="shared" si="5"/>
        <v>2</v>
      </c>
      <c r="K113" s="6">
        <v>83</v>
      </c>
      <c r="L113" s="6">
        <v>225</v>
      </c>
      <c r="M113" s="6">
        <v>125</v>
      </c>
      <c r="N113" s="6">
        <v>97</v>
      </c>
      <c r="O113" s="6">
        <v>0</v>
      </c>
      <c r="P113" s="6">
        <v>24</v>
      </c>
      <c r="Q113" s="7">
        <v>25</v>
      </c>
      <c r="R113" s="6">
        <v>17</v>
      </c>
      <c r="S113" s="6">
        <f t="shared" si="3"/>
        <v>0</v>
      </c>
      <c r="T113" s="6">
        <v>1.5</v>
      </c>
      <c r="U113" s="35">
        <v>112</v>
      </c>
      <c r="V113" s="35">
        <v>1.5</v>
      </c>
      <c r="W113" s="35">
        <v>1.5</v>
      </c>
      <c r="X113" s="35">
        <v>2</v>
      </c>
    </row>
    <row r="114" spans="1:24" x14ac:dyDescent="0.2">
      <c r="A114" s="6">
        <v>113</v>
      </c>
      <c r="B114" s="6" t="s">
        <v>78</v>
      </c>
      <c r="C114" s="2" t="s">
        <v>130</v>
      </c>
      <c r="D114" s="2">
        <v>2</v>
      </c>
      <c r="E114" s="2">
        <v>2</v>
      </c>
      <c r="F114" s="2">
        <f t="shared" si="4"/>
        <v>2</v>
      </c>
      <c r="G114" s="6">
        <v>0.96599999999999997</v>
      </c>
      <c r="H114" s="2">
        <v>21</v>
      </c>
      <c r="I114" s="2">
        <v>21</v>
      </c>
      <c r="J114" s="2">
        <f t="shared" si="5"/>
        <v>2</v>
      </c>
      <c r="K114" s="6">
        <v>84</v>
      </c>
      <c r="L114" s="6">
        <v>227</v>
      </c>
      <c r="M114" s="6">
        <v>119</v>
      </c>
      <c r="N114" s="6">
        <v>99</v>
      </c>
      <c r="O114" s="6">
        <v>0</v>
      </c>
      <c r="P114" s="6">
        <v>20</v>
      </c>
      <c r="Q114" s="7">
        <v>24</v>
      </c>
      <c r="R114" s="6">
        <v>15</v>
      </c>
      <c r="S114" s="6">
        <f t="shared" si="3"/>
        <v>0</v>
      </c>
      <c r="T114" s="6">
        <v>2</v>
      </c>
      <c r="U114" s="35">
        <v>113</v>
      </c>
      <c r="V114" s="35">
        <v>2</v>
      </c>
      <c r="W114" s="35">
        <v>2</v>
      </c>
      <c r="X114" s="35">
        <v>1.5</v>
      </c>
    </row>
    <row r="115" spans="1:24" x14ac:dyDescent="0.2">
      <c r="A115" s="6">
        <v>114</v>
      </c>
      <c r="B115" s="6" t="s">
        <v>78</v>
      </c>
      <c r="C115" s="2" t="s">
        <v>131</v>
      </c>
      <c r="D115" s="2">
        <v>2</v>
      </c>
      <c r="E115" s="2">
        <v>2</v>
      </c>
      <c r="F115" s="2">
        <f t="shared" si="4"/>
        <v>2</v>
      </c>
      <c r="G115">
        <v>0.98399999999999999</v>
      </c>
      <c r="H115" s="2">
        <v>22</v>
      </c>
      <c r="I115" s="2">
        <v>22</v>
      </c>
      <c r="J115" s="2">
        <f t="shared" si="5"/>
        <v>2</v>
      </c>
      <c r="K115" s="6">
        <v>81</v>
      </c>
      <c r="L115" s="6">
        <v>240</v>
      </c>
      <c r="M115" s="6">
        <v>126</v>
      </c>
      <c r="N115" s="6">
        <v>90</v>
      </c>
      <c r="O115" s="6">
        <v>0</v>
      </c>
      <c r="P115" s="6">
        <v>23</v>
      </c>
      <c r="Q115" s="7">
        <v>24</v>
      </c>
      <c r="R115" s="6">
        <v>21</v>
      </c>
      <c r="S115" s="6">
        <f t="shared" si="3"/>
        <v>0</v>
      </c>
      <c r="T115" s="6">
        <v>2</v>
      </c>
      <c r="U115" s="35">
        <v>114</v>
      </c>
      <c r="V115" s="35">
        <v>2</v>
      </c>
      <c r="W115" s="35">
        <v>2</v>
      </c>
      <c r="X115" s="35">
        <v>2</v>
      </c>
    </row>
    <row r="116" spans="1:24" x14ac:dyDescent="0.2">
      <c r="A116" s="6">
        <v>115</v>
      </c>
      <c r="B116" s="6" t="s">
        <v>78</v>
      </c>
      <c r="C116" s="2" t="s">
        <v>132</v>
      </c>
      <c r="D116" s="2">
        <v>2</v>
      </c>
      <c r="E116" s="2">
        <v>2</v>
      </c>
      <c r="F116" s="2">
        <f t="shared" si="4"/>
        <v>2</v>
      </c>
      <c r="G116">
        <v>0.97</v>
      </c>
      <c r="H116" s="2">
        <v>22</v>
      </c>
      <c r="I116" s="2">
        <v>22</v>
      </c>
      <c r="J116" s="2">
        <f t="shared" si="5"/>
        <v>2</v>
      </c>
      <c r="K116" s="6">
        <v>83</v>
      </c>
      <c r="L116" s="6">
        <v>243</v>
      </c>
      <c r="M116" s="6">
        <v>121</v>
      </c>
      <c r="N116" s="6">
        <v>101</v>
      </c>
      <c r="O116" s="6">
        <v>0</v>
      </c>
      <c r="P116" s="6">
        <v>20</v>
      </c>
      <c r="Q116" s="7">
        <v>23</v>
      </c>
      <c r="R116" s="6">
        <v>19</v>
      </c>
      <c r="S116" s="6">
        <f t="shared" si="3"/>
        <v>0</v>
      </c>
      <c r="T116" s="6">
        <v>2</v>
      </c>
      <c r="U116" s="35">
        <v>115</v>
      </c>
      <c r="V116" s="35">
        <v>2</v>
      </c>
      <c r="W116" s="35">
        <v>2</v>
      </c>
      <c r="X116" s="35">
        <v>2</v>
      </c>
    </row>
    <row r="117" spans="1:24" x14ac:dyDescent="0.2">
      <c r="A117" s="6">
        <v>116</v>
      </c>
      <c r="B117" s="6" t="s">
        <v>78</v>
      </c>
      <c r="C117" s="2" t="s">
        <v>133</v>
      </c>
      <c r="D117" s="2">
        <v>2</v>
      </c>
      <c r="E117" s="2">
        <v>2</v>
      </c>
      <c r="F117" s="2">
        <f t="shared" si="4"/>
        <v>2</v>
      </c>
      <c r="G117">
        <v>0.96399999999999997</v>
      </c>
      <c r="H117" s="2">
        <v>22</v>
      </c>
      <c r="I117" s="2">
        <v>22</v>
      </c>
      <c r="J117" s="2">
        <f t="shared" si="5"/>
        <v>2</v>
      </c>
      <c r="K117" s="6">
        <v>76</v>
      </c>
      <c r="L117" s="6">
        <v>225</v>
      </c>
      <c r="M117" s="6">
        <v>107</v>
      </c>
      <c r="N117" s="6">
        <v>99</v>
      </c>
      <c r="O117" s="6">
        <v>0</v>
      </c>
      <c r="P117" s="6">
        <v>21</v>
      </c>
      <c r="Q117" s="7">
        <v>26</v>
      </c>
      <c r="R117" s="6">
        <v>21</v>
      </c>
      <c r="S117" s="6">
        <f t="shared" si="3"/>
        <v>0</v>
      </c>
      <c r="T117" s="6">
        <v>2</v>
      </c>
      <c r="U117" s="35">
        <v>116</v>
      </c>
      <c r="V117" s="35">
        <v>2</v>
      </c>
      <c r="W117" s="35">
        <v>2</v>
      </c>
      <c r="X117" s="35">
        <v>2</v>
      </c>
    </row>
    <row r="118" spans="1:24" x14ac:dyDescent="0.2">
      <c r="A118" s="6">
        <v>117</v>
      </c>
      <c r="B118" s="6" t="s">
        <v>78</v>
      </c>
      <c r="C118" s="12" t="s">
        <v>134</v>
      </c>
      <c r="D118" s="2">
        <v>2</v>
      </c>
      <c r="E118" s="2">
        <v>2</v>
      </c>
      <c r="F118" s="2">
        <f t="shared" si="4"/>
        <v>2</v>
      </c>
      <c r="G118">
        <v>0.97599999999999998</v>
      </c>
      <c r="H118" s="9">
        <v>32</v>
      </c>
      <c r="I118" s="9" t="s">
        <v>513</v>
      </c>
      <c r="J118" s="2">
        <f t="shared" si="5"/>
        <v>2</v>
      </c>
      <c r="K118" s="6">
        <v>84</v>
      </c>
      <c r="L118" s="6">
        <v>246</v>
      </c>
      <c r="M118" s="6">
        <v>124</v>
      </c>
      <c r="N118" s="6">
        <v>107</v>
      </c>
      <c r="O118" s="6">
        <v>0</v>
      </c>
      <c r="P118" s="6">
        <v>22</v>
      </c>
      <c r="Q118" s="7">
        <v>25</v>
      </c>
      <c r="R118" s="6">
        <v>13</v>
      </c>
      <c r="S118" s="6">
        <f t="shared" si="3"/>
        <v>0</v>
      </c>
      <c r="T118" s="6" t="s">
        <v>513</v>
      </c>
      <c r="U118" s="35">
        <v>117</v>
      </c>
      <c r="V118" s="35" t="s">
        <v>513</v>
      </c>
      <c r="W118" s="35">
        <v>1.5</v>
      </c>
      <c r="X118" s="35"/>
    </row>
    <row r="119" spans="1:24" x14ac:dyDescent="0.2">
      <c r="A119" s="6">
        <v>118</v>
      </c>
      <c r="B119" s="6" t="s">
        <v>78</v>
      </c>
      <c r="C119" s="2" t="s">
        <v>135</v>
      </c>
      <c r="D119" s="2">
        <v>2</v>
      </c>
      <c r="E119" s="2">
        <v>2</v>
      </c>
      <c r="F119" s="2">
        <f t="shared" si="4"/>
        <v>2</v>
      </c>
      <c r="G119">
        <v>0.98299999999999998</v>
      </c>
      <c r="H119" s="2">
        <v>22</v>
      </c>
      <c r="I119" s="2">
        <v>22</v>
      </c>
      <c r="J119" s="2">
        <f t="shared" si="5"/>
        <v>2</v>
      </c>
      <c r="K119" s="6">
        <v>81</v>
      </c>
      <c r="L119" s="6">
        <v>228</v>
      </c>
      <c r="M119" s="6">
        <v>116</v>
      </c>
      <c r="N119" s="6">
        <v>93</v>
      </c>
      <c r="O119" s="6">
        <v>68</v>
      </c>
      <c r="P119" s="6">
        <v>17</v>
      </c>
      <c r="Q119" s="7">
        <v>24</v>
      </c>
      <c r="R119" s="6">
        <v>22</v>
      </c>
      <c r="S119" s="6">
        <f t="shared" si="3"/>
        <v>0.73118279569892475</v>
      </c>
      <c r="T119" s="6">
        <v>2</v>
      </c>
      <c r="U119" s="35">
        <v>118</v>
      </c>
      <c r="V119" s="35">
        <v>2</v>
      </c>
      <c r="W119" s="35">
        <v>1.5</v>
      </c>
      <c r="X119" s="35">
        <v>1.5</v>
      </c>
    </row>
    <row r="120" spans="1:24" x14ac:dyDescent="0.2">
      <c r="A120" s="6">
        <v>119</v>
      </c>
      <c r="B120" s="6" t="s">
        <v>78</v>
      </c>
      <c r="C120" s="2" t="s">
        <v>136</v>
      </c>
      <c r="D120" s="2">
        <v>2</v>
      </c>
      <c r="E120" s="2">
        <v>2</v>
      </c>
      <c r="F120" s="2">
        <f t="shared" si="4"/>
        <v>2</v>
      </c>
      <c r="G120" s="6">
        <v>0.97599999999999998</v>
      </c>
      <c r="H120" s="2">
        <v>21</v>
      </c>
      <c r="I120" s="2">
        <v>21</v>
      </c>
      <c r="J120" s="2">
        <f t="shared" si="5"/>
        <v>2</v>
      </c>
      <c r="K120" s="6">
        <v>77</v>
      </c>
      <c r="L120" s="6">
        <v>223</v>
      </c>
      <c r="M120" s="6">
        <v>107</v>
      </c>
      <c r="N120" s="6">
        <v>82</v>
      </c>
      <c r="O120" s="6">
        <v>0</v>
      </c>
      <c r="P120" s="6">
        <v>19</v>
      </c>
      <c r="Q120" s="7">
        <v>20</v>
      </c>
      <c r="R120" s="6">
        <v>19</v>
      </c>
      <c r="S120" s="6">
        <f t="shared" si="3"/>
        <v>0</v>
      </c>
      <c r="T120" s="6">
        <v>2</v>
      </c>
      <c r="U120" s="35">
        <v>119</v>
      </c>
      <c r="V120" s="35">
        <v>2</v>
      </c>
      <c r="W120" s="35">
        <v>2</v>
      </c>
      <c r="X120" s="35">
        <v>2</v>
      </c>
    </row>
    <row r="121" spans="1:24" x14ac:dyDescent="0.2">
      <c r="A121" s="6">
        <v>120</v>
      </c>
      <c r="B121" s="6" t="s">
        <v>78</v>
      </c>
      <c r="C121" s="2" t="s">
        <v>137</v>
      </c>
      <c r="D121" s="2">
        <v>2</v>
      </c>
      <c r="E121" s="2">
        <v>2</v>
      </c>
      <c r="F121" s="2">
        <f t="shared" si="4"/>
        <v>2</v>
      </c>
      <c r="G121">
        <v>0.98699999999999999</v>
      </c>
      <c r="H121" s="2">
        <v>22</v>
      </c>
      <c r="I121" s="2">
        <v>22</v>
      </c>
      <c r="J121" s="2">
        <f t="shared" si="5"/>
        <v>2</v>
      </c>
      <c r="K121" s="6">
        <v>82</v>
      </c>
      <c r="L121" s="6">
        <v>253</v>
      </c>
      <c r="M121" s="6">
        <v>133</v>
      </c>
      <c r="N121" s="6">
        <v>118</v>
      </c>
      <c r="O121" s="6">
        <v>0</v>
      </c>
      <c r="P121" s="6">
        <v>26</v>
      </c>
      <c r="Q121" s="7">
        <v>34</v>
      </c>
      <c r="R121" s="6">
        <v>23</v>
      </c>
      <c r="S121" s="6">
        <f t="shared" si="3"/>
        <v>0</v>
      </c>
      <c r="T121" s="6">
        <v>2</v>
      </c>
      <c r="U121" s="35">
        <v>120</v>
      </c>
      <c r="V121" s="35">
        <v>2</v>
      </c>
      <c r="W121" s="35">
        <v>2</v>
      </c>
      <c r="X121" s="35">
        <v>2</v>
      </c>
    </row>
    <row r="122" spans="1:24" x14ac:dyDescent="0.2">
      <c r="A122" s="6">
        <v>121</v>
      </c>
      <c r="B122" s="6" t="s">
        <v>138</v>
      </c>
      <c r="C122">
        <v>1</v>
      </c>
      <c r="D122" s="2">
        <v>3</v>
      </c>
      <c r="E122" s="2">
        <v>3</v>
      </c>
      <c r="F122" s="2">
        <v>3</v>
      </c>
      <c r="H122">
        <v>3</v>
      </c>
      <c r="I122">
        <v>3</v>
      </c>
      <c r="J122" s="2">
        <v>3</v>
      </c>
      <c r="K122">
        <v>106</v>
      </c>
      <c r="L122">
        <v>255</v>
      </c>
      <c r="M122">
        <v>161</v>
      </c>
      <c r="N122">
        <v>149</v>
      </c>
      <c r="O122">
        <v>138</v>
      </c>
      <c r="P122">
        <v>41</v>
      </c>
      <c r="Q122">
        <v>23</v>
      </c>
      <c r="R122">
        <v>26</v>
      </c>
      <c r="S122" s="6">
        <f t="shared" si="3"/>
        <v>0.9261744966442953</v>
      </c>
      <c r="T122" s="6">
        <v>3</v>
      </c>
      <c r="U122" s="35">
        <v>121</v>
      </c>
      <c r="V122" s="35">
        <v>3</v>
      </c>
      <c r="W122" s="35">
        <v>3</v>
      </c>
      <c r="X122" s="35">
        <v>3</v>
      </c>
    </row>
    <row r="123" spans="1:24" x14ac:dyDescent="0.2">
      <c r="A123" s="6">
        <v>122</v>
      </c>
      <c r="B123" s="6" t="s">
        <v>138</v>
      </c>
      <c r="C123">
        <v>2</v>
      </c>
      <c r="D123" s="2">
        <v>3</v>
      </c>
      <c r="E123" s="2">
        <v>3</v>
      </c>
      <c r="F123" s="2">
        <v>3</v>
      </c>
      <c r="H123">
        <v>3</v>
      </c>
      <c r="I123">
        <v>3</v>
      </c>
      <c r="J123" s="2">
        <v>3</v>
      </c>
      <c r="K123">
        <v>138</v>
      </c>
      <c r="L123">
        <v>292</v>
      </c>
      <c r="M123">
        <v>173</v>
      </c>
      <c r="N123">
        <v>157</v>
      </c>
      <c r="O123">
        <v>111</v>
      </c>
      <c r="P123">
        <v>42</v>
      </c>
      <c r="Q123">
        <v>25</v>
      </c>
      <c r="R123">
        <v>28</v>
      </c>
      <c r="S123" s="6">
        <f t="shared" si="3"/>
        <v>0.70700636942675155</v>
      </c>
      <c r="T123" s="6">
        <v>3</v>
      </c>
      <c r="U123" s="35">
        <v>122</v>
      </c>
      <c r="V123" s="35">
        <v>3</v>
      </c>
      <c r="W123" s="35">
        <v>1</v>
      </c>
      <c r="X123" s="35">
        <v>1</v>
      </c>
    </row>
    <row r="124" spans="1:24" x14ac:dyDescent="0.2">
      <c r="A124" s="6">
        <v>123</v>
      </c>
      <c r="B124" s="6" t="s">
        <v>138</v>
      </c>
      <c r="C124">
        <v>3</v>
      </c>
      <c r="D124" s="2">
        <v>3</v>
      </c>
      <c r="E124" s="2">
        <v>3</v>
      </c>
      <c r="F124" s="2">
        <v>3</v>
      </c>
      <c r="H124">
        <v>3</v>
      </c>
      <c r="I124">
        <v>3</v>
      </c>
      <c r="J124" s="2">
        <v>3</v>
      </c>
      <c r="K124">
        <v>109</v>
      </c>
      <c r="L124">
        <v>275</v>
      </c>
      <c r="M124">
        <v>158</v>
      </c>
      <c r="N124">
        <v>149</v>
      </c>
      <c r="O124">
        <v>121</v>
      </c>
      <c r="P124">
        <v>43</v>
      </c>
      <c r="Q124">
        <v>21</v>
      </c>
      <c r="R124">
        <v>14</v>
      </c>
      <c r="S124" s="6">
        <f t="shared" si="3"/>
        <v>0.81208053691275173</v>
      </c>
      <c r="T124" s="6">
        <v>3</v>
      </c>
      <c r="U124" s="35">
        <v>123</v>
      </c>
      <c r="V124" s="35">
        <v>3</v>
      </c>
      <c r="W124" s="35">
        <v>3</v>
      </c>
      <c r="X124" s="35">
        <v>3</v>
      </c>
    </row>
    <row r="125" spans="1:24" x14ac:dyDescent="0.2">
      <c r="A125" s="6">
        <v>124</v>
      </c>
      <c r="B125" s="6" t="s">
        <v>138</v>
      </c>
      <c r="C125">
        <v>4</v>
      </c>
      <c r="D125" s="2">
        <v>3</v>
      </c>
      <c r="E125" s="2">
        <v>3</v>
      </c>
      <c r="F125" s="2">
        <v>3</v>
      </c>
      <c r="H125">
        <v>3</v>
      </c>
      <c r="I125">
        <v>3</v>
      </c>
      <c r="J125" s="2">
        <v>3</v>
      </c>
      <c r="K125">
        <v>155</v>
      </c>
      <c r="L125">
        <v>330</v>
      </c>
      <c r="M125">
        <v>195</v>
      </c>
      <c r="N125">
        <v>173</v>
      </c>
      <c r="O125">
        <v>177</v>
      </c>
      <c r="P125">
        <v>51</v>
      </c>
      <c r="Q125">
        <v>30</v>
      </c>
      <c r="R125">
        <v>24</v>
      </c>
      <c r="S125" s="6">
        <f t="shared" si="3"/>
        <v>1.023121387283237</v>
      </c>
      <c r="T125" s="6">
        <v>3</v>
      </c>
      <c r="U125" s="35">
        <v>124</v>
      </c>
      <c r="V125" s="35">
        <v>3</v>
      </c>
      <c r="W125" s="35">
        <v>3</v>
      </c>
      <c r="X125" s="35">
        <v>3</v>
      </c>
    </row>
    <row r="126" spans="1:24" x14ac:dyDescent="0.2">
      <c r="A126" s="6">
        <v>125</v>
      </c>
      <c r="B126" s="6" t="s">
        <v>138</v>
      </c>
      <c r="C126">
        <v>5</v>
      </c>
      <c r="D126" s="2">
        <v>3</v>
      </c>
      <c r="E126" s="2">
        <v>3</v>
      </c>
      <c r="F126" s="2">
        <v>3</v>
      </c>
      <c r="H126">
        <v>3</v>
      </c>
      <c r="I126">
        <v>3</v>
      </c>
      <c r="J126" s="2">
        <v>3</v>
      </c>
      <c r="K126">
        <v>109</v>
      </c>
      <c r="L126">
        <v>281</v>
      </c>
      <c r="M126">
        <v>182</v>
      </c>
      <c r="N126">
        <v>155</v>
      </c>
      <c r="O126">
        <v>133</v>
      </c>
      <c r="P126">
        <v>51</v>
      </c>
      <c r="Q126">
        <v>20</v>
      </c>
      <c r="R126">
        <v>22</v>
      </c>
      <c r="S126" s="6">
        <f t="shared" si="3"/>
        <v>0.85806451612903223</v>
      </c>
      <c r="T126" s="6">
        <v>3</v>
      </c>
      <c r="U126" s="35">
        <v>125</v>
      </c>
      <c r="V126" s="35">
        <v>3</v>
      </c>
      <c r="W126" s="35">
        <v>3</v>
      </c>
      <c r="X126" s="35">
        <v>3</v>
      </c>
    </row>
    <row r="127" spans="1:24" x14ac:dyDescent="0.2">
      <c r="A127" s="6">
        <v>126</v>
      </c>
      <c r="B127" s="6" t="s">
        <v>138</v>
      </c>
      <c r="C127">
        <v>6</v>
      </c>
      <c r="D127" s="2">
        <v>3</v>
      </c>
      <c r="E127" s="2">
        <v>3</v>
      </c>
      <c r="F127" s="2">
        <v>3</v>
      </c>
      <c r="H127">
        <v>3</v>
      </c>
      <c r="I127">
        <v>3</v>
      </c>
      <c r="J127" s="2">
        <v>3</v>
      </c>
      <c r="K127">
        <v>130</v>
      </c>
      <c r="L127">
        <v>257</v>
      </c>
      <c r="M127">
        <v>156</v>
      </c>
      <c r="N127">
        <v>144</v>
      </c>
      <c r="O127">
        <v>133</v>
      </c>
      <c r="P127">
        <v>40</v>
      </c>
      <c r="Q127">
        <v>22</v>
      </c>
      <c r="R127">
        <v>21</v>
      </c>
      <c r="S127" s="6">
        <f t="shared" si="3"/>
        <v>0.92361111111111116</v>
      </c>
      <c r="T127" s="6">
        <v>3</v>
      </c>
      <c r="U127" s="35">
        <v>126</v>
      </c>
      <c r="V127" s="35">
        <v>3</v>
      </c>
      <c r="W127" s="35">
        <v>3</v>
      </c>
      <c r="X127" s="35">
        <v>3</v>
      </c>
    </row>
    <row r="128" spans="1:24" x14ac:dyDescent="0.2">
      <c r="A128" s="6">
        <v>127</v>
      </c>
      <c r="B128" s="6" t="s">
        <v>138</v>
      </c>
      <c r="C128">
        <v>7</v>
      </c>
      <c r="D128" s="2">
        <v>3</v>
      </c>
      <c r="E128" s="2">
        <v>3</v>
      </c>
      <c r="F128" s="2">
        <v>3</v>
      </c>
      <c r="H128">
        <v>3</v>
      </c>
      <c r="I128">
        <v>3</v>
      </c>
      <c r="J128" s="2">
        <v>3</v>
      </c>
      <c r="K128">
        <v>122</v>
      </c>
      <c r="L128">
        <v>261</v>
      </c>
      <c r="M128">
        <v>151</v>
      </c>
      <c r="N128">
        <v>140</v>
      </c>
      <c r="O128">
        <v>143</v>
      </c>
      <c r="P128">
        <v>41</v>
      </c>
      <c r="Q128">
        <v>38</v>
      </c>
      <c r="R128">
        <v>26</v>
      </c>
      <c r="S128" s="6">
        <f t="shared" si="3"/>
        <v>1.0214285714285714</v>
      </c>
      <c r="T128" s="6">
        <v>3</v>
      </c>
      <c r="U128" s="35">
        <v>127</v>
      </c>
      <c r="V128" s="35">
        <v>3</v>
      </c>
      <c r="W128" s="35">
        <v>3</v>
      </c>
      <c r="X128" s="35">
        <v>3</v>
      </c>
    </row>
    <row r="129" spans="1:24" x14ac:dyDescent="0.2">
      <c r="A129" s="6">
        <v>128</v>
      </c>
      <c r="B129" s="6" t="s">
        <v>138</v>
      </c>
      <c r="C129">
        <v>8</v>
      </c>
      <c r="D129" s="2">
        <v>3</v>
      </c>
      <c r="E129" s="2">
        <v>3</v>
      </c>
      <c r="F129" s="2">
        <v>3</v>
      </c>
      <c r="H129">
        <v>3</v>
      </c>
      <c r="I129">
        <v>3</v>
      </c>
      <c r="J129" s="2">
        <v>3</v>
      </c>
      <c r="K129">
        <v>141</v>
      </c>
      <c r="L129">
        <v>317</v>
      </c>
      <c r="M129">
        <v>157</v>
      </c>
      <c r="N129">
        <v>168</v>
      </c>
      <c r="O129">
        <v>168</v>
      </c>
      <c r="P129">
        <v>37</v>
      </c>
      <c r="Q129">
        <v>29</v>
      </c>
      <c r="R129">
        <v>17</v>
      </c>
      <c r="S129" s="6">
        <f t="shared" si="3"/>
        <v>1</v>
      </c>
      <c r="T129" s="6">
        <v>3</v>
      </c>
      <c r="U129" s="35">
        <v>128</v>
      </c>
      <c r="V129" s="35">
        <v>3</v>
      </c>
      <c r="W129" s="35">
        <v>3</v>
      </c>
      <c r="X129" s="35">
        <v>3</v>
      </c>
    </row>
    <row r="130" spans="1:24" x14ac:dyDescent="0.2">
      <c r="A130" s="6">
        <v>129</v>
      </c>
      <c r="B130" s="6" t="s">
        <v>138</v>
      </c>
      <c r="C130">
        <v>9</v>
      </c>
      <c r="D130" s="2">
        <v>3</v>
      </c>
      <c r="E130" s="2">
        <v>3</v>
      </c>
      <c r="F130" s="2">
        <v>3</v>
      </c>
      <c r="H130">
        <v>3</v>
      </c>
      <c r="I130">
        <v>3</v>
      </c>
      <c r="J130" s="2">
        <v>3</v>
      </c>
      <c r="K130">
        <v>146</v>
      </c>
      <c r="L130">
        <v>308</v>
      </c>
      <c r="M130">
        <v>188</v>
      </c>
      <c r="N130">
        <v>157</v>
      </c>
      <c r="O130">
        <v>157</v>
      </c>
      <c r="P130">
        <v>39</v>
      </c>
      <c r="Q130">
        <v>26</v>
      </c>
      <c r="R130">
        <v>21</v>
      </c>
      <c r="S130" s="6">
        <f t="shared" ref="S130:S193" si="6">O130/$N130</f>
        <v>1</v>
      </c>
      <c r="T130" s="6">
        <v>3</v>
      </c>
      <c r="U130" s="35">
        <v>129</v>
      </c>
      <c r="V130" s="35">
        <v>3</v>
      </c>
      <c r="W130" s="35">
        <v>3</v>
      </c>
      <c r="X130" s="35">
        <v>3</v>
      </c>
    </row>
    <row r="131" spans="1:24" x14ac:dyDescent="0.2">
      <c r="A131" s="6">
        <v>130</v>
      </c>
      <c r="B131" s="6" t="s">
        <v>138</v>
      </c>
      <c r="C131">
        <v>10</v>
      </c>
      <c r="D131" s="2">
        <v>3</v>
      </c>
      <c r="E131" s="2">
        <v>3</v>
      </c>
      <c r="F131" s="2">
        <v>3</v>
      </c>
      <c r="H131">
        <v>3</v>
      </c>
      <c r="I131">
        <v>3</v>
      </c>
      <c r="J131" s="2">
        <v>3</v>
      </c>
      <c r="K131">
        <v>108</v>
      </c>
      <c r="L131">
        <v>206</v>
      </c>
      <c r="M131">
        <v>127</v>
      </c>
      <c r="N131">
        <v>114</v>
      </c>
      <c r="O131">
        <v>106</v>
      </c>
      <c r="P131">
        <v>34</v>
      </c>
      <c r="Q131">
        <v>16</v>
      </c>
      <c r="R131">
        <v>20</v>
      </c>
      <c r="S131" s="6">
        <f t="shared" si="6"/>
        <v>0.92982456140350878</v>
      </c>
      <c r="T131" s="6">
        <v>3</v>
      </c>
      <c r="U131" s="35">
        <v>130</v>
      </c>
      <c r="V131" s="35">
        <v>3</v>
      </c>
      <c r="W131" s="35">
        <v>3</v>
      </c>
      <c r="X131" s="35">
        <v>3</v>
      </c>
    </row>
    <row r="132" spans="1:24" x14ac:dyDescent="0.2">
      <c r="A132" s="6">
        <v>131</v>
      </c>
      <c r="B132" s="6" t="s">
        <v>138</v>
      </c>
      <c r="C132">
        <v>11</v>
      </c>
      <c r="D132" s="2">
        <v>3</v>
      </c>
      <c r="E132" s="2">
        <v>3</v>
      </c>
      <c r="F132" s="2">
        <v>3</v>
      </c>
      <c r="H132">
        <v>3</v>
      </c>
      <c r="I132">
        <v>3</v>
      </c>
      <c r="J132" s="2">
        <v>3</v>
      </c>
      <c r="K132">
        <v>113</v>
      </c>
      <c r="L132">
        <v>217</v>
      </c>
      <c r="M132">
        <v>116</v>
      </c>
      <c r="N132">
        <v>111</v>
      </c>
      <c r="O132">
        <v>97</v>
      </c>
      <c r="P132">
        <v>27</v>
      </c>
      <c r="Q132">
        <v>16</v>
      </c>
      <c r="R132">
        <v>14</v>
      </c>
      <c r="S132" s="6">
        <f t="shared" si="6"/>
        <v>0.87387387387387383</v>
      </c>
      <c r="T132" s="6">
        <v>3</v>
      </c>
      <c r="U132" s="35">
        <v>131</v>
      </c>
      <c r="V132" s="35">
        <v>3</v>
      </c>
      <c r="W132" s="35">
        <v>3</v>
      </c>
      <c r="X132" s="35">
        <v>3</v>
      </c>
    </row>
    <row r="133" spans="1:24" x14ac:dyDescent="0.2">
      <c r="A133" s="6">
        <v>132</v>
      </c>
      <c r="B133" s="6" t="s">
        <v>138</v>
      </c>
      <c r="C133">
        <v>12</v>
      </c>
      <c r="D133" s="2">
        <v>3</v>
      </c>
      <c r="E133" s="2">
        <v>3</v>
      </c>
      <c r="F133" s="2">
        <v>3</v>
      </c>
      <c r="H133">
        <v>3</v>
      </c>
      <c r="I133">
        <v>3</v>
      </c>
      <c r="J133" s="2">
        <v>3</v>
      </c>
      <c r="K133">
        <v>115</v>
      </c>
      <c r="L133">
        <v>225</v>
      </c>
      <c r="M133">
        <v>149</v>
      </c>
      <c r="N133">
        <v>137</v>
      </c>
      <c r="O133">
        <v>137</v>
      </c>
      <c r="P133">
        <v>42</v>
      </c>
      <c r="Q133">
        <v>17</v>
      </c>
      <c r="R133">
        <v>23</v>
      </c>
      <c r="S133" s="6">
        <f t="shared" si="6"/>
        <v>1</v>
      </c>
      <c r="T133" s="6">
        <v>3</v>
      </c>
      <c r="U133" s="35">
        <v>132</v>
      </c>
      <c r="V133" s="35">
        <v>3</v>
      </c>
      <c r="W133" s="35">
        <v>3</v>
      </c>
      <c r="X133" s="35">
        <v>3</v>
      </c>
    </row>
    <row r="134" spans="1:24" x14ac:dyDescent="0.2">
      <c r="A134" s="6">
        <v>133</v>
      </c>
      <c r="B134" s="6" t="s">
        <v>138</v>
      </c>
      <c r="C134">
        <v>13</v>
      </c>
      <c r="D134" s="2">
        <v>3</v>
      </c>
      <c r="E134" s="2">
        <v>3</v>
      </c>
      <c r="F134" s="2">
        <v>3</v>
      </c>
      <c r="H134">
        <v>3</v>
      </c>
      <c r="I134">
        <v>3</v>
      </c>
      <c r="J134" s="2">
        <v>3</v>
      </c>
      <c r="K134">
        <v>127</v>
      </c>
      <c r="L134">
        <v>261</v>
      </c>
      <c r="M134">
        <v>156</v>
      </c>
      <c r="N134">
        <v>147</v>
      </c>
      <c r="O134">
        <v>140</v>
      </c>
      <c r="P134">
        <v>44</v>
      </c>
      <c r="Q134">
        <v>24</v>
      </c>
      <c r="R134">
        <v>26</v>
      </c>
      <c r="S134" s="6">
        <f t="shared" si="6"/>
        <v>0.95238095238095233</v>
      </c>
      <c r="T134" s="6">
        <v>3</v>
      </c>
      <c r="U134" s="35">
        <v>133</v>
      </c>
      <c r="V134" s="35">
        <v>3</v>
      </c>
      <c r="W134" s="35">
        <v>3</v>
      </c>
      <c r="X134" s="35">
        <v>3</v>
      </c>
    </row>
    <row r="135" spans="1:24" x14ac:dyDescent="0.2">
      <c r="A135" s="6">
        <v>134</v>
      </c>
      <c r="B135" s="6" t="s">
        <v>138</v>
      </c>
      <c r="C135">
        <v>14</v>
      </c>
      <c r="D135" s="2">
        <v>3</v>
      </c>
      <c r="E135" s="2">
        <v>3</v>
      </c>
      <c r="F135" s="2">
        <v>3</v>
      </c>
      <c r="H135">
        <v>3</v>
      </c>
      <c r="I135">
        <v>3</v>
      </c>
      <c r="J135" s="2">
        <v>3</v>
      </c>
      <c r="K135">
        <v>105</v>
      </c>
      <c r="L135">
        <v>230</v>
      </c>
      <c r="M135">
        <v>152</v>
      </c>
      <c r="N135">
        <v>122</v>
      </c>
      <c r="O135">
        <v>122</v>
      </c>
      <c r="P135">
        <v>41</v>
      </c>
      <c r="Q135">
        <v>17</v>
      </c>
      <c r="R135">
        <v>19</v>
      </c>
      <c r="S135" s="6">
        <f t="shared" si="6"/>
        <v>1</v>
      </c>
      <c r="T135" s="6">
        <v>3</v>
      </c>
      <c r="U135" s="35">
        <v>134</v>
      </c>
      <c r="V135" s="35">
        <v>3</v>
      </c>
      <c r="W135" s="35">
        <v>3</v>
      </c>
      <c r="X135" s="35">
        <v>3</v>
      </c>
    </row>
    <row r="136" spans="1:24" x14ac:dyDescent="0.2">
      <c r="A136" s="6">
        <v>135</v>
      </c>
      <c r="B136" s="6" t="s">
        <v>138</v>
      </c>
      <c r="C136">
        <v>15</v>
      </c>
      <c r="D136" s="2">
        <v>3</v>
      </c>
      <c r="E136" s="2">
        <v>3</v>
      </c>
      <c r="F136" s="2">
        <v>3</v>
      </c>
      <c r="H136">
        <v>3</v>
      </c>
      <c r="I136">
        <v>3</v>
      </c>
      <c r="J136" s="2">
        <v>3</v>
      </c>
      <c r="K136">
        <v>275</v>
      </c>
      <c r="L136">
        <v>269</v>
      </c>
      <c r="M136">
        <v>174</v>
      </c>
      <c r="N136">
        <v>154</v>
      </c>
      <c r="O136">
        <v>142</v>
      </c>
      <c r="P136">
        <v>41</v>
      </c>
      <c r="Q136">
        <v>22</v>
      </c>
      <c r="R136">
        <v>19</v>
      </c>
      <c r="S136" s="6">
        <f t="shared" si="6"/>
        <v>0.92207792207792205</v>
      </c>
      <c r="T136" s="6">
        <v>3</v>
      </c>
      <c r="U136" s="35">
        <v>135</v>
      </c>
      <c r="V136" s="35">
        <v>3</v>
      </c>
      <c r="W136" s="35">
        <v>3</v>
      </c>
      <c r="X136" s="35">
        <v>3</v>
      </c>
    </row>
    <row r="137" spans="1:24" x14ac:dyDescent="0.2">
      <c r="A137" s="6">
        <v>136</v>
      </c>
      <c r="B137" s="6" t="s">
        <v>138</v>
      </c>
      <c r="C137">
        <v>16</v>
      </c>
      <c r="D137" s="2">
        <v>3</v>
      </c>
      <c r="E137" s="2">
        <v>3</v>
      </c>
      <c r="F137" s="2">
        <v>3</v>
      </c>
      <c r="H137">
        <v>3</v>
      </c>
      <c r="I137">
        <v>3</v>
      </c>
      <c r="J137" s="2">
        <v>3</v>
      </c>
      <c r="K137">
        <v>106</v>
      </c>
      <c r="L137">
        <v>234</v>
      </c>
      <c r="M137">
        <v>146</v>
      </c>
      <c r="N137">
        <v>119</v>
      </c>
      <c r="O137">
        <v>110</v>
      </c>
      <c r="P137">
        <v>36</v>
      </c>
      <c r="Q137">
        <v>24</v>
      </c>
      <c r="R137">
        <v>16</v>
      </c>
      <c r="S137" s="6">
        <f t="shared" si="6"/>
        <v>0.92436974789915971</v>
      </c>
      <c r="T137" s="6">
        <v>3</v>
      </c>
      <c r="U137" s="35">
        <v>136</v>
      </c>
      <c r="V137" s="35">
        <v>3</v>
      </c>
      <c r="W137" s="35">
        <v>3</v>
      </c>
      <c r="X137" s="35">
        <v>3</v>
      </c>
    </row>
    <row r="138" spans="1:24" x14ac:dyDescent="0.2">
      <c r="A138" s="6">
        <v>137</v>
      </c>
      <c r="B138" s="6" t="s">
        <v>138</v>
      </c>
      <c r="C138">
        <v>17</v>
      </c>
      <c r="D138" s="2">
        <v>3</v>
      </c>
      <c r="E138" s="2">
        <v>3</v>
      </c>
      <c r="F138" s="2">
        <v>3</v>
      </c>
      <c r="H138">
        <v>3</v>
      </c>
      <c r="I138">
        <v>3</v>
      </c>
      <c r="J138" s="2">
        <v>3</v>
      </c>
      <c r="K138">
        <v>112</v>
      </c>
      <c r="L138">
        <v>208</v>
      </c>
      <c r="M138">
        <v>124</v>
      </c>
      <c r="N138">
        <v>109</v>
      </c>
      <c r="O138">
        <v>113</v>
      </c>
      <c r="P138">
        <v>26</v>
      </c>
      <c r="Q138">
        <v>14</v>
      </c>
      <c r="R138">
        <v>14</v>
      </c>
      <c r="S138" s="6">
        <f t="shared" si="6"/>
        <v>1.036697247706422</v>
      </c>
      <c r="T138" s="6">
        <v>3</v>
      </c>
      <c r="U138" s="35">
        <v>137</v>
      </c>
      <c r="V138" s="35">
        <v>3</v>
      </c>
      <c r="W138" s="35">
        <v>3</v>
      </c>
      <c r="X138" s="35">
        <v>3</v>
      </c>
    </row>
    <row r="139" spans="1:24" x14ac:dyDescent="0.2">
      <c r="A139" s="6">
        <v>138</v>
      </c>
      <c r="B139" s="6" t="s">
        <v>138</v>
      </c>
      <c r="C139">
        <v>18</v>
      </c>
      <c r="D139" s="2">
        <v>3</v>
      </c>
      <c r="E139" s="2">
        <v>3</v>
      </c>
      <c r="F139" s="2">
        <v>3</v>
      </c>
      <c r="H139">
        <v>3</v>
      </c>
      <c r="I139">
        <v>3</v>
      </c>
      <c r="J139" s="2">
        <v>3</v>
      </c>
      <c r="K139">
        <v>131</v>
      </c>
      <c r="L139">
        <v>327</v>
      </c>
      <c r="M139">
        <v>186</v>
      </c>
      <c r="N139">
        <v>176</v>
      </c>
      <c r="O139">
        <v>180</v>
      </c>
      <c r="P139">
        <v>45</v>
      </c>
      <c r="Q139">
        <v>26</v>
      </c>
      <c r="R139">
        <v>18</v>
      </c>
      <c r="S139" s="6">
        <f t="shared" si="6"/>
        <v>1.0227272727272727</v>
      </c>
      <c r="T139" s="6">
        <v>3</v>
      </c>
      <c r="U139" s="35">
        <v>138</v>
      </c>
      <c r="V139" s="35">
        <v>3</v>
      </c>
      <c r="W139" s="35">
        <v>3</v>
      </c>
      <c r="X139" s="35">
        <v>3</v>
      </c>
    </row>
    <row r="140" spans="1:24" x14ac:dyDescent="0.2">
      <c r="A140" s="6">
        <v>139</v>
      </c>
      <c r="B140" s="6" t="s">
        <v>138</v>
      </c>
      <c r="C140">
        <v>19</v>
      </c>
      <c r="D140" s="2">
        <v>3</v>
      </c>
      <c r="E140" s="2">
        <v>3</v>
      </c>
      <c r="F140" s="2">
        <v>3</v>
      </c>
      <c r="H140">
        <v>3</v>
      </c>
      <c r="I140">
        <v>3</v>
      </c>
      <c r="J140" s="2">
        <v>3</v>
      </c>
      <c r="K140">
        <v>110</v>
      </c>
      <c r="L140">
        <v>247</v>
      </c>
      <c r="M140">
        <v>156</v>
      </c>
      <c r="N140">
        <v>142</v>
      </c>
      <c r="O140">
        <v>144</v>
      </c>
      <c r="P140">
        <v>37</v>
      </c>
      <c r="Q140">
        <v>26</v>
      </c>
      <c r="R140">
        <v>14</v>
      </c>
      <c r="S140" s="6">
        <f t="shared" si="6"/>
        <v>1.0140845070422535</v>
      </c>
      <c r="T140" s="6">
        <v>3</v>
      </c>
      <c r="U140" s="35">
        <v>139</v>
      </c>
      <c r="V140" s="35">
        <v>3</v>
      </c>
      <c r="W140" s="35">
        <v>3</v>
      </c>
      <c r="X140" s="35">
        <v>3</v>
      </c>
    </row>
    <row r="141" spans="1:24" x14ac:dyDescent="0.2">
      <c r="A141" s="6">
        <v>140</v>
      </c>
      <c r="B141" s="6" t="s">
        <v>138</v>
      </c>
      <c r="C141">
        <v>20</v>
      </c>
      <c r="D141" s="2">
        <v>3</v>
      </c>
      <c r="E141" s="2">
        <v>3</v>
      </c>
      <c r="F141" s="2">
        <v>3</v>
      </c>
      <c r="H141">
        <v>3</v>
      </c>
      <c r="I141">
        <v>3</v>
      </c>
      <c r="J141" s="2">
        <v>3</v>
      </c>
      <c r="K141">
        <v>140</v>
      </c>
      <c r="L141">
        <v>278</v>
      </c>
      <c r="M141">
        <v>167</v>
      </c>
      <c r="N141">
        <v>152</v>
      </c>
      <c r="O141">
        <v>154</v>
      </c>
      <c r="P141">
        <v>31</v>
      </c>
      <c r="Q141">
        <v>23</v>
      </c>
      <c r="R141">
        <v>16</v>
      </c>
      <c r="S141" s="6">
        <f t="shared" si="6"/>
        <v>1.013157894736842</v>
      </c>
      <c r="T141" s="6">
        <v>3</v>
      </c>
      <c r="U141" s="35">
        <v>140</v>
      </c>
      <c r="V141" s="35">
        <v>3</v>
      </c>
      <c r="W141" s="35">
        <v>3</v>
      </c>
      <c r="X141" s="35">
        <v>3</v>
      </c>
    </row>
    <row r="142" spans="1:24" x14ac:dyDescent="0.2">
      <c r="A142" s="6">
        <v>141</v>
      </c>
      <c r="B142" s="6" t="s">
        <v>138</v>
      </c>
      <c r="C142">
        <v>21</v>
      </c>
      <c r="D142" s="2">
        <v>3</v>
      </c>
      <c r="E142" s="2">
        <v>3</v>
      </c>
      <c r="F142" s="2">
        <v>3</v>
      </c>
      <c r="H142">
        <v>3</v>
      </c>
      <c r="I142">
        <v>3</v>
      </c>
      <c r="J142" s="2">
        <v>3</v>
      </c>
      <c r="K142">
        <v>110</v>
      </c>
      <c r="L142">
        <v>262</v>
      </c>
      <c r="M142">
        <v>172</v>
      </c>
      <c r="N142">
        <v>143</v>
      </c>
      <c r="O142">
        <v>143</v>
      </c>
      <c r="P142">
        <v>45</v>
      </c>
      <c r="Q142">
        <v>17</v>
      </c>
      <c r="R142">
        <v>23</v>
      </c>
      <c r="S142" s="6">
        <f t="shared" si="6"/>
        <v>1</v>
      </c>
      <c r="T142" s="6">
        <v>3</v>
      </c>
      <c r="U142" s="35">
        <v>141</v>
      </c>
      <c r="V142" s="35">
        <v>3</v>
      </c>
      <c r="W142" s="35">
        <v>3</v>
      </c>
      <c r="X142" s="35">
        <v>3</v>
      </c>
    </row>
    <row r="143" spans="1:24" x14ac:dyDescent="0.2">
      <c r="A143" s="6">
        <v>142</v>
      </c>
      <c r="B143" s="6" t="s">
        <v>138</v>
      </c>
      <c r="C143">
        <v>22</v>
      </c>
      <c r="D143" s="2">
        <v>3</v>
      </c>
      <c r="E143" s="2">
        <v>3</v>
      </c>
      <c r="F143" s="2">
        <v>3</v>
      </c>
      <c r="H143">
        <v>3</v>
      </c>
      <c r="I143">
        <v>3</v>
      </c>
      <c r="J143" s="2">
        <v>3</v>
      </c>
      <c r="K143">
        <v>110</v>
      </c>
      <c r="L143">
        <v>253</v>
      </c>
      <c r="M143">
        <v>153</v>
      </c>
      <c r="N143">
        <v>247</v>
      </c>
      <c r="O143">
        <v>247</v>
      </c>
      <c r="P143">
        <v>31</v>
      </c>
      <c r="Q143">
        <v>26</v>
      </c>
      <c r="R143">
        <v>23</v>
      </c>
      <c r="S143" s="6">
        <f t="shared" si="6"/>
        <v>1</v>
      </c>
      <c r="T143" s="6">
        <v>3</v>
      </c>
      <c r="U143" s="35">
        <v>142</v>
      </c>
      <c r="V143" s="35">
        <v>3</v>
      </c>
      <c r="W143" s="35">
        <v>3</v>
      </c>
      <c r="X143" s="35">
        <v>3</v>
      </c>
    </row>
    <row r="144" spans="1:24" x14ac:dyDescent="0.2">
      <c r="A144" s="6">
        <v>143</v>
      </c>
      <c r="B144" s="6" t="s">
        <v>138</v>
      </c>
      <c r="C144">
        <v>23</v>
      </c>
      <c r="D144" s="2">
        <v>3</v>
      </c>
      <c r="E144" s="2">
        <v>3</v>
      </c>
      <c r="F144" s="2">
        <v>3</v>
      </c>
      <c r="H144">
        <v>3</v>
      </c>
      <c r="I144">
        <v>3</v>
      </c>
      <c r="J144" s="2">
        <v>3</v>
      </c>
      <c r="K144">
        <v>102</v>
      </c>
      <c r="L144">
        <v>227</v>
      </c>
      <c r="M144">
        <v>140</v>
      </c>
      <c r="N144">
        <v>114</v>
      </c>
      <c r="O144">
        <v>117</v>
      </c>
      <c r="P144">
        <v>37</v>
      </c>
      <c r="Q144">
        <v>19</v>
      </c>
      <c r="R144">
        <v>16</v>
      </c>
      <c r="S144" s="6">
        <f t="shared" si="6"/>
        <v>1.0263157894736843</v>
      </c>
      <c r="T144" s="6">
        <v>3</v>
      </c>
      <c r="U144" s="35">
        <v>143</v>
      </c>
      <c r="V144" s="35">
        <v>3</v>
      </c>
      <c r="W144" s="35">
        <v>3</v>
      </c>
      <c r="X144" s="35">
        <v>3</v>
      </c>
    </row>
    <row r="145" spans="1:24" x14ac:dyDescent="0.2">
      <c r="A145" s="6">
        <v>144</v>
      </c>
      <c r="B145" s="6" t="s">
        <v>138</v>
      </c>
      <c r="C145">
        <v>24</v>
      </c>
      <c r="D145" s="2">
        <v>3</v>
      </c>
      <c r="E145" s="2">
        <v>3</v>
      </c>
      <c r="F145" s="2">
        <v>3</v>
      </c>
      <c r="H145">
        <v>3</v>
      </c>
      <c r="I145">
        <v>3</v>
      </c>
      <c r="J145" s="2">
        <v>3</v>
      </c>
      <c r="K145">
        <v>127</v>
      </c>
      <c r="L145">
        <v>272</v>
      </c>
      <c r="M145">
        <v>157</v>
      </c>
      <c r="N145">
        <v>141</v>
      </c>
      <c r="O145">
        <v>141</v>
      </c>
      <c r="P145">
        <v>44</v>
      </c>
      <c r="Q145">
        <v>22</v>
      </c>
      <c r="R145">
        <v>19</v>
      </c>
      <c r="S145" s="6">
        <f t="shared" si="6"/>
        <v>1</v>
      </c>
      <c r="T145" s="6">
        <v>3</v>
      </c>
      <c r="U145" s="35">
        <v>144</v>
      </c>
      <c r="V145" s="35">
        <v>3</v>
      </c>
      <c r="W145" s="35">
        <v>3</v>
      </c>
      <c r="X145" s="35">
        <v>3</v>
      </c>
    </row>
    <row r="146" spans="1:24" x14ac:dyDescent="0.2">
      <c r="A146" s="6">
        <v>145</v>
      </c>
      <c r="B146" s="6" t="s">
        <v>138</v>
      </c>
      <c r="C146">
        <v>25</v>
      </c>
      <c r="D146" s="2">
        <v>3</v>
      </c>
      <c r="E146" s="2">
        <v>3</v>
      </c>
      <c r="F146" s="2">
        <v>3</v>
      </c>
      <c r="H146">
        <v>3</v>
      </c>
      <c r="I146">
        <v>3</v>
      </c>
      <c r="J146" s="2">
        <v>3</v>
      </c>
      <c r="K146">
        <v>106</v>
      </c>
      <c r="L146">
        <v>241</v>
      </c>
      <c r="M146">
        <v>167</v>
      </c>
      <c r="N146">
        <v>134</v>
      </c>
      <c r="O146">
        <v>140</v>
      </c>
      <c r="P146">
        <v>39</v>
      </c>
      <c r="Q146">
        <v>18</v>
      </c>
      <c r="R146">
        <v>12</v>
      </c>
      <c r="S146" s="6">
        <f t="shared" si="6"/>
        <v>1.044776119402985</v>
      </c>
      <c r="T146" s="6">
        <v>3</v>
      </c>
      <c r="U146" s="35">
        <v>145</v>
      </c>
      <c r="V146" s="35">
        <v>3</v>
      </c>
      <c r="W146" s="35">
        <v>3</v>
      </c>
      <c r="X146" s="35">
        <v>3</v>
      </c>
    </row>
    <row r="147" spans="1:24" x14ac:dyDescent="0.2">
      <c r="A147" s="6">
        <v>146</v>
      </c>
      <c r="B147" s="6" t="s">
        <v>138</v>
      </c>
      <c r="C147">
        <v>26</v>
      </c>
      <c r="D147" s="2">
        <v>3</v>
      </c>
      <c r="E147" s="2">
        <v>3</v>
      </c>
      <c r="F147" s="2">
        <v>3</v>
      </c>
      <c r="H147">
        <v>3</v>
      </c>
      <c r="I147">
        <v>3</v>
      </c>
      <c r="J147" s="2">
        <v>3</v>
      </c>
      <c r="K147">
        <v>88</v>
      </c>
      <c r="L147">
        <v>237</v>
      </c>
      <c r="M147">
        <v>164</v>
      </c>
      <c r="N147">
        <v>115</v>
      </c>
      <c r="O147">
        <v>115</v>
      </c>
      <c r="P147">
        <v>43</v>
      </c>
      <c r="Q147">
        <v>25</v>
      </c>
      <c r="R147">
        <v>22</v>
      </c>
      <c r="S147" s="6">
        <f t="shared" si="6"/>
        <v>1</v>
      </c>
      <c r="T147" s="6">
        <v>3</v>
      </c>
      <c r="U147" s="35">
        <v>146</v>
      </c>
      <c r="V147" s="35">
        <v>3</v>
      </c>
      <c r="W147" s="35">
        <v>3</v>
      </c>
      <c r="X147" s="35">
        <v>3</v>
      </c>
    </row>
    <row r="148" spans="1:24" x14ac:dyDescent="0.2">
      <c r="A148" s="6">
        <v>147</v>
      </c>
      <c r="B148" s="6" t="s">
        <v>138</v>
      </c>
      <c r="C148">
        <v>27</v>
      </c>
      <c r="D148" s="2">
        <v>3</v>
      </c>
      <c r="E148" s="2">
        <v>3</v>
      </c>
      <c r="F148" s="2">
        <v>3</v>
      </c>
      <c r="H148">
        <v>3</v>
      </c>
      <c r="I148">
        <v>3</v>
      </c>
      <c r="J148" s="2">
        <v>3</v>
      </c>
      <c r="K148">
        <v>95</v>
      </c>
      <c r="L148">
        <v>220</v>
      </c>
      <c r="M148">
        <v>148</v>
      </c>
      <c r="N148">
        <v>118</v>
      </c>
      <c r="O148">
        <v>118</v>
      </c>
      <c r="P148">
        <v>37</v>
      </c>
      <c r="Q148">
        <v>21</v>
      </c>
      <c r="R148">
        <v>18</v>
      </c>
      <c r="S148" s="6">
        <f t="shared" si="6"/>
        <v>1</v>
      </c>
      <c r="T148" s="6">
        <v>3</v>
      </c>
      <c r="U148" s="35">
        <v>147</v>
      </c>
      <c r="V148" s="35">
        <v>3</v>
      </c>
      <c r="W148" s="35">
        <v>3</v>
      </c>
      <c r="X148" s="35">
        <v>3</v>
      </c>
    </row>
    <row r="149" spans="1:24" x14ac:dyDescent="0.2">
      <c r="A149" s="6">
        <v>148</v>
      </c>
      <c r="B149" s="6" t="s">
        <v>138</v>
      </c>
      <c r="C149">
        <v>28</v>
      </c>
      <c r="D149" s="2">
        <v>3</v>
      </c>
      <c r="E149" s="2">
        <v>3</v>
      </c>
      <c r="F149" s="2">
        <v>3</v>
      </c>
      <c r="H149">
        <v>3</v>
      </c>
      <c r="I149">
        <v>3</v>
      </c>
      <c r="J149" s="2">
        <v>3</v>
      </c>
      <c r="K149">
        <v>97</v>
      </c>
      <c r="L149">
        <v>227</v>
      </c>
      <c r="M149">
        <v>166</v>
      </c>
      <c r="N149">
        <v>136</v>
      </c>
      <c r="O149">
        <v>136</v>
      </c>
      <c r="P149">
        <v>45</v>
      </c>
      <c r="Q149">
        <v>24</v>
      </c>
      <c r="R149">
        <v>17</v>
      </c>
      <c r="S149" s="6">
        <f t="shared" si="6"/>
        <v>1</v>
      </c>
      <c r="T149" s="6">
        <v>3</v>
      </c>
      <c r="U149" s="35">
        <v>148</v>
      </c>
      <c r="V149" s="35">
        <v>3</v>
      </c>
      <c r="W149" s="35">
        <v>3</v>
      </c>
      <c r="X149" s="35">
        <v>3</v>
      </c>
    </row>
    <row r="150" spans="1:24" x14ac:dyDescent="0.2">
      <c r="A150" s="6">
        <v>149</v>
      </c>
      <c r="B150" s="6" t="s">
        <v>138</v>
      </c>
      <c r="C150">
        <v>29</v>
      </c>
      <c r="D150" s="2">
        <v>3</v>
      </c>
      <c r="E150" s="2">
        <v>3</v>
      </c>
      <c r="F150" s="2">
        <v>3</v>
      </c>
      <c r="H150">
        <v>3</v>
      </c>
      <c r="I150">
        <v>3</v>
      </c>
      <c r="J150" s="2">
        <v>3</v>
      </c>
      <c r="K150">
        <v>110</v>
      </c>
      <c r="L150">
        <v>290</v>
      </c>
      <c r="M150">
        <v>175</v>
      </c>
      <c r="N150">
        <v>147</v>
      </c>
      <c r="O150">
        <v>106</v>
      </c>
      <c r="P150">
        <v>42</v>
      </c>
      <c r="Q150">
        <v>23</v>
      </c>
      <c r="R150">
        <v>18</v>
      </c>
      <c r="S150" s="6">
        <f t="shared" si="6"/>
        <v>0.72108843537414968</v>
      </c>
      <c r="T150" s="6">
        <v>3</v>
      </c>
      <c r="U150" s="35">
        <v>149</v>
      </c>
      <c r="V150" s="35">
        <v>3</v>
      </c>
      <c r="W150" s="35">
        <v>3</v>
      </c>
      <c r="X150" s="35">
        <v>3</v>
      </c>
    </row>
    <row r="151" spans="1:24" x14ac:dyDescent="0.2">
      <c r="A151" s="6">
        <v>150</v>
      </c>
      <c r="B151" s="6" t="s">
        <v>138</v>
      </c>
      <c r="C151">
        <v>30</v>
      </c>
      <c r="D151" s="2">
        <v>3</v>
      </c>
      <c r="E151" s="2">
        <v>3</v>
      </c>
      <c r="F151" s="2">
        <v>3</v>
      </c>
      <c r="H151">
        <v>3</v>
      </c>
      <c r="I151">
        <v>3</v>
      </c>
      <c r="J151" s="2">
        <v>3</v>
      </c>
      <c r="K151">
        <v>106</v>
      </c>
      <c r="L151">
        <v>252</v>
      </c>
      <c r="M151">
        <v>163</v>
      </c>
      <c r="N151">
        <v>138</v>
      </c>
      <c r="O151">
        <v>99</v>
      </c>
      <c r="P151">
        <v>42</v>
      </c>
      <c r="Q151">
        <v>25</v>
      </c>
      <c r="R151">
        <v>20</v>
      </c>
      <c r="S151" s="6">
        <f t="shared" si="6"/>
        <v>0.71739130434782605</v>
      </c>
      <c r="T151" s="6">
        <v>3</v>
      </c>
      <c r="U151" s="35">
        <v>150</v>
      </c>
      <c r="V151" s="35">
        <v>3</v>
      </c>
      <c r="W151" s="35">
        <v>3</v>
      </c>
      <c r="X151" s="35">
        <v>3</v>
      </c>
    </row>
    <row r="152" spans="1:24" x14ac:dyDescent="0.2">
      <c r="A152" s="6">
        <v>151</v>
      </c>
      <c r="B152" s="6" t="s">
        <v>138</v>
      </c>
      <c r="C152">
        <v>31</v>
      </c>
      <c r="D152" s="2">
        <v>3</v>
      </c>
      <c r="E152" s="2">
        <v>3</v>
      </c>
      <c r="F152" s="2">
        <v>3</v>
      </c>
      <c r="H152">
        <v>3</v>
      </c>
      <c r="I152">
        <v>3</v>
      </c>
      <c r="J152" s="2">
        <v>3</v>
      </c>
      <c r="K152">
        <v>98</v>
      </c>
      <c r="L152">
        <v>198</v>
      </c>
      <c r="M152">
        <v>130</v>
      </c>
      <c r="N152">
        <v>109</v>
      </c>
      <c r="O152">
        <v>80</v>
      </c>
      <c r="P152">
        <v>39</v>
      </c>
      <c r="Q152">
        <v>17</v>
      </c>
      <c r="R152">
        <v>14</v>
      </c>
      <c r="S152" s="6">
        <f t="shared" si="6"/>
        <v>0.73394495412844041</v>
      </c>
      <c r="T152" s="6">
        <v>3</v>
      </c>
      <c r="U152" s="35">
        <v>151</v>
      </c>
      <c r="V152" s="35">
        <v>3</v>
      </c>
      <c r="W152" s="35">
        <v>3</v>
      </c>
      <c r="X152" s="35">
        <v>3</v>
      </c>
    </row>
    <row r="153" spans="1:24" x14ac:dyDescent="0.2">
      <c r="A153" s="6">
        <v>152</v>
      </c>
      <c r="B153" s="6" t="s">
        <v>138</v>
      </c>
      <c r="C153">
        <v>32</v>
      </c>
      <c r="D153" s="2">
        <v>3</v>
      </c>
      <c r="E153" s="2">
        <v>3</v>
      </c>
      <c r="F153" s="2">
        <v>3</v>
      </c>
      <c r="H153">
        <v>3</v>
      </c>
      <c r="I153">
        <v>3</v>
      </c>
      <c r="J153" s="2">
        <v>3</v>
      </c>
      <c r="K153">
        <v>102</v>
      </c>
      <c r="L153">
        <v>220</v>
      </c>
      <c r="M153">
        <v>147</v>
      </c>
      <c r="N153">
        <v>122</v>
      </c>
      <c r="O153">
        <v>122</v>
      </c>
      <c r="P153">
        <v>32</v>
      </c>
      <c r="Q153">
        <v>22</v>
      </c>
      <c r="R153">
        <v>17</v>
      </c>
      <c r="S153" s="6">
        <f t="shared" si="6"/>
        <v>1</v>
      </c>
      <c r="T153" s="6">
        <v>3</v>
      </c>
      <c r="U153" s="35">
        <v>152</v>
      </c>
      <c r="V153" s="35">
        <v>3</v>
      </c>
      <c r="W153" s="35">
        <v>3</v>
      </c>
      <c r="X153" s="35">
        <v>3</v>
      </c>
    </row>
    <row r="154" spans="1:24" x14ac:dyDescent="0.2">
      <c r="A154" s="6">
        <v>153</v>
      </c>
      <c r="B154" s="6" t="s">
        <v>138</v>
      </c>
      <c r="C154">
        <v>33</v>
      </c>
      <c r="D154" s="2">
        <v>3</v>
      </c>
      <c r="E154" s="2">
        <v>3</v>
      </c>
      <c r="F154" s="2">
        <v>3</v>
      </c>
      <c r="H154">
        <v>3</v>
      </c>
      <c r="I154">
        <v>3</v>
      </c>
      <c r="J154" s="2">
        <v>3</v>
      </c>
      <c r="K154">
        <v>114</v>
      </c>
      <c r="L154">
        <v>205</v>
      </c>
      <c r="M154">
        <v>140</v>
      </c>
      <c r="N154">
        <v>118</v>
      </c>
      <c r="O154">
        <v>118</v>
      </c>
      <c r="P154">
        <v>35</v>
      </c>
      <c r="Q154">
        <v>30</v>
      </c>
      <c r="R154">
        <v>14</v>
      </c>
      <c r="S154" s="6">
        <f t="shared" si="6"/>
        <v>1</v>
      </c>
      <c r="T154" s="6">
        <v>3</v>
      </c>
      <c r="U154" s="35">
        <v>153</v>
      </c>
      <c r="V154" s="35">
        <v>3</v>
      </c>
      <c r="W154" s="35">
        <v>3</v>
      </c>
      <c r="X154" s="35">
        <v>3</v>
      </c>
    </row>
    <row r="155" spans="1:24" x14ac:dyDescent="0.2">
      <c r="A155" s="6">
        <v>154</v>
      </c>
      <c r="B155" s="6" t="s">
        <v>138</v>
      </c>
      <c r="C155">
        <v>34</v>
      </c>
      <c r="D155" s="2">
        <v>3</v>
      </c>
      <c r="E155" s="2">
        <v>3</v>
      </c>
      <c r="F155" s="2">
        <v>3</v>
      </c>
      <c r="H155">
        <v>3</v>
      </c>
      <c r="I155">
        <v>3</v>
      </c>
      <c r="J155" s="2">
        <v>3</v>
      </c>
      <c r="K155">
        <v>125</v>
      </c>
      <c r="L155">
        <v>268</v>
      </c>
      <c r="M155">
        <v>155</v>
      </c>
      <c r="N155">
        <v>148</v>
      </c>
      <c r="O155">
        <v>148</v>
      </c>
      <c r="P155">
        <v>31</v>
      </c>
      <c r="Q155">
        <v>29</v>
      </c>
      <c r="R155">
        <v>29</v>
      </c>
      <c r="S155" s="6">
        <f t="shared" si="6"/>
        <v>1</v>
      </c>
      <c r="T155" s="6">
        <v>3</v>
      </c>
      <c r="U155" s="35">
        <v>154</v>
      </c>
      <c r="V155" s="35">
        <v>3</v>
      </c>
      <c r="W155" s="35">
        <v>1</v>
      </c>
      <c r="X155" s="35">
        <v>1</v>
      </c>
    </row>
    <row r="156" spans="1:24" x14ac:dyDescent="0.2">
      <c r="A156" s="6">
        <v>155</v>
      </c>
      <c r="B156" s="6" t="s">
        <v>138</v>
      </c>
      <c r="C156">
        <v>35</v>
      </c>
      <c r="D156" s="2">
        <v>3</v>
      </c>
      <c r="E156" s="2">
        <v>3</v>
      </c>
      <c r="F156" s="2">
        <v>3</v>
      </c>
      <c r="H156">
        <v>3</v>
      </c>
      <c r="I156">
        <v>3</v>
      </c>
      <c r="J156" s="2">
        <v>3</v>
      </c>
      <c r="K156">
        <v>95</v>
      </c>
      <c r="L156">
        <v>223</v>
      </c>
      <c r="M156">
        <v>146</v>
      </c>
      <c r="N156">
        <v>121</v>
      </c>
      <c r="O156">
        <v>121</v>
      </c>
      <c r="P156">
        <v>39</v>
      </c>
      <c r="Q156">
        <v>23</v>
      </c>
      <c r="R156">
        <v>20</v>
      </c>
      <c r="S156" s="6">
        <f t="shared" si="6"/>
        <v>1</v>
      </c>
      <c r="T156" s="6">
        <v>3</v>
      </c>
      <c r="U156" s="35">
        <v>155</v>
      </c>
      <c r="V156" s="35">
        <v>3</v>
      </c>
      <c r="W156" s="35">
        <v>3</v>
      </c>
      <c r="X156" s="35">
        <v>3</v>
      </c>
    </row>
    <row r="157" spans="1:24" x14ac:dyDescent="0.2">
      <c r="A157" s="6">
        <v>156</v>
      </c>
      <c r="B157" s="6" t="s">
        <v>138</v>
      </c>
      <c r="C157">
        <v>36</v>
      </c>
      <c r="D157" s="2">
        <v>3</v>
      </c>
      <c r="E157" s="2">
        <v>3</v>
      </c>
      <c r="F157" s="2">
        <v>3</v>
      </c>
      <c r="H157">
        <v>3</v>
      </c>
      <c r="I157">
        <v>3</v>
      </c>
      <c r="J157" s="2">
        <v>3</v>
      </c>
      <c r="K157">
        <v>89</v>
      </c>
      <c r="L157">
        <v>217</v>
      </c>
      <c r="M157">
        <v>140</v>
      </c>
      <c r="N157">
        <v>139</v>
      </c>
      <c r="O157">
        <v>141</v>
      </c>
      <c r="P157">
        <v>41</v>
      </c>
      <c r="Q157">
        <v>12</v>
      </c>
      <c r="R157">
        <v>20</v>
      </c>
      <c r="S157" s="6">
        <f t="shared" si="6"/>
        <v>1.014388489208633</v>
      </c>
      <c r="T157" s="6">
        <v>3</v>
      </c>
      <c r="U157" s="35">
        <v>156</v>
      </c>
      <c r="V157" s="35">
        <v>3</v>
      </c>
      <c r="W157" s="35">
        <v>3</v>
      </c>
      <c r="X157" s="35">
        <v>3</v>
      </c>
    </row>
    <row r="158" spans="1:24" x14ac:dyDescent="0.2">
      <c r="A158" s="6">
        <v>157</v>
      </c>
      <c r="B158" s="6" t="s">
        <v>138</v>
      </c>
      <c r="C158">
        <v>37</v>
      </c>
      <c r="D158" s="2">
        <v>3</v>
      </c>
      <c r="E158" s="2">
        <v>3</v>
      </c>
      <c r="F158" s="2">
        <v>3</v>
      </c>
      <c r="H158">
        <v>3</v>
      </c>
      <c r="I158">
        <v>3</v>
      </c>
      <c r="J158" s="2">
        <v>3</v>
      </c>
      <c r="K158">
        <v>79</v>
      </c>
      <c r="L158">
        <v>224</v>
      </c>
      <c r="M158">
        <v>139</v>
      </c>
      <c r="N158">
        <v>113</v>
      </c>
      <c r="O158">
        <v>97</v>
      </c>
      <c r="P158">
        <v>32</v>
      </c>
      <c r="Q158">
        <v>19</v>
      </c>
      <c r="R158">
        <v>17</v>
      </c>
      <c r="S158" s="6">
        <f t="shared" si="6"/>
        <v>0.8584070796460177</v>
      </c>
      <c r="T158" s="6">
        <v>3</v>
      </c>
      <c r="U158" s="35">
        <v>157</v>
      </c>
      <c r="V158" s="35">
        <v>3</v>
      </c>
      <c r="W158" s="35">
        <v>3</v>
      </c>
      <c r="X158" s="35">
        <v>3</v>
      </c>
    </row>
    <row r="159" spans="1:24" x14ac:dyDescent="0.2">
      <c r="A159" s="6">
        <v>158</v>
      </c>
      <c r="B159" s="6" t="s">
        <v>138</v>
      </c>
      <c r="C159">
        <v>38</v>
      </c>
      <c r="D159" s="2">
        <v>3</v>
      </c>
      <c r="E159" s="2">
        <v>3</v>
      </c>
      <c r="F159" s="2">
        <v>3</v>
      </c>
      <c r="H159">
        <v>3</v>
      </c>
      <c r="I159">
        <v>3</v>
      </c>
      <c r="J159" s="2">
        <v>3</v>
      </c>
      <c r="K159">
        <v>112</v>
      </c>
      <c r="L159">
        <v>260</v>
      </c>
      <c r="M159">
        <v>160</v>
      </c>
      <c r="N159">
        <v>143</v>
      </c>
      <c r="O159">
        <v>141</v>
      </c>
      <c r="P159">
        <v>40</v>
      </c>
      <c r="Q159">
        <v>21</v>
      </c>
      <c r="R159">
        <v>10</v>
      </c>
      <c r="S159" s="6">
        <f t="shared" si="6"/>
        <v>0.98601398601398604</v>
      </c>
      <c r="T159" s="6">
        <v>3</v>
      </c>
      <c r="U159" s="35">
        <v>158</v>
      </c>
      <c r="V159" s="35">
        <v>3</v>
      </c>
      <c r="W159" s="35">
        <v>3</v>
      </c>
      <c r="X159" s="35">
        <v>3</v>
      </c>
    </row>
    <row r="160" spans="1:24" x14ac:dyDescent="0.2">
      <c r="A160" s="6">
        <v>159</v>
      </c>
      <c r="B160" s="6" t="s">
        <v>138</v>
      </c>
      <c r="C160">
        <v>39</v>
      </c>
      <c r="D160" s="2">
        <v>3</v>
      </c>
      <c r="E160" s="2">
        <v>3</v>
      </c>
      <c r="F160" s="2">
        <v>3</v>
      </c>
      <c r="H160">
        <v>3</v>
      </c>
      <c r="I160">
        <v>3</v>
      </c>
      <c r="J160" s="2">
        <v>3</v>
      </c>
      <c r="K160">
        <v>68</v>
      </c>
      <c r="L160">
        <v>190</v>
      </c>
      <c r="M160">
        <v>128</v>
      </c>
      <c r="N160">
        <v>101</v>
      </c>
      <c r="O160">
        <v>86</v>
      </c>
      <c r="P160">
        <v>30</v>
      </c>
      <c r="Q160">
        <v>20</v>
      </c>
      <c r="R160">
        <v>16</v>
      </c>
      <c r="S160" s="6">
        <f t="shared" si="6"/>
        <v>0.85148514851485146</v>
      </c>
      <c r="T160" s="6">
        <v>3</v>
      </c>
      <c r="U160" s="35">
        <v>159</v>
      </c>
      <c r="V160" s="35">
        <v>3</v>
      </c>
      <c r="W160" s="35">
        <v>3</v>
      </c>
      <c r="X160" s="35">
        <v>3</v>
      </c>
    </row>
    <row r="161" spans="1:24" x14ac:dyDescent="0.2">
      <c r="A161" s="6">
        <v>160</v>
      </c>
      <c r="B161" s="6" t="s">
        <v>138</v>
      </c>
      <c r="C161">
        <v>40</v>
      </c>
      <c r="D161" s="2">
        <v>3</v>
      </c>
      <c r="E161" s="2">
        <v>3</v>
      </c>
      <c r="F161" s="2">
        <v>3</v>
      </c>
      <c r="H161">
        <v>3</v>
      </c>
      <c r="I161">
        <v>3</v>
      </c>
      <c r="J161" s="2">
        <v>3</v>
      </c>
      <c r="K161">
        <v>74</v>
      </c>
      <c r="L161">
        <v>203</v>
      </c>
      <c r="M161">
        <v>131</v>
      </c>
      <c r="N161">
        <v>109</v>
      </c>
      <c r="O161">
        <v>82</v>
      </c>
      <c r="P161">
        <v>33</v>
      </c>
      <c r="Q161">
        <v>21</v>
      </c>
      <c r="R161">
        <v>18</v>
      </c>
      <c r="S161" s="6">
        <f t="shared" si="6"/>
        <v>0.75229357798165142</v>
      </c>
      <c r="T161" s="6">
        <v>3</v>
      </c>
      <c r="U161" s="35">
        <v>160</v>
      </c>
      <c r="V161" s="35">
        <v>3</v>
      </c>
      <c r="W161" s="35">
        <v>3</v>
      </c>
      <c r="X161" s="35">
        <v>3</v>
      </c>
    </row>
    <row r="162" spans="1:24" ht="15" x14ac:dyDescent="0.25">
      <c r="A162" s="6">
        <v>161</v>
      </c>
      <c r="B162" s="13" t="s">
        <v>139</v>
      </c>
      <c r="C162" s="14" t="s">
        <v>140</v>
      </c>
      <c r="D162" s="15">
        <v>4</v>
      </c>
      <c r="E162" s="15">
        <v>41</v>
      </c>
      <c r="F162" s="2">
        <v>1</v>
      </c>
      <c r="H162" s="6">
        <v>11</v>
      </c>
      <c r="I162" s="6">
        <v>11</v>
      </c>
      <c r="J162" s="2">
        <v>1</v>
      </c>
      <c r="K162" s="16">
        <v>160</v>
      </c>
      <c r="L162" s="16">
        <v>377</v>
      </c>
      <c r="M162" s="16">
        <v>187</v>
      </c>
      <c r="N162" s="16">
        <v>180</v>
      </c>
      <c r="O162" s="16">
        <v>157</v>
      </c>
      <c r="P162" s="16">
        <v>30</v>
      </c>
      <c r="Q162" s="16">
        <v>31</v>
      </c>
      <c r="R162" s="16">
        <v>41</v>
      </c>
      <c r="S162" s="6">
        <f t="shared" si="6"/>
        <v>0.87222222222222223</v>
      </c>
    </row>
    <row r="163" spans="1:24" ht="15" x14ac:dyDescent="0.25">
      <c r="A163" s="6">
        <v>162</v>
      </c>
      <c r="B163" s="13" t="s">
        <v>139</v>
      </c>
      <c r="C163" s="14" t="s">
        <v>141</v>
      </c>
      <c r="D163" s="15">
        <v>4</v>
      </c>
      <c r="E163" s="15">
        <v>41</v>
      </c>
      <c r="F163" s="2">
        <v>1</v>
      </c>
      <c r="H163" s="6">
        <v>11</v>
      </c>
      <c r="I163" s="6">
        <v>11</v>
      </c>
      <c r="J163" s="2">
        <v>1</v>
      </c>
      <c r="K163" s="16">
        <v>72</v>
      </c>
      <c r="L163" s="16">
        <v>175</v>
      </c>
      <c r="M163" s="16">
        <v>89</v>
      </c>
      <c r="N163" s="16">
        <v>79</v>
      </c>
      <c r="O163" s="16">
        <v>44</v>
      </c>
      <c r="P163" s="16">
        <v>15</v>
      </c>
      <c r="Q163" s="16">
        <v>26</v>
      </c>
      <c r="R163" s="16">
        <v>21</v>
      </c>
      <c r="S163" s="6">
        <f t="shared" si="6"/>
        <v>0.55696202531645567</v>
      </c>
    </row>
    <row r="164" spans="1:24" ht="15" x14ac:dyDescent="0.25">
      <c r="A164" s="6">
        <v>163</v>
      </c>
      <c r="B164" s="13" t="s">
        <v>139</v>
      </c>
      <c r="C164" s="14" t="s">
        <v>142</v>
      </c>
      <c r="D164" s="15">
        <v>4</v>
      </c>
      <c r="E164" s="15">
        <v>41</v>
      </c>
      <c r="F164" s="2">
        <v>1</v>
      </c>
      <c r="H164" s="6">
        <v>11</v>
      </c>
      <c r="I164" s="6">
        <v>11</v>
      </c>
      <c r="J164" s="2">
        <v>1</v>
      </c>
      <c r="K164" s="16">
        <v>56</v>
      </c>
      <c r="L164" s="16">
        <v>147</v>
      </c>
      <c r="M164" s="16">
        <v>73</v>
      </c>
      <c r="N164" s="16">
        <v>61</v>
      </c>
      <c r="O164" s="16">
        <v>44</v>
      </c>
      <c r="P164" s="16">
        <v>10</v>
      </c>
      <c r="Q164" s="16">
        <v>24</v>
      </c>
      <c r="R164" s="16">
        <v>15</v>
      </c>
      <c r="S164" s="6">
        <f t="shared" si="6"/>
        <v>0.72131147540983609</v>
      </c>
    </row>
    <row r="165" spans="1:24" ht="15" x14ac:dyDescent="0.25">
      <c r="A165" s="6">
        <v>164</v>
      </c>
      <c r="B165" s="13" t="s">
        <v>139</v>
      </c>
      <c r="C165" s="14" t="s">
        <v>143</v>
      </c>
      <c r="D165" s="15">
        <v>4</v>
      </c>
      <c r="E165" s="15">
        <v>41</v>
      </c>
      <c r="F165" s="2">
        <v>1</v>
      </c>
      <c r="H165" s="6">
        <v>11</v>
      </c>
      <c r="I165" s="6">
        <v>11</v>
      </c>
      <c r="J165" s="2">
        <v>1</v>
      </c>
      <c r="K165" s="16">
        <v>56</v>
      </c>
      <c r="L165" s="16">
        <v>136</v>
      </c>
      <c r="M165" s="16">
        <v>80</v>
      </c>
      <c r="N165" s="16">
        <v>65</v>
      </c>
      <c r="O165" s="16">
        <v>35</v>
      </c>
      <c r="P165" s="16">
        <v>13</v>
      </c>
      <c r="Q165" s="16">
        <v>19</v>
      </c>
      <c r="R165" s="16">
        <v>16</v>
      </c>
      <c r="S165" s="6">
        <f t="shared" si="6"/>
        <v>0.53846153846153844</v>
      </c>
    </row>
    <row r="166" spans="1:24" ht="15" x14ac:dyDescent="0.25">
      <c r="A166" s="6">
        <v>165</v>
      </c>
      <c r="B166" s="13" t="s">
        <v>139</v>
      </c>
      <c r="C166" s="14" t="s">
        <v>144</v>
      </c>
      <c r="D166" s="15">
        <v>4</v>
      </c>
      <c r="E166" s="15">
        <v>41</v>
      </c>
      <c r="F166" s="2">
        <v>1</v>
      </c>
      <c r="H166" s="6">
        <v>11</v>
      </c>
      <c r="I166" s="6">
        <v>11</v>
      </c>
      <c r="J166" s="2">
        <v>1</v>
      </c>
      <c r="K166" s="16">
        <v>67</v>
      </c>
      <c r="L166" s="16">
        <v>170</v>
      </c>
      <c r="M166" s="16">
        <v>91</v>
      </c>
      <c r="N166" s="16">
        <v>76</v>
      </c>
      <c r="O166" s="16">
        <v>53</v>
      </c>
      <c r="P166" s="16">
        <v>12</v>
      </c>
      <c r="Q166" s="16">
        <v>22</v>
      </c>
      <c r="R166" s="16">
        <v>14</v>
      </c>
      <c r="S166" s="6">
        <f t="shared" si="6"/>
        <v>0.69736842105263153</v>
      </c>
    </row>
    <row r="167" spans="1:24" ht="15" x14ac:dyDescent="0.25">
      <c r="A167" s="6">
        <v>166</v>
      </c>
      <c r="B167" s="13" t="s">
        <v>139</v>
      </c>
      <c r="C167" s="14" t="s">
        <v>145</v>
      </c>
      <c r="D167" s="15">
        <v>4</v>
      </c>
      <c r="E167" s="15">
        <v>41</v>
      </c>
      <c r="F167" s="2">
        <v>1</v>
      </c>
      <c r="H167" s="6">
        <v>11</v>
      </c>
      <c r="I167" s="6">
        <v>11</v>
      </c>
      <c r="J167" s="2">
        <v>1</v>
      </c>
      <c r="K167" s="16">
        <v>122</v>
      </c>
      <c r="L167" s="16">
        <v>279</v>
      </c>
      <c r="M167" s="16">
        <v>135</v>
      </c>
      <c r="N167" s="16">
        <v>128</v>
      </c>
      <c r="O167" s="16">
        <v>79</v>
      </c>
      <c r="P167" s="16">
        <v>25</v>
      </c>
      <c r="Q167" s="16">
        <v>29</v>
      </c>
      <c r="R167" s="16">
        <v>34</v>
      </c>
      <c r="S167" s="6">
        <f t="shared" si="6"/>
        <v>0.6171875</v>
      </c>
    </row>
    <row r="168" spans="1:24" ht="15" x14ac:dyDescent="0.25">
      <c r="A168" s="6">
        <v>167</v>
      </c>
      <c r="B168" s="13" t="s">
        <v>139</v>
      </c>
      <c r="C168" s="14" t="s">
        <v>146</v>
      </c>
      <c r="D168" s="15">
        <v>4</v>
      </c>
      <c r="E168" s="15">
        <v>41</v>
      </c>
      <c r="F168" s="2">
        <v>1</v>
      </c>
      <c r="H168" s="6">
        <v>11</v>
      </c>
      <c r="I168" s="6">
        <v>11</v>
      </c>
      <c r="J168" s="2">
        <v>1</v>
      </c>
      <c r="K168" s="16">
        <v>126</v>
      </c>
      <c r="L168" s="16">
        <v>133</v>
      </c>
      <c r="M168" s="16">
        <v>159</v>
      </c>
      <c r="N168" s="16">
        <v>145</v>
      </c>
      <c r="O168" s="16">
        <v>94</v>
      </c>
      <c r="P168" s="16">
        <v>25</v>
      </c>
      <c r="Q168" s="16">
        <v>35</v>
      </c>
      <c r="R168" s="16">
        <v>35</v>
      </c>
      <c r="S168" s="6">
        <f t="shared" si="6"/>
        <v>0.64827586206896548</v>
      </c>
    </row>
    <row r="169" spans="1:24" ht="15" x14ac:dyDescent="0.25">
      <c r="A169" s="6">
        <v>168</v>
      </c>
      <c r="B169" s="13" t="s">
        <v>139</v>
      </c>
      <c r="C169" s="14" t="s">
        <v>147</v>
      </c>
      <c r="D169" s="15">
        <v>4</v>
      </c>
      <c r="E169" s="15">
        <v>41</v>
      </c>
      <c r="F169" s="2">
        <v>1</v>
      </c>
      <c r="H169" s="6">
        <v>11</v>
      </c>
      <c r="I169" s="6">
        <v>11</v>
      </c>
      <c r="J169" s="2">
        <v>1</v>
      </c>
      <c r="K169" s="16">
        <v>141</v>
      </c>
      <c r="L169" s="16">
        <v>356</v>
      </c>
      <c r="M169" s="16">
        <v>181</v>
      </c>
      <c r="N169" s="16">
        <v>158</v>
      </c>
      <c r="O169" s="16">
        <v>87</v>
      </c>
      <c r="P169" s="16">
        <v>26</v>
      </c>
      <c r="Q169" s="16">
        <v>33</v>
      </c>
      <c r="R169" s="16">
        <v>42</v>
      </c>
      <c r="S169" s="6">
        <f t="shared" si="6"/>
        <v>0.55063291139240511</v>
      </c>
    </row>
    <row r="170" spans="1:24" ht="15" x14ac:dyDescent="0.25">
      <c r="A170" s="6">
        <v>169</v>
      </c>
      <c r="B170" s="13" t="s">
        <v>139</v>
      </c>
      <c r="C170" s="14" t="s">
        <v>148</v>
      </c>
      <c r="D170" s="15">
        <v>4</v>
      </c>
      <c r="E170" s="15">
        <v>41</v>
      </c>
      <c r="F170" s="2">
        <v>1</v>
      </c>
      <c r="H170" s="6">
        <v>11</v>
      </c>
      <c r="I170" s="6">
        <v>11</v>
      </c>
      <c r="J170" s="2">
        <v>1</v>
      </c>
      <c r="K170" s="16">
        <v>166</v>
      </c>
      <c r="L170" s="16">
        <v>391</v>
      </c>
      <c r="M170" s="16">
        <v>202</v>
      </c>
      <c r="N170" s="16">
        <v>192</v>
      </c>
      <c r="O170" s="16">
        <v>161</v>
      </c>
      <c r="P170" s="16">
        <v>34</v>
      </c>
      <c r="Q170" s="16">
        <v>56</v>
      </c>
      <c r="R170" s="16">
        <v>45</v>
      </c>
      <c r="S170" s="6">
        <f t="shared" si="6"/>
        <v>0.83854166666666663</v>
      </c>
    </row>
    <row r="171" spans="1:24" ht="15" x14ac:dyDescent="0.25">
      <c r="A171" s="6">
        <v>170</v>
      </c>
      <c r="B171" s="13" t="s">
        <v>139</v>
      </c>
      <c r="C171" s="14" t="s">
        <v>149</v>
      </c>
      <c r="D171" s="15">
        <v>4</v>
      </c>
      <c r="E171" s="15">
        <v>41</v>
      </c>
      <c r="F171" s="2">
        <v>1</v>
      </c>
      <c r="H171" s="6">
        <v>11</v>
      </c>
      <c r="I171" s="6">
        <v>11</v>
      </c>
      <c r="J171" s="2">
        <v>1</v>
      </c>
      <c r="K171" s="16">
        <v>175</v>
      </c>
      <c r="L171" s="16">
        <v>442</v>
      </c>
      <c r="M171" s="16">
        <v>216</v>
      </c>
      <c r="N171" s="16">
        <v>205</v>
      </c>
      <c r="O171" s="16">
        <v>155</v>
      </c>
      <c r="P171" s="16">
        <v>43</v>
      </c>
      <c r="Q171" s="16">
        <v>51</v>
      </c>
      <c r="R171" s="16">
        <v>46</v>
      </c>
      <c r="S171" s="6">
        <f t="shared" si="6"/>
        <v>0.75609756097560976</v>
      </c>
    </row>
    <row r="172" spans="1:24" ht="15" x14ac:dyDescent="0.25">
      <c r="A172" s="6">
        <v>171</v>
      </c>
      <c r="B172" s="13" t="s">
        <v>139</v>
      </c>
      <c r="C172" s="14" t="s">
        <v>150</v>
      </c>
      <c r="D172" s="15">
        <v>4</v>
      </c>
      <c r="E172" s="15">
        <v>41</v>
      </c>
      <c r="F172" s="2">
        <v>1</v>
      </c>
      <c r="H172" s="6">
        <v>11</v>
      </c>
      <c r="I172" s="6">
        <v>11</v>
      </c>
      <c r="J172" s="2">
        <v>1</v>
      </c>
      <c r="K172" s="16">
        <v>191</v>
      </c>
      <c r="L172" s="16">
        <v>448</v>
      </c>
      <c r="M172" s="16">
        <v>231</v>
      </c>
      <c r="N172" s="16">
        <v>219</v>
      </c>
      <c r="O172" s="16">
        <v>127</v>
      </c>
      <c r="P172" s="16">
        <v>38</v>
      </c>
      <c r="Q172" s="16">
        <v>43</v>
      </c>
      <c r="R172" s="16">
        <v>44</v>
      </c>
      <c r="S172" s="6">
        <f t="shared" si="6"/>
        <v>0.57990867579908678</v>
      </c>
    </row>
    <row r="173" spans="1:24" ht="15" x14ac:dyDescent="0.25">
      <c r="A173" s="6">
        <v>172</v>
      </c>
      <c r="B173" s="13" t="s">
        <v>139</v>
      </c>
      <c r="C173" s="14" t="s">
        <v>151</v>
      </c>
      <c r="D173" s="15">
        <v>4</v>
      </c>
      <c r="E173" s="15">
        <v>41</v>
      </c>
      <c r="F173" s="2">
        <v>1</v>
      </c>
      <c r="H173" s="6">
        <v>11</v>
      </c>
      <c r="I173" s="6">
        <v>11</v>
      </c>
      <c r="J173" s="2">
        <v>1</v>
      </c>
      <c r="K173" s="16">
        <v>195</v>
      </c>
      <c r="L173" s="16">
        <v>426</v>
      </c>
      <c r="M173" s="16">
        <v>212</v>
      </c>
      <c r="N173" s="16">
        <v>210</v>
      </c>
      <c r="O173" s="16">
        <v>179</v>
      </c>
      <c r="P173" s="16">
        <v>36</v>
      </c>
      <c r="Q173" s="16">
        <v>41</v>
      </c>
      <c r="R173" s="16">
        <v>46</v>
      </c>
      <c r="S173" s="6">
        <f t="shared" si="6"/>
        <v>0.85238095238095235</v>
      </c>
    </row>
    <row r="174" spans="1:24" ht="15" x14ac:dyDescent="0.25">
      <c r="A174" s="6">
        <v>173</v>
      </c>
      <c r="B174" s="13" t="s">
        <v>139</v>
      </c>
      <c r="C174" s="14" t="s">
        <v>152</v>
      </c>
      <c r="D174" s="15">
        <v>4</v>
      </c>
      <c r="E174" s="15">
        <v>41</v>
      </c>
      <c r="F174" s="2">
        <v>1</v>
      </c>
      <c r="H174" s="6">
        <v>11</v>
      </c>
      <c r="I174" s="6">
        <v>11</v>
      </c>
      <c r="J174" s="2">
        <v>1</v>
      </c>
      <c r="K174" s="16">
        <v>167</v>
      </c>
      <c r="L174" s="16">
        <v>445</v>
      </c>
      <c r="M174" s="16">
        <v>209</v>
      </c>
      <c r="N174" s="16">
        <v>221</v>
      </c>
      <c r="O174" s="16">
        <v>175</v>
      </c>
      <c r="P174" s="16">
        <v>35</v>
      </c>
      <c r="Q174" s="16">
        <v>39</v>
      </c>
      <c r="R174" s="16">
        <v>39</v>
      </c>
      <c r="S174" s="6">
        <f t="shared" si="6"/>
        <v>0.79185520361990946</v>
      </c>
    </row>
    <row r="175" spans="1:24" ht="15" x14ac:dyDescent="0.25">
      <c r="A175" s="6">
        <v>174</v>
      </c>
      <c r="B175" s="13" t="s">
        <v>139</v>
      </c>
      <c r="C175" s="14" t="s">
        <v>153</v>
      </c>
      <c r="D175" s="15">
        <v>4</v>
      </c>
      <c r="E175" s="15">
        <v>41</v>
      </c>
      <c r="F175" s="2">
        <v>1</v>
      </c>
      <c r="H175" s="6">
        <v>11</v>
      </c>
      <c r="I175" s="6">
        <v>11</v>
      </c>
      <c r="J175" s="2">
        <v>1</v>
      </c>
      <c r="K175" s="16">
        <v>201</v>
      </c>
      <c r="L175" s="16">
        <v>428</v>
      </c>
      <c r="M175" s="16">
        <v>227</v>
      </c>
      <c r="N175" s="16">
        <v>201</v>
      </c>
      <c r="O175" s="16">
        <v>181</v>
      </c>
      <c r="P175" s="16">
        <v>48</v>
      </c>
      <c r="Q175" s="16">
        <v>62</v>
      </c>
      <c r="R175" s="16">
        <v>51</v>
      </c>
      <c r="S175" s="6">
        <f t="shared" si="6"/>
        <v>0.90049751243781095</v>
      </c>
    </row>
    <row r="176" spans="1:24" ht="15" x14ac:dyDescent="0.25">
      <c r="A176" s="6">
        <v>175</v>
      </c>
      <c r="B176" s="14" t="s">
        <v>154</v>
      </c>
      <c r="C176" s="14" t="s">
        <v>155</v>
      </c>
      <c r="D176" s="15">
        <v>4</v>
      </c>
      <c r="E176" s="15">
        <v>42</v>
      </c>
      <c r="F176" s="2">
        <v>1</v>
      </c>
      <c r="H176" s="6">
        <v>11</v>
      </c>
      <c r="I176" s="6">
        <v>11</v>
      </c>
      <c r="J176" s="2">
        <v>1</v>
      </c>
      <c r="K176" s="16">
        <v>88</v>
      </c>
      <c r="L176" s="16">
        <v>209</v>
      </c>
      <c r="M176" s="16">
        <v>110</v>
      </c>
      <c r="N176" s="16">
        <v>100</v>
      </c>
      <c r="O176" s="16">
        <v>55</v>
      </c>
      <c r="P176" s="16">
        <v>22</v>
      </c>
      <c r="Q176" s="16">
        <v>28</v>
      </c>
      <c r="R176" s="16">
        <v>24</v>
      </c>
      <c r="S176" s="6">
        <f t="shared" si="6"/>
        <v>0.55000000000000004</v>
      </c>
    </row>
    <row r="177" spans="1:19" ht="15" x14ac:dyDescent="0.25">
      <c r="A177" s="6">
        <v>176</v>
      </c>
      <c r="B177" s="14" t="s">
        <v>154</v>
      </c>
      <c r="C177" s="14" t="s">
        <v>156</v>
      </c>
      <c r="D177" s="15">
        <v>4</v>
      </c>
      <c r="E177" s="15">
        <v>42</v>
      </c>
      <c r="F177" s="2">
        <v>1</v>
      </c>
      <c r="H177" s="6">
        <v>11</v>
      </c>
      <c r="I177" s="6">
        <v>11</v>
      </c>
      <c r="J177" s="2">
        <v>1</v>
      </c>
      <c r="K177" s="16">
        <v>95</v>
      </c>
      <c r="L177" s="16">
        <v>255</v>
      </c>
      <c r="M177" s="16">
        <v>131</v>
      </c>
      <c r="N177" s="16">
        <v>110</v>
      </c>
      <c r="O177" s="16">
        <v>70</v>
      </c>
      <c r="P177" s="16">
        <v>26</v>
      </c>
      <c r="Q177" s="16">
        <v>29</v>
      </c>
      <c r="R177" s="16">
        <v>29</v>
      </c>
      <c r="S177" s="6">
        <f t="shared" si="6"/>
        <v>0.63636363636363635</v>
      </c>
    </row>
    <row r="178" spans="1:19" ht="15" x14ac:dyDescent="0.25">
      <c r="A178" s="6">
        <v>177</v>
      </c>
      <c r="B178" s="14" t="s">
        <v>154</v>
      </c>
      <c r="C178" s="14" t="s">
        <v>157</v>
      </c>
      <c r="D178" s="15">
        <v>4</v>
      </c>
      <c r="E178" s="15">
        <v>42</v>
      </c>
      <c r="F178" s="2">
        <v>1</v>
      </c>
      <c r="H178" s="6">
        <v>11</v>
      </c>
      <c r="I178" s="6">
        <v>11</v>
      </c>
      <c r="J178" s="2">
        <v>1</v>
      </c>
      <c r="K178" s="16">
        <v>109</v>
      </c>
      <c r="L178" s="16">
        <v>266</v>
      </c>
      <c r="M178" s="16">
        <v>141</v>
      </c>
      <c r="N178" s="16">
        <v>122</v>
      </c>
      <c r="O178" s="16">
        <v>75</v>
      </c>
      <c r="P178" s="16">
        <v>31</v>
      </c>
      <c r="Q178" s="16">
        <v>38</v>
      </c>
      <c r="R178" s="16">
        <v>31</v>
      </c>
      <c r="S178" s="6">
        <f t="shared" si="6"/>
        <v>0.61475409836065575</v>
      </c>
    </row>
    <row r="179" spans="1:19" ht="15" x14ac:dyDescent="0.25">
      <c r="A179" s="6">
        <v>178</v>
      </c>
      <c r="B179" s="14" t="s">
        <v>154</v>
      </c>
      <c r="C179" s="14" t="s">
        <v>158</v>
      </c>
      <c r="D179" s="15">
        <v>4</v>
      </c>
      <c r="E179" s="15">
        <v>42</v>
      </c>
      <c r="F179" s="2">
        <v>1</v>
      </c>
      <c r="H179" s="6">
        <v>11</v>
      </c>
      <c r="I179" s="6">
        <v>11</v>
      </c>
      <c r="J179" s="2">
        <v>1</v>
      </c>
      <c r="K179" s="16">
        <v>96</v>
      </c>
      <c r="L179" s="16">
        <v>246</v>
      </c>
      <c r="M179" s="16">
        <v>133</v>
      </c>
      <c r="N179" s="16">
        <v>112</v>
      </c>
      <c r="O179" s="16">
        <v>0</v>
      </c>
      <c r="P179" s="16">
        <v>22</v>
      </c>
      <c r="Q179" s="16">
        <v>33</v>
      </c>
      <c r="R179" s="16">
        <v>27</v>
      </c>
      <c r="S179" s="6">
        <f t="shared" si="6"/>
        <v>0</v>
      </c>
    </row>
    <row r="180" spans="1:19" ht="15" x14ac:dyDescent="0.25">
      <c r="A180" s="6">
        <v>179</v>
      </c>
      <c r="B180" s="14" t="s">
        <v>154</v>
      </c>
      <c r="C180" s="14" t="s">
        <v>159</v>
      </c>
      <c r="D180" s="15">
        <v>4</v>
      </c>
      <c r="E180" s="15">
        <v>42</v>
      </c>
      <c r="F180" s="2">
        <v>1</v>
      </c>
      <c r="H180" s="6">
        <v>11</v>
      </c>
      <c r="I180" s="6">
        <v>11</v>
      </c>
      <c r="J180" s="2">
        <v>1</v>
      </c>
      <c r="K180" s="16">
        <v>128</v>
      </c>
      <c r="L180" s="16">
        <v>303</v>
      </c>
      <c r="M180" s="16">
        <v>159</v>
      </c>
      <c r="N180" s="16">
        <v>131</v>
      </c>
      <c r="O180" s="16">
        <v>0</v>
      </c>
      <c r="P180" s="16">
        <v>40</v>
      </c>
      <c r="Q180" s="16">
        <v>39</v>
      </c>
      <c r="R180" s="16">
        <v>39</v>
      </c>
      <c r="S180" s="6">
        <f t="shared" si="6"/>
        <v>0</v>
      </c>
    </row>
    <row r="181" spans="1:19" ht="15" x14ac:dyDescent="0.25">
      <c r="A181" s="6">
        <v>180</v>
      </c>
      <c r="B181" s="14" t="s">
        <v>154</v>
      </c>
      <c r="C181" s="14" t="s">
        <v>160</v>
      </c>
      <c r="D181" s="15">
        <v>4</v>
      </c>
      <c r="E181" s="15">
        <v>42</v>
      </c>
      <c r="F181" s="2">
        <v>1</v>
      </c>
      <c r="H181" s="6">
        <v>11</v>
      </c>
      <c r="I181" s="6">
        <v>11</v>
      </c>
      <c r="J181" s="2">
        <v>1</v>
      </c>
      <c r="K181" s="16">
        <v>130</v>
      </c>
      <c r="L181" s="16">
        <v>277</v>
      </c>
      <c r="M181" s="16">
        <v>146</v>
      </c>
      <c r="N181" s="16">
        <v>147</v>
      </c>
      <c r="O181" s="16">
        <v>0</v>
      </c>
      <c r="P181" s="16">
        <v>41</v>
      </c>
      <c r="Q181" s="16">
        <v>35</v>
      </c>
      <c r="R181" s="16">
        <v>35</v>
      </c>
      <c r="S181" s="6">
        <f t="shared" si="6"/>
        <v>0</v>
      </c>
    </row>
    <row r="182" spans="1:19" ht="15" x14ac:dyDescent="0.25">
      <c r="A182" s="6">
        <v>181</v>
      </c>
      <c r="B182" s="14" t="s">
        <v>154</v>
      </c>
      <c r="C182" s="14" t="s">
        <v>161</v>
      </c>
      <c r="D182" s="15">
        <v>4</v>
      </c>
      <c r="E182" s="15">
        <v>42</v>
      </c>
      <c r="F182" s="2">
        <v>1</v>
      </c>
      <c r="H182" s="6">
        <v>11</v>
      </c>
      <c r="I182" s="6">
        <v>11</v>
      </c>
      <c r="J182" s="2">
        <v>1</v>
      </c>
      <c r="K182" s="16">
        <v>138</v>
      </c>
      <c r="L182" s="16">
        <v>323</v>
      </c>
      <c r="M182" s="16">
        <v>154</v>
      </c>
      <c r="N182" s="16">
        <v>147</v>
      </c>
      <c r="O182" s="16">
        <v>71</v>
      </c>
      <c r="P182" s="16">
        <v>33</v>
      </c>
      <c r="Q182" s="16">
        <v>32</v>
      </c>
      <c r="R182" s="16">
        <v>38</v>
      </c>
      <c r="S182" s="6">
        <f t="shared" si="6"/>
        <v>0.48299319727891155</v>
      </c>
    </row>
    <row r="183" spans="1:19" ht="15" x14ac:dyDescent="0.25">
      <c r="A183" s="6">
        <v>182</v>
      </c>
      <c r="B183" s="14" t="s">
        <v>154</v>
      </c>
      <c r="C183" s="14" t="s">
        <v>162</v>
      </c>
      <c r="D183" s="15">
        <v>4</v>
      </c>
      <c r="E183" s="15">
        <v>42</v>
      </c>
      <c r="F183" s="2">
        <v>1</v>
      </c>
      <c r="H183" s="6">
        <v>11</v>
      </c>
      <c r="I183" s="6">
        <v>11</v>
      </c>
      <c r="J183" s="2">
        <v>1</v>
      </c>
      <c r="K183" s="16">
        <v>168</v>
      </c>
      <c r="L183" s="16">
        <v>316</v>
      </c>
      <c r="M183" s="16">
        <v>154</v>
      </c>
      <c r="N183" s="16">
        <v>149</v>
      </c>
      <c r="O183" s="16">
        <v>100</v>
      </c>
      <c r="P183" s="16">
        <v>31</v>
      </c>
      <c r="Q183" s="16">
        <v>38</v>
      </c>
      <c r="R183" s="16">
        <v>37</v>
      </c>
      <c r="S183" s="6">
        <f t="shared" si="6"/>
        <v>0.67114093959731547</v>
      </c>
    </row>
    <row r="184" spans="1:19" ht="15" x14ac:dyDescent="0.25">
      <c r="A184" s="6">
        <v>183</v>
      </c>
      <c r="B184" s="14" t="s">
        <v>154</v>
      </c>
      <c r="C184" s="14" t="s">
        <v>163</v>
      </c>
      <c r="D184" s="15">
        <v>4</v>
      </c>
      <c r="E184" s="15">
        <v>42</v>
      </c>
      <c r="F184" s="2">
        <v>1</v>
      </c>
      <c r="H184" s="6">
        <v>11</v>
      </c>
      <c r="I184" s="6">
        <v>11</v>
      </c>
      <c r="J184" s="2">
        <v>1</v>
      </c>
      <c r="K184" s="16">
        <v>131</v>
      </c>
      <c r="L184" s="16">
        <v>326</v>
      </c>
      <c r="M184" s="16">
        <v>162</v>
      </c>
      <c r="N184" s="16">
        <v>145</v>
      </c>
      <c r="O184" s="16">
        <v>0</v>
      </c>
      <c r="P184" s="16">
        <v>34</v>
      </c>
      <c r="Q184" s="16">
        <v>35</v>
      </c>
      <c r="R184" s="16">
        <v>39</v>
      </c>
      <c r="S184" s="6">
        <f t="shared" si="6"/>
        <v>0</v>
      </c>
    </row>
    <row r="185" spans="1:19" ht="15" x14ac:dyDescent="0.25">
      <c r="A185" s="6">
        <v>184</v>
      </c>
      <c r="B185" s="14" t="s">
        <v>154</v>
      </c>
      <c r="C185" s="14" t="s">
        <v>164</v>
      </c>
      <c r="D185" s="15">
        <v>4</v>
      </c>
      <c r="E185" s="15">
        <v>42</v>
      </c>
      <c r="F185" s="2">
        <v>1</v>
      </c>
      <c r="H185" s="6">
        <v>11</v>
      </c>
      <c r="I185" s="6">
        <v>11</v>
      </c>
      <c r="J185" s="2">
        <v>1</v>
      </c>
      <c r="K185" s="16">
        <v>165</v>
      </c>
      <c r="L185" s="16">
        <v>379</v>
      </c>
      <c r="M185" s="16">
        <v>189</v>
      </c>
      <c r="N185" s="16">
        <v>179</v>
      </c>
      <c r="O185" s="16">
        <v>144</v>
      </c>
      <c r="P185" s="16">
        <v>40</v>
      </c>
      <c r="Q185" s="16">
        <v>42</v>
      </c>
      <c r="R185" s="16">
        <v>47</v>
      </c>
      <c r="S185" s="6">
        <f t="shared" si="6"/>
        <v>0.8044692737430168</v>
      </c>
    </row>
    <row r="186" spans="1:19" ht="15" x14ac:dyDescent="0.25">
      <c r="A186" s="6">
        <v>185</v>
      </c>
      <c r="B186" s="14" t="s">
        <v>154</v>
      </c>
      <c r="C186" s="14" t="s">
        <v>165</v>
      </c>
      <c r="D186" s="15">
        <v>4</v>
      </c>
      <c r="E186" s="15">
        <v>42</v>
      </c>
      <c r="F186" s="2">
        <v>1</v>
      </c>
      <c r="H186" s="6">
        <v>11</v>
      </c>
      <c r="I186" s="6">
        <v>11</v>
      </c>
      <c r="J186" s="2">
        <v>1</v>
      </c>
      <c r="K186" s="16">
        <v>164</v>
      </c>
      <c r="L186" s="16">
        <v>352</v>
      </c>
      <c r="M186" s="16">
        <v>170</v>
      </c>
      <c r="N186" s="16">
        <v>160</v>
      </c>
      <c r="O186" s="16">
        <v>120</v>
      </c>
      <c r="P186" s="16">
        <v>38</v>
      </c>
      <c r="Q186" s="16">
        <v>42</v>
      </c>
      <c r="R186" s="16">
        <v>46</v>
      </c>
      <c r="S186" s="6">
        <f t="shared" si="6"/>
        <v>0.75</v>
      </c>
    </row>
    <row r="187" spans="1:19" ht="15" x14ac:dyDescent="0.25">
      <c r="A187" s="6">
        <v>186</v>
      </c>
      <c r="B187" s="14" t="s">
        <v>154</v>
      </c>
      <c r="C187" s="14" t="s">
        <v>166</v>
      </c>
      <c r="D187" s="15">
        <v>4</v>
      </c>
      <c r="E187" s="15">
        <v>42</v>
      </c>
      <c r="F187" s="2">
        <v>1</v>
      </c>
      <c r="H187" s="6">
        <v>11</v>
      </c>
      <c r="I187" s="6">
        <v>11</v>
      </c>
      <c r="J187" s="2">
        <v>1</v>
      </c>
      <c r="K187" s="16">
        <v>168</v>
      </c>
      <c r="L187" s="16">
        <v>371</v>
      </c>
      <c r="M187" s="16">
        <v>181</v>
      </c>
      <c r="N187" s="16">
        <v>168</v>
      </c>
      <c r="O187" s="16">
        <v>143</v>
      </c>
      <c r="P187" s="16">
        <v>35</v>
      </c>
      <c r="Q187" s="16">
        <v>42</v>
      </c>
      <c r="R187" s="16">
        <v>42</v>
      </c>
      <c r="S187" s="6">
        <f t="shared" si="6"/>
        <v>0.85119047619047616</v>
      </c>
    </row>
    <row r="188" spans="1:19" ht="15" x14ac:dyDescent="0.25">
      <c r="A188" s="6">
        <v>187</v>
      </c>
      <c r="B188" s="13" t="s">
        <v>139</v>
      </c>
      <c r="C188" s="14" t="s">
        <v>167</v>
      </c>
      <c r="D188" s="15">
        <v>4</v>
      </c>
      <c r="E188" s="15">
        <v>41</v>
      </c>
      <c r="F188" s="2">
        <v>2</v>
      </c>
      <c r="H188" s="6">
        <v>22</v>
      </c>
      <c r="I188" s="6">
        <v>22</v>
      </c>
      <c r="J188" s="2">
        <v>2</v>
      </c>
      <c r="K188" s="17">
        <v>167</v>
      </c>
      <c r="L188" s="17">
        <v>421</v>
      </c>
      <c r="M188" s="17">
        <v>182</v>
      </c>
      <c r="N188" s="17">
        <v>193</v>
      </c>
      <c r="O188" s="17">
        <v>125</v>
      </c>
      <c r="P188" s="17">
        <v>37</v>
      </c>
      <c r="Q188" s="17">
        <v>43</v>
      </c>
      <c r="R188" s="17">
        <v>28</v>
      </c>
      <c r="S188" s="6">
        <f t="shared" si="6"/>
        <v>0.64766839378238339</v>
      </c>
    </row>
    <row r="189" spans="1:19" ht="15" x14ac:dyDescent="0.25">
      <c r="A189" s="6">
        <v>188</v>
      </c>
      <c r="B189" s="13" t="s">
        <v>139</v>
      </c>
      <c r="C189" s="14" t="s">
        <v>168</v>
      </c>
      <c r="D189" s="15">
        <v>4</v>
      </c>
      <c r="E189" s="15">
        <v>41</v>
      </c>
      <c r="F189" s="2">
        <v>2</v>
      </c>
      <c r="H189" s="6">
        <v>22</v>
      </c>
      <c r="I189" s="6">
        <v>22</v>
      </c>
      <c r="J189" s="2">
        <v>2</v>
      </c>
      <c r="K189" s="17">
        <v>200</v>
      </c>
      <c r="L189" s="17">
        <v>466</v>
      </c>
      <c r="M189" s="17">
        <v>207</v>
      </c>
      <c r="N189" s="17">
        <v>229</v>
      </c>
      <c r="O189" s="17">
        <v>0</v>
      </c>
      <c r="P189" s="17">
        <v>44</v>
      </c>
      <c r="Q189" s="17">
        <v>39</v>
      </c>
      <c r="R189" s="17">
        <v>35</v>
      </c>
      <c r="S189" s="6">
        <f t="shared" si="6"/>
        <v>0</v>
      </c>
    </row>
    <row r="190" spans="1:19" ht="15" x14ac:dyDescent="0.25">
      <c r="A190" s="6">
        <v>189</v>
      </c>
      <c r="B190" s="13" t="s">
        <v>139</v>
      </c>
      <c r="C190" s="18" t="s">
        <v>169</v>
      </c>
      <c r="D190" s="15">
        <v>4</v>
      </c>
      <c r="E190" s="15">
        <v>41</v>
      </c>
      <c r="F190" s="2">
        <v>2</v>
      </c>
      <c r="H190" s="6">
        <v>22</v>
      </c>
      <c r="I190" s="6">
        <v>22</v>
      </c>
      <c r="J190" s="2">
        <v>2</v>
      </c>
      <c r="K190" s="17">
        <v>174</v>
      </c>
      <c r="L190" s="17">
        <v>422</v>
      </c>
      <c r="M190" s="17">
        <v>210</v>
      </c>
      <c r="N190" s="17">
        <v>212</v>
      </c>
      <c r="O190" s="17">
        <v>100</v>
      </c>
      <c r="P190" s="17">
        <v>48</v>
      </c>
      <c r="Q190" s="17">
        <v>47</v>
      </c>
      <c r="R190" s="17">
        <v>33</v>
      </c>
      <c r="S190" s="6">
        <f t="shared" si="6"/>
        <v>0.47169811320754718</v>
      </c>
    </row>
    <row r="191" spans="1:19" ht="15" x14ac:dyDescent="0.25">
      <c r="A191" s="6">
        <v>190</v>
      </c>
      <c r="B191" s="19" t="s">
        <v>139</v>
      </c>
      <c r="C191" s="18" t="s">
        <v>170</v>
      </c>
      <c r="D191" s="15">
        <v>4</v>
      </c>
      <c r="E191" s="15">
        <v>41</v>
      </c>
      <c r="F191" s="2">
        <v>2</v>
      </c>
      <c r="H191" s="6">
        <v>22</v>
      </c>
      <c r="I191" s="6">
        <v>22</v>
      </c>
      <c r="J191" s="2">
        <v>2</v>
      </c>
      <c r="K191" s="17">
        <v>167</v>
      </c>
      <c r="L191" s="17">
        <v>425</v>
      </c>
      <c r="M191" s="17">
        <v>196</v>
      </c>
      <c r="N191" s="17">
        <v>190</v>
      </c>
      <c r="O191" s="17">
        <v>0</v>
      </c>
      <c r="P191" s="17">
        <v>30</v>
      </c>
      <c r="Q191" s="17">
        <v>40</v>
      </c>
      <c r="R191" s="17">
        <v>34</v>
      </c>
      <c r="S191" s="6">
        <f t="shared" si="6"/>
        <v>0</v>
      </c>
    </row>
    <row r="192" spans="1:19" ht="15" x14ac:dyDescent="0.25">
      <c r="A192" s="6">
        <v>191</v>
      </c>
      <c r="B192" s="13" t="s">
        <v>139</v>
      </c>
      <c r="C192" s="18" t="s">
        <v>171</v>
      </c>
      <c r="D192" s="15">
        <v>4</v>
      </c>
      <c r="E192" s="15">
        <v>41</v>
      </c>
      <c r="F192" s="2">
        <v>2</v>
      </c>
      <c r="H192" s="6">
        <v>22</v>
      </c>
      <c r="I192" s="6">
        <v>22</v>
      </c>
      <c r="J192" s="2">
        <v>2</v>
      </c>
      <c r="K192" s="17">
        <v>170</v>
      </c>
      <c r="L192" s="17">
        <v>428</v>
      </c>
      <c r="M192" s="17">
        <v>200</v>
      </c>
      <c r="N192" s="17">
        <v>201</v>
      </c>
      <c r="O192" s="17">
        <v>0</v>
      </c>
      <c r="P192" s="17">
        <v>36</v>
      </c>
      <c r="Q192" s="17">
        <v>55</v>
      </c>
      <c r="R192" s="17">
        <v>32</v>
      </c>
      <c r="S192" s="6">
        <f t="shared" si="6"/>
        <v>0</v>
      </c>
    </row>
    <row r="193" spans="1:19" ht="15" x14ac:dyDescent="0.25">
      <c r="A193" s="6">
        <v>192</v>
      </c>
      <c r="B193" s="13" t="s">
        <v>139</v>
      </c>
      <c r="C193" s="18" t="s">
        <v>172</v>
      </c>
      <c r="D193" s="15">
        <v>4</v>
      </c>
      <c r="E193" s="15">
        <v>41</v>
      </c>
      <c r="F193" s="2">
        <v>2</v>
      </c>
      <c r="H193" s="6">
        <v>22</v>
      </c>
      <c r="I193" s="6">
        <v>22</v>
      </c>
      <c r="J193" s="2">
        <v>2</v>
      </c>
      <c r="K193" s="17">
        <v>170</v>
      </c>
      <c r="L193" s="17">
        <v>485</v>
      </c>
      <c r="M193" s="17">
        <v>235</v>
      </c>
      <c r="N193" s="17">
        <v>210</v>
      </c>
      <c r="O193" s="17">
        <v>0</v>
      </c>
      <c r="P193" s="17">
        <v>47</v>
      </c>
      <c r="Q193" s="17">
        <v>42</v>
      </c>
      <c r="R193" s="17">
        <v>31</v>
      </c>
      <c r="S193" s="6">
        <f t="shared" si="6"/>
        <v>0</v>
      </c>
    </row>
    <row r="194" spans="1:19" ht="15" x14ac:dyDescent="0.25">
      <c r="A194" s="6">
        <v>193</v>
      </c>
      <c r="B194" s="13" t="s">
        <v>139</v>
      </c>
      <c r="C194" s="18" t="s">
        <v>173</v>
      </c>
      <c r="D194" s="15">
        <v>4</v>
      </c>
      <c r="E194" s="15">
        <v>41</v>
      </c>
      <c r="F194" s="2">
        <v>2</v>
      </c>
      <c r="H194" s="6">
        <v>22</v>
      </c>
      <c r="I194" s="6">
        <v>22</v>
      </c>
      <c r="J194" s="2">
        <v>2</v>
      </c>
      <c r="K194" s="17">
        <v>222</v>
      </c>
      <c r="L194" s="17">
        <v>521</v>
      </c>
      <c r="M194" s="17">
        <v>249</v>
      </c>
      <c r="N194" s="17">
        <v>251</v>
      </c>
      <c r="O194" s="17">
        <v>0</v>
      </c>
      <c r="P194" s="17">
        <v>49</v>
      </c>
      <c r="Q194" s="17">
        <v>49</v>
      </c>
      <c r="R194" s="17">
        <v>37</v>
      </c>
      <c r="S194" s="6">
        <f t="shared" ref="S194:S212" si="7">O194/$N194</f>
        <v>0</v>
      </c>
    </row>
    <row r="195" spans="1:19" ht="15" x14ac:dyDescent="0.25">
      <c r="A195" s="6">
        <v>194</v>
      </c>
      <c r="B195" s="13" t="s">
        <v>139</v>
      </c>
      <c r="C195" s="18" t="s">
        <v>174</v>
      </c>
      <c r="D195" s="15">
        <v>4</v>
      </c>
      <c r="E195" s="15">
        <v>41</v>
      </c>
      <c r="F195" s="2">
        <v>2</v>
      </c>
      <c r="H195" s="6">
        <v>22</v>
      </c>
      <c r="I195" s="6">
        <v>22</v>
      </c>
      <c r="J195" s="2">
        <v>2</v>
      </c>
      <c r="K195" s="17">
        <v>215</v>
      </c>
      <c r="L195" s="17">
        <v>460</v>
      </c>
      <c r="M195" s="17">
        <v>285</v>
      </c>
      <c r="N195" s="17">
        <v>261</v>
      </c>
      <c r="O195" s="17">
        <v>0</v>
      </c>
      <c r="P195" s="17">
        <v>72</v>
      </c>
      <c r="Q195" s="17">
        <v>68</v>
      </c>
      <c r="R195" s="17">
        <v>41</v>
      </c>
      <c r="S195" s="6">
        <f t="shared" si="7"/>
        <v>0</v>
      </c>
    </row>
    <row r="196" spans="1:19" ht="15" x14ac:dyDescent="0.25">
      <c r="A196" s="6">
        <v>195</v>
      </c>
      <c r="B196" s="13" t="s">
        <v>139</v>
      </c>
      <c r="C196" s="14" t="s">
        <v>175</v>
      </c>
      <c r="D196" s="15">
        <v>4</v>
      </c>
      <c r="E196" s="15">
        <v>41</v>
      </c>
      <c r="F196" s="2">
        <v>2</v>
      </c>
      <c r="H196" s="6">
        <v>22</v>
      </c>
      <c r="I196" s="6">
        <v>22</v>
      </c>
      <c r="J196" s="2">
        <v>2</v>
      </c>
      <c r="K196" s="17">
        <v>213</v>
      </c>
      <c r="L196" s="17">
        <v>529</v>
      </c>
      <c r="M196" s="17">
        <v>255</v>
      </c>
      <c r="N196" s="17">
        <v>241</v>
      </c>
      <c r="O196" s="17">
        <v>0</v>
      </c>
      <c r="P196" s="17">
        <v>53</v>
      </c>
      <c r="Q196" s="17">
        <v>57</v>
      </c>
      <c r="R196" s="17">
        <v>28</v>
      </c>
      <c r="S196" s="6">
        <f t="shared" si="7"/>
        <v>0</v>
      </c>
    </row>
    <row r="197" spans="1:19" ht="15" x14ac:dyDescent="0.25">
      <c r="A197" s="6">
        <v>196</v>
      </c>
      <c r="B197" s="13" t="s">
        <v>139</v>
      </c>
      <c r="C197" s="14" t="s">
        <v>176</v>
      </c>
      <c r="D197" s="15">
        <v>4</v>
      </c>
      <c r="E197" s="15">
        <v>41</v>
      </c>
      <c r="F197" s="2">
        <v>2</v>
      </c>
      <c r="H197" s="6">
        <v>22</v>
      </c>
      <c r="I197" s="6">
        <v>22</v>
      </c>
      <c r="J197" s="2">
        <v>2</v>
      </c>
      <c r="K197" s="17">
        <v>176</v>
      </c>
      <c r="L197" s="17">
        <v>488</v>
      </c>
      <c r="M197" s="17">
        <v>229</v>
      </c>
      <c r="N197" s="17">
        <v>229</v>
      </c>
      <c r="O197" s="17">
        <v>216</v>
      </c>
      <c r="P197" s="17">
        <v>45</v>
      </c>
      <c r="Q197" s="17">
        <v>45</v>
      </c>
      <c r="R197" s="17">
        <v>34</v>
      </c>
      <c r="S197" s="6">
        <f t="shared" si="7"/>
        <v>0.94323144104803491</v>
      </c>
    </row>
    <row r="198" spans="1:19" ht="15" x14ac:dyDescent="0.25">
      <c r="A198" s="6">
        <v>197</v>
      </c>
      <c r="B198" s="13" t="s">
        <v>139</v>
      </c>
      <c r="C198" s="18" t="s">
        <v>177</v>
      </c>
      <c r="D198" s="15">
        <v>4</v>
      </c>
      <c r="E198" s="15">
        <v>41</v>
      </c>
      <c r="F198" s="2">
        <v>2</v>
      </c>
      <c r="H198" s="6">
        <v>22</v>
      </c>
      <c r="I198" s="6">
        <v>22</v>
      </c>
      <c r="J198" s="2">
        <v>2</v>
      </c>
      <c r="K198" s="17">
        <v>177</v>
      </c>
      <c r="L198" s="17">
        <v>413</v>
      </c>
      <c r="M198" s="16">
        <v>211</v>
      </c>
      <c r="N198" s="17">
        <v>196</v>
      </c>
      <c r="O198" s="17">
        <v>0</v>
      </c>
      <c r="P198" s="17">
        <v>36</v>
      </c>
      <c r="Q198" s="17">
        <v>47</v>
      </c>
      <c r="R198" s="17">
        <v>30</v>
      </c>
      <c r="S198" s="6">
        <f t="shared" si="7"/>
        <v>0</v>
      </c>
    </row>
    <row r="199" spans="1:19" ht="15" x14ac:dyDescent="0.25">
      <c r="A199" s="6">
        <v>198</v>
      </c>
      <c r="B199" s="13" t="s">
        <v>139</v>
      </c>
      <c r="C199" s="18" t="s">
        <v>178</v>
      </c>
      <c r="D199" s="15">
        <v>4</v>
      </c>
      <c r="E199" s="15">
        <v>41</v>
      </c>
      <c r="F199" s="2">
        <v>2</v>
      </c>
      <c r="H199" s="6">
        <v>22</v>
      </c>
      <c r="I199" s="6">
        <v>22</v>
      </c>
      <c r="J199" s="2">
        <v>2</v>
      </c>
      <c r="K199" s="17">
        <v>162</v>
      </c>
      <c r="L199" s="17">
        <v>425</v>
      </c>
      <c r="M199" s="17">
        <v>198</v>
      </c>
      <c r="N199" s="17">
        <v>205</v>
      </c>
      <c r="O199" s="17">
        <v>0</v>
      </c>
      <c r="P199" s="17">
        <v>35</v>
      </c>
      <c r="Q199" s="17">
        <v>37</v>
      </c>
      <c r="R199" s="17">
        <v>32</v>
      </c>
      <c r="S199" s="6">
        <f t="shared" si="7"/>
        <v>0</v>
      </c>
    </row>
    <row r="200" spans="1:19" ht="15" x14ac:dyDescent="0.25">
      <c r="A200" s="6">
        <v>199</v>
      </c>
      <c r="B200" s="13" t="s">
        <v>139</v>
      </c>
      <c r="C200" s="18" t="s">
        <v>179</v>
      </c>
      <c r="D200" s="15">
        <v>4</v>
      </c>
      <c r="E200" s="15">
        <v>41</v>
      </c>
      <c r="F200" s="2">
        <v>2</v>
      </c>
      <c r="H200" s="6">
        <v>22</v>
      </c>
      <c r="I200" s="6">
        <v>22</v>
      </c>
      <c r="J200" s="2">
        <v>2</v>
      </c>
      <c r="K200" s="17">
        <v>174</v>
      </c>
      <c r="L200" s="17">
        <v>481</v>
      </c>
      <c r="M200" s="17">
        <v>238</v>
      </c>
      <c r="N200" s="17">
        <v>215</v>
      </c>
      <c r="O200" s="17">
        <v>0</v>
      </c>
      <c r="P200" s="17">
        <v>44</v>
      </c>
      <c r="Q200" s="17">
        <v>58</v>
      </c>
      <c r="R200" s="17">
        <v>43</v>
      </c>
      <c r="S200" s="6">
        <f t="shared" si="7"/>
        <v>0</v>
      </c>
    </row>
    <row r="201" spans="1:19" ht="15" x14ac:dyDescent="0.25">
      <c r="A201" s="6">
        <v>200</v>
      </c>
      <c r="B201" s="14" t="s">
        <v>180</v>
      </c>
      <c r="C201" s="18" t="s">
        <v>181</v>
      </c>
      <c r="D201" s="15">
        <v>4</v>
      </c>
      <c r="E201" s="15">
        <v>43</v>
      </c>
      <c r="F201" s="2">
        <v>2</v>
      </c>
      <c r="H201" s="6">
        <v>22</v>
      </c>
      <c r="I201" s="6">
        <v>22</v>
      </c>
      <c r="J201" s="2">
        <v>2</v>
      </c>
      <c r="K201" s="16">
        <v>242</v>
      </c>
      <c r="L201" s="16">
        <v>618</v>
      </c>
      <c r="M201" s="16">
        <v>279</v>
      </c>
      <c r="N201" s="16">
        <v>269</v>
      </c>
      <c r="O201" s="16">
        <v>239</v>
      </c>
      <c r="P201" s="16">
        <v>44</v>
      </c>
      <c r="Q201" s="16">
        <v>40</v>
      </c>
      <c r="R201" s="16">
        <v>42</v>
      </c>
      <c r="S201" s="6">
        <f t="shared" si="7"/>
        <v>0.88847583643122674</v>
      </c>
    </row>
    <row r="202" spans="1:19" ht="15" x14ac:dyDescent="0.25">
      <c r="A202" s="6">
        <v>201</v>
      </c>
      <c r="B202" s="14" t="s">
        <v>180</v>
      </c>
      <c r="C202" s="14" t="s">
        <v>182</v>
      </c>
      <c r="D202" s="15">
        <v>4</v>
      </c>
      <c r="E202" s="15">
        <v>43</v>
      </c>
      <c r="F202" s="2">
        <v>2</v>
      </c>
      <c r="H202" s="6">
        <v>22</v>
      </c>
      <c r="I202" s="6">
        <v>22</v>
      </c>
      <c r="J202" s="2">
        <v>2</v>
      </c>
      <c r="K202" s="16">
        <v>233</v>
      </c>
      <c r="L202" s="16">
        <v>563</v>
      </c>
      <c r="M202" s="16">
        <v>260</v>
      </c>
      <c r="N202" s="16">
        <v>242</v>
      </c>
      <c r="O202" s="16">
        <v>0</v>
      </c>
      <c r="P202" s="16">
        <v>49</v>
      </c>
      <c r="Q202" s="16">
        <v>54</v>
      </c>
      <c r="R202" s="16">
        <v>46</v>
      </c>
      <c r="S202" s="6">
        <f t="shared" si="7"/>
        <v>0</v>
      </c>
    </row>
    <row r="203" spans="1:19" ht="15" x14ac:dyDescent="0.25">
      <c r="A203" s="6">
        <v>202</v>
      </c>
      <c r="B203" s="14" t="s">
        <v>180</v>
      </c>
      <c r="C203" s="14" t="s">
        <v>183</v>
      </c>
      <c r="D203" s="15">
        <v>4</v>
      </c>
      <c r="E203" s="15">
        <v>43</v>
      </c>
      <c r="F203" s="2">
        <v>2</v>
      </c>
      <c r="H203" s="6">
        <v>22</v>
      </c>
      <c r="I203" s="6">
        <v>22</v>
      </c>
      <c r="J203" s="2">
        <v>2</v>
      </c>
      <c r="K203" s="16">
        <v>244</v>
      </c>
      <c r="L203" s="16">
        <v>577</v>
      </c>
      <c r="M203" s="16">
        <v>256</v>
      </c>
      <c r="N203" s="16">
        <v>257</v>
      </c>
      <c r="O203" s="16">
        <v>217</v>
      </c>
      <c r="P203" s="16">
        <v>53</v>
      </c>
      <c r="Q203" s="16">
        <v>60</v>
      </c>
      <c r="R203" s="16">
        <v>44</v>
      </c>
      <c r="S203" s="6">
        <f t="shared" si="7"/>
        <v>0.8443579766536965</v>
      </c>
    </row>
    <row r="204" spans="1:19" ht="15" x14ac:dyDescent="0.25">
      <c r="A204" s="6">
        <v>203</v>
      </c>
      <c r="B204" s="14" t="s">
        <v>180</v>
      </c>
      <c r="C204" s="14" t="s">
        <v>184</v>
      </c>
      <c r="D204" s="15">
        <v>4</v>
      </c>
      <c r="E204" s="15">
        <v>43</v>
      </c>
      <c r="F204" s="2">
        <v>2</v>
      </c>
      <c r="H204" s="6">
        <v>22</v>
      </c>
      <c r="I204" s="6">
        <v>22</v>
      </c>
      <c r="J204" s="2">
        <v>2</v>
      </c>
      <c r="K204" s="16">
        <v>182</v>
      </c>
      <c r="L204" s="16">
        <v>493</v>
      </c>
      <c r="M204" s="16">
        <v>237</v>
      </c>
      <c r="N204" s="16">
        <v>237</v>
      </c>
      <c r="O204" s="16">
        <v>172</v>
      </c>
      <c r="P204" s="16">
        <v>43</v>
      </c>
      <c r="Q204" s="16">
        <v>66</v>
      </c>
      <c r="R204" s="16">
        <v>49</v>
      </c>
      <c r="S204" s="6">
        <f t="shared" si="7"/>
        <v>0.72573839662447259</v>
      </c>
    </row>
    <row r="205" spans="1:19" ht="15" x14ac:dyDescent="0.25">
      <c r="A205" s="6">
        <v>204</v>
      </c>
      <c r="B205" s="14" t="s">
        <v>180</v>
      </c>
      <c r="C205" s="14" t="s">
        <v>185</v>
      </c>
      <c r="D205" s="15">
        <v>4</v>
      </c>
      <c r="E205" s="15">
        <v>43</v>
      </c>
      <c r="F205" s="2">
        <v>2</v>
      </c>
      <c r="H205" s="6">
        <v>22</v>
      </c>
      <c r="I205" s="6">
        <v>22</v>
      </c>
      <c r="J205" s="2">
        <v>2</v>
      </c>
      <c r="K205" s="16">
        <v>214</v>
      </c>
      <c r="L205" s="16">
        <v>620</v>
      </c>
      <c r="M205" s="16">
        <v>271</v>
      </c>
      <c r="N205" s="16">
        <v>264</v>
      </c>
      <c r="O205" s="16">
        <v>169</v>
      </c>
      <c r="P205" s="16">
        <v>45</v>
      </c>
      <c r="Q205" s="16">
        <v>71</v>
      </c>
      <c r="R205" s="16">
        <v>55</v>
      </c>
      <c r="S205" s="6">
        <f t="shared" si="7"/>
        <v>0.64015151515151514</v>
      </c>
    </row>
    <row r="206" spans="1:19" ht="15" x14ac:dyDescent="0.25">
      <c r="A206" s="6">
        <v>205</v>
      </c>
      <c r="B206" s="14" t="s">
        <v>180</v>
      </c>
      <c r="C206" s="14" t="s">
        <v>186</v>
      </c>
      <c r="D206" s="15">
        <v>4</v>
      </c>
      <c r="E206" s="15">
        <v>43</v>
      </c>
      <c r="F206" s="2">
        <v>2</v>
      </c>
      <c r="H206" s="6">
        <v>22</v>
      </c>
      <c r="I206" s="6">
        <v>22</v>
      </c>
      <c r="J206" s="2">
        <v>2</v>
      </c>
      <c r="K206" s="16">
        <v>252</v>
      </c>
      <c r="L206" s="16">
        <v>618</v>
      </c>
      <c r="M206" s="16">
        <v>272</v>
      </c>
      <c r="N206" s="16">
        <v>268</v>
      </c>
      <c r="O206" s="16">
        <v>240</v>
      </c>
      <c r="P206" s="16">
        <v>46</v>
      </c>
      <c r="Q206" s="16">
        <v>42</v>
      </c>
      <c r="R206" s="16">
        <v>42</v>
      </c>
      <c r="S206" s="6">
        <f t="shared" si="7"/>
        <v>0.89552238805970152</v>
      </c>
    </row>
    <row r="207" spans="1:19" ht="15" x14ac:dyDescent="0.25">
      <c r="A207" s="6">
        <v>206</v>
      </c>
      <c r="B207" s="14" t="s">
        <v>180</v>
      </c>
      <c r="C207" s="14" t="s">
        <v>187</v>
      </c>
      <c r="D207" s="15">
        <v>4</v>
      </c>
      <c r="E207" s="15">
        <v>43</v>
      </c>
      <c r="F207" s="2">
        <v>2</v>
      </c>
      <c r="H207" s="6">
        <v>22</v>
      </c>
      <c r="I207" s="6">
        <v>22</v>
      </c>
      <c r="J207" s="2">
        <v>2</v>
      </c>
      <c r="K207" s="16">
        <v>274</v>
      </c>
      <c r="L207" s="16">
        <v>729</v>
      </c>
      <c r="M207" s="16">
        <v>286</v>
      </c>
      <c r="N207" s="16">
        <v>349</v>
      </c>
      <c r="O207" s="16">
        <v>0</v>
      </c>
      <c r="P207" s="16">
        <v>55</v>
      </c>
      <c r="Q207" s="16">
        <v>49</v>
      </c>
      <c r="R207" s="16">
        <v>36</v>
      </c>
      <c r="S207" s="6">
        <f t="shared" si="7"/>
        <v>0</v>
      </c>
    </row>
    <row r="208" spans="1:19" ht="15" x14ac:dyDescent="0.25">
      <c r="A208" s="6">
        <v>207</v>
      </c>
      <c r="B208" s="14" t="s">
        <v>180</v>
      </c>
      <c r="C208" s="14" t="s">
        <v>188</v>
      </c>
      <c r="D208" s="15">
        <v>4</v>
      </c>
      <c r="E208" s="15">
        <v>43</v>
      </c>
      <c r="F208" s="2">
        <v>2</v>
      </c>
      <c r="H208" s="6">
        <v>22</v>
      </c>
      <c r="I208" s="6">
        <v>22</v>
      </c>
      <c r="J208" s="2">
        <v>2</v>
      </c>
      <c r="K208" s="16">
        <v>285</v>
      </c>
      <c r="L208" s="16">
        <v>653</v>
      </c>
      <c r="M208" s="16">
        <v>299</v>
      </c>
      <c r="N208" s="16">
        <v>296</v>
      </c>
      <c r="O208" s="16">
        <v>234</v>
      </c>
      <c r="P208" s="16">
        <v>66</v>
      </c>
      <c r="Q208" s="16">
        <v>85</v>
      </c>
      <c r="R208" s="16">
        <v>58</v>
      </c>
      <c r="S208" s="6">
        <f t="shared" si="7"/>
        <v>0.79054054054054057</v>
      </c>
    </row>
    <row r="209" spans="1:19" ht="15" x14ac:dyDescent="0.25">
      <c r="A209" s="6">
        <v>208</v>
      </c>
      <c r="B209" s="14" t="s">
        <v>180</v>
      </c>
      <c r="C209" s="14" t="s">
        <v>189</v>
      </c>
      <c r="D209" s="15">
        <v>4</v>
      </c>
      <c r="E209" s="15">
        <v>43</v>
      </c>
      <c r="F209" s="2">
        <v>2</v>
      </c>
      <c r="H209" s="6">
        <v>22</v>
      </c>
      <c r="I209" s="6">
        <v>22</v>
      </c>
      <c r="J209" s="2">
        <v>2</v>
      </c>
      <c r="K209" s="16">
        <v>199</v>
      </c>
      <c r="L209" s="16">
        <v>532</v>
      </c>
      <c r="M209" s="16">
        <v>239</v>
      </c>
      <c r="N209" s="16">
        <v>269</v>
      </c>
      <c r="O209" s="16">
        <v>251</v>
      </c>
      <c r="P209" s="16">
        <v>46</v>
      </c>
      <c r="Q209" s="16">
        <v>51</v>
      </c>
      <c r="R209" s="16">
        <v>33</v>
      </c>
      <c r="S209" s="6">
        <f t="shared" si="7"/>
        <v>0.93308550185873607</v>
      </c>
    </row>
    <row r="210" spans="1:19" ht="15" x14ac:dyDescent="0.25">
      <c r="A210" s="6">
        <v>209</v>
      </c>
      <c r="B210" s="14" t="s">
        <v>180</v>
      </c>
      <c r="C210" s="18" t="s">
        <v>190</v>
      </c>
      <c r="D210" s="15">
        <v>4</v>
      </c>
      <c r="E210" s="15">
        <v>43</v>
      </c>
      <c r="F210" s="2">
        <v>2</v>
      </c>
      <c r="H210" s="6">
        <v>22</v>
      </c>
      <c r="I210" s="6">
        <v>22</v>
      </c>
      <c r="J210" s="2">
        <v>2</v>
      </c>
      <c r="K210" s="16">
        <v>207</v>
      </c>
      <c r="L210" s="16">
        <v>561</v>
      </c>
      <c r="M210" s="16">
        <v>277</v>
      </c>
      <c r="N210" s="16">
        <v>248</v>
      </c>
      <c r="O210" s="16">
        <v>209</v>
      </c>
      <c r="P210" s="16">
        <v>52</v>
      </c>
      <c r="Q210" s="16">
        <v>55</v>
      </c>
      <c r="R210" s="16">
        <v>35</v>
      </c>
      <c r="S210" s="6">
        <f t="shared" si="7"/>
        <v>0.842741935483871</v>
      </c>
    </row>
    <row r="211" spans="1:19" ht="15" x14ac:dyDescent="0.25">
      <c r="A211" s="6">
        <v>210</v>
      </c>
      <c r="B211" s="14" t="s">
        <v>180</v>
      </c>
      <c r="C211" s="14" t="s">
        <v>191</v>
      </c>
      <c r="D211" s="15">
        <v>4</v>
      </c>
      <c r="E211" s="15">
        <v>43</v>
      </c>
      <c r="F211" s="2">
        <v>2</v>
      </c>
      <c r="H211" s="6">
        <v>22</v>
      </c>
      <c r="I211" s="6">
        <v>22</v>
      </c>
      <c r="J211" s="2">
        <v>2</v>
      </c>
      <c r="K211" s="16">
        <v>260</v>
      </c>
      <c r="L211" s="16">
        <v>710</v>
      </c>
      <c r="M211" s="16">
        <v>296</v>
      </c>
      <c r="N211" s="16">
        <v>305</v>
      </c>
      <c r="O211" s="16">
        <v>251</v>
      </c>
      <c r="P211" s="16">
        <v>61</v>
      </c>
      <c r="Q211" s="16">
        <v>61</v>
      </c>
      <c r="R211" s="16">
        <v>64</v>
      </c>
      <c r="S211" s="6">
        <f t="shared" si="7"/>
        <v>0.82295081967213113</v>
      </c>
    </row>
    <row r="212" spans="1:19" ht="15" x14ac:dyDescent="0.25">
      <c r="A212" s="6">
        <v>211</v>
      </c>
      <c r="B212" s="14" t="s">
        <v>180</v>
      </c>
      <c r="C212" s="14" t="s">
        <v>192</v>
      </c>
      <c r="D212" s="15">
        <v>4</v>
      </c>
      <c r="E212" s="15">
        <v>43</v>
      </c>
      <c r="F212" s="2">
        <v>2</v>
      </c>
      <c r="H212" s="6">
        <v>22</v>
      </c>
      <c r="I212" s="6">
        <v>22</v>
      </c>
      <c r="J212" s="2">
        <v>2</v>
      </c>
      <c r="K212" s="16">
        <v>243</v>
      </c>
      <c r="L212" s="16">
        <v>649</v>
      </c>
      <c r="M212" s="16">
        <v>274</v>
      </c>
      <c r="N212" s="16">
        <v>288</v>
      </c>
      <c r="O212" s="16">
        <v>201</v>
      </c>
      <c r="P212" s="16">
        <v>59</v>
      </c>
      <c r="Q212" s="16">
        <v>57</v>
      </c>
      <c r="R212" s="16">
        <v>57</v>
      </c>
      <c r="S212" s="6">
        <f t="shared" si="7"/>
        <v>0.69791666666666663</v>
      </c>
    </row>
  </sheetData>
  <conditionalFormatting sqref="H16">
    <cfRule type="cellIs" dxfId="26" priority="19" stopIfTrue="1" operator="equal">
      <formula>126</formula>
    </cfRule>
  </conditionalFormatting>
  <conditionalFormatting sqref="H19">
    <cfRule type="cellIs" dxfId="25" priority="18" stopIfTrue="1" operator="equal">
      <formula>126</formula>
    </cfRule>
  </conditionalFormatting>
  <conditionalFormatting sqref="H45">
    <cfRule type="cellIs" dxfId="24" priority="17" stopIfTrue="1" operator="equal">
      <formula>126</formula>
    </cfRule>
  </conditionalFormatting>
  <conditionalFormatting sqref="H61">
    <cfRule type="cellIs" dxfId="23" priority="16" stopIfTrue="1" operator="equal">
      <formula>126</formula>
    </cfRule>
  </conditionalFormatting>
  <conditionalFormatting sqref="H74">
    <cfRule type="cellIs" dxfId="22" priority="15" stopIfTrue="1" operator="equal">
      <formula>126</formula>
    </cfRule>
  </conditionalFormatting>
  <conditionalFormatting sqref="H82">
    <cfRule type="cellIs" dxfId="21" priority="14" stopIfTrue="1" operator="equal">
      <formula>126</formula>
    </cfRule>
  </conditionalFormatting>
  <conditionalFormatting sqref="H106">
    <cfRule type="cellIs" dxfId="20" priority="13" stopIfTrue="1" operator="equal">
      <formula>126</formula>
    </cfRule>
  </conditionalFormatting>
  <conditionalFormatting sqref="H118">
    <cfRule type="cellIs" dxfId="19" priority="12" stopIfTrue="1" operator="equal">
      <formula>126</formula>
    </cfRule>
  </conditionalFormatting>
  <conditionalFormatting sqref="C45">
    <cfRule type="cellIs" dxfId="18" priority="11" stopIfTrue="1" operator="equal">
      <formula>126</formula>
    </cfRule>
  </conditionalFormatting>
  <conditionalFormatting sqref="C19">
    <cfRule type="cellIs" dxfId="17" priority="10" stopIfTrue="1" operator="equal">
      <formula>126</formula>
    </cfRule>
  </conditionalFormatting>
  <conditionalFormatting sqref="C16">
    <cfRule type="cellIs" dxfId="16" priority="9" stopIfTrue="1" operator="equal">
      <formula>126</formula>
    </cfRule>
  </conditionalFormatting>
  <conditionalFormatting sqref="I16">
    <cfRule type="cellIs" dxfId="15" priority="8" stopIfTrue="1" operator="equal">
      <formula>126</formula>
    </cfRule>
  </conditionalFormatting>
  <conditionalFormatting sqref="I19">
    <cfRule type="cellIs" dxfId="14" priority="7" stopIfTrue="1" operator="equal">
      <formula>126</formula>
    </cfRule>
  </conditionalFormatting>
  <conditionalFormatting sqref="I45">
    <cfRule type="cellIs" dxfId="13" priority="6" stopIfTrue="1" operator="equal">
      <formula>126</formula>
    </cfRule>
  </conditionalFormatting>
  <conditionalFormatting sqref="I61">
    <cfRule type="cellIs" dxfId="12" priority="5" stopIfTrue="1" operator="equal">
      <formula>126</formula>
    </cfRule>
  </conditionalFormatting>
  <conditionalFormatting sqref="I74">
    <cfRule type="cellIs" dxfId="11" priority="4" stopIfTrue="1" operator="equal">
      <formula>126</formula>
    </cfRule>
  </conditionalFormatting>
  <conditionalFormatting sqref="I82">
    <cfRule type="cellIs" dxfId="10" priority="3" stopIfTrue="1" operator="equal">
      <formula>126</formula>
    </cfRule>
  </conditionalFormatting>
  <conditionalFormatting sqref="I106">
    <cfRule type="cellIs" dxfId="9" priority="2" stopIfTrue="1" operator="equal">
      <formula>126</formula>
    </cfRule>
  </conditionalFormatting>
  <conditionalFormatting sqref="I118">
    <cfRule type="cellIs" dxfId="8" priority="1" stopIfTrue="1" operator="equal">
      <formula>126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zoomScale="84" zoomScaleNormal="84" workbookViewId="0">
      <selection sqref="A1:A161"/>
    </sheetView>
  </sheetViews>
  <sheetFormatPr defaultRowHeight="12.75" x14ac:dyDescent="0.2"/>
  <cols>
    <col min="1" max="16384" width="9.140625" style="42"/>
  </cols>
  <sheetData>
    <row r="1" spans="1:14" x14ac:dyDescent="0.2">
      <c r="A1" s="42" t="s">
        <v>503</v>
      </c>
      <c r="B1" s="43"/>
      <c r="C1" s="43" t="s">
        <v>230</v>
      </c>
      <c r="D1" s="43" t="s">
        <v>231</v>
      </c>
      <c r="E1" s="43" t="s">
        <v>232</v>
      </c>
      <c r="F1" s="43" t="s">
        <v>233</v>
      </c>
      <c r="G1" s="43" t="s">
        <v>234</v>
      </c>
      <c r="H1" s="43" t="s">
        <v>235</v>
      </c>
      <c r="I1" s="43" t="s">
        <v>236</v>
      </c>
      <c r="J1" s="43" t="s">
        <v>237</v>
      </c>
      <c r="K1" s="43" t="s">
        <v>238</v>
      </c>
      <c r="L1" s="42" t="s">
        <v>399</v>
      </c>
      <c r="M1" s="42" t="s">
        <v>400</v>
      </c>
      <c r="N1" s="42" t="s">
        <v>401</v>
      </c>
    </row>
    <row r="2" spans="1:14" x14ac:dyDescent="0.2">
      <c r="A2" s="42" t="s">
        <v>239</v>
      </c>
      <c r="B2" s="43" t="s">
        <v>239</v>
      </c>
      <c r="C2" s="43">
        <v>1.4361999999999999</v>
      </c>
      <c r="D2" s="43">
        <v>-4.1947999999999999E-2</v>
      </c>
      <c r="E2" s="43">
        <v>-0.57848999999999995</v>
      </c>
      <c r="F2" s="43">
        <v>0.87975999999999999</v>
      </c>
      <c r="G2" s="43">
        <v>-0.13011</v>
      </c>
      <c r="H2" s="43">
        <v>-0.59123000000000003</v>
      </c>
      <c r="I2" s="43">
        <v>-0.23136999999999999</v>
      </c>
      <c r="J2" s="43">
        <v>3.2852000000000001</v>
      </c>
      <c r="K2" s="43">
        <v>-0.78932999999999998</v>
      </c>
      <c r="L2" s="42" t="s">
        <v>239</v>
      </c>
      <c r="M2" s="42" t="s">
        <v>402</v>
      </c>
      <c r="N2" s="42" t="s">
        <v>403</v>
      </c>
    </row>
    <row r="3" spans="1:14" x14ac:dyDescent="0.2">
      <c r="A3" s="42" t="s">
        <v>239</v>
      </c>
      <c r="B3" s="43" t="s">
        <v>240</v>
      </c>
      <c r="C3" s="43">
        <v>1.4419</v>
      </c>
      <c r="D3" s="43">
        <v>-0.18365000000000001</v>
      </c>
      <c r="E3" s="43">
        <v>-0.82125999999999999</v>
      </c>
      <c r="F3" s="43">
        <v>1.0573999999999999</v>
      </c>
      <c r="G3" s="43">
        <v>-2.1581000000000001</v>
      </c>
      <c r="H3" s="43">
        <v>0.77529000000000003</v>
      </c>
      <c r="I3" s="43">
        <v>2.1191</v>
      </c>
      <c r="J3" s="43">
        <v>-1.2141</v>
      </c>
      <c r="K3" s="43">
        <v>-1.4584999999999999</v>
      </c>
      <c r="L3" s="42" t="s">
        <v>240</v>
      </c>
      <c r="M3" s="42" t="s">
        <v>404</v>
      </c>
      <c r="N3" s="42" t="s">
        <v>405</v>
      </c>
    </row>
    <row r="4" spans="1:14" x14ac:dyDescent="0.2">
      <c r="A4" s="42" t="s">
        <v>504</v>
      </c>
      <c r="B4" s="43" t="s">
        <v>241</v>
      </c>
      <c r="C4" s="43">
        <v>1.3247</v>
      </c>
      <c r="D4" s="43">
        <v>-9.5881999999999998E-3</v>
      </c>
      <c r="E4" s="43">
        <v>-2.7313E-2</v>
      </c>
      <c r="F4" s="43">
        <v>-2.5674000000000001</v>
      </c>
      <c r="G4" s="43">
        <v>0.24332999999999999</v>
      </c>
      <c r="H4" s="43">
        <v>0.14726</v>
      </c>
      <c r="I4" s="43">
        <v>-0.95086999999999999</v>
      </c>
      <c r="J4" s="43">
        <v>0.23233000000000001</v>
      </c>
      <c r="K4" s="43">
        <v>-0.65686999999999995</v>
      </c>
      <c r="L4" s="42" t="s">
        <v>241</v>
      </c>
      <c r="M4" s="42" t="s">
        <v>406</v>
      </c>
      <c r="N4" s="42" t="s">
        <v>407</v>
      </c>
    </row>
    <row r="5" spans="1:14" x14ac:dyDescent="0.2">
      <c r="A5" s="42" t="s">
        <v>504</v>
      </c>
      <c r="B5" s="43" t="s">
        <v>242</v>
      </c>
      <c r="C5" s="43">
        <v>0.70859000000000005</v>
      </c>
      <c r="D5" s="43">
        <v>-0.34589999999999999</v>
      </c>
      <c r="E5" s="43">
        <v>1.2677</v>
      </c>
      <c r="F5" s="43">
        <v>-0.76724000000000003</v>
      </c>
      <c r="G5" s="43">
        <v>0.38985999999999998</v>
      </c>
      <c r="H5" s="43">
        <v>1.1620999999999999</v>
      </c>
      <c r="I5" s="43">
        <v>3.2701000000000001E-2</v>
      </c>
      <c r="J5" s="43">
        <v>0.58028999999999997</v>
      </c>
      <c r="K5" s="43">
        <v>0.88797000000000004</v>
      </c>
      <c r="L5" s="42" t="s">
        <v>242</v>
      </c>
      <c r="M5" s="42" t="s">
        <v>408</v>
      </c>
      <c r="N5" s="42" t="s">
        <v>409</v>
      </c>
    </row>
    <row r="6" spans="1:14" x14ac:dyDescent="0.2">
      <c r="A6" s="42" t="s">
        <v>239</v>
      </c>
      <c r="B6" s="43" t="s">
        <v>243</v>
      </c>
      <c r="C6" s="43">
        <v>1.5509999999999999</v>
      </c>
      <c r="D6" s="43">
        <v>-1.0018</v>
      </c>
      <c r="E6" s="43">
        <v>1.8453999999999999</v>
      </c>
      <c r="F6" s="43">
        <v>4.6536</v>
      </c>
      <c r="G6" s="43">
        <v>-0.70013999999999998</v>
      </c>
      <c r="H6" s="43">
        <v>-1.3872</v>
      </c>
      <c r="I6" s="43">
        <v>-0.1056</v>
      </c>
      <c r="J6" s="43">
        <v>1.2804</v>
      </c>
      <c r="K6" s="43">
        <v>-8.4500000000000006E-2</v>
      </c>
      <c r="L6" s="42" t="s">
        <v>243</v>
      </c>
      <c r="M6" s="42" t="s">
        <v>410</v>
      </c>
      <c r="N6" s="42" t="s">
        <v>411</v>
      </c>
    </row>
    <row r="7" spans="1:14" x14ac:dyDescent="0.2">
      <c r="A7" s="42" t="s">
        <v>504</v>
      </c>
      <c r="B7" s="43" t="s">
        <v>244</v>
      </c>
      <c r="C7" s="43">
        <v>1.7955000000000001</v>
      </c>
      <c r="D7" s="43">
        <v>-0.54706999999999995</v>
      </c>
      <c r="E7" s="43">
        <v>-0.57238999999999995</v>
      </c>
      <c r="F7" s="43">
        <v>-0.65283999999999998</v>
      </c>
      <c r="G7" s="43">
        <v>2.4264000000000001</v>
      </c>
      <c r="H7" s="43">
        <v>-2.4803000000000002</v>
      </c>
      <c r="I7" s="43">
        <v>-7.3747999999999994E-2</v>
      </c>
      <c r="J7" s="43">
        <v>-1.1384999999999999E-2</v>
      </c>
      <c r="K7" s="43">
        <v>-0.14676</v>
      </c>
      <c r="L7" s="42" t="s">
        <v>244</v>
      </c>
      <c r="M7" s="42" t="s">
        <v>412</v>
      </c>
      <c r="N7" s="42" t="s">
        <v>413</v>
      </c>
    </row>
    <row r="8" spans="1:14" x14ac:dyDescent="0.2">
      <c r="A8" s="42" t="s">
        <v>504</v>
      </c>
      <c r="B8" s="43" t="s">
        <v>245</v>
      </c>
      <c r="C8" s="43">
        <v>1.0096000000000001</v>
      </c>
      <c r="D8" s="43">
        <v>0.32865</v>
      </c>
      <c r="E8" s="43">
        <v>-0.56625000000000003</v>
      </c>
      <c r="F8" s="43">
        <v>-0.36027999999999999</v>
      </c>
      <c r="G8" s="43">
        <v>0.18731999999999999</v>
      </c>
      <c r="H8" s="43">
        <v>-2.1726000000000001</v>
      </c>
      <c r="I8" s="43">
        <v>-1.8279000000000001</v>
      </c>
      <c r="J8" s="43">
        <v>0.41829</v>
      </c>
      <c r="K8" s="43">
        <v>0.50190000000000001</v>
      </c>
      <c r="L8" s="42" t="s">
        <v>245</v>
      </c>
      <c r="M8" s="42" t="s">
        <v>414</v>
      </c>
      <c r="N8" s="42" t="s">
        <v>415</v>
      </c>
    </row>
    <row r="9" spans="1:14" x14ac:dyDescent="0.2">
      <c r="A9" s="42" t="s">
        <v>504</v>
      </c>
      <c r="B9" s="43" t="s">
        <v>246</v>
      </c>
      <c r="C9" s="43">
        <v>1.4649000000000001</v>
      </c>
      <c r="D9" s="43">
        <v>-0.64878000000000002</v>
      </c>
      <c r="E9" s="43">
        <v>-0.21373</v>
      </c>
      <c r="F9" s="43">
        <v>0.4955</v>
      </c>
      <c r="G9" s="43">
        <v>0.11407</v>
      </c>
      <c r="H9" s="43">
        <v>2.1423000000000001E-2</v>
      </c>
      <c r="I9" s="43">
        <v>0.89644999999999997</v>
      </c>
      <c r="J9" s="43">
        <v>-1.458</v>
      </c>
      <c r="K9" s="43">
        <v>0.27367999999999998</v>
      </c>
      <c r="L9" s="42" t="s">
        <v>246</v>
      </c>
      <c r="M9" s="42" t="s">
        <v>416</v>
      </c>
      <c r="N9" s="42" t="s">
        <v>417</v>
      </c>
    </row>
    <row r="10" spans="1:14" x14ac:dyDescent="0.2">
      <c r="A10" s="42" t="s">
        <v>239</v>
      </c>
      <c r="B10" s="43" t="s">
        <v>247</v>
      </c>
      <c r="C10" s="43">
        <v>1.1095999999999999</v>
      </c>
      <c r="D10" s="43">
        <v>-0.19867000000000001</v>
      </c>
      <c r="E10" s="43">
        <v>0.67169000000000001</v>
      </c>
      <c r="F10" s="43">
        <v>-0.34110000000000001</v>
      </c>
      <c r="G10" s="43">
        <v>1.5305</v>
      </c>
      <c r="H10" s="43">
        <v>0.32101000000000002</v>
      </c>
      <c r="I10" s="43">
        <v>1.2295</v>
      </c>
      <c r="J10" s="43">
        <v>0.36957000000000001</v>
      </c>
      <c r="K10" s="43">
        <v>-0.88451000000000002</v>
      </c>
      <c r="L10" s="42" t="s">
        <v>247</v>
      </c>
      <c r="M10" s="42" t="s">
        <v>418</v>
      </c>
      <c r="N10" s="42" t="s">
        <v>419</v>
      </c>
    </row>
    <row r="11" spans="1:14" x14ac:dyDescent="0.2">
      <c r="A11" s="42" t="s">
        <v>504</v>
      </c>
      <c r="B11" s="43" t="s">
        <v>248</v>
      </c>
      <c r="C11" s="43">
        <v>1.0736000000000001</v>
      </c>
      <c r="D11" s="43">
        <v>-0.39380999999999999</v>
      </c>
      <c r="E11" s="43">
        <v>1.5144</v>
      </c>
      <c r="F11" s="43">
        <v>-0.59655999999999998</v>
      </c>
      <c r="G11" s="43">
        <v>1.5667</v>
      </c>
      <c r="H11" s="43">
        <v>1.4189000000000001</v>
      </c>
      <c r="I11" s="43">
        <v>-0.41075</v>
      </c>
      <c r="J11" s="43">
        <v>0.13092000000000001</v>
      </c>
      <c r="K11" s="43">
        <v>-0.27783999999999998</v>
      </c>
    </row>
    <row r="12" spans="1:14" x14ac:dyDescent="0.2">
      <c r="A12" s="42" t="s">
        <v>239</v>
      </c>
      <c r="B12" s="43" t="s">
        <v>249</v>
      </c>
      <c r="C12" s="43">
        <v>1.5952999999999999</v>
      </c>
      <c r="D12" s="43">
        <v>-1.1069</v>
      </c>
      <c r="E12" s="43">
        <v>1.6801999999999999</v>
      </c>
      <c r="F12" s="43">
        <v>-1.9814000000000001</v>
      </c>
      <c r="G12" s="43">
        <v>-1.9630000000000001</v>
      </c>
      <c r="H12" s="43">
        <v>-0.15403</v>
      </c>
      <c r="I12" s="43">
        <v>-0.19980999999999999</v>
      </c>
      <c r="J12" s="43">
        <v>-0.50939000000000001</v>
      </c>
      <c r="K12" s="43">
        <v>1.1036999999999999</v>
      </c>
    </row>
    <row r="13" spans="1:14" x14ac:dyDescent="0.2">
      <c r="A13" s="42" t="s">
        <v>504</v>
      </c>
      <c r="B13" s="43" t="s">
        <v>250</v>
      </c>
      <c r="C13" s="43">
        <v>1.4593</v>
      </c>
      <c r="D13" s="43">
        <v>-0.64065000000000005</v>
      </c>
      <c r="E13" s="43">
        <v>1.0044999999999999</v>
      </c>
      <c r="F13" s="43">
        <v>-0.62258999999999998</v>
      </c>
      <c r="G13" s="43">
        <v>-1.7318</v>
      </c>
      <c r="H13" s="43">
        <v>-2.7786</v>
      </c>
      <c r="I13" s="43">
        <v>-0.21137</v>
      </c>
      <c r="J13" s="43">
        <v>1.9712000000000001</v>
      </c>
      <c r="K13" s="43">
        <v>1.0767</v>
      </c>
    </row>
    <row r="14" spans="1:14" x14ac:dyDescent="0.2">
      <c r="A14" s="42" t="s">
        <v>504</v>
      </c>
      <c r="B14" s="43" t="s">
        <v>251</v>
      </c>
      <c r="C14" s="43">
        <v>2.2372000000000001</v>
      </c>
      <c r="D14" s="43">
        <v>-0.66793999999999998</v>
      </c>
      <c r="E14" s="43">
        <v>-0.74192000000000002</v>
      </c>
      <c r="F14" s="43">
        <v>0.68088000000000004</v>
      </c>
      <c r="G14" s="43">
        <v>1.2276</v>
      </c>
      <c r="H14" s="43">
        <v>-0.52646000000000004</v>
      </c>
      <c r="I14" s="43">
        <v>-0.65751000000000004</v>
      </c>
      <c r="J14" s="43">
        <v>0.68933</v>
      </c>
      <c r="K14" s="43">
        <v>-2.0139999999999998</v>
      </c>
    </row>
    <row r="15" spans="1:14" x14ac:dyDescent="0.2">
      <c r="A15" s="42" t="s">
        <v>504</v>
      </c>
      <c r="B15" s="43" t="s">
        <v>252</v>
      </c>
      <c r="C15" s="43">
        <v>0.67854999999999999</v>
      </c>
      <c r="D15" s="43">
        <v>0.27310000000000001</v>
      </c>
      <c r="E15" s="43">
        <v>0.61431000000000002</v>
      </c>
      <c r="F15" s="43">
        <v>1.6452</v>
      </c>
      <c r="G15" s="43">
        <v>-1.0411999999999999</v>
      </c>
      <c r="H15" s="43">
        <v>0.79776000000000002</v>
      </c>
      <c r="I15" s="43">
        <v>0.57699999999999996</v>
      </c>
      <c r="J15" s="43">
        <v>-0.27883999999999998</v>
      </c>
      <c r="K15" s="43">
        <v>-0.65744999999999998</v>
      </c>
    </row>
    <row r="16" spans="1:14" x14ac:dyDescent="0.2">
      <c r="B16" s="43" t="s">
        <v>253</v>
      </c>
      <c r="C16" s="43">
        <v>0.73665999999999998</v>
      </c>
      <c r="D16" s="43">
        <v>0.67983000000000005</v>
      </c>
      <c r="E16" s="43">
        <v>-1.2654000000000001</v>
      </c>
      <c r="F16" s="43">
        <v>1.4346000000000001</v>
      </c>
      <c r="G16" s="43">
        <v>-1.5529999999999999</v>
      </c>
      <c r="H16" s="43">
        <v>-0.88378000000000001</v>
      </c>
      <c r="I16" s="43">
        <v>-0.16395999999999999</v>
      </c>
      <c r="J16" s="43">
        <v>-2.694</v>
      </c>
      <c r="K16" s="43">
        <v>-0.48415000000000002</v>
      </c>
    </row>
    <row r="17" spans="1:11" x14ac:dyDescent="0.2">
      <c r="A17" s="42" t="s">
        <v>239</v>
      </c>
      <c r="B17" s="43" t="s">
        <v>254</v>
      </c>
      <c r="C17" s="43">
        <v>1.7353000000000001</v>
      </c>
      <c r="D17" s="43">
        <v>-0.59658999999999995</v>
      </c>
      <c r="E17" s="43">
        <v>-2.0318000000000001</v>
      </c>
      <c r="F17" s="43">
        <v>0.74309999999999998</v>
      </c>
      <c r="G17" s="43">
        <v>-0.98036000000000001</v>
      </c>
      <c r="H17" s="43">
        <v>2.5066000000000002</v>
      </c>
      <c r="I17" s="43">
        <v>-7.9814999999999997E-2</v>
      </c>
      <c r="J17" s="43">
        <v>-0.36282999999999999</v>
      </c>
      <c r="K17" s="43">
        <v>0.66147999999999996</v>
      </c>
    </row>
    <row r="18" spans="1:11" x14ac:dyDescent="0.2">
      <c r="A18" s="42" t="s">
        <v>504</v>
      </c>
      <c r="B18" s="43" t="s">
        <v>255</v>
      </c>
      <c r="C18" s="43">
        <v>1.0882000000000001</v>
      </c>
      <c r="D18" s="43">
        <v>-0.17795</v>
      </c>
      <c r="E18" s="43">
        <v>-1.1226</v>
      </c>
      <c r="F18" s="43">
        <v>1.5314000000000001</v>
      </c>
      <c r="G18" s="43">
        <v>-0.31012000000000001</v>
      </c>
      <c r="H18" s="43">
        <v>-2.7507000000000001</v>
      </c>
      <c r="I18" s="43">
        <v>0.81555</v>
      </c>
      <c r="J18" s="43">
        <v>-1.7628999999999999</v>
      </c>
      <c r="K18" s="43">
        <v>1.5719000000000001</v>
      </c>
    </row>
    <row r="19" spans="1:11" x14ac:dyDescent="0.2">
      <c r="B19" s="43" t="s">
        <v>256</v>
      </c>
      <c r="C19" s="43">
        <v>1.1910000000000001</v>
      </c>
      <c r="D19" s="43">
        <v>-0.17491999999999999</v>
      </c>
      <c r="E19" s="43">
        <v>-2.8336999999999999</v>
      </c>
      <c r="F19" s="43">
        <v>-1.391</v>
      </c>
      <c r="G19" s="43">
        <v>0.21978</v>
      </c>
      <c r="H19" s="43">
        <v>0.59379000000000004</v>
      </c>
      <c r="I19" s="43">
        <v>1.8615999999999999</v>
      </c>
      <c r="J19" s="43">
        <v>-3.2694000000000001E-2</v>
      </c>
      <c r="K19" s="43">
        <v>1.5283</v>
      </c>
    </row>
    <row r="20" spans="1:11" x14ac:dyDescent="0.2">
      <c r="A20" s="42" t="s">
        <v>239</v>
      </c>
      <c r="B20" s="43" t="s">
        <v>257</v>
      </c>
      <c r="C20" s="43">
        <v>2.3717999999999999</v>
      </c>
      <c r="D20" s="43">
        <v>-1.8182</v>
      </c>
      <c r="E20" s="43">
        <v>1.2076</v>
      </c>
      <c r="F20" s="43">
        <v>1.8476999999999999</v>
      </c>
      <c r="G20" s="43">
        <v>3.657</v>
      </c>
      <c r="H20" s="43">
        <v>1.0326</v>
      </c>
      <c r="I20" s="43">
        <v>-0.58550999999999997</v>
      </c>
      <c r="J20" s="43">
        <v>5.6055000000000002E-3</v>
      </c>
      <c r="K20" s="43">
        <v>-0.33439999999999998</v>
      </c>
    </row>
    <row r="21" spans="1:11" x14ac:dyDescent="0.2">
      <c r="A21" s="42" t="s">
        <v>504</v>
      </c>
      <c r="B21" s="43" t="s">
        <v>258</v>
      </c>
      <c r="C21" s="43">
        <v>1.5083</v>
      </c>
      <c r="D21" s="43">
        <v>-0.68967000000000001</v>
      </c>
      <c r="E21" s="43">
        <v>-2.0550999999999999</v>
      </c>
      <c r="F21" s="43">
        <v>0.24937000000000001</v>
      </c>
      <c r="G21" s="43">
        <v>1.6740999999999999</v>
      </c>
      <c r="H21" s="43">
        <v>0.50463999999999998</v>
      </c>
      <c r="I21" s="43">
        <v>-1.8228</v>
      </c>
      <c r="J21" s="43">
        <v>-0.50973999999999997</v>
      </c>
      <c r="K21" s="43">
        <v>3.2833999999999999</v>
      </c>
    </row>
    <row r="22" spans="1:11" x14ac:dyDescent="0.2">
      <c r="A22" s="42" t="s">
        <v>239</v>
      </c>
      <c r="B22" s="43" t="s">
        <v>259</v>
      </c>
      <c r="C22" s="43">
        <v>1.5446</v>
      </c>
      <c r="D22" s="43">
        <v>-0.17402000000000001</v>
      </c>
      <c r="E22" s="43">
        <v>-2.4851000000000001</v>
      </c>
      <c r="F22" s="43">
        <v>-0.54906999999999995</v>
      </c>
      <c r="G22" s="43">
        <v>0.77342</v>
      </c>
      <c r="H22" s="43">
        <v>0.78781999999999996</v>
      </c>
      <c r="I22" s="43">
        <v>0.23280999999999999</v>
      </c>
      <c r="J22" s="43">
        <v>8.5974999999999992E-3</v>
      </c>
      <c r="K22" s="43">
        <v>0.41997000000000001</v>
      </c>
    </row>
    <row r="23" spans="1:11" x14ac:dyDescent="0.2">
      <c r="A23" s="42" t="s">
        <v>504</v>
      </c>
      <c r="B23" s="43" t="s">
        <v>260</v>
      </c>
      <c r="C23" s="43">
        <v>0.98026999999999997</v>
      </c>
      <c r="D23" s="43">
        <v>0.17574000000000001</v>
      </c>
      <c r="E23" s="43">
        <v>0.23386000000000001</v>
      </c>
      <c r="F23" s="43">
        <v>-2.3889999999999998</v>
      </c>
      <c r="G23" s="43">
        <v>-1.8908</v>
      </c>
      <c r="H23" s="43">
        <v>0.19699</v>
      </c>
      <c r="I23" s="43">
        <v>1.7050000000000001</v>
      </c>
      <c r="J23" s="43">
        <v>0.69147999999999998</v>
      </c>
      <c r="K23" s="43">
        <v>-0.92344999999999999</v>
      </c>
    </row>
    <row r="24" spans="1:11" x14ac:dyDescent="0.2">
      <c r="A24" s="42" t="s">
        <v>239</v>
      </c>
      <c r="B24" s="43" t="s">
        <v>261</v>
      </c>
      <c r="C24" s="43">
        <v>1.3847</v>
      </c>
      <c r="D24" s="43">
        <v>-0.42233999999999999</v>
      </c>
      <c r="E24" s="43">
        <v>1.1955</v>
      </c>
      <c r="F24" s="43">
        <v>-1.0767</v>
      </c>
      <c r="G24" s="43">
        <v>2.7679999999999998</v>
      </c>
      <c r="H24" s="43">
        <v>0.13316</v>
      </c>
      <c r="I24" s="43">
        <v>-2.4546999999999999</v>
      </c>
      <c r="J24" s="43">
        <v>-0.38192999999999999</v>
      </c>
      <c r="K24" s="43">
        <v>-0.28713</v>
      </c>
    </row>
    <row r="25" spans="1:11" x14ac:dyDescent="0.2">
      <c r="A25" s="42" t="s">
        <v>239</v>
      </c>
      <c r="B25" s="43" t="s">
        <v>262</v>
      </c>
      <c r="C25" s="43">
        <v>0.97568999999999995</v>
      </c>
      <c r="D25" s="43">
        <v>-0.65725999999999996</v>
      </c>
      <c r="E25" s="43">
        <v>1.2907999999999999</v>
      </c>
      <c r="F25" s="43">
        <v>-0.1419</v>
      </c>
      <c r="G25" s="43">
        <v>-2.8569000000000001E-2</v>
      </c>
      <c r="H25" s="43">
        <v>0.22570000000000001</v>
      </c>
      <c r="I25" s="43">
        <v>0.86955000000000005</v>
      </c>
      <c r="J25" s="43">
        <v>-0.96448999999999996</v>
      </c>
      <c r="K25" s="43">
        <v>0.82750000000000001</v>
      </c>
    </row>
    <row r="26" spans="1:11" x14ac:dyDescent="0.2">
      <c r="A26" s="42" t="s">
        <v>239</v>
      </c>
      <c r="B26" s="43" t="s">
        <v>263</v>
      </c>
      <c r="C26" s="43">
        <v>1.4514</v>
      </c>
      <c r="D26" s="43">
        <v>0.20934</v>
      </c>
      <c r="E26" s="43">
        <v>-1.6781999999999999</v>
      </c>
      <c r="F26" s="43">
        <v>-1.7444</v>
      </c>
      <c r="G26" s="43">
        <v>1.5243</v>
      </c>
      <c r="H26" s="43">
        <v>0.30976999999999999</v>
      </c>
      <c r="I26" s="43">
        <v>1.4451000000000001</v>
      </c>
      <c r="J26" s="43">
        <v>-2.3641999999999999</v>
      </c>
      <c r="K26" s="43">
        <v>-2.0461</v>
      </c>
    </row>
    <row r="27" spans="1:11" x14ac:dyDescent="0.2">
      <c r="A27" s="42" t="s">
        <v>239</v>
      </c>
      <c r="B27" s="43" t="s">
        <v>264</v>
      </c>
      <c r="C27" s="43">
        <v>0.68425000000000002</v>
      </c>
      <c r="D27" s="43">
        <v>0.55157999999999996</v>
      </c>
      <c r="E27" s="43">
        <v>9.3158000000000005E-2</v>
      </c>
      <c r="F27" s="43">
        <v>-1.4965999999999999</v>
      </c>
      <c r="G27" s="43">
        <v>-0.99285000000000001</v>
      </c>
      <c r="H27" s="43">
        <v>-0.51058999999999999</v>
      </c>
      <c r="I27" s="43">
        <v>0.59706999999999999</v>
      </c>
      <c r="J27" s="43">
        <v>0.39165</v>
      </c>
      <c r="K27" s="43">
        <v>-0.61048000000000002</v>
      </c>
    </row>
    <row r="28" spans="1:11" x14ac:dyDescent="0.2">
      <c r="A28" s="42" t="s">
        <v>239</v>
      </c>
      <c r="B28" s="43" t="s">
        <v>265</v>
      </c>
      <c r="C28" s="43">
        <v>1.0376000000000001</v>
      </c>
      <c r="D28" s="43">
        <v>-8.2616999999999996E-2</v>
      </c>
      <c r="E28" s="43">
        <v>0.97372000000000003</v>
      </c>
      <c r="F28" s="43">
        <v>0.92415999999999998</v>
      </c>
      <c r="G28" s="43">
        <v>-0.38463999999999998</v>
      </c>
      <c r="H28" s="43">
        <v>-1.5728</v>
      </c>
      <c r="I28" s="43">
        <v>1.4462999999999999</v>
      </c>
      <c r="J28" s="43">
        <v>3.8772000000000001E-2</v>
      </c>
      <c r="K28" s="43">
        <v>-0.97460999999999998</v>
      </c>
    </row>
    <row r="29" spans="1:11" x14ac:dyDescent="0.2">
      <c r="A29" s="42" t="s">
        <v>239</v>
      </c>
      <c r="B29" s="43" t="s">
        <v>266</v>
      </c>
      <c r="C29" s="43">
        <v>1.0624</v>
      </c>
      <c r="D29" s="43">
        <v>-1.4036E-2</v>
      </c>
      <c r="E29" s="43">
        <v>0.25752999999999998</v>
      </c>
      <c r="F29" s="43">
        <v>1.4553</v>
      </c>
      <c r="G29" s="43">
        <v>-0.11337</v>
      </c>
      <c r="H29" s="43">
        <v>1.7126999999999999</v>
      </c>
      <c r="I29" s="43">
        <v>-0.94755</v>
      </c>
      <c r="J29" s="43">
        <v>0.86677999999999999</v>
      </c>
      <c r="K29" s="43">
        <v>-0.46371000000000001</v>
      </c>
    </row>
    <row r="30" spans="1:11" x14ac:dyDescent="0.2">
      <c r="A30" s="42" t="s">
        <v>504</v>
      </c>
      <c r="B30" s="43" t="s">
        <v>267</v>
      </c>
      <c r="C30" s="43">
        <v>0.94367999999999996</v>
      </c>
      <c r="D30" s="43">
        <v>-0.40073999999999999</v>
      </c>
      <c r="E30" s="43">
        <v>-0.40566999999999998</v>
      </c>
      <c r="F30" s="43">
        <v>-2.3565999999999998</v>
      </c>
      <c r="G30" s="43">
        <v>0.45095000000000002</v>
      </c>
      <c r="H30" s="43">
        <v>-0.43584000000000001</v>
      </c>
      <c r="I30" s="43">
        <v>-0.34832999999999997</v>
      </c>
      <c r="J30" s="43">
        <v>1.2741</v>
      </c>
      <c r="K30" s="43">
        <v>2.6392000000000002</v>
      </c>
    </row>
    <row r="31" spans="1:11" x14ac:dyDescent="0.2">
      <c r="A31" s="42" t="s">
        <v>504</v>
      </c>
      <c r="B31" s="43" t="s">
        <v>268</v>
      </c>
      <c r="C31" s="43">
        <v>1.0102</v>
      </c>
      <c r="D31" s="43">
        <v>0.33818999999999999</v>
      </c>
      <c r="E31" s="43">
        <v>-0.24665999999999999</v>
      </c>
      <c r="F31" s="43">
        <v>-3.6212</v>
      </c>
      <c r="G31" s="43">
        <v>-1.9635</v>
      </c>
      <c r="H31" s="43">
        <v>-5.4967000000000002E-2</v>
      </c>
      <c r="I31" s="43">
        <v>1.08</v>
      </c>
      <c r="J31" s="43">
        <v>2.2976999999999999</v>
      </c>
      <c r="K31" s="43">
        <v>-0.66817000000000004</v>
      </c>
    </row>
    <row r="32" spans="1:11" x14ac:dyDescent="0.2">
      <c r="A32" s="42" t="s">
        <v>239</v>
      </c>
      <c r="B32" s="43" t="s">
        <v>269</v>
      </c>
      <c r="C32" s="43">
        <v>1.6359999999999999</v>
      </c>
      <c r="D32" s="43">
        <v>0.25518999999999997</v>
      </c>
      <c r="E32" s="43">
        <v>-1.7041999999999999</v>
      </c>
      <c r="F32" s="43">
        <v>0.56745999999999996</v>
      </c>
      <c r="G32" s="43">
        <v>-1.5174000000000001</v>
      </c>
      <c r="H32" s="43">
        <v>-0.88746000000000003</v>
      </c>
      <c r="I32" s="43">
        <v>-1.8352999999999999</v>
      </c>
      <c r="J32" s="43">
        <v>1.0714999999999999</v>
      </c>
      <c r="K32" s="43">
        <v>-1.1458999999999999</v>
      </c>
    </row>
    <row r="33" spans="1:11" x14ac:dyDescent="0.2">
      <c r="A33" s="42" t="s">
        <v>239</v>
      </c>
      <c r="B33" s="43" t="s">
        <v>270</v>
      </c>
      <c r="C33" s="43">
        <v>1.2128000000000001</v>
      </c>
      <c r="D33" s="43">
        <v>-0.49531999999999998</v>
      </c>
      <c r="E33" s="43">
        <v>1.7663</v>
      </c>
      <c r="F33" s="43">
        <v>-0.94665999999999995</v>
      </c>
      <c r="G33" s="43">
        <v>-0.14521999999999999</v>
      </c>
      <c r="H33" s="43">
        <v>-0.27417999999999998</v>
      </c>
      <c r="I33" s="43">
        <v>1.0481</v>
      </c>
      <c r="J33" s="43">
        <v>-1.0656000000000001</v>
      </c>
      <c r="K33" s="43">
        <v>-0.83128000000000002</v>
      </c>
    </row>
    <row r="34" spans="1:11" x14ac:dyDescent="0.2">
      <c r="A34" s="42" t="s">
        <v>239</v>
      </c>
      <c r="B34" s="43" t="s">
        <v>271</v>
      </c>
      <c r="C34" s="43">
        <v>1.5384</v>
      </c>
      <c r="D34" s="43">
        <v>0.19928000000000001</v>
      </c>
      <c r="E34" s="43">
        <v>-2.4815999999999998</v>
      </c>
      <c r="F34" s="43">
        <v>1.5263</v>
      </c>
      <c r="G34" s="43">
        <v>-0.66120999999999996</v>
      </c>
      <c r="H34" s="43">
        <v>2.8187000000000002</v>
      </c>
      <c r="I34" s="43">
        <v>0.71281000000000005</v>
      </c>
      <c r="J34" s="43">
        <v>0.94538999999999995</v>
      </c>
      <c r="K34" s="43">
        <v>-1.7944</v>
      </c>
    </row>
    <row r="35" spans="1:11" x14ac:dyDescent="0.2">
      <c r="A35" s="42" t="s">
        <v>504</v>
      </c>
      <c r="B35" s="43" t="s">
        <v>272</v>
      </c>
      <c r="C35" s="43">
        <v>1.2075</v>
      </c>
      <c r="D35" s="43">
        <v>-0.32682</v>
      </c>
      <c r="E35" s="43">
        <v>0.12025</v>
      </c>
      <c r="F35" s="43">
        <v>-3.5813999999999999E-2</v>
      </c>
      <c r="G35" s="43">
        <v>0.13016</v>
      </c>
      <c r="H35" s="43">
        <v>1.6001000000000001</v>
      </c>
      <c r="I35" s="43">
        <v>-0.27777000000000002</v>
      </c>
      <c r="J35" s="43">
        <v>-1.8072999999999999</v>
      </c>
      <c r="K35" s="43">
        <v>-0.19489999999999999</v>
      </c>
    </row>
    <row r="36" spans="1:11" x14ac:dyDescent="0.2">
      <c r="A36" s="42" t="s">
        <v>504</v>
      </c>
      <c r="B36" s="43" t="s">
        <v>273</v>
      </c>
      <c r="C36" s="43">
        <v>0.50624999999999998</v>
      </c>
      <c r="D36" s="43">
        <v>-0.37640000000000001</v>
      </c>
      <c r="E36" s="43">
        <v>-0.74390999999999996</v>
      </c>
      <c r="F36" s="43">
        <v>1.6402000000000001</v>
      </c>
      <c r="G36" s="43">
        <v>0.34719</v>
      </c>
      <c r="H36" s="43">
        <v>-1.1428</v>
      </c>
      <c r="I36" s="43">
        <v>-0.30486999999999997</v>
      </c>
      <c r="J36" s="43">
        <v>-0.99053000000000002</v>
      </c>
      <c r="K36" s="43">
        <v>3.3256999999999999</v>
      </c>
    </row>
    <row r="37" spans="1:11" x14ac:dyDescent="0.2">
      <c r="A37" s="42" t="s">
        <v>504</v>
      </c>
      <c r="B37" s="43" t="s">
        <v>274</v>
      </c>
      <c r="C37" s="43">
        <v>0.82269999999999999</v>
      </c>
      <c r="D37" s="43">
        <v>-0.26135000000000003</v>
      </c>
      <c r="E37" s="43">
        <v>0.59050000000000002</v>
      </c>
      <c r="F37" s="43">
        <v>0.30159999999999998</v>
      </c>
      <c r="G37" s="43">
        <v>0.56298999999999999</v>
      </c>
      <c r="H37" s="43">
        <v>0.22686999999999999</v>
      </c>
      <c r="I37" s="43">
        <v>-0.81794</v>
      </c>
      <c r="J37" s="43">
        <v>-2.7808000000000002</v>
      </c>
      <c r="K37" s="43">
        <v>0.88919999999999999</v>
      </c>
    </row>
    <row r="38" spans="1:11" x14ac:dyDescent="0.2">
      <c r="A38" s="42" t="s">
        <v>239</v>
      </c>
      <c r="B38" s="43" t="s">
        <v>275</v>
      </c>
      <c r="C38" s="43">
        <v>0.73319999999999996</v>
      </c>
      <c r="D38" s="43">
        <v>-3.8080999999999997E-2</v>
      </c>
      <c r="E38" s="43">
        <v>1.6762999999999999</v>
      </c>
      <c r="F38" s="43">
        <v>1.1284000000000001</v>
      </c>
      <c r="G38" s="43">
        <v>-1.0299</v>
      </c>
      <c r="H38" s="43">
        <v>0.19724</v>
      </c>
      <c r="I38" s="43">
        <v>3.6087000000000001E-2</v>
      </c>
      <c r="J38" s="43">
        <v>1.393</v>
      </c>
      <c r="K38" s="43">
        <v>-7.8618999999999994E-2</v>
      </c>
    </row>
    <row r="39" spans="1:11" x14ac:dyDescent="0.2">
      <c r="A39" s="42" t="s">
        <v>504</v>
      </c>
      <c r="B39" s="43" t="s">
        <v>276</v>
      </c>
      <c r="C39" s="43">
        <v>0.75095000000000001</v>
      </c>
      <c r="D39" s="43">
        <v>0.30137000000000003</v>
      </c>
      <c r="E39" s="43">
        <v>-0.49592000000000003</v>
      </c>
      <c r="F39" s="43">
        <v>-0.50495999999999996</v>
      </c>
      <c r="G39" s="43">
        <v>2.0878999999999999</v>
      </c>
      <c r="H39" s="43">
        <v>6.6623000000000002E-2</v>
      </c>
      <c r="I39" s="43">
        <v>-1.4379999999999999</v>
      </c>
      <c r="J39" s="43">
        <v>-0.37755</v>
      </c>
      <c r="K39" s="43">
        <v>0.46884999999999999</v>
      </c>
    </row>
    <row r="40" spans="1:11" x14ac:dyDescent="0.2">
      <c r="A40" s="42" t="s">
        <v>504</v>
      </c>
      <c r="B40" s="43" t="s">
        <v>277</v>
      </c>
      <c r="C40" s="43">
        <v>1.4079999999999999</v>
      </c>
      <c r="D40" s="43">
        <v>-0.64700000000000002</v>
      </c>
      <c r="E40" s="43">
        <v>8.5292999999999994E-2</v>
      </c>
      <c r="F40" s="43">
        <v>0.28627000000000002</v>
      </c>
      <c r="G40" s="43">
        <v>6.8333000000000005E-2</v>
      </c>
      <c r="H40" s="43">
        <v>-0.74702999999999997</v>
      </c>
      <c r="I40" s="43">
        <v>1.8334999999999999</v>
      </c>
      <c r="J40" s="43">
        <v>-0.22978000000000001</v>
      </c>
      <c r="K40" s="43">
        <v>0.14953</v>
      </c>
    </row>
    <row r="41" spans="1:11" x14ac:dyDescent="0.2">
      <c r="A41" s="42" t="s">
        <v>239</v>
      </c>
      <c r="B41" s="43" t="s">
        <v>278</v>
      </c>
      <c r="C41" s="43">
        <v>1.1194999999999999</v>
      </c>
      <c r="D41" s="43">
        <v>-0.84650999999999998</v>
      </c>
      <c r="E41" s="43">
        <v>3.0186000000000002</v>
      </c>
      <c r="F41" s="43">
        <v>-1.7905</v>
      </c>
      <c r="G41" s="43">
        <v>1.7155</v>
      </c>
      <c r="H41" s="43">
        <v>0.55367</v>
      </c>
      <c r="I41" s="43">
        <v>0.25169000000000002</v>
      </c>
      <c r="J41" s="43">
        <v>1.2401</v>
      </c>
      <c r="K41" s="43">
        <v>9.9284999999999998E-2</v>
      </c>
    </row>
    <row r="42" spans="1:11" x14ac:dyDescent="0.2">
      <c r="A42" s="42" t="s">
        <v>239</v>
      </c>
      <c r="B42" s="43" t="s">
        <v>279</v>
      </c>
      <c r="C42" s="43">
        <v>1.1898</v>
      </c>
      <c r="D42" s="43">
        <v>-0.19463</v>
      </c>
      <c r="E42" s="43">
        <v>-0.40992000000000001</v>
      </c>
      <c r="F42" s="43">
        <v>-1.5263</v>
      </c>
      <c r="G42" s="43">
        <v>-1.4570000000000001</v>
      </c>
      <c r="H42" s="43">
        <v>0.75061</v>
      </c>
      <c r="I42" s="43">
        <v>1.6459999999999999</v>
      </c>
      <c r="J42" s="43">
        <v>-0.66956000000000004</v>
      </c>
      <c r="K42" s="43">
        <v>-0.27067999999999998</v>
      </c>
    </row>
    <row r="43" spans="1:11" x14ac:dyDescent="0.2">
      <c r="A43" s="42" t="s">
        <v>239</v>
      </c>
      <c r="B43" s="43" t="s">
        <v>280</v>
      </c>
      <c r="C43" s="43">
        <v>1.5662</v>
      </c>
      <c r="D43" s="43">
        <v>-0.29407</v>
      </c>
      <c r="E43" s="43">
        <v>-0.94225000000000003</v>
      </c>
      <c r="F43" s="43">
        <v>-1.4764999999999999</v>
      </c>
      <c r="G43" s="43">
        <v>-0.11088000000000001</v>
      </c>
      <c r="H43" s="43">
        <v>-0.40386</v>
      </c>
      <c r="I43" s="43">
        <v>-7.9776E-2</v>
      </c>
      <c r="J43" s="43">
        <v>-1.0858E-2</v>
      </c>
      <c r="K43" s="43">
        <v>4.1196000000000003E-2</v>
      </c>
    </row>
    <row r="44" spans="1:11" x14ac:dyDescent="0.2">
      <c r="A44" s="42" t="s">
        <v>239</v>
      </c>
      <c r="B44" s="43" t="s">
        <v>281</v>
      </c>
      <c r="C44" s="43">
        <v>1.4339</v>
      </c>
      <c r="D44" s="43">
        <v>-0.59770999999999996</v>
      </c>
      <c r="E44" s="43">
        <v>1.9033</v>
      </c>
      <c r="F44" s="43">
        <v>-0.74126000000000003</v>
      </c>
      <c r="G44" s="43">
        <v>-1.5607</v>
      </c>
      <c r="H44" s="43">
        <v>-4.7718000000000003E-2</v>
      </c>
      <c r="I44" s="43">
        <v>-1.9559</v>
      </c>
      <c r="J44" s="43">
        <v>-0.46594000000000002</v>
      </c>
      <c r="K44" s="43">
        <v>-0.20968000000000001</v>
      </c>
    </row>
    <row r="45" spans="1:11" x14ac:dyDescent="0.2">
      <c r="B45" s="43" t="s">
        <v>282</v>
      </c>
      <c r="C45" s="43">
        <v>0.80884</v>
      </c>
      <c r="D45" s="43">
        <v>0.82730000000000004</v>
      </c>
      <c r="E45" s="43">
        <v>-0.95574999999999999</v>
      </c>
      <c r="F45" s="43">
        <v>1.7162999999999999</v>
      </c>
      <c r="G45" s="43">
        <v>-0.32640000000000002</v>
      </c>
      <c r="H45" s="43">
        <v>-0.50226999999999999</v>
      </c>
      <c r="I45" s="43">
        <v>-1.4826999999999999</v>
      </c>
      <c r="J45" s="43">
        <v>4.1642999999999999</v>
      </c>
      <c r="K45" s="43">
        <v>-0.52197000000000005</v>
      </c>
    </row>
    <row r="46" spans="1:11" x14ac:dyDescent="0.2">
      <c r="A46" s="42" t="s">
        <v>504</v>
      </c>
      <c r="B46" s="43" t="s">
        <v>283</v>
      </c>
      <c r="C46" s="43">
        <v>0.96265999999999996</v>
      </c>
      <c r="D46" s="43">
        <v>-0.28084999999999999</v>
      </c>
      <c r="E46" s="43">
        <v>8.3848000000000006E-2</v>
      </c>
      <c r="F46" s="43">
        <v>-1.5268999999999999</v>
      </c>
      <c r="G46" s="43">
        <v>-0.63675999999999999</v>
      </c>
      <c r="H46" s="43">
        <v>-0.64583999999999997</v>
      </c>
      <c r="I46" s="43">
        <v>0.33218999999999999</v>
      </c>
      <c r="J46" s="43">
        <v>-0.42460999999999999</v>
      </c>
      <c r="K46" s="43">
        <v>1.3422000000000001</v>
      </c>
    </row>
    <row r="47" spans="1:11" x14ac:dyDescent="0.2">
      <c r="A47" s="42" t="s">
        <v>239</v>
      </c>
      <c r="B47" s="43" t="s">
        <v>284</v>
      </c>
      <c r="C47" s="43">
        <v>1.4846999999999999</v>
      </c>
      <c r="D47" s="43">
        <v>-0.40866999999999998</v>
      </c>
      <c r="E47" s="43">
        <v>0.81723000000000001</v>
      </c>
      <c r="F47" s="43">
        <v>0.11148</v>
      </c>
      <c r="G47" s="43">
        <v>-0.29343999999999998</v>
      </c>
      <c r="H47" s="43">
        <v>1.873</v>
      </c>
      <c r="I47" s="43">
        <v>-0.72038000000000002</v>
      </c>
      <c r="J47" s="43">
        <v>1.0082</v>
      </c>
      <c r="K47" s="43">
        <v>-1.1657999999999999</v>
      </c>
    </row>
    <row r="48" spans="1:11" x14ac:dyDescent="0.2">
      <c r="A48" s="42" t="s">
        <v>239</v>
      </c>
      <c r="B48" s="43" t="s">
        <v>285</v>
      </c>
      <c r="C48" s="43">
        <v>1.3729</v>
      </c>
      <c r="D48" s="43">
        <v>-0.68940999999999997</v>
      </c>
      <c r="E48" s="43">
        <v>2.2090999999999998</v>
      </c>
      <c r="F48" s="43">
        <v>-0.70448</v>
      </c>
      <c r="G48" s="43">
        <v>-1.3217000000000001</v>
      </c>
      <c r="H48" s="43">
        <v>0.71767999999999998</v>
      </c>
      <c r="I48" s="43">
        <v>-1.7790999999999999</v>
      </c>
      <c r="J48" s="43">
        <v>-0.41242000000000001</v>
      </c>
      <c r="K48" s="43">
        <v>-0.10489</v>
      </c>
    </row>
    <row r="49" spans="1:21" x14ac:dyDescent="0.2">
      <c r="A49" s="42" t="s">
        <v>239</v>
      </c>
      <c r="B49" s="43" t="s">
        <v>286</v>
      </c>
      <c r="C49" s="43">
        <v>1.1392</v>
      </c>
      <c r="D49" s="43">
        <v>-0.17165</v>
      </c>
      <c r="E49" s="43">
        <v>1.2462</v>
      </c>
      <c r="F49" s="43">
        <v>-6.7720000000000002E-2</v>
      </c>
      <c r="G49" s="43">
        <v>-1.4994000000000001</v>
      </c>
      <c r="H49" s="43">
        <v>-0.75468999999999997</v>
      </c>
      <c r="I49" s="43">
        <v>0.14727999999999999</v>
      </c>
      <c r="J49" s="43">
        <v>-2.1242999999999999</v>
      </c>
      <c r="K49" s="43">
        <v>-0.91720999999999997</v>
      </c>
    </row>
    <row r="50" spans="1:21" x14ac:dyDescent="0.2">
      <c r="A50" s="42" t="s">
        <v>239</v>
      </c>
      <c r="B50" s="43" t="s">
        <v>287</v>
      </c>
      <c r="C50" s="43">
        <v>1.4056</v>
      </c>
      <c r="D50" s="43">
        <v>1.6652E-2</v>
      </c>
      <c r="E50" s="43">
        <v>-0.31253999999999998</v>
      </c>
      <c r="F50" s="43">
        <v>0.20186999999999999</v>
      </c>
      <c r="G50" s="43">
        <v>0.42470999999999998</v>
      </c>
      <c r="H50" s="43">
        <v>-0.83143999999999996</v>
      </c>
      <c r="I50" s="43">
        <v>-0.67652000000000001</v>
      </c>
      <c r="J50" s="43">
        <v>-0.65741000000000005</v>
      </c>
      <c r="K50" s="43">
        <v>-1.214</v>
      </c>
    </row>
    <row r="51" spans="1:21" x14ac:dyDescent="0.2">
      <c r="A51" s="42" t="s">
        <v>239</v>
      </c>
      <c r="B51" s="43" t="s">
        <v>288</v>
      </c>
      <c r="C51" s="43">
        <v>0.89442999999999995</v>
      </c>
      <c r="D51" s="43">
        <v>0.24401999999999999</v>
      </c>
      <c r="E51" s="43">
        <v>-1.3955</v>
      </c>
      <c r="F51" s="43">
        <v>-0.94142999999999999</v>
      </c>
      <c r="G51" s="43">
        <v>1.7597</v>
      </c>
      <c r="H51" s="43">
        <v>-0.55239000000000005</v>
      </c>
      <c r="I51" s="43">
        <v>1.7728999999999999</v>
      </c>
      <c r="J51" s="43">
        <v>2.4169999999999998</v>
      </c>
      <c r="K51" s="43">
        <v>2.2780999999999999E-2</v>
      </c>
    </row>
    <row r="52" spans="1:21" x14ac:dyDescent="0.2">
      <c r="A52" s="42" t="s">
        <v>239</v>
      </c>
      <c r="B52" s="43" t="s">
        <v>289</v>
      </c>
      <c r="C52" s="43">
        <v>-9.9897E-2</v>
      </c>
      <c r="D52" s="43">
        <v>0.74458000000000002</v>
      </c>
      <c r="E52" s="43">
        <v>1.6943999999999999</v>
      </c>
      <c r="F52" s="43">
        <v>1.3617999999999999</v>
      </c>
      <c r="G52" s="43">
        <v>9.2131000000000005E-2</v>
      </c>
      <c r="H52" s="43">
        <v>0.38791999999999999</v>
      </c>
      <c r="I52" s="43">
        <v>-7.5863E-2</v>
      </c>
      <c r="J52" s="43">
        <v>-1.2184999999999999</v>
      </c>
      <c r="K52" s="43">
        <v>0.14593999999999999</v>
      </c>
    </row>
    <row r="53" spans="1:21" x14ac:dyDescent="0.2">
      <c r="A53" s="42" t="s">
        <v>239</v>
      </c>
      <c r="B53" s="43" t="s">
        <v>290</v>
      </c>
      <c r="C53" s="43">
        <v>0.93376000000000003</v>
      </c>
      <c r="D53" s="43">
        <v>-0.71126999999999996</v>
      </c>
      <c r="E53" s="43">
        <v>0.57808000000000004</v>
      </c>
      <c r="F53" s="43">
        <v>0.51559999999999995</v>
      </c>
      <c r="G53" s="43">
        <v>0.40035999999999999</v>
      </c>
      <c r="H53" s="43">
        <v>-0.91210000000000002</v>
      </c>
      <c r="I53" s="43">
        <v>1.1442000000000001</v>
      </c>
      <c r="J53" s="43">
        <v>1.0899000000000001</v>
      </c>
      <c r="K53" s="43">
        <v>1.986</v>
      </c>
    </row>
    <row r="54" spans="1:21" x14ac:dyDescent="0.2">
      <c r="A54" s="42" t="s">
        <v>239</v>
      </c>
      <c r="B54" s="43" t="s">
        <v>291</v>
      </c>
      <c r="C54" s="43">
        <v>1.3209</v>
      </c>
      <c r="D54" s="43">
        <v>0.26032</v>
      </c>
      <c r="E54" s="43">
        <v>-1.0978000000000001</v>
      </c>
      <c r="F54" s="43">
        <v>0.91874999999999996</v>
      </c>
      <c r="G54" s="43">
        <v>0.79510000000000003</v>
      </c>
      <c r="H54" s="43">
        <v>-1.3037000000000001</v>
      </c>
      <c r="I54" s="43">
        <v>-0.40094000000000002</v>
      </c>
      <c r="J54" s="43">
        <v>1.7606999999999999</v>
      </c>
      <c r="K54" s="43">
        <v>-1.0218</v>
      </c>
    </row>
    <row r="55" spans="1:21" x14ac:dyDescent="0.2">
      <c r="A55" s="42" t="s">
        <v>239</v>
      </c>
      <c r="B55" s="43" t="s">
        <v>292</v>
      </c>
      <c r="C55" s="43">
        <v>1.0739000000000001</v>
      </c>
      <c r="D55" s="43">
        <v>0.22148999999999999</v>
      </c>
      <c r="E55" s="43">
        <v>0.58799000000000001</v>
      </c>
      <c r="F55" s="43">
        <v>1.1888000000000001</v>
      </c>
      <c r="G55" s="43">
        <v>0.20433999999999999</v>
      </c>
      <c r="H55" s="43">
        <v>0.62802999999999998</v>
      </c>
      <c r="I55" s="43">
        <v>0.94625000000000004</v>
      </c>
      <c r="J55" s="43">
        <v>-1.0416000000000001</v>
      </c>
      <c r="K55" s="43">
        <v>-2.1021999999999998</v>
      </c>
    </row>
    <row r="56" spans="1:21" x14ac:dyDescent="0.2">
      <c r="A56" s="42" t="s">
        <v>239</v>
      </c>
      <c r="B56" s="43" t="s">
        <v>293</v>
      </c>
      <c r="C56" s="43">
        <v>1.0105</v>
      </c>
      <c r="D56" s="43">
        <v>0.12877</v>
      </c>
      <c r="E56" s="43">
        <v>-1.087</v>
      </c>
      <c r="F56" s="43">
        <v>-6.1301000000000001E-2</v>
      </c>
      <c r="G56" s="43">
        <v>-0.39318999999999998</v>
      </c>
      <c r="H56" s="43">
        <v>0.21256</v>
      </c>
      <c r="I56" s="43">
        <v>-0.26628000000000002</v>
      </c>
      <c r="J56" s="43">
        <v>-0.19102</v>
      </c>
      <c r="K56" s="43">
        <v>0.39578999999999998</v>
      </c>
      <c r="M56" s="42" t="s">
        <v>230</v>
      </c>
      <c r="N56" s="42" t="s">
        <v>231</v>
      </c>
      <c r="O56" s="42" t="s">
        <v>232</v>
      </c>
      <c r="P56" s="42" t="s">
        <v>233</v>
      </c>
      <c r="Q56" s="42" t="s">
        <v>234</v>
      </c>
      <c r="R56" s="42" t="s">
        <v>235</v>
      </c>
      <c r="S56" s="42" t="s">
        <v>236</v>
      </c>
      <c r="T56" s="42" t="s">
        <v>237</v>
      </c>
      <c r="U56" s="42" t="s">
        <v>238</v>
      </c>
    </row>
    <row r="57" spans="1:21" x14ac:dyDescent="0.2">
      <c r="A57" s="42" t="s">
        <v>239</v>
      </c>
      <c r="B57" s="43" t="s">
        <v>294</v>
      </c>
      <c r="C57" s="43">
        <v>1.3084</v>
      </c>
      <c r="D57" s="43">
        <v>-0.78695000000000004</v>
      </c>
      <c r="E57" s="43">
        <v>9.7105999999999998E-2</v>
      </c>
      <c r="F57" s="43">
        <v>1.7577</v>
      </c>
      <c r="G57" s="43">
        <v>0.14535000000000001</v>
      </c>
      <c r="H57" s="43">
        <v>0.88009000000000004</v>
      </c>
      <c r="I57" s="43">
        <v>-6.1338999999999998E-2</v>
      </c>
      <c r="J57" s="43">
        <v>0.29791000000000001</v>
      </c>
      <c r="K57" s="43">
        <v>1.2219</v>
      </c>
      <c r="L57" s="42" t="s">
        <v>7</v>
      </c>
      <c r="M57" s="42" t="s">
        <v>420</v>
      </c>
      <c r="N57" s="42" t="s">
        <v>421</v>
      </c>
      <c r="O57" s="42" t="s">
        <v>422</v>
      </c>
      <c r="P57" s="42" t="s">
        <v>423</v>
      </c>
      <c r="Q57" s="42" t="s">
        <v>424</v>
      </c>
      <c r="R57" s="42" t="s">
        <v>425</v>
      </c>
      <c r="S57" s="42" t="s">
        <v>426</v>
      </c>
      <c r="T57" s="42" t="s">
        <v>427</v>
      </c>
      <c r="U57" s="42" t="s">
        <v>428</v>
      </c>
    </row>
    <row r="58" spans="1:21" x14ac:dyDescent="0.2">
      <c r="A58" s="42" t="s">
        <v>239</v>
      </c>
      <c r="B58" s="43" t="s">
        <v>295</v>
      </c>
      <c r="C58" s="43">
        <v>0.87985999999999998</v>
      </c>
      <c r="D58" s="43">
        <v>-8.8352E-2</v>
      </c>
      <c r="E58" s="43">
        <v>1.3996</v>
      </c>
      <c r="F58" s="43">
        <v>-0.93818999999999997</v>
      </c>
      <c r="G58" s="43">
        <v>-0.75065999999999999</v>
      </c>
      <c r="H58" s="43">
        <v>0.45344000000000001</v>
      </c>
      <c r="I58" s="43">
        <v>0.48853000000000002</v>
      </c>
      <c r="J58" s="43">
        <v>0.50483</v>
      </c>
      <c r="K58" s="43">
        <v>-0.36448999999999998</v>
      </c>
      <c r="L58" s="42" t="s">
        <v>8</v>
      </c>
      <c r="M58" s="42" t="s">
        <v>429</v>
      </c>
      <c r="N58" s="42" t="s">
        <v>430</v>
      </c>
      <c r="O58" s="42" t="s">
        <v>431</v>
      </c>
      <c r="P58" s="42" t="s">
        <v>432</v>
      </c>
      <c r="Q58" s="42" t="s">
        <v>433</v>
      </c>
      <c r="R58" s="42" t="s">
        <v>434</v>
      </c>
      <c r="S58" s="42" t="s">
        <v>435</v>
      </c>
      <c r="T58" s="42" t="s">
        <v>436</v>
      </c>
      <c r="U58" s="42" t="s">
        <v>437</v>
      </c>
    </row>
    <row r="59" spans="1:21" x14ac:dyDescent="0.2">
      <c r="A59" s="42" t="s">
        <v>239</v>
      </c>
      <c r="B59" s="43" t="s">
        <v>296</v>
      </c>
      <c r="C59" s="43">
        <v>1.2141</v>
      </c>
      <c r="D59" s="43">
        <v>1.2171E-3</v>
      </c>
      <c r="E59" s="43">
        <v>0.70542000000000005</v>
      </c>
      <c r="F59" s="43">
        <v>-0.37358000000000002</v>
      </c>
      <c r="G59" s="43">
        <v>-1.0386</v>
      </c>
      <c r="H59" s="43">
        <v>-1.7831999999999999</v>
      </c>
      <c r="I59" s="43">
        <v>-0.93047999999999997</v>
      </c>
      <c r="J59" s="43">
        <v>-0.90053000000000005</v>
      </c>
      <c r="K59" s="43">
        <v>-0.71052000000000004</v>
      </c>
      <c r="L59" s="42" t="s">
        <v>9</v>
      </c>
      <c r="M59" s="42" t="s">
        <v>438</v>
      </c>
      <c r="N59" s="42" t="s">
        <v>439</v>
      </c>
      <c r="O59" s="42" t="s">
        <v>440</v>
      </c>
      <c r="P59" s="42" t="s">
        <v>441</v>
      </c>
      <c r="Q59" s="42" t="s">
        <v>442</v>
      </c>
      <c r="R59" s="42" t="s">
        <v>443</v>
      </c>
      <c r="S59" s="42" t="s">
        <v>444</v>
      </c>
      <c r="T59" s="42" t="s">
        <v>445</v>
      </c>
      <c r="U59" s="42" t="s">
        <v>446</v>
      </c>
    </row>
    <row r="60" spans="1:21" x14ac:dyDescent="0.2">
      <c r="A60" s="42" t="s">
        <v>239</v>
      </c>
      <c r="B60" s="43" t="s">
        <v>297</v>
      </c>
      <c r="C60" s="43">
        <v>0.75105</v>
      </c>
      <c r="D60" s="43">
        <v>0.21565999999999999</v>
      </c>
      <c r="E60" s="43">
        <v>0.2074</v>
      </c>
      <c r="F60" s="43">
        <v>-0.32086999999999999</v>
      </c>
      <c r="G60" s="43">
        <v>-0.84640000000000004</v>
      </c>
      <c r="H60" s="43">
        <v>0.57937000000000005</v>
      </c>
      <c r="I60" s="43">
        <v>1.1283000000000001</v>
      </c>
      <c r="J60" s="43">
        <v>-2.1698</v>
      </c>
      <c r="K60" s="43">
        <v>-0.67574999999999996</v>
      </c>
      <c r="L60" s="42" t="s">
        <v>10</v>
      </c>
      <c r="M60" s="42" t="s">
        <v>447</v>
      </c>
      <c r="N60" s="42" t="s">
        <v>448</v>
      </c>
      <c r="O60" s="42" t="s">
        <v>449</v>
      </c>
      <c r="P60" s="42" t="s">
        <v>450</v>
      </c>
      <c r="Q60" s="42" t="s">
        <v>451</v>
      </c>
      <c r="R60" s="42" t="s">
        <v>452</v>
      </c>
      <c r="S60" s="42" t="s">
        <v>453</v>
      </c>
      <c r="T60" s="42" t="s">
        <v>454</v>
      </c>
      <c r="U60" s="42" t="s">
        <v>455</v>
      </c>
    </row>
    <row r="61" spans="1:21" x14ac:dyDescent="0.2">
      <c r="B61" s="43" t="s">
        <v>298</v>
      </c>
      <c r="C61" s="43">
        <v>0.4456</v>
      </c>
      <c r="D61" s="43">
        <v>9.4832E-2</v>
      </c>
      <c r="E61" s="43">
        <v>1.7742</v>
      </c>
      <c r="F61" s="43">
        <v>0.97252000000000005</v>
      </c>
      <c r="G61" s="43">
        <v>-0.60653000000000001</v>
      </c>
      <c r="H61" s="43">
        <v>0.51936000000000004</v>
      </c>
      <c r="I61" s="43">
        <v>-1.6135999999999999</v>
      </c>
      <c r="J61" s="43">
        <v>-0.25294</v>
      </c>
      <c r="K61" s="43">
        <v>0.73258999999999996</v>
      </c>
      <c r="L61" s="42" t="s">
        <v>11</v>
      </c>
      <c r="M61" s="42" t="s">
        <v>456</v>
      </c>
      <c r="N61" s="42" t="s">
        <v>457</v>
      </c>
      <c r="O61" s="42" t="s">
        <v>458</v>
      </c>
      <c r="P61" s="42" t="s">
        <v>459</v>
      </c>
      <c r="Q61" s="42" t="s">
        <v>460</v>
      </c>
      <c r="R61" s="42" t="s">
        <v>461</v>
      </c>
      <c r="S61" s="42" t="s">
        <v>462</v>
      </c>
      <c r="T61" s="42" t="s">
        <v>463</v>
      </c>
      <c r="U61" s="42" t="s">
        <v>464</v>
      </c>
    </row>
    <row r="62" spans="1:21" x14ac:dyDescent="0.2">
      <c r="A62" s="42" t="s">
        <v>239</v>
      </c>
      <c r="B62" s="43" t="s">
        <v>299</v>
      </c>
      <c r="C62" s="43">
        <v>1.3652</v>
      </c>
      <c r="D62" s="43">
        <v>5.5476999999999999E-2</v>
      </c>
      <c r="E62" s="43">
        <v>-0.79676999999999998</v>
      </c>
      <c r="F62" s="43">
        <v>1.7033</v>
      </c>
      <c r="G62" s="43">
        <v>-1.2375</v>
      </c>
      <c r="H62" s="43">
        <v>0.45619999999999999</v>
      </c>
      <c r="I62" s="43">
        <v>0.64929999999999999</v>
      </c>
      <c r="J62" s="43">
        <v>-1.1291</v>
      </c>
      <c r="K62" s="43">
        <v>-1.5951</v>
      </c>
      <c r="L62" s="42" t="s">
        <v>12</v>
      </c>
      <c r="M62" s="42" t="s">
        <v>465</v>
      </c>
      <c r="N62" s="42" t="s">
        <v>466</v>
      </c>
      <c r="O62" s="42" t="s">
        <v>467</v>
      </c>
      <c r="P62" s="42" t="s">
        <v>468</v>
      </c>
      <c r="Q62" s="42" t="s">
        <v>469</v>
      </c>
      <c r="R62" s="42" t="s">
        <v>470</v>
      </c>
      <c r="S62" s="42" t="s">
        <v>471</v>
      </c>
      <c r="T62" s="42" t="s">
        <v>472</v>
      </c>
      <c r="U62" s="42" t="s">
        <v>473</v>
      </c>
    </row>
    <row r="63" spans="1:21" x14ac:dyDescent="0.2">
      <c r="A63" s="42" t="s">
        <v>240</v>
      </c>
      <c r="B63" s="43" t="s">
        <v>300</v>
      </c>
      <c r="C63" s="43">
        <v>-1.01</v>
      </c>
      <c r="D63" s="43">
        <v>-1.2504</v>
      </c>
      <c r="E63" s="43">
        <v>-6.3389000000000001E-2</v>
      </c>
      <c r="F63" s="43">
        <v>0.92527999999999999</v>
      </c>
      <c r="G63" s="43">
        <v>4.8741E-2</v>
      </c>
      <c r="H63" s="43">
        <v>-0.19850999999999999</v>
      </c>
      <c r="I63" s="43">
        <v>0.1512</v>
      </c>
      <c r="J63" s="43">
        <v>0.15403</v>
      </c>
      <c r="K63" s="43">
        <v>-0.63766999999999996</v>
      </c>
      <c r="L63" s="42" t="s">
        <v>13</v>
      </c>
      <c r="M63" s="42" t="s">
        <v>474</v>
      </c>
      <c r="N63" s="42" t="s">
        <v>475</v>
      </c>
      <c r="O63" s="42" t="s">
        <v>476</v>
      </c>
      <c r="P63" s="42" t="s">
        <v>477</v>
      </c>
      <c r="Q63" s="42" t="s">
        <v>478</v>
      </c>
      <c r="R63" s="42" t="s">
        <v>479</v>
      </c>
      <c r="S63" s="42" t="s">
        <v>480</v>
      </c>
      <c r="T63" s="42" t="s">
        <v>481</v>
      </c>
      <c r="U63" s="42" t="s">
        <v>482</v>
      </c>
    </row>
    <row r="64" spans="1:21" x14ac:dyDescent="0.2">
      <c r="A64" s="42" t="s">
        <v>240</v>
      </c>
      <c r="B64" s="43" t="s">
        <v>301</v>
      </c>
      <c r="C64" s="43">
        <v>-1.0549999999999999</v>
      </c>
      <c r="D64" s="43">
        <v>-1.1859999999999999</v>
      </c>
      <c r="E64" s="43">
        <v>-3.0313E-2</v>
      </c>
      <c r="F64" s="43">
        <v>0.92886000000000002</v>
      </c>
      <c r="G64" s="43">
        <v>-0.88056999999999996</v>
      </c>
      <c r="H64" s="43">
        <v>-0.27409</v>
      </c>
      <c r="I64" s="43">
        <v>-0.21249000000000001</v>
      </c>
      <c r="J64" s="43">
        <v>-0.13328000000000001</v>
      </c>
      <c r="K64" s="43">
        <v>-1.4506E-2</v>
      </c>
      <c r="L64" s="42" t="s">
        <v>14</v>
      </c>
      <c r="M64" s="42" t="s">
        <v>483</v>
      </c>
      <c r="N64" s="42" t="s">
        <v>484</v>
      </c>
      <c r="O64" s="42" t="s">
        <v>485</v>
      </c>
      <c r="P64" s="42" t="s">
        <v>486</v>
      </c>
      <c r="Q64" s="42" t="s">
        <v>487</v>
      </c>
      <c r="R64" s="42" t="s">
        <v>488</v>
      </c>
      <c r="S64" s="42" t="s">
        <v>489</v>
      </c>
      <c r="T64" s="42" t="s">
        <v>490</v>
      </c>
      <c r="U64" s="42" t="s">
        <v>491</v>
      </c>
    </row>
    <row r="65" spans="1:21" x14ac:dyDescent="0.2">
      <c r="A65" s="42" t="s">
        <v>240</v>
      </c>
      <c r="B65" s="43" t="s">
        <v>302</v>
      </c>
      <c r="C65" s="43">
        <v>-0.91263000000000005</v>
      </c>
      <c r="D65" s="43">
        <v>-1.1865000000000001</v>
      </c>
      <c r="E65" s="43">
        <v>-0.77639999999999998</v>
      </c>
      <c r="F65" s="43">
        <v>0.33833999999999997</v>
      </c>
      <c r="G65" s="43">
        <v>-1.0248999999999999</v>
      </c>
      <c r="H65" s="43">
        <v>-4.2776000000000002E-2</v>
      </c>
      <c r="I65" s="43">
        <v>0.89817999999999998</v>
      </c>
      <c r="J65" s="43">
        <v>0.20596</v>
      </c>
      <c r="K65" s="43">
        <v>0.36581999999999998</v>
      </c>
      <c r="L65" s="42" t="s">
        <v>15</v>
      </c>
      <c r="M65" s="42" t="s">
        <v>492</v>
      </c>
      <c r="N65" s="42" t="s">
        <v>493</v>
      </c>
      <c r="O65" s="42" t="s">
        <v>494</v>
      </c>
      <c r="P65" s="42" t="s">
        <v>495</v>
      </c>
      <c r="Q65" s="42" t="s">
        <v>496</v>
      </c>
      <c r="R65" s="42" t="s">
        <v>497</v>
      </c>
      <c r="S65" s="42" t="s">
        <v>498</v>
      </c>
      <c r="T65" s="42" t="s">
        <v>499</v>
      </c>
      <c r="U65" s="42" t="s">
        <v>500</v>
      </c>
    </row>
    <row r="66" spans="1:21" x14ac:dyDescent="0.2">
      <c r="A66" s="42" t="s">
        <v>240</v>
      </c>
      <c r="B66" s="43" t="s">
        <v>303</v>
      </c>
      <c r="C66" s="43">
        <v>-0.86692000000000002</v>
      </c>
      <c r="D66" s="43">
        <v>-1.4475</v>
      </c>
      <c r="E66" s="43">
        <v>-2.2142999999999999E-2</v>
      </c>
      <c r="F66" s="43">
        <v>0.84940000000000004</v>
      </c>
      <c r="G66" s="43">
        <v>-0.44721</v>
      </c>
      <c r="H66" s="43">
        <v>-0.1174</v>
      </c>
      <c r="I66" s="43">
        <v>-0.31581999999999999</v>
      </c>
      <c r="J66" s="43">
        <v>0.14007</v>
      </c>
      <c r="K66" s="43">
        <v>1.5993999999999999</v>
      </c>
    </row>
    <row r="67" spans="1:21" x14ac:dyDescent="0.2">
      <c r="A67" s="42" t="s">
        <v>240</v>
      </c>
      <c r="B67" s="43" t="s">
        <v>304</v>
      </c>
      <c r="C67" s="43">
        <v>-0.97172000000000003</v>
      </c>
      <c r="D67" s="43">
        <v>-0.91349000000000002</v>
      </c>
      <c r="E67" s="43">
        <v>-1.3791</v>
      </c>
      <c r="F67" s="43">
        <v>3.7834E-2</v>
      </c>
      <c r="G67" s="43">
        <v>-1.0429999999999999</v>
      </c>
      <c r="H67" s="43">
        <v>-2.5465999999999999E-2</v>
      </c>
      <c r="I67" s="43">
        <v>0.41094999999999998</v>
      </c>
      <c r="J67" s="43">
        <v>-0.64859</v>
      </c>
      <c r="K67" s="43">
        <v>0.16764000000000001</v>
      </c>
    </row>
    <row r="68" spans="1:21" x14ac:dyDescent="0.2">
      <c r="A68" s="42" t="s">
        <v>240</v>
      </c>
      <c r="B68" s="43" t="s">
        <v>305</v>
      </c>
      <c r="C68" s="43">
        <v>-0.99470000000000003</v>
      </c>
      <c r="D68" s="43">
        <v>-1.0966</v>
      </c>
      <c r="E68" s="43">
        <v>-0.65976999999999997</v>
      </c>
      <c r="F68" s="43">
        <v>0.83152000000000004</v>
      </c>
      <c r="G68" s="43">
        <v>-0.25684000000000001</v>
      </c>
      <c r="H68" s="43">
        <v>4.7814000000000002E-2</v>
      </c>
      <c r="I68" s="43">
        <v>0.25609999999999999</v>
      </c>
      <c r="J68" s="43">
        <v>-0.42726999999999998</v>
      </c>
      <c r="K68" s="43">
        <v>-0.79762</v>
      </c>
    </row>
    <row r="69" spans="1:21" x14ac:dyDescent="0.2">
      <c r="A69" s="42" t="s">
        <v>240</v>
      </c>
      <c r="B69" s="43" t="s">
        <v>306</v>
      </c>
      <c r="C69" s="43">
        <v>-1.0128999999999999</v>
      </c>
      <c r="D69" s="43">
        <v>-1.1189</v>
      </c>
      <c r="E69" s="43">
        <v>-0.45893</v>
      </c>
      <c r="F69" s="43">
        <v>-0.36875999999999998</v>
      </c>
      <c r="G69" s="43">
        <v>-0.53027000000000002</v>
      </c>
      <c r="H69" s="43">
        <v>-0.20533000000000001</v>
      </c>
      <c r="I69" s="43">
        <v>5.4300000000000001E-2</v>
      </c>
      <c r="J69" s="43">
        <v>0.26967000000000002</v>
      </c>
      <c r="K69" s="43">
        <v>0.27355000000000002</v>
      </c>
    </row>
    <row r="70" spans="1:21" x14ac:dyDescent="0.2">
      <c r="A70" s="42" t="s">
        <v>240</v>
      </c>
      <c r="B70" s="43" t="s">
        <v>307</v>
      </c>
      <c r="C70" s="43">
        <v>-0.83953999999999995</v>
      </c>
      <c r="D70" s="43">
        <v>-1.2907999999999999</v>
      </c>
      <c r="E70" s="43">
        <v>-0.67213999999999996</v>
      </c>
      <c r="F70" s="43">
        <v>0.17421</v>
      </c>
      <c r="G70" s="43">
        <v>0.30911</v>
      </c>
      <c r="H70" s="43">
        <v>0.59084999999999999</v>
      </c>
      <c r="I70" s="43">
        <v>-0.41733999999999999</v>
      </c>
      <c r="J70" s="43">
        <v>-0.33722000000000002</v>
      </c>
      <c r="K70" s="43">
        <v>0.50814999999999999</v>
      </c>
    </row>
    <row r="71" spans="1:21" x14ac:dyDescent="0.2">
      <c r="A71" s="42" t="s">
        <v>504</v>
      </c>
      <c r="B71" s="43" t="s">
        <v>308</v>
      </c>
      <c r="C71" s="43">
        <v>-0.86851999999999996</v>
      </c>
      <c r="D71" s="43">
        <v>1.1016E-2</v>
      </c>
      <c r="E71" s="43">
        <v>0.90712999999999999</v>
      </c>
      <c r="F71" s="43">
        <v>-0.19231000000000001</v>
      </c>
      <c r="G71" s="43">
        <v>0.24445</v>
      </c>
      <c r="H71" s="43">
        <v>0.31502999999999998</v>
      </c>
      <c r="I71" s="43">
        <v>0.24768000000000001</v>
      </c>
      <c r="J71" s="43">
        <v>-1.0530999999999999</v>
      </c>
      <c r="K71" s="43">
        <v>-7.8927999999999998E-2</v>
      </c>
    </row>
    <row r="72" spans="1:21" x14ac:dyDescent="0.2">
      <c r="A72" s="42" t="s">
        <v>240</v>
      </c>
      <c r="B72" s="43" t="s">
        <v>309</v>
      </c>
      <c r="C72" s="43">
        <v>-0.87011000000000005</v>
      </c>
      <c r="D72" s="43">
        <v>-1.5310999999999999</v>
      </c>
      <c r="E72" s="43">
        <v>0.22617000000000001</v>
      </c>
      <c r="F72" s="43">
        <v>0.84138000000000002</v>
      </c>
      <c r="G72" s="43">
        <v>-0.39698</v>
      </c>
      <c r="H72" s="43">
        <v>0.26035000000000003</v>
      </c>
      <c r="I72" s="43">
        <v>0.73331000000000002</v>
      </c>
      <c r="J72" s="43">
        <v>-0.38417000000000001</v>
      </c>
      <c r="K72" s="43">
        <v>-1.2402E-2</v>
      </c>
    </row>
    <row r="73" spans="1:21" x14ac:dyDescent="0.2">
      <c r="A73" s="42" t="s">
        <v>240</v>
      </c>
      <c r="B73" s="43" t="s">
        <v>310</v>
      </c>
      <c r="C73" s="43">
        <v>-0.82050000000000001</v>
      </c>
      <c r="D73" s="43">
        <v>-0.49657000000000001</v>
      </c>
      <c r="E73" s="43">
        <v>0.57982</v>
      </c>
      <c r="F73" s="43">
        <v>0.18336</v>
      </c>
      <c r="G73" s="43">
        <v>0.44869999999999999</v>
      </c>
      <c r="H73" s="43">
        <v>0.55493999999999999</v>
      </c>
      <c r="I73" s="43">
        <v>0.58418999999999999</v>
      </c>
      <c r="J73" s="43">
        <v>3.4001999999999998E-2</v>
      </c>
      <c r="K73" s="43">
        <v>-0.34744000000000003</v>
      </c>
    </row>
    <row r="74" spans="1:21" x14ac:dyDescent="0.2">
      <c r="B74" s="43" t="s">
        <v>311</v>
      </c>
      <c r="C74" s="43">
        <v>-0.94608999999999999</v>
      </c>
      <c r="D74" s="43">
        <v>-1.2141999999999999</v>
      </c>
      <c r="E74" s="43">
        <v>-0.48985000000000001</v>
      </c>
      <c r="F74" s="43">
        <v>9.2668E-2</v>
      </c>
      <c r="G74" s="43">
        <v>7.5083999999999998E-2</v>
      </c>
      <c r="H74" s="43">
        <v>1.8199E-2</v>
      </c>
      <c r="I74" s="43">
        <v>0.13366</v>
      </c>
      <c r="J74" s="43">
        <v>0.80801000000000001</v>
      </c>
      <c r="K74" s="43">
        <v>-8.2825999999999993E-3</v>
      </c>
    </row>
    <row r="75" spans="1:21" x14ac:dyDescent="0.2">
      <c r="A75" s="42" t="s">
        <v>240</v>
      </c>
      <c r="B75" s="43" t="s">
        <v>312</v>
      </c>
      <c r="C75" s="43">
        <v>-0.99602000000000002</v>
      </c>
      <c r="D75" s="43">
        <v>9.3923999999999994E-2</v>
      </c>
      <c r="E75" s="43">
        <v>0.41281000000000001</v>
      </c>
      <c r="F75" s="43">
        <v>-0.11519</v>
      </c>
      <c r="G75" s="43">
        <v>-1.1339999999999999</v>
      </c>
      <c r="H75" s="43">
        <v>6.3131999999999994E-2</v>
      </c>
      <c r="I75" s="43">
        <v>0.48319000000000001</v>
      </c>
      <c r="J75" s="43">
        <v>0.53015000000000001</v>
      </c>
      <c r="K75" s="43">
        <v>-0.15686</v>
      </c>
    </row>
    <row r="76" spans="1:21" x14ac:dyDescent="0.2">
      <c r="A76" s="42" t="s">
        <v>240</v>
      </c>
      <c r="B76" s="43" t="s">
        <v>313</v>
      </c>
      <c r="C76" s="43">
        <v>-0.69108999999999998</v>
      </c>
      <c r="D76" s="43">
        <v>0.88639999999999997</v>
      </c>
      <c r="E76" s="43">
        <v>2.121</v>
      </c>
      <c r="F76" s="43">
        <v>0.16325999999999999</v>
      </c>
      <c r="G76" s="43">
        <v>1.127</v>
      </c>
      <c r="H76" s="43">
        <v>2.7244999999999999</v>
      </c>
      <c r="I76" s="43">
        <v>2.6659000000000002</v>
      </c>
      <c r="J76" s="43">
        <v>1.8801000000000001</v>
      </c>
      <c r="K76" s="43">
        <v>0.55691000000000002</v>
      </c>
    </row>
    <row r="77" spans="1:21" x14ac:dyDescent="0.2">
      <c r="A77" s="42" t="s">
        <v>240</v>
      </c>
      <c r="B77" s="43" t="s">
        <v>314</v>
      </c>
      <c r="C77" s="43">
        <v>-0.85331000000000001</v>
      </c>
      <c r="D77" s="43">
        <v>-0.37589</v>
      </c>
      <c r="E77" s="43">
        <v>0.28075</v>
      </c>
      <c r="F77" s="43">
        <v>9.0283000000000002E-2</v>
      </c>
      <c r="G77" s="43">
        <v>-9.3915999999999999E-2</v>
      </c>
      <c r="H77" s="43">
        <v>-0.41504999999999997</v>
      </c>
      <c r="I77" s="43">
        <v>0.48532999999999998</v>
      </c>
      <c r="J77" s="43">
        <v>0.69340000000000002</v>
      </c>
      <c r="K77" s="43">
        <v>0.58803000000000005</v>
      </c>
    </row>
    <row r="78" spans="1:21" x14ac:dyDescent="0.2">
      <c r="A78" s="42" t="s">
        <v>504</v>
      </c>
      <c r="B78" s="43" t="s">
        <v>315</v>
      </c>
      <c r="C78" s="43">
        <v>-0.76778000000000002</v>
      </c>
      <c r="D78" s="43">
        <v>-0.43642999999999998</v>
      </c>
      <c r="E78" s="43">
        <v>0.90446000000000004</v>
      </c>
      <c r="F78" s="43">
        <v>0.20247999999999999</v>
      </c>
      <c r="G78" s="43">
        <v>1.6724000000000001</v>
      </c>
      <c r="H78" s="43">
        <v>0.32485999999999998</v>
      </c>
      <c r="I78" s="43">
        <v>0.70216000000000001</v>
      </c>
      <c r="J78" s="43">
        <v>-0.65647999999999995</v>
      </c>
      <c r="K78" s="43">
        <v>-0.39166000000000001</v>
      </c>
    </row>
    <row r="79" spans="1:21" x14ac:dyDescent="0.2">
      <c r="A79" s="42" t="s">
        <v>240</v>
      </c>
      <c r="B79" s="43" t="s">
        <v>316</v>
      </c>
      <c r="C79" s="43">
        <v>-0.68493999999999999</v>
      </c>
      <c r="D79" s="43">
        <v>-1.5847</v>
      </c>
      <c r="E79" s="43">
        <v>-0.50387000000000004</v>
      </c>
      <c r="F79" s="43">
        <v>0.66954999999999998</v>
      </c>
      <c r="G79" s="43">
        <v>-1.0787</v>
      </c>
      <c r="H79" s="43">
        <v>0.27523999999999998</v>
      </c>
      <c r="I79" s="43">
        <v>0.74392000000000003</v>
      </c>
      <c r="J79" s="43">
        <v>1.0448999999999999</v>
      </c>
      <c r="K79" s="43">
        <v>2.4588000000000001</v>
      </c>
    </row>
    <row r="80" spans="1:21" x14ac:dyDescent="0.2">
      <c r="A80" s="42" t="s">
        <v>240</v>
      </c>
      <c r="B80" s="43" t="s">
        <v>317</v>
      </c>
      <c r="C80" s="43">
        <v>-0.93191000000000002</v>
      </c>
      <c r="D80" s="43">
        <v>-0.99821000000000004</v>
      </c>
      <c r="E80" s="43">
        <v>-1.2925</v>
      </c>
      <c r="F80" s="43">
        <v>-8.8553000000000007E-2</v>
      </c>
      <c r="G80" s="43">
        <v>-5.6653000000000002E-2</v>
      </c>
      <c r="H80" s="43">
        <v>0.14831</v>
      </c>
      <c r="I80" s="43">
        <v>-0.10247000000000001</v>
      </c>
      <c r="J80" s="43">
        <v>0.89292000000000005</v>
      </c>
      <c r="K80" s="43">
        <v>0.22356999999999999</v>
      </c>
    </row>
    <row r="81" spans="1:11" x14ac:dyDescent="0.2">
      <c r="A81" s="42" t="s">
        <v>240</v>
      </c>
      <c r="B81" s="43" t="s">
        <v>318</v>
      </c>
      <c r="C81" s="43">
        <v>-1.0027999999999999</v>
      </c>
      <c r="D81" s="43">
        <v>-1.0704</v>
      </c>
      <c r="E81" s="43">
        <v>-0.69425999999999999</v>
      </c>
      <c r="F81" s="43">
        <v>0.19119</v>
      </c>
      <c r="G81" s="43">
        <v>0.47993000000000002</v>
      </c>
      <c r="H81" s="43">
        <v>0.23873</v>
      </c>
      <c r="I81" s="43">
        <v>-0.19627</v>
      </c>
      <c r="J81" s="43">
        <v>0.36258000000000001</v>
      </c>
      <c r="K81" s="43">
        <v>-1.0194000000000001</v>
      </c>
    </row>
    <row r="82" spans="1:11" x14ac:dyDescent="0.2">
      <c r="B82" s="43" t="s">
        <v>319</v>
      </c>
      <c r="C82" s="43">
        <v>-0.72765999999999997</v>
      </c>
      <c r="D82" s="43">
        <v>0.35187000000000002</v>
      </c>
      <c r="E82" s="43">
        <v>0.89424999999999999</v>
      </c>
      <c r="F82" s="43">
        <v>1.0636000000000001</v>
      </c>
      <c r="G82" s="43">
        <v>-0.74739</v>
      </c>
      <c r="H82" s="43">
        <v>1.0241999999999999E-2</v>
      </c>
      <c r="I82" s="43">
        <v>1.1309</v>
      </c>
      <c r="J82" s="43">
        <v>1.3621000000000001</v>
      </c>
      <c r="K82" s="43">
        <v>0.36943999999999999</v>
      </c>
    </row>
    <row r="83" spans="1:11" x14ac:dyDescent="0.2">
      <c r="A83" s="42" t="s">
        <v>240</v>
      </c>
      <c r="B83" s="43" t="s">
        <v>320</v>
      </c>
      <c r="C83" s="43">
        <v>-1.1458999999999999</v>
      </c>
      <c r="D83" s="43">
        <v>-0.92434000000000005</v>
      </c>
      <c r="E83" s="43">
        <v>-0.49059999999999998</v>
      </c>
      <c r="F83" s="43">
        <v>0.1158</v>
      </c>
      <c r="G83" s="43">
        <v>-0.77342999999999995</v>
      </c>
      <c r="H83" s="43">
        <v>-0.30225000000000002</v>
      </c>
      <c r="I83" s="43">
        <v>-0.45840999999999998</v>
      </c>
      <c r="J83" s="43">
        <v>0.63954</v>
      </c>
      <c r="K83" s="43">
        <v>-0.52720999999999996</v>
      </c>
    </row>
    <row r="84" spans="1:11" x14ac:dyDescent="0.2">
      <c r="A84" s="42" t="s">
        <v>504</v>
      </c>
      <c r="B84" s="43" t="s">
        <v>321</v>
      </c>
      <c r="C84" s="43">
        <v>-1.4152</v>
      </c>
      <c r="D84" s="43">
        <v>-0.73758000000000001</v>
      </c>
      <c r="E84" s="43">
        <v>0.25169000000000002</v>
      </c>
      <c r="F84" s="43">
        <v>-0.90242999999999995</v>
      </c>
      <c r="G84" s="43">
        <v>0.39384999999999998</v>
      </c>
      <c r="H84" s="43">
        <v>-0.56628999999999996</v>
      </c>
      <c r="I84" s="43">
        <v>-1.4829000000000001</v>
      </c>
      <c r="J84" s="43">
        <v>0.19469</v>
      </c>
      <c r="K84" s="43">
        <v>-2.4462999999999999</v>
      </c>
    </row>
    <row r="85" spans="1:11" x14ac:dyDescent="0.2">
      <c r="A85" s="42" t="s">
        <v>240</v>
      </c>
      <c r="B85" s="43" t="s">
        <v>322</v>
      </c>
      <c r="C85" s="43">
        <v>-1.3657999999999999</v>
      </c>
      <c r="D85" s="43">
        <v>-0.72477999999999998</v>
      </c>
      <c r="E85" s="43">
        <v>-2.9479999999999999E-2</v>
      </c>
      <c r="F85" s="43">
        <v>0.1227</v>
      </c>
      <c r="G85" s="43">
        <v>0.25989000000000001</v>
      </c>
      <c r="H85" s="43">
        <v>-0.37846999999999997</v>
      </c>
      <c r="I85" s="43">
        <v>-1.8815</v>
      </c>
      <c r="J85" s="43">
        <v>-1.6882999999999999E-2</v>
      </c>
      <c r="K85" s="43">
        <v>-2.1581999999999999</v>
      </c>
    </row>
    <row r="86" spans="1:11" x14ac:dyDescent="0.2">
      <c r="A86" s="42" t="s">
        <v>240</v>
      </c>
      <c r="B86" s="43" t="s">
        <v>323</v>
      </c>
      <c r="C86" s="43">
        <v>-1.3553999999999999</v>
      </c>
      <c r="D86" s="43">
        <v>-0.72585</v>
      </c>
      <c r="E86" s="43">
        <v>-8.2775000000000001E-2</v>
      </c>
      <c r="F86" s="43">
        <v>-0.61121000000000003</v>
      </c>
      <c r="G86" s="43">
        <v>0.36153999999999997</v>
      </c>
      <c r="H86" s="43">
        <v>-0.2452</v>
      </c>
      <c r="I86" s="43">
        <v>-1.5173000000000001</v>
      </c>
      <c r="J86" s="43">
        <v>9.5782999999999993E-2</v>
      </c>
      <c r="K86" s="43">
        <v>-2.3936999999999999</v>
      </c>
    </row>
    <row r="87" spans="1:11" x14ac:dyDescent="0.2">
      <c r="A87" s="42" t="s">
        <v>504</v>
      </c>
      <c r="B87" s="43" t="s">
        <v>324</v>
      </c>
      <c r="C87" s="43">
        <v>-1.4735</v>
      </c>
      <c r="D87" s="43">
        <v>-0.57732000000000006</v>
      </c>
      <c r="E87" s="43">
        <v>-1.8246999999999999E-2</v>
      </c>
      <c r="F87" s="43">
        <v>-0.68420999999999998</v>
      </c>
      <c r="G87" s="43">
        <v>-8.3905999999999994E-2</v>
      </c>
      <c r="H87" s="43">
        <v>-0.64761000000000002</v>
      </c>
      <c r="I87" s="43">
        <v>-1.4993000000000001</v>
      </c>
      <c r="J87" s="43">
        <v>-0.18279999999999999</v>
      </c>
      <c r="K87" s="43">
        <v>-2.7233999999999998</v>
      </c>
    </row>
    <row r="88" spans="1:11" x14ac:dyDescent="0.2">
      <c r="A88" s="42" t="s">
        <v>240</v>
      </c>
      <c r="B88" s="43" t="s">
        <v>325</v>
      </c>
      <c r="C88" s="43">
        <v>-1.1956</v>
      </c>
      <c r="D88" s="43">
        <v>-1.0549999999999999</v>
      </c>
      <c r="E88" s="43">
        <v>0.22313</v>
      </c>
      <c r="F88" s="43">
        <v>0.46905000000000002</v>
      </c>
      <c r="G88" s="43">
        <v>0.35565000000000002</v>
      </c>
      <c r="H88" s="43">
        <v>-0.15681</v>
      </c>
      <c r="I88" s="43">
        <v>-0.66908000000000001</v>
      </c>
      <c r="J88" s="43">
        <v>-0.34300999999999998</v>
      </c>
      <c r="K88" s="43">
        <v>-1.9696</v>
      </c>
    </row>
    <row r="89" spans="1:11" x14ac:dyDescent="0.2">
      <c r="A89" s="42" t="s">
        <v>504</v>
      </c>
      <c r="B89" s="43" t="s">
        <v>326</v>
      </c>
      <c r="C89" s="43">
        <v>-0.91193999999999997</v>
      </c>
      <c r="D89" s="43">
        <v>0.20644999999999999</v>
      </c>
      <c r="E89" s="43">
        <v>1.5687</v>
      </c>
      <c r="F89" s="43">
        <v>-0.3397</v>
      </c>
      <c r="G89" s="43">
        <v>1.1655</v>
      </c>
      <c r="H89" s="43">
        <v>0.3206</v>
      </c>
      <c r="I89" s="43">
        <v>-0.40699999999999997</v>
      </c>
      <c r="J89" s="43">
        <v>-0.64319000000000004</v>
      </c>
      <c r="K89" s="43">
        <v>0.13339999999999999</v>
      </c>
    </row>
    <row r="90" spans="1:11" x14ac:dyDescent="0.2">
      <c r="A90" s="42" t="s">
        <v>240</v>
      </c>
      <c r="B90" s="43" t="s">
        <v>327</v>
      </c>
      <c r="C90" s="43">
        <v>-1.2964</v>
      </c>
      <c r="D90" s="43">
        <v>-0.71648000000000001</v>
      </c>
      <c r="E90" s="43">
        <v>-0.45689999999999997</v>
      </c>
      <c r="F90" s="43">
        <v>9.1919000000000001E-2</v>
      </c>
      <c r="G90" s="43">
        <v>-6.3728999999999994E-2</v>
      </c>
      <c r="H90" s="43">
        <v>-0.59223999999999999</v>
      </c>
      <c r="I90" s="43">
        <v>-0.78635999999999995</v>
      </c>
      <c r="J90" s="43">
        <v>-4.0661000000000003E-2</v>
      </c>
      <c r="K90" s="43">
        <v>-1.917</v>
      </c>
    </row>
    <row r="91" spans="1:11" x14ac:dyDescent="0.2">
      <c r="A91" s="42" t="s">
        <v>240</v>
      </c>
      <c r="B91" s="43" t="s">
        <v>328</v>
      </c>
      <c r="C91" s="43">
        <v>-1.0852999999999999</v>
      </c>
      <c r="D91" s="43">
        <v>7.0542000000000001E-3</v>
      </c>
      <c r="E91" s="43">
        <v>0.61983999999999995</v>
      </c>
      <c r="F91" s="43">
        <v>-0.31436999999999998</v>
      </c>
      <c r="G91" s="43">
        <v>0.31297999999999998</v>
      </c>
      <c r="H91" s="43">
        <v>6.8934999999999996E-2</v>
      </c>
      <c r="I91" s="43">
        <v>-0.17679</v>
      </c>
      <c r="J91" s="43">
        <v>4.5113E-2</v>
      </c>
      <c r="K91" s="43">
        <v>-0.72241</v>
      </c>
    </row>
    <row r="92" spans="1:11" x14ac:dyDescent="0.2">
      <c r="A92" s="42" t="s">
        <v>504</v>
      </c>
      <c r="B92" s="43" t="s">
        <v>329</v>
      </c>
      <c r="C92" s="43">
        <v>-0.82306999999999997</v>
      </c>
      <c r="D92" s="43">
        <v>0.67737000000000003</v>
      </c>
      <c r="E92" s="43">
        <v>1.8111999999999999</v>
      </c>
      <c r="F92" s="43">
        <v>0.88148000000000004</v>
      </c>
      <c r="G92" s="43">
        <v>9.9363000000000003E-3</v>
      </c>
      <c r="H92" s="43">
        <v>-0.25879999999999997</v>
      </c>
      <c r="I92" s="43">
        <v>0.89371999999999996</v>
      </c>
      <c r="J92" s="43">
        <v>-2.6707000000000002E-2</v>
      </c>
      <c r="K92" s="43">
        <v>0.36024</v>
      </c>
    </row>
    <row r="93" spans="1:11" x14ac:dyDescent="0.2">
      <c r="A93" s="42" t="s">
        <v>240</v>
      </c>
      <c r="B93" s="43" t="s">
        <v>330</v>
      </c>
      <c r="C93" s="43">
        <v>-0.91132999999999997</v>
      </c>
      <c r="D93" s="43">
        <v>-1.4296</v>
      </c>
      <c r="E93" s="43">
        <v>7.7493999999999993E-2</v>
      </c>
      <c r="F93" s="43">
        <v>1.4271</v>
      </c>
      <c r="G93" s="43">
        <v>1.0366</v>
      </c>
      <c r="H93" s="43">
        <v>4.8904000000000003E-2</v>
      </c>
      <c r="I93" s="43">
        <v>0.12256</v>
      </c>
      <c r="J93" s="43">
        <v>-0.29620999999999997</v>
      </c>
      <c r="K93" s="43">
        <v>-0.81655999999999995</v>
      </c>
    </row>
    <row r="94" spans="1:11" x14ac:dyDescent="0.2">
      <c r="A94" s="42" t="s">
        <v>504</v>
      </c>
      <c r="B94" s="43" t="s">
        <v>331</v>
      </c>
      <c r="C94" s="43">
        <v>-0.79949999999999999</v>
      </c>
      <c r="D94" s="43">
        <v>0.65517999999999998</v>
      </c>
      <c r="E94" s="43">
        <v>1.9755</v>
      </c>
      <c r="F94" s="43">
        <v>0.55932000000000004</v>
      </c>
      <c r="G94" s="43">
        <v>0.34532000000000002</v>
      </c>
      <c r="H94" s="43">
        <v>8.5196999999999995E-2</v>
      </c>
      <c r="I94" s="43">
        <v>0.67901</v>
      </c>
      <c r="J94" s="43">
        <v>-0.48081000000000002</v>
      </c>
      <c r="K94" s="43">
        <v>0.38053999999999999</v>
      </c>
    </row>
    <row r="95" spans="1:11" x14ac:dyDescent="0.2">
      <c r="A95" s="42" t="s">
        <v>504</v>
      </c>
      <c r="B95" s="43" t="s">
        <v>332</v>
      </c>
      <c r="C95" s="43">
        <v>-1.0508</v>
      </c>
      <c r="D95" s="43">
        <v>-1.1834</v>
      </c>
      <c r="E95" s="43">
        <v>-7.4681000000000001E-3</v>
      </c>
      <c r="F95" s="43">
        <v>-0.98458000000000001</v>
      </c>
      <c r="G95" s="43">
        <v>-0.14269999999999999</v>
      </c>
      <c r="H95" s="43">
        <v>-0.30329</v>
      </c>
      <c r="I95" s="43">
        <v>-4.1959999999999997E-2</v>
      </c>
      <c r="J95" s="43">
        <v>-0.46222000000000002</v>
      </c>
      <c r="K95" s="43">
        <v>8.5565000000000002E-2</v>
      </c>
    </row>
    <row r="96" spans="1:11" x14ac:dyDescent="0.2">
      <c r="A96" s="42" t="s">
        <v>240</v>
      </c>
      <c r="B96" s="43" t="s">
        <v>333</v>
      </c>
      <c r="C96" s="43">
        <v>-0.71303000000000005</v>
      </c>
      <c r="D96" s="43">
        <v>-1.5707</v>
      </c>
      <c r="E96" s="43">
        <v>-0.33328999999999998</v>
      </c>
      <c r="F96" s="43">
        <v>-9.4918000000000002E-2</v>
      </c>
      <c r="G96" s="43">
        <v>-0.23261999999999999</v>
      </c>
      <c r="H96" s="43">
        <v>0.28494000000000003</v>
      </c>
      <c r="I96" s="43">
        <v>0.29546</v>
      </c>
      <c r="J96" s="43">
        <v>-0.26979999999999998</v>
      </c>
      <c r="K96" s="43">
        <v>2.2081</v>
      </c>
    </row>
    <row r="97" spans="1:11" x14ac:dyDescent="0.2">
      <c r="A97" s="42" t="s">
        <v>240</v>
      </c>
      <c r="B97" s="43" t="s">
        <v>334</v>
      </c>
      <c r="C97" s="43">
        <v>-0.90973000000000004</v>
      </c>
      <c r="D97" s="43">
        <v>-1.3489</v>
      </c>
      <c r="E97" s="43">
        <v>-0.13322000000000001</v>
      </c>
      <c r="F97" s="43">
        <v>-0.66112000000000004</v>
      </c>
      <c r="G97" s="43">
        <v>-0.60951</v>
      </c>
      <c r="H97" s="43">
        <v>-1.8606000000000001E-2</v>
      </c>
      <c r="I97" s="43">
        <v>0.44340000000000002</v>
      </c>
      <c r="J97" s="43">
        <v>-0.89498999999999995</v>
      </c>
      <c r="K97" s="43">
        <v>0.89625999999999995</v>
      </c>
    </row>
    <row r="98" spans="1:11" x14ac:dyDescent="0.2">
      <c r="A98" s="42" t="s">
        <v>240</v>
      </c>
      <c r="B98" s="43" t="s">
        <v>335</v>
      </c>
      <c r="C98" s="43">
        <v>-0.88041999999999998</v>
      </c>
      <c r="D98" s="43">
        <v>-1.2706999999999999</v>
      </c>
      <c r="E98" s="43">
        <v>-0.54730999999999996</v>
      </c>
      <c r="F98" s="43">
        <v>0.37292999999999998</v>
      </c>
      <c r="G98" s="43">
        <v>-0.84663999999999995</v>
      </c>
      <c r="H98" s="43">
        <v>0.35647000000000001</v>
      </c>
      <c r="I98" s="43">
        <v>-0.45004</v>
      </c>
      <c r="J98" s="43">
        <v>-8.7939999999999997E-3</v>
      </c>
      <c r="K98" s="43">
        <v>1.2378</v>
      </c>
    </row>
    <row r="99" spans="1:11" x14ac:dyDescent="0.2">
      <c r="A99" s="42" t="s">
        <v>240</v>
      </c>
      <c r="B99" s="43" t="s">
        <v>336</v>
      </c>
      <c r="C99" s="43">
        <v>-0.58975999999999995</v>
      </c>
      <c r="D99" s="43">
        <v>0.89058000000000004</v>
      </c>
      <c r="E99" s="43">
        <v>2.1267999999999998</v>
      </c>
      <c r="F99" s="43">
        <v>0.84789999999999999</v>
      </c>
      <c r="G99" s="43">
        <v>-1.1615</v>
      </c>
      <c r="H99" s="43">
        <v>-5.2682E-2</v>
      </c>
      <c r="I99" s="43">
        <v>2.5531000000000001</v>
      </c>
      <c r="J99" s="43">
        <v>1.2341</v>
      </c>
      <c r="K99" s="43">
        <v>0.30820999999999998</v>
      </c>
    </row>
    <row r="100" spans="1:11" x14ac:dyDescent="0.2">
      <c r="A100" s="42" t="s">
        <v>240</v>
      </c>
      <c r="B100" s="43" t="s">
        <v>337</v>
      </c>
      <c r="C100" s="43">
        <v>-0.96575</v>
      </c>
      <c r="D100" s="43">
        <v>-1.4025000000000001</v>
      </c>
      <c r="E100" s="43">
        <v>0.30436999999999997</v>
      </c>
      <c r="F100" s="43">
        <v>0.11964</v>
      </c>
      <c r="G100" s="43">
        <v>0.77949000000000002</v>
      </c>
      <c r="H100" s="43">
        <v>4.1329999999999999E-2</v>
      </c>
      <c r="I100" s="43">
        <v>-0.74058999999999997</v>
      </c>
      <c r="J100" s="43">
        <v>1.0674999999999999</v>
      </c>
      <c r="K100" s="43">
        <v>0.16098000000000001</v>
      </c>
    </row>
    <row r="101" spans="1:11" x14ac:dyDescent="0.2">
      <c r="A101" s="42" t="s">
        <v>240</v>
      </c>
      <c r="B101" s="43" t="s">
        <v>338</v>
      </c>
      <c r="C101" s="43">
        <v>-0.79829000000000006</v>
      </c>
      <c r="D101" s="43">
        <v>-1.3876999999999999</v>
      </c>
      <c r="E101" s="43">
        <v>-0.58494000000000002</v>
      </c>
      <c r="F101" s="43">
        <v>0.20269999999999999</v>
      </c>
      <c r="G101" s="43">
        <v>0.83718999999999999</v>
      </c>
      <c r="H101" s="43">
        <v>0.17988000000000001</v>
      </c>
      <c r="I101" s="43">
        <v>0.12332</v>
      </c>
      <c r="J101" s="43">
        <v>0.19991999999999999</v>
      </c>
      <c r="K101" s="43">
        <v>0.72477000000000003</v>
      </c>
    </row>
    <row r="102" spans="1:11" x14ac:dyDescent="0.2">
      <c r="A102" s="42" t="s">
        <v>504</v>
      </c>
      <c r="B102" s="43" t="s">
        <v>339</v>
      </c>
      <c r="C102" s="43">
        <v>-0.70701999999999998</v>
      </c>
      <c r="D102" s="43">
        <v>-0.88217999999999996</v>
      </c>
      <c r="E102" s="43">
        <v>0.65398000000000001</v>
      </c>
      <c r="F102" s="43">
        <v>-0.57255999999999996</v>
      </c>
      <c r="G102" s="43">
        <v>0.94506000000000001</v>
      </c>
      <c r="H102" s="43">
        <v>-9.5729999999999996E-2</v>
      </c>
      <c r="I102" s="43">
        <v>0.59814999999999996</v>
      </c>
      <c r="J102" s="43">
        <v>-1.0764</v>
      </c>
      <c r="K102" s="43">
        <v>0.92632999999999999</v>
      </c>
    </row>
    <row r="103" spans="1:11" x14ac:dyDescent="0.2">
      <c r="A103" s="42" t="s">
        <v>504</v>
      </c>
      <c r="B103" s="43" t="s">
        <v>340</v>
      </c>
      <c r="C103" s="43">
        <v>-0.67481999999999998</v>
      </c>
      <c r="D103" s="43">
        <v>-0.34921999999999997</v>
      </c>
      <c r="E103" s="43">
        <v>0.40039999999999998</v>
      </c>
      <c r="F103" s="43">
        <v>0.37670999999999999</v>
      </c>
      <c r="G103" s="43">
        <v>0.14871000000000001</v>
      </c>
      <c r="H103" s="43">
        <v>-0.50294000000000005</v>
      </c>
      <c r="I103" s="43">
        <v>1.1831</v>
      </c>
      <c r="J103" s="43">
        <v>-1.0244</v>
      </c>
      <c r="K103" s="43">
        <v>0.73799000000000003</v>
      </c>
    </row>
    <row r="104" spans="1:11" x14ac:dyDescent="0.2">
      <c r="A104" s="42" t="s">
        <v>504</v>
      </c>
      <c r="B104" s="43" t="s">
        <v>341</v>
      </c>
      <c r="C104" s="43">
        <v>-1.0142</v>
      </c>
      <c r="D104" s="43">
        <v>-0.99363999999999997</v>
      </c>
      <c r="E104" s="43">
        <v>-0.86468999999999996</v>
      </c>
      <c r="F104" s="43">
        <v>-2.4701000000000001E-2</v>
      </c>
      <c r="G104" s="43">
        <v>-1.0435000000000001</v>
      </c>
      <c r="H104" s="43">
        <v>-0.43867</v>
      </c>
      <c r="I104" s="43">
        <v>0.25387999999999999</v>
      </c>
      <c r="J104" s="43">
        <v>-1.1487000000000001</v>
      </c>
      <c r="K104" s="43">
        <v>0.56155999999999995</v>
      </c>
    </row>
    <row r="105" spans="1:11" x14ac:dyDescent="0.2">
      <c r="A105" s="42" t="s">
        <v>240</v>
      </c>
      <c r="B105" s="43" t="s">
        <v>342</v>
      </c>
      <c r="C105" s="43">
        <v>-0.76910999999999996</v>
      </c>
      <c r="D105" s="43">
        <v>-1.5370999999999999</v>
      </c>
      <c r="E105" s="43">
        <v>-8.0113000000000004E-2</v>
      </c>
      <c r="F105" s="43">
        <v>-0.40722999999999998</v>
      </c>
      <c r="G105" s="43">
        <v>2.2199E-2</v>
      </c>
      <c r="H105" s="43">
        <v>0.93359000000000003</v>
      </c>
      <c r="I105" s="43">
        <v>-1.1180000000000001</v>
      </c>
      <c r="J105" s="43">
        <v>-0.51070000000000004</v>
      </c>
      <c r="K105" s="43">
        <v>1.8828</v>
      </c>
    </row>
    <row r="106" spans="1:11" x14ac:dyDescent="0.2">
      <c r="B106" s="43" t="s">
        <v>343</v>
      </c>
      <c r="C106" s="43">
        <v>-0.80227000000000004</v>
      </c>
      <c r="D106" s="43">
        <v>0.26674999999999999</v>
      </c>
      <c r="E106" s="43">
        <v>0.751</v>
      </c>
      <c r="F106" s="43">
        <v>5.62E-2</v>
      </c>
      <c r="G106" s="43">
        <v>7.3731000000000005E-2</v>
      </c>
      <c r="H106" s="43">
        <v>7.6482999999999995E-2</v>
      </c>
      <c r="I106" s="43">
        <v>8.0538999999999999E-2</v>
      </c>
      <c r="J106" s="43">
        <v>0.91657999999999995</v>
      </c>
      <c r="K106" s="43">
        <v>0.51903999999999995</v>
      </c>
    </row>
    <row r="107" spans="1:11" x14ac:dyDescent="0.2">
      <c r="A107" s="42" t="s">
        <v>504</v>
      </c>
      <c r="B107" s="43" t="s">
        <v>344</v>
      </c>
      <c r="C107" s="43">
        <v>-0.7621</v>
      </c>
      <c r="D107" s="43">
        <v>0.14609</v>
      </c>
      <c r="E107" s="43">
        <v>0.35208</v>
      </c>
      <c r="F107" s="43">
        <v>0.57464000000000004</v>
      </c>
      <c r="G107" s="43">
        <v>-0.74207999999999996</v>
      </c>
      <c r="H107" s="43">
        <v>-0.15087</v>
      </c>
      <c r="I107" s="43">
        <v>1.0190999999999999</v>
      </c>
      <c r="J107" s="43">
        <v>1.1073E-2</v>
      </c>
      <c r="K107" s="43">
        <v>0.31906000000000001</v>
      </c>
    </row>
    <row r="108" spans="1:11" x14ac:dyDescent="0.2">
      <c r="A108" s="42" t="s">
        <v>240</v>
      </c>
      <c r="B108" s="43" t="s">
        <v>345</v>
      </c>
      <c r="C108" s="43">
        <v>-0.99250000000000005</v>
      </c>
      <c r="D108" s="43">
        <v>-1.1140000000000001</v>
      </c>
      <c r="E108" s="43">
        <v>-0.54691999999999996</v>
      </c>
      <c r="F108" s="43">
        <v>-3.0467999999999999E-2</v>
      </c>
      <c r="G108" s="43">
        <v>-0.13375999999999999</v>
      </c>
      <c r="H108" s="43">
        <v>0.14845</v>
      </c>
      <c r="I108" s="43">
        <v>-0.15387000000000001</v>
      </c>
      <c r="J108" s="43">
        <v>-0.76537999999999995</v>
      </c>
      <c r="K108" s="43">
        <v>-0.31540000000000001</v>
      </c>
    </row>
    <row r="109" spans="1:11" x14ac:dyDescent="0.2">
      <c r="A109" s="42" t="s">
        <v>240</v>
      </c>
      <c r="B109" s="43" t="s">
        <v>346</v>
      </c>
      <c r="C109" s="43">
        <v>-0.97058999999999995</v>
      </c>
      <c r="D109" s="43">
        <v>-1.0368999999999999</v>
      </c>
      <c r="E109" s="43">
        <v>-1.0041</v>
      </c>
      <c r="F109" s="43">
        <v>0.50234999999999996</v>
      </c>
      <c r="G109" s="43">
        <v>-0.72728999999999999</v>
      </c>
      <c r="H109" s="43">
        <v>-0.70977999999999997</v>
      </c>
      <c r="I109" s="43">
        <v>0.36485000000000001</v>
      </c>
      <c r="J109" s="43">
        <v>0.79766000000000004</v>
      </c>
      <c r="K109" s="43">
        <v>0.98234999999999995</v>
      </c>
    </row>
    <row r="110" spans="1:11" x14ac:dyDescent="0.2">
      <c r="A110" s="42" t="s">
        <v>504</v>
      </c>
      <c r="B110" s="43" t="s">
        <v>347</v>
      </c>
      <c r="C110" s="43">
        <v>-0.83726</v>
      </c>
      <c r="D110" s="43">
        <v>-4.3286000000000002E-3</v>
      </c>
      <c r="E110" s="43">
        <v>0.57701999999999998</v>
      </c>
      <c r="F110" s="43">
        <v>-6.0905000000000001E-2</v>
      </c>
      <c r="G110" s="43">
        <v>-0.50983999999999996</v>
      </c>
      <c r="H110" s="43">
        <v>-0.27844999999999998</v>
      </c>
      <c r="I110" s="43">
        <v>1.0408999999999999</v>
      </c>
      <c r="J110" s="43">
        <v>-0.62302000000000002</v>
      </c>
      <c r="K110" s="43">
        <v>0.18312999999999999</v>
      </c>
    </row>
    <row r="111" spans="1:11" x14ac:dyDescent="0.2">
      <c r="A111" s="42" t="s">
        <v>240</v>
      </c>
      <c r="B111" s="43" t="s">
        <v>348</v>
      </c>
      <c r="C111" s="43">
        <v>-0.89078000000000002</v>
      </c>
      <c r="D111" s="43">
        <v>-1.2685</v>
      </c>
      <c r="E111" s="43">
        <v>-0.55105999999999999</v>
      </c>
      <c r="F111" s="43">
        <v>-0.79954000000000003</v>
      </c>
      <c r="G111" s="43">
        <v>0.7873</v>
      </c>
      <c r="H111" s="43">
        <v>0.34376000000000001</v>
      </c>
      <c r="I111" s="43">
        <v>0.29067999999999999</v>
      </c>
      <c r="J111" s="43">
        <v>0.60170000000000001</v>
      </c>
      <c r="K111" s="43">
        <v>-0.25353999999999999</v>
      </c>
    </row>
    <row r="112" spans="1:11" x14ac:dyDescent="0.2">
      <c r="A112" s="42" t="s">
        <v>240</v>
      </c>
      <c r="B112" s="43" t="s">
        <v>349</v>
      </c>
      <c r="C112" s="43">
        <v>-1.056</v>
      </c>
      <c r="D112" s="43">
        <v>-1.1292</v>
      </c>
      <c r="E112" s="43">
        <v>-0.25558999999999998</v>
      </c>
      <c r="F112" s="43">
        <v>0.42752000000000001</v>
      </c>
      <c r="G112" s="43">
        <v>-7.6228000000000004E-2</v>
      </c>
      <c r="H112" s="43">
        <v>-0.22453000000000001</v>
      </c>
      <c r="I112" s="43">
        <v>0.24540999999999999</v>
      </c>
      <c r="J112" s="43">
        <v>0.16209000000000001</v>
      </c>
      <c r="K112" s="43">
        <v>-0.93423</v>
      </c>
    </row>
    <row r="113" spans="1:11" x14ac:dyDescent="0.2">
      <c r="A113" s="42" t="s">
        <v>504</v>
      </c>
      <c r="B113" s="43" t="s">
        <v>350</v>
      </c>
      <c r="C113" s="43">
        <v>-1.0548</v>
      </c>
      <c r="D113" s="43">
        <v>-0.96747000000000005</v>
      </c>
      <c r="E113" s="43">
        <v>-0.74387999999999999</v>
      </c>
      <c r="F113" s="43">
        <v>-0.83794000000000002</v>
      </c>
      <c r="G113" s="43">
        <v>0.22281000000000001</v>
      </c>
      <c r="H113" s="43">
        <v>0.12656999999999999</v>
      </c>
      <c r="I113" s="43">
        <v>-0.19367000000000001</v>
      </c>
      <c r="J113" s="43">
        <v>-0.47282999999999997</v>
      </c>
      <c r="K113" s="43">
        <v>-0.88722999999999996</v>
      </c>
    </row>
    <row r="114" spans="1:11" x14ac:dyDescent="0.2">
      <c r="A114" s="42" t="s">
        <v>240</v>
      </c>
      <c r="B114" s="43" t="s">
        <v>351</v>
      </c>
      <c r="C114" s="43">
        <v>-1.1129</v>
      </c>
      <c r="D114" s="43">
        <v>-0.95591999999999999</v>
      </c>
      <c r="E114" s="43">
        <v>-0.49460999999999999</v>
      </c>
      <c r="F114" s="43">
        <v>-1.0801000000000001</v>
      </c>
      <c r="G114" s="43">
        <v>-0.41377000000000003</v>
      </c>
      <c r="H114" s="43">
        <v>-8.0440999999999999E-2</v>
      </c>
      <c r="I114" s="43">
        <v>-0.24926999999999999</v>
      </c>
      <c r="J114" s="43">
        <v>-0.21595</v>
      </c>
      <c r="K114" s="43">
        <v>-0.55747999999999998</v>
      </c>
    </row>
    <row r="115" spans="1:11" x14ac:dyDescent="0.2">
      <c r="A115" s="42" t="s">
        <v>240</v>
      </c>
      <c r="B115" s="43" t="s">
        <v>352</v>
      </c>
      <c r="C115" s="43">
        <v>-1.0369999999999999</v>
      </c>
      <c r="D115" s="43">
        <v>-1.0871</v>
      </c>
      <c r="E115" s="43">
        <v>-0.48775000000000002</v>
      </c>
      <c r="F115" s="43">
        <v>-0.24166000000000001</v>
      </c>
      <c r="G115" s="43">
        <v>0.23810000000000001</v>
      </c>
      <c r="H115" s="43">
        <v>0.21923999999999999</v>
      </c>
      <c r="I115" s="43">
        <v>0.39054</v>
      </c>
      <c r="J115" s="43">
        <v>0.10856</v>
      </c>
      <c r="K115" s="43">
        <v>-1.5555000000000001</v>
      </c>
    </row>
    <row r="116" spans="1:11" x14ac:dyDescent="0.2">
      <c r="A116" s="42" t="s">
        <v>240</v>
      </c>
      <c r="B116" s="43" t="s">
        <v>353</v>
      </c>
      <c r="C116" s="43">
        <v>-1.0685</v>
      </c>
      <c r="D116" s="43">
        <v>-1.0727</v>
      </c>
      <c r="E116" s="43">
        <v>-0.35871999999999998</v>
      </c>
      <c r="F116" s="43">
        <v>-0.48408000000000001</v>
      </c>
      <c r="G116" s="43">
        <v>-0.40400999999999998</v>
      </c>
      <c r="H116" s="43">
        <v>-0.22574</v>
      </c>
      <c r="I116" s="43">
        <v>0.15046999999999999</v>
      </c>
      <c r="J116" s="43">
        <v>0.29136000000000001</v>
      </c>
      <c r="K116" s="43">
        <v>-0.41725000000000001</v>
      </c>
    </row>
    <row r="117" spans="1:11" x14ac:dyDescent="0.2">
      <c r="A117" s="42" t="s">
        <v>240</v>
      </c>
      <c r="B117" s="43" t="s">
        <v>354</v>
      </c>
      <c r="C117" s="43">
        <v>-1.0807</v>
      </c>
      <c r="D117" s="43">
        <v>-1.1221000000000001</v>
      </c>
      <c r="E117" s="43">
        <v>-9.4881999999999994E-2</v>
      </c>
      <c r="F117" s="43">
        <v>-0.50880999999999998</v>
      </c>
      <c r="G117" s="43">
        <v>0.50575000000000003</v>
      </c>
      <c r="H117" s="43">
        <v>-0.28839999999999999</v>
      </c>
      <c r="I117" s="43">
        <v>-0.67069999999999996</v>
      </c>
      <c r="J117" s="43">
        <v>0.78510000000000002</v>
      </c>
      <c r="K117" s="43">
        <v>-0.27272000000000002</v>
      </c>
    </row>
    <row r="118" spans="1:11" x14ac:dyDescent="0.2">
      <c r="B118" s="43" t="s">
        <v>355</v>
      </c>
      <c r="C118" s="43">
        <v>-1.0642</v>
      </c>
      <c r="D118" s="43">
        <v>-0.93874000000000002</v>
      </c>
      <c r="E118" s="43">
        <v>-0.81230999999999998</v>
      </c>
      <c r="F118" s="43">
        <v>-1.4520999999999999</v>
      </c>
      <c r="G118" s="43">
        <v>-0.45096999999999998</v>
      </c>
      <c r="H118" s="43">
        <v>-0.28023999999999999</v>
      </c>
      <c r="I118" s="43">
        <v>0.13481000000000001</v>
      </c>
      <c r="J118" s="43">
        <v>0.23857</v>
      </c>
      <c r="K118" s="43">
        <v>5.5141999999999997E-2</v>
      </c>
    </row>
    <row r="119" spans="1:11" x14ac:dyDescent="0.2">
      <c r="A119" s="42" t="s">
        <v>240</v>
      </c>
      <c r="B119" s="43" t="s">
        <v>356</v>
      </c>
      <c r="C119" s="43">
        <v>-0.86187999999999998</v>
      </c>
      <c r="D119" s="43">
        <v>0.50587000000000004</v>
      </c>
      <c r="E119" s="43">
        <v>1.8422000000000001</v>
      </c>
      <c r="F119" s="43">
        <v>-0.13800000000000001</v>
      </c>
      <c r="G119" s="43">
        <v>-8.8442000000000007E-2</v>
      </c>
      <c r="H119" s="43">
        <v>0.25990999999999997</v>
      </c>
      <c r="I119" s="43">
        <v>0.82955999999999996</v>
      </c>
      <c r="J119" s="43">
        <v>0.69942000000000004</v>
      </c>
      <c r="K119" s="43">
        <v>0.34963</v>
      </c>
    </row>
    <row r="120" spans="1:11" x14ac:dyDescent="0.2">
      <c r="A120" s="42" t="s">
        <v>240</v>
      </c>
      <c r="B120" s="43" t="s">
        <v>357</v>
      </c>
      <c r="C120" s="43">
        <v>-1.1875</v>
      </c>
      <c r="D120" s="43">
        <v>-0.94710000000000005</v>
      </c>
      <c r="E120" s="43">
        <v>-0.23769999999999999</v>
      </c>
      <c r="F120" s="43">
        <v>-8.5137000000000004E-2</v>
      </c>
      <c r="G120" s="43">
        <v>-0.32924999999999999</v>
      </c>
      <c r="H120" s="43">
        <v>2.4650999999999999E-2</v>
      </c>
      <c r="I120" s="43">
        <v>-0.19489999999999999</v>
      </c>
      <c r="J120" s="43">
        <v>0.85880999999999996</v>
      </c>
      <c r="K120" s="43">
        <v>-1.9226000000000001</v>
      </c>
    </row>
    <row r="121" spans="1:11" x14ac:dyDescent="0.2">
      <c r="A121" s="42" t="s">
        <v>240</v>
      </c>
      <c r="B121" s="43" t="s">
        <v>358</v>
      </c>
      <c r="C121" s="43">
        <v>-0.84509999999999996</v>
      </c>
      <c r="D121" s="43">
        <v>-1.3747</v>
      </c>
      <c r="E121" s="43">
        <v>-0.34691</v>
      </c>
      <c r="F121" s="43">
        <v>-1.1423000000000001</v>
      </c>
      <c r="G121" s="43">
        <v>1.3564000000000001</v>
      </c>
      <c r="H121" s="43">
        <v>-0.19578999999999999</v>
      </c>
      <c r="I121" s="43">
        <v>4.2122E-2</v>
      </c>
      <c r="J121" s="43">
        <v>-0.22567000000000001</v>
      </c>
      <c r="K121" s="43">
        <v>1.0121</v>
      </c>
    </row>
    <row r="122" spans="1:11" x14ac:dyDescent="0.2">
      <c r="A122" s="42" t="s">
        <v>241</v>
      </c>
      <c r="B122" s="43" t="s">
        <v>359</v>
      </c>
      <c r="C122" s="43">
        <v>-0.29019</v>
      </c>
      <c r="D122" s="43">
        <v>1.2193000000000001</v>
      </c>
      <c r="E122" s="43">
        <v>-6.9168999999999994E-2</v>
      </c>
      <c r="F122" s="43">
        <v>0.81718999999999997</v>
      </c>
      <c r="G122" s="43">
        <v>0.85099999999999998</v>
      </c>
      <c r="H122" s="43">
        <v>-0.68552000000000002</v>
      </c>
      <c r="I122" s="43">
        <v>-7.4055999999999997E-2</v>
      </c>
      <c r="J122" s="43">
        <v>-0.30814999999999998</v>
      </c>
      <c r="K122" s="43">
        <v>0.20913999999999999</v>
      </c>
    </row>
    <row r="123" spans="1:11" x14ac:dyDescent="0.2">
      <c r="A123" s="42" t="s">
        <v>241</v>
      </c>
      <c r="B123" s="43" t="s">
        <v>360</v>
      </c>
      <c r="C123" s="43">
        <v>-0.20329</v>
      </c>
      <c r="D123" s="43">
        <v>0.48476000000000002</v>
      </c>
      <c r="E123" s="43">
        <v>-0.66493000000000002</v>
      </c>
      <c r="F123" s="43">
        <v>0.74977000000000005</v>
      </c>
      <c r="G123" s="43">
        <v>0.24288000000000001</v>
      </c>
      <c r="H123" s="43">
        <v>0.32672000000000001</v>
      </c>
      <c r="I123" s="43">
        <v>-0.26543</v>
      </c>
      <c r="J123" s="43">
        <v>-6.9878999999999997E-2</v>
      </c>
      <c r="K123" s="43">
        <v>1.0973999999999999</v>
      </c>
    </row>
    <row r="124" spans="1:11" x14ac:dyDescent="0.2">
      <c r="A124" s="42" t="s">
        <v>241</v>
      </c>
      <c r="B124" s="43" t="s">
        <v>361</v>
      </c>
      <c r="C124" s="43">
        <v>-0.41053000000000001</v>
      </c>
      <c r="D124" s="43">
        <v>1.3010999999999999</v>
      </c>
      <c r="E124" s="43">
        <v>-1.2645999999999999</v>
      </c>
      <c r="F124" s="43">
        <v>-0.48372999999999999</v>
      </c>
      <c r="G124" s="43">
        <v>-4.4940000000000001E-2</v>
      </c>
      <c r="H124" s="43">
        <v>-0.65636000000000005</v>
      </c>
      <c r="I124" s="43">
        <v>0.17380999999999999</v>
      </c>
      <c r="J124" s="43">
        <v>0.93313000000000001</v>
      </c>
      <c r="K124" s="43">
        <v>0.54806999999999995</v>
      </c>
    </row>
    <row r="125" spans="1:11" x14ac:dyDescent="0.2">
      <c r="A125" s="42" t="s">
        <v>241</v>
      </c>
      <c r="B125" s="43" t="s">
        <v>362</v>
      </c>
      <c r="C125" s="43">
        <v>0.15304000000000001</v>
      </c>
      <c r="D125" s="43">
        <v>1.3310999999999999</v>
      </c>
      <c r="E125" s="43">
        <v>-0.90459999999999996</v>
      </c>
      <c r="F125" s="43">
        <v>-0.22892999999999999</v>
      </c>
      <c r="G125" s="43">
        <v>0.48115999999999998</v>
      </c>
      <c r="H125" s="43">
        <v>0.42620000000000002</v>
      </c>
      <c r="I125" s="43">
        <v>0.11650000000000001</v>
      </c>
      <c r="J125" s="43">
        <v>0.62716000000000005</v>
      </c>
      <c r="K125" s="43">
        <v>-0.53049000000000002</v>
      </c>
    </row>
    <row r="126" spans="1:11" x14ac:dyDescent="0.2">
      <c r="A126" s="42" t="s">
        <v>241</v>
      </c>
      <c r="B126" s="43" t="s">
        <v>363</v>
      </c>
      <c r="C126" s="43">
        <v>-0.21117</v>
      </c>
      <c r="D126" s="43">
        <v>1.3239000000000001</v>
      </c>
      <c r="E126" s="43">
        <v>-1.6612</v>
      </c>
      <c r="F126" s="43">
        <v>0.80940000000000001</v>
      </c>
      <c r="G126" s="43">
        <v>0.85494000000000003</v>
      </c>
      <c r="H126" s="43">
        <v>-0.67147000000000001</v>
      </c>
      <c r="I126" s="43">
        <v>0.7107</v>
      </c>
      <c r="J126" s="43">
        <v>-0.20891999999999999</v>
      </c>
      <c r="K126" s="43">
        <v>-8.0876000000000003E-2</v>
      </c>
    </row>
    <row r="127" spans="1:11" x14ac:dyDescent="0.2">
      <c r="A127" s="42" t="s">
        <v>241</v>
      </c>
      <c r="B127" s="43" t="s">
        <v>364</v>
      </c>
      <c r="C127" s="43">
        <v>-0.32601999999999998</v>
      </c>
      <c r="D127" s="43">
        <v>1.3149999999999999</v>
      </c>
      <c r="E127" s="43">
        <v>-0.30191000000000001</v>
      </c>
      <c r="F127" s="43">
        <v>0.26946999999999999</v>
      </c>
      <c r="G127" s="43">
        <v>-6.0622000000000002E-2</v>
      </c>
      <c r="H127" s="43">
        <v>0.32301999999999997</v>
      </c>
      <c r="I127" s="43">
        <v>-0.73792000000000002</v>
      </c>
      <c r="J127" s="43">
        <v>0.20244999999999999</v>
      </c>
      <c r="K127" s="43">
        <v>0.40322999999999998</v>
      </c>
    </row>
    <row r="128" spans="1:11" x14ac:dyDescent="0.2">
      <c r="A128" s="42" t="s">
        <v>241</v>
      </c>
      <c r="B128" s="43" t="s">
        <v>365</v>
      </c>
      <c r="C128" s="43">
        <v>-0.14280999999999999</v>
      </c>
      <c r="D128" s="43">
        <v>1.0797000000000001</v>
      </c>
      <c r="E128" s="43">
        <v>0.83018999999999998</v>
      </c>
      <c r="F128" s="43">
        <v>-0.86861999999999995</v>
      </c>
      <c r="G128" s="43">
        <v>2.2652999999999999</v>
      </c>
      <c r="H128" s="43">
        <v>0.84762999999999999</v>
      </c>
      <c r="I128" s="43">
        <v>-0.82296999999999998</v>
      </c>
      <c r="J128" s="43">
        <v>0.76575000000000004</v>
      </c>
      <c r="K128" s="43">
        <v>0.45149</v>
      </c>
    </row>
    <row r="129" spans="1:11" x14ac:dyDescent="0.2">
      <c r="A129" s="42" t="s">
        <v>241</v>
      </c>
      <c r="B129" s="43" t="s">
        <v>366</v>
      </c>
      <c r="C129" s="43">
        <v>-0.14666999999999999</v>
      </c>
      <c r="D129" s="43">
        <v>1.3288</v>
      </c>
      <c r="E129" s="43">
        <v>0.18021999999999999</v>
      </c>
      <c r="F129" s="43">
        <v>-1.2853000000000001</v>
      </c>
      <c r="G129" s="43">
        <v>-0.76344999999999996</v>
      </c>
      <c r="H129" s="43">
        <v>-0.37991000000000003</v>
      </c>
      <c r="I129" s="43">
        <v>-0.40382000000000001</v>
      </c>
      <c r="J129" s="43">
        <v>2.2113</v>
      </c>
      <c r="K129" s="43">
        <v>0.40461999999999998</v>
      </c>
    </row>
    <row r="130" spans="1:11" x14ac:dyDescent="0.2">
      <c r="A130" s="42" t="s">
        <v>241</v>
      </c>
      <c r="B130" s="43" t="s">
        <v>367</v>
      </c>
      <c r="C130" s="43">
        <v>-9.7086000000000006E-2</v>
      </c>
      <c r="D130" s="43">
        <v>1.2813000000000001</v>
      </c>
      <c r="E130" s="43">
        <v>-0.11821</v>
      </c>
      <c r="F130" s="43">
        <v>-0.33971000000000001</v>
      </c>
      <c r="G130" s="43">
        <v>-0.75722999999999996</v>
      </c>
      <c r="H130" s="43">
        <v>0.42851</v>
      </c>
      <c r="I130" s="43">
        <v>0.76149999999999995</v>
      </c>
      <c r="J130" s="43">
        <v>-0.56788000000000005</v>
      </c>
      <c r="K130" s="43">
        <v>-0.34649000000000002</v>
      </c>
    </row>
    <row r="131" spans="1:11" x14ac:dyDescent="0.2">
      <c r="A131" s="42" t="s">
        <v>241</v>
      </c>
      <c r="B131" s="43" t="s">
        <v>368</v>
      </c>
      <c r="C131" s="43">
        <v>-0.64878999999999998</v>
      </c>
      <c r="D131" s="43">
        <v>1.4925999999999999</v>
      </c>
      <c r="E131" s="43">
        <v>0.20286999999999999</v>
      </c>
      <c r="F131" s="43">
        <v>0.88358999999999999</v>
      </c>
      <c r="G131" s="43">
        <v>-4.9808999999999999E-2</v>
      </c>
      <c r="H131" s="43">
        <v>0.51644000000000001</v>
      </c>
      <c r="I131" s="43">
        <v>-1.0139</v>
      </c>
      <c r="J131" s="43">
        <v>0.41721000000000003</v>
      </c>
      <c r="K131" s="43">
        <v>0.59294999999999998</v>
      </c>
    </row>
    <row r="132" spans="1:11" x14ac:dyDescent="0.2">
      <c r="A132" s="42" t="s">
        <v>241</v>
      </c>
      <c r="B132" s="43" t="s">
        <v>369</v>
      </c>
      <c r="C132" s="43">
        <v>-0.77693000000000001</v>
      </c>
      <c r="D132" s="43">
        <v>1.3906000000000001</v>
      </c>
      <c r="E132" s="43">
        <v>0.44685999999999998</v>
      </c>
      <c r="F132" s="43">
        <v>-6.0400000000000002E-2</v>
      </c>
      <c r="G132" s="43">
        <v>-1.1781999999999999</v>
      </c>
      <c r="H132" s="43">
        <v>0.56888000000000005</v>
      </c>
      <c r="I132" s="43">
        <v>-0.97780999999999996</v>
      </c>
      <c r="J132" s="43">
        <v>1.226</v>
      </c>
      <c r="K132" s="43">
        <v>0.84931999999999996</v>
      </c>
    </row>
    <row r="133" spans="1:11" x14ac:dyDescent="0.2">
      <c r="A133" s="42" t="s">
        <v>241</v>
      </c>
      <c r="B133" s="43" t="s">
        <v>370</v>
      </c>
      <c r="C133" s="43">
        <v>-0.39640999999999998</v>
      </c>
      <c r="D133" s="43">
        <v>1.6615</v>
      </c>
      <c r="E133" s="43">
        <v>-0.31616</v>
      </c>
      <c r="F133" s="43">
        <v>1.23</v>
      </c>
      <c r="G133" s="43">
        <v>0.36007</v>
      </c>
      <c r="H133" s="43">
        <v>-2.7324000000000001E-2</v>
      </c>
      <c r="I133" s="43">
        <v>-0.97924999999999995</v>
      </c>
      <c r="J133" s="43">
        <v>-0.15232999999999999</v>
      </c>
      <c r="K133" s="43">
        <v>0.16946</v>
      </c>
    </row>
    <row r="134" spans="1:11" x14ac:dyDescent="0.2">
      <c r="A134" s="42" t="s">
        <v>241</v>
      </c>
      <c r="B134" s="43" t="s">
        <v>371</v>
      </c>
      <c r="C134" s="43">
        <v>-0.22272</v>
      </c>
      <c r="D134" s="43">
        <v>1.2709999999999999</v>
      </c>
      <c r="E134" s="43">
        <v>-0.24837999999999999</v>
      </c>
      <c r="F134" s="43">
        <v>0.76092000000000004</v>
      </c>
      <c r="G134" s="43">
        <v>0.84565999999999997</v>
      </c>
      <c r="H134" s="43">
        <v>0.25408999999999998</v>
      </c>
      <c r="I134" s="43">
        <v>-0.89480000000000004</v>
      </c>
      <c r="J134" s="43">
        <v>0.68693000000000004</v>
      </c>
      <c r="K134" s="43">
        <v>0.35936000000000001</v>
      </c>
    </row>
    <row r="135" spans="1:11" x14ac:dyDescent="0.2">
      <c r="A135" s="42" t="s">
        <v>241</v>
      </c>
      <c r="B135" s="43" t="s">
        <v>372</v>
      </c>
      <c r="C135" s="43">
        <v>-0.48325000000000001</v>
      </c>
      <c r="D135" s="43">
        <v>1.7281</v>
      </c>
      <c r="E135" s="43">
        <v>-0.46006000000000002</v>
      </c>
      <c r="F135" s="43">
        <v>0.74590000000000001</v>
      </c>
      <c r="G135" s="43">
        <v>0.34554000000000001</v>
      </c>
      <c r="H135" s="43">
        <v>0.29580000000000001</v>
      </c>
      <c r="I135" s="43">
        <v>0.13297999999999999</v>
      </c>
      <c r="J135" s="43">
        <v>-0.11513</v>
      </c>
      <c r="K135" s="43">
        <v>-2.3803000000000001E-2</v>
      </c>
    </row>
    <row r="136" spans="1:11" x14ac:dyDescent="0.2">
      <c r="A136" s="42" t="s">
        <v>241</v>
      </c>
      <c r="B136" s="43" t="s">
        <v>373</v>
      </c>
      <c r="C136" s="43">
        <v>-1.5570000000000001E-2</v>
      </c>
      <c r="D136" s="43">
        <v>1.1658999999999999</v>
      </c>
      <c r="E136" s="43">
        <v>-0.83226999999999995</v>
      </c>
      <c r="F136" s="43">
        <v>-0.10005</v>
      </c>
      <c r="G136" s="43">
        <v>-3.3054000000000001</v>
      </c>
      <c r="H136" s="43">
        <v>5.2397999999999998</v>
      </c>
      <c r="I136" s="43">
        <v>-4.7606999999999999</v>
      </c>
      <c r="J136" s="43">
        <v>-0.91186999999999996</v>
      </c>
      <c r="K136" s="43">
        <v>1.006</v>
      </c>
    </row>
    <row r="137" spans="1:11" x14ac:dyDescent="0.2">
      <c r="A137" s="42" t="s">
        <v>241</v>
      </c>
      <c r="B137" s="43" t="s">
        <v>374</v>
      </c>
      <c r="C137" s="43">
        <v>-0.52849999999999997</v>
      </c>
      <c r="D137" s="43">
        <v>1.3855999999999999</v>
      </c>
      <c r="E137" s="43">
        <v>-4.9214000000000003E-3</v>
      </c>
      <c r="F137" s="43">
        <v>-0.55393999999999999</v>
      </c>
      <c r="G137" s="43">
        <v>0.44755</v>
      </c>
      <c r="H137" s="43">
        <v>0.58501999999999998</v>
      </c>
      <c r="I137" s="43">
        <v>7.7491000000000004E-2</v>
      </c>
      <c r="J137" s="43">
        <v>-3.4414E-2</v>
      </c>
      <c r="K137" s="43">
        <v>0.26501999999999998</v>
      </c>
    </row>
    <row r="138" spans="1:11" x14ac:dyDescent="0.2">
      <c r="A138" s="42" t="s">
        <v>241</v>
      </c>
      <c r="B138" s="43" t="s">
        <v>375</v>
      </c>
      <c r="C138" s="43">
        <v>-0.74524999999999997</v>
      </c>
      <c r="D138" s="43">
        <v>1.81</v>
      </c>
      <c r="E138" s="43">
        <v>0.79124000000000005</v>
      </c>
      <c r="F138" s="43">
        <v>0.18429999999999999</v>
      </c>
      <c r="G138" s="43">
        <v>-1.4282999999999999</v>
      </c>
      <c r="H138" s="43">
        <v>0.59826999999999997</v>
      </c>
      <c r="I138" s="43">
        <v>-0.505</v>
      </c>
      <c r="J138" s="43">
        <v>0.28885</v>
      </c>
      <c r="K138" s="43">
        <v>0.67393999999999998</v>
      </c>
    </row>
    <row r="139" spans="1:11" x14ac:dyDescent="0.2">
      <c r="A139" s="42" t="s">
        <v>241</v>
      </c>
      <c r="B139" s="43" t="s">
        <v>376</v>
      </c>
      <c r="C139" s="43">
        <v>-2.3540999999999999E-2</v>
      </c>
      <c r="D139" s="43">
        <v>1.5377000000000001</v>
      </c>
      <c r="E139" s="43">
        <v>-0.74519999999999997</v>
      </c>
      <c r="F139" s="43">
        <v>-0.67079</v>
      </c>
      <c r="G139" s="43">
        <v>-0.37680999999999998</v>
      </c>
      <c r="H139" s="43">
        <v>-0.96852000000000005</v>
      </c>
      <c r="I139" s="43">
        <v>0.77285999999999999</v>
      </c>
      <c r="J139" s="43">
        <v>0.82077</v>
      </c>
      <c r="K139" s="43">
        <v>-0.52698</v>
      </c>
    </row>
    <row r="140" spans="1:11" x14ac:dyDescent="0.2">
      <c r="A140" s="42" t="s">
        <v>241</v>
      </c>
      <c r="B140" s="43" t="s">
        <v>377</v>
      </c>
      <c r="C140" s="43">
        <v>-0.38549</v>
      </c>
      <c r="D140" s="43">
        <v>1.6306</v>
      </c>
      <c r="E140" s="43">
        <v>3.3333000000000002E-2</v>
      </c>
      <c r="F140" s="43">
        <v>-1.1088</v>
      </c>
      <c r="G140" s="43">
        <v>0.14799000000000001</v>
      </c>
      <c r="H140" s="43">
        <v>-0.27448</v>
      </c>
      <c r="I140" s="43">
        <v>-6.0911E-2</v>
      </c>
      <c r="J140" s="43">
        <v>-0.41252</v>
      </c>
      <c r="K140" s="43">
        <v>6.0673999999999999E-2</v>
      </c>
    </row>
    <row r="141" spans="1:11" x14ac:dyDescent="0.2">
      <c r="A141" s="42" t="s">
        <v>241</v>
      </c>
      <c r="B141" s="43" t="s">
        <v>378</v>
      </c>
      <c r="C141" s="43">
        <v>-0.30870999999999998</v>
      </c>
      <c r="D141" s="43">
        <v>1.4601999999999999</v>
      </c>
      <c r="E141" s="43">
        <v>0.42610999999999999</v>
      </c>
      <c r="F141" s="43">
        <v>-0.75190999999999997</v>
      </c>
      <c r="G141" s="43">
        <v>-1.6571</v>
      </c>
      <c r="H141" s="43">
        <v>6.9614999999999996E-2</v>
      </c>
      <c r="I141" s="43">
        <v>7.0676000000000003E-2</v>
      </c>
      <c r="J141" s="43">
        <v>-0.61223000000000005</v>
      </c>
      <c r="K141" s="43">
        <v>2.2499999999999999E-2</v>
      </c>
    </row>
    <row r="142" spans="1:11" x14ac:dyDescent="0.2">
      <c r="A142" s="42" t="s">
        <v>241</v>
      </c>
      <c r="B142" s="43" t="s">
        <v>379</v>
      </c>
      <c r="C142" s="43">
        <v>-0.28544999999999998</v>
      </c>
      <c r="D142" s="43">
        <v>1.6406000000000001</v>
      </c>
      <c r="E142" s="43">
        <v>-0.76414000000000004</v>
      </c>
      <c r="F142" s="43">
        <v>1.2216</v>
      </c>
      <c r="G142" s="43">
        <v>0.29116999999999998</v>
      </c>
      <c r="H142" s="43">
        <v>-0.39738000000000001</v>
      </c>
      <c r="I142" s="43">
        <v>0.60785999999999996</v>
      </c>
      <c r="J142" s="43">
        <v>-0.33881</v>
      </c>
      <c r="K142" s="43">
        <v>-0.40078999999999998</v>
      </c>
    </row>
    <row r="143" spans="1:11" x14ac:dyDescent="0.2">
      <c r="A143" s="42" t="s">
        <v>241</v>
      </c>
      <c r="B143" s="43" t="s">
        <v>380</v>
      </c>
      <c r="C143" s="43">
        <v>-7.2780999999999998E-2</v>
      </c>
      <c r="D143" s="43">
        <v>1.4438</v>
      </c>
      <c r="E143" s="43">
        <v>1.1437999999999999</v>
      </c>
      <c r="F143" s="43">
        <v>-0.47578999999999999</v>
      </c>
      <c r="G143" s="43">
        <v>-1.1526000000000001</v>
      </c>
      <c r="H143" s="43">
        <v>-5.5073999999999996</v>
      </c>
      <c r="I143" s="43">
        <v>-3.1920000000000002</v>
      </c>
      <c r="J143" s="43">
        <v>-1.5392999999999999</v>
      </c>
      <c r="K143" s="43">
        <v>0.54813000000000001</v>
      </c>
    </row>
    <row r="144" spans="1:11" x14ac:dyDescent="0.2">
      <c r="A144" s="42" t="s">
        <v>241</v>
      </c>
      <c r="B144" s="43" t="s">
        <v>381</v>
      </c>
      <c r="C144" s="43">
        <v>-0.56428999999999996</v>
      </c>
      <c r="D144" s="43">
        <v>1.7688999999999999</v>
      </c>
      <c r="E144" s="43">
        <v>-2.8615000000000002E-2</v>
      </c>
      <c r="F144" s="43">
        <v>8.0921000000000007E-2</v>
      </c>
      <c r="G144" s="43">
        <v>0.2356</v>
      </c>
      <c r="H144" s="43">
        <v>0.49985000000000002</v>
      </c>
      <c r="I144" s="43">
        <v>0.12141</v>
      </c>
      <c r="J144" s="43">
        <v>0.53712000000000004</v>
      </c>
      <c r="K144" s="43">
        <v>0.24922</v>
      </c>
    </row>
    <row r="145" spans="1:11" x14ac:dyDescent="0.2">
      <c r="A145" s="42" t="s">
        <v>241</v>
      </c>
      <c r="B145" s="43" t="s">
        <v>382</v>
      </c>
      <c r="C145" s="43">
        <v>-0.27894000000000002</v>
      </c>
      <c r="D145" s="43">
        <v>1.5903</v>
      </c>
      <c r="E145" s="43">
        <v>-0.61543999999999999</v>
      </c>
      <c r="F145" s="43">
        <v>0.10142</v>
      </c>
      <c r="G145" s="43">
        <v>0.20053000000000001</v>
      </c>
      <c r="H145" s="43">
        <v>0.40171000000000001</v>
      </c>
      <c r="I145" s="43">
        <v>-0.27639999999999998</v>
      </c>
      <c r="J145" s="43">
        <v>1.2604</v>
      </c>
      <c r="K145" s="43">
        <v>0.10705000000000001</v>
      </c>
    </row>
    <row r="146" spans="1:11" x14ac:dyDescent="0.2">
      <c r="A146" s="42" t="s">
        <v>241</v>
      </c>
      <c r="B146" s="43" t="s">
        <v>383</v>
      </c>
      <c r="C146" s="43">
        <v>-0.45367000000000002</v>
      </c>
      <c r="D146" s="43">
        <v>1.9601999999999999</v>
      </c>
      <c r="E146" s="43">
        <v>-0.59153</v>
      </c>
      <c r="F146" s="43">
        <v>-0.36603000000000002</v>
      </c>
      <c r="G146" s="43">
        <v>-0.48860999999999999</v>
      </c>
      <c r="H146" s="43">
        <v>-0.25868999999999998</v>
      </c>
      <c r="I146" s="43">
        <v>0.75263999999999998</v>
      </c>
      <c r="J146" s="43">
        <v>-1.19</v>
      </c>
      <c r="K146" s="43">
        <v>-0.42849999999999999</v>
      </c>
    </row>
    <row r="147" spans="1:11" x14ac:dyDescent="0.2">
      <c r="A147" s="42" t="s">
        <v>241</v>
      </c>
      <c r="B147" s="43" t="s">
        <v>384</v>
      </c>
      <c r="C147" s="43">
        <v>-0.39890999999999999</v>
      </c>
      <c r="D147" s="43">
        <v>1.4875</v>
      </c>
      <c r="E147" s="43">
        <v>-0.20454</v>
      </c>
      <c r="F147" s="43">
        <v>0.28716999999999998</v>
      </c>
      <c r="G147" s="43">
        <v>1.8842000000000001</v>
      </c>
      <c r="H147" s="43">
        <v>0.43064000000000002</v>
      </c>
      <c r="I147" s="43">
        <v>1.2614000000000001</v>
      </c>
      <c r="J147" s="43">
        <v>-0.75873999999999997</v>
      </c>
      <c r="K147" s="43">
        <v>-0.31204999999999999</v>
      </c>
    </row>
    <row r="148" spans="1:11" x14ac:dyDescent="0.2">
      <c r="A148" s="42" t="s">
        <v>241</v>
      </c>
      <c r="B148" s="43" t="s">
        <v>385</v>
      </c>
      <c r="C148" s="43">
        <v>-0.53429000000000004</v>
      </c>
      <c r="D148" s="43">
        <v>1.6304000000000001</v>
      </c>
      <c r="E148" s="43">
        <v>7.5789999999999996E-2</v>
      </c>
      <c r="F148" s="43">
        <v>0.10585</v>
      </c>
      <c r="G148" s="43">
        <v>0.66095000000000004</v>
      </c>
      <c r="H148" s="43">
        <v>0.17879999999999999</v>
      </c>
      <c r="I148" s="43">
        <v>0.30312</v>
      </c>
      <c r="J148" s="43">
        <v>-0.58235999999999999</v>
      </c>
      <c r="K148" s="43">
        <v>7.0709999999999995E-2</v>
      </c>
    </row>
    <row r="149" spans="1:11" x14ac:dyDescent="0.2">
      <c r="A149" s="42" t="s">
        <v>241</v>
      </c>
      <c r="B149" s="43" t="s">
        <v>386</v>
      </c>
      <c r="C149" s="43">
        <v>-0.36353000000000002</v>
      </c>
      <c r="D149" s="43">
        <v>1.7192000000000001</v>
      </c>
      <c r="E149" s="43">
        <v>-0.69193000000000005</v>
      </c>
      <c r="F149" s="43">
        <v>-0.25535999999999998</v>
      </c>
      <c r="G149" s="43">
        <v>1.3129999999999999</v>
      </c>
      <c r="H149" s="43">
        <v>-0.24646000000000001</v>
      </c>
      <c r="I149" s="43">
        <v>0.16711000000000001</v>
      </c>
      <c r="J149" s="43">
        <v>-1.3819999999999999</v>
      </c>
      <c r="K149" s="43">
        <v>-0.29776000000000002</v>
      </c>
    </row>
    <row r="150" spans="1:11" x14ac:dyDescent="0.2">
      <c r="A150" s="42" t="s">
        <v>241</v>
      </c>
      <c r="B150" s="43" t="s">
        <v>387</v>
      </c>
      <c r="C150" s="43">
        <v>-0.36231000000000002</v>
      </c>
      <c r="D150" s="43">
        <v>0.86338999999999999</v>
      </c>
      <c r="E150" s="43">
        <v>-1.2178</v>
      </c>
      <c r="F150" s="43">
        <v>-0.2492</v>
      </c>
      <c r="G150" s="43">
        <v>0.1055</v>
      </c>
      <c r="H150" s="43">
        <v>-0.37662000000000001</v>
      </c>
      <c r="I150" s="43">
        <v>1.1175999999999999</v>
      </c>
      <c r="J150" s="43">
        <v>-0.12869</v>
      </c>
      <c r="K150" s="43">
        <v>0.45028000000000001</v>
      </c>
    </row>
    <row r="151" spans="1:11" x14ac:dyDescent="0.2">
      <c r="A151" s="42" t="s">
        <v>241</v>
      </c>
      <c r="B151" s="43" t="s">
        <v>388</v>
      </c>
      <c r="C151" s="43">
        <v>-0.42132999999999998</v>
      </c>
      <c r="D151" s="43">
        <v>0.82992999999999995</v>
      </c>
      <c r="E151" s="43">
        <v>-0.91191999999999995</v>
      </c>
      <c r="F151" s="43">
        <v>-0.13048999999999999</v>
      </c>
      <c r="G151" s="43">
        <v>0.95191999999999999</v>
      </c>
      <c r="H151" s="43">
        <v>-1.7859E-2</v>
      </c>
      <c r="I151" s="43">
        <v>0.1139</v>
      </c>
      <c r="J151" s="43">
        <v>-0.68988000000000005</v>
      </c>
      <c r="K151" s="43">
        <v>0.50307999999999997</v>
      </c>
    </row>
    <row r="152" spans="1:11" x14ac:dyDescent="0.2">
      <c r="A152" s="42" t="s">
        <v>241</v>
      </c>
      <c r="B152" s="43" t="s">
        <v>389</v>
      </c>
      <c r="C152" s="43">
        <v>-0.75048000000000004</v>
      </c>
      <c r="D152" s="43">
        <v>1.2672000000000001</v>
      </c>
      <c r="E152" s="43">
        <v>-0.98594000000000004</v>
      </c>
      <c r="F152" s="43">
        <v>0.12964999999999999</v>
      </c>
      <c r="G152" s="43">
        <v>0.48263</v>
      </c>
      <c r="H152" s="43">
        <v>0.51644999999999996</v>
      </c>
      <c r="I152" s="43">
        <v>-0.96460000000000001</v>
      </c>
      <c r="J152" s="43">
        <v>7.3488999999999999E-2</v>
      </c>
      <c r="K152" s="43">
        <v>0.28028999999999998</v>
      </c>
    </row>
    <row r="153" spans="1:11" x14ac:dyDescent="0.2">
      <c r="A153" s="42" t="s">
        <v>241</v>
      </c>
      <c r="B153" s="43" t="s">
        <v>390</v>
      </c>
      <c r="C153" s="43">
        <v>-0.55027999999999999</v>
      </c>
      <c r="D153" s="43">
        <v>1.5551999999999999</v>
      </c>
      <c r="E153" s="43">
        <v>0.52786999999999995</v>
      </c>
      <c r="F153" s="43">
        <v>-0.26935999999999999</v>
      </c>
      <c r="G153" s="43">
        <v>3.1021E-2</v>
      </c>
      <c r="H153" s="43">
        <v>0.14745</v>
      </c>
      <c r="I153" s="43">
        <v>0.11602999999999999</v>
      </c>
      <c r="J153" s="43">
        <v>-0.99578999999999995</v>
      </c>
      <c r="K153" s="43">
        <v>0.19037000000000001</v>
      </c>
    </row>
    <row r="154" spans="1:11" x14ac:dyDescent="0.2">
      <c r="A154" s="42" t="s">
        <v>241</v>
      </c>
      <c r="B154" s="43" t="s">
        <v>391</v>
      </c>
      <c r="C154" s="43">
        <v>-0.50560000000000005</v>
      </c>
      <c r="D154" s="43">
        <v>1.5147999999999999</v>
      </c>
      <c r="E154" s="43">
        <v>0.47443999999999997</v>
      </c>
      <c r="F154" s="43">
        <v>-1.4629000000000001</v>
      </c>
      <c r="G154" s="43">
        <v>0.96721000000000001</v>
      </c>
      <c r="H154" s="43">
        <v>1.1597</v>
      </c>
      <c r="I154" s="43">
        <v>-1.0108999999999999</v>
      </c>
      <c r="J154" s="43">
        <v>-0.87533000000000005</v>
      </c>
      <c r="K154" s="43">
        <v>0.49907000000000001</v>
      </c>
    </row>
    <row r="155" spans="1:11" x14ac:dyDescent="0.2">
      <c r="A155" s="42" t="s">
        <v>241</v>
      </c>
      <c r="B155" s="43" t="s">
        <v>392</v>
      </c>
      <c r="C155" s="43">
        <v>-0.23308999999999999</v>
      </c>
      <c r="D155" s="43">
        <v>0.98377999999999999</v>
      </c>
      <c r="E155" s="43">
        <v>1.446</v>
      </c>
      <c r="F155" s="43">
        <v>0.26512000000000002</v>
      </c>
      <c r="G155" s="43">
        <v>0.25096000000000002</v>
      </c>
      <c r="H155" s="43">
        <v>-1.5800000000000002E-2</v>
      </c>
      <c r="I155" s="43">
        <v>-0.29937999999999998</v>
      </c>
      <c r="J155" s="43">
        <v>-0.11677</v>
      </c>
      <c r="K155" s="43">
        <v>0.40111999999999998</v>
      </c>
    </row>
    <row r="156" spans="1:11" x14ac:dyDescent="0.2">
      <c r="A156" s="42" t="s">
        <v>241</v>
      </c>
      <c r="B156" s="43" t="s">
        <v>393</v>
      </c>
      <c r="C156" s="43">
        <v>-0.48</v>
      </c>
      <c r="D156" s="43">
        <v>1.5651999999999999</v>
      </c>
      <c r="E156" s="43">
        <v>9.4803999999999999E-2</v>
      </c>
      <c r="F156" s="43">
        <v>0.16513</v>
      </c>
      <c r="G156" s="43">
        <v>1.1511</v>
      </c>
      <c r="H156" s="43">
        <v>0.15809999999999999</v>
      </c>
      <c r="I156" s="43">
        <v>4.6299E-2</v>
      </c>
      <c r="J156" s="43">
        <v>-0.17169000000000001</v>
      </c>
      <c r="K156" s="43">
        <v>0.15337000000000001</v>
      </c>
    </row>
    <row r="157" spans="1:11" x14ac:dyDescent="0.2">
      <c r="A157" s="42" t="s">
        <v>241</v>
      </c>
      <c r="B157" s="43" t="s">
        <v>394</v>
      </c>
      <c r="C157" s="43">
        <v>-0.52585000000000004</v>
      </c>
      <c r="D157" s="43">
        <v>1.9338</v>
      </c>
      <c r="E157" s="43">
        <v>-0.45974999999999999</v>
      </c>
      <c r="F157" s="43">
        <v>1.4149</v>
      </c>
      <c r="G157" s="43">
        <v>0.15518000000000001</v>
      </c>
      <c r="H157" s="43">
        <v>-1.3429</v>
      </c>
      <c r="I157" s="43">
        <v>-0.55354000000000003</v>
      </c>
      <c r="J157" s="43">
        <v>0.30292999999999998</v>
      </c>
      <c r="K157" s="43">
        <v>0.10032000000000001</v>
      </c>
    </row>
    <row r="158" spans="1:11" x14ac:dyDescent="0.2">
      <c r="A158" s="42" t="s">
        <v>241</v>
      </c>
      <c r="B158" s="43" t="s">
        <v>395</v>
      </c>
      <c r="C158" s="43">
        <v>-0.69923999999999997</v>
      </c>
      <c r="D158" s="43">
        <v>1.3011999999999999</v>
      </c>
      <c r="E158" s="43">
        <v>0.13902</v>
      </c>
      <c r="F158" s="43">
        <v>9.4850000000000004E-2</v>
      </c>
      <c r="G158" s="43">
        <v>0.28943000000000002</v>
      </c>
      <c r="H158" s="43">
        <v>-0.43486000000000002</v>
      </c>
      <c r="I158" s="43">
        <v>0.82201000000000002</v>
      </c>
      <c r="J158" s="43">
        <v>-0.13023000000000001</v>
      </c>
      <c r="K158" s="43">
        <v>0.15125</v>
      </c>
    </row>
    <row r="159" spans="1:11" x14ac:dyDescent="0.2">
      <c r="A159" s="42" t="s">
        <v>241</v>
      </c>
      <c r="B159" s="43" t="s">
        <v>396</v>
      </c>
      <c r="C159" s="43">
        <v>-0.41881000000000002</v>
      </c>
      <c r="D159" s="43">
        <v>1.8010999999999999</v>
      </c>
      <c r="E159" s="43">
        <v>-0.78115999999999997</v>
      </c>
      <c r="F159" s="43">
        <v>-1.0089999999999999</v>
      </c>
      <c r="G159" s="43">
        <v>-0.49365999999999999</v>
      </c>
      <c r="H159" s="43">
        <v>-0.38818999999999998</v>
      </c>
      <c r="I159" s="43">
        <v>0.28910999999999998</v>
      </c>
      <c r="J159" s="43">
        <v>0.12883</v>
      </c>
      <c r="K159" s="43">
        <v>-5.8622E-2</v>
      </c>
    </row>
    <row r="160" spans="1:11" x14ac:dyDescent="0.2">
      <c r="A160" s="42" t="s">
        <v>241</v>
      </c>
      <c r="B160" s="43" t="s">
        <v>397</v>
      </c>
      <c r="C160" s="43">
        <v>-0.82098000000000004</v>
      </c>
      <c r="D160" s="43">
        <v>1.3259000000000001</v>
      </c>
      <c r="E160" s="43">
        <v>0.41459000000000001</v>
      </c>
      <c r="F160" s="43">
        <v>-9.3783000000000005E-2</v>
      </c>
      <c r="G160" s="43">
        <v>0.79549000000000003</v>
      </c>
      <c r="H160" s="43">
        <v>-0.28388000000000002</v>
      </c>
      <c r="I160" s="43">
        <v>0.41091</v>
      </c>
      <c r="J160" s="43">
        <v>-0.72592000000000001</v>
      </c>
      <c r="K160" s="43">
        <v>0.16453000000000001</v>
      </c>
    </row>
    <row r="161" spans="1:11" x14ac:dyDescent="0.2">
      <c r="A161" s="42" t="s">
        <v>241</v>
      </c>
      <c r="B161" s="43" t="s">
        <v>398</v>
      </c>
      <c r="C161" s="43">
        <v>-0.75934000000000001</v>
      </c>
      <c r="D161" s="43">
        <v>1.0409999999999999</v>
      </c>
      <c r="E161" s="43">
        <v>1.9123999999999999E-2</v>
      </c>
      <c r="F161" s="43">
        <v>5.4849000000000002E-2</v>
      </c>
      <c r="G161" s="43">
        <v>0.99629000000000001</v>
      </c>
      <c r="H161" s="43">
        <v>-0.33892</v>
      </c>
      <c r="I161" s="43">
        <v>0.11138000000000001</v>
      </c>
      <c r="J161" s="43">
        <v>-0.37994</v>
      </c>
      <c r="K161" s="43">
        <v>0.22802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zoomScale="84" zoomScaleNormal="84" workbookViewId="0">
      <selection activeCell="AC23" sqref="AC23:AH27"/>
    </sheetView>
  </sheetViews>
  <sheetFormatPr defaultRowHeight="12.75" x14ac:dyDescent="0.2"/>
  <cols>
    <col min="1" max="11" width="9.140625" style="42"/>
    <col min="12" max="12" width="5" style="28" customWidth="1"/>
    <col min="13" max="18" width="9.140625" style="43"/>
    <col min="19" max="16384" width="9.140625" style="42"/>
  </cols>
  <sheetData>
    <row r="1" spans="1:35" x14ac:dyDescent="0.2">
      <c r="A1" s="42" t="s">
        <v>503</v>
      </c>
      <c r="B1" s="43"/>
      <c r="C1" s="43" t="s">
        <v>230</v>
      </c>
      <c r="D1" s="43" t="s">
        <v>231</v>
      </c>
      <c r="E1" s="43" t="s">
        <v>232</v>
      </c>
      <c r="F1" s="43" t="s">
        <v>233</v>
      </c>
      <c r="G1" s="43" t="s">
        <v>234</v>
      </c>
      <c r="H1" s="43" t="s">
        <v>235</v>
      </c>
      <c r="I1" s="43" t="s">
        <v>236</v>
      </c>
      <c r="J1" s="43" t="s">
        <v>237</v>
      </c>
      <c r="K1" s="43" t="s">
        <v>238</v>
      </c>
      <c r="L1" s="27" t="s">
        <v>8</v>
      </c>
      <c r="M1" s="43" t="s">
        <v>515</v>
      </c>
      <c r="N1" s="43" t="s">
        <v>516</v>
      </c>
      <c r="O1" s="43" t="s">
        <v>517</v>
      </c>
      <c r="P1" s="43" t="s">
        <v>518</v>
      </c>
      <c r="Q1" s="43" t="s">
        <v>519</v>
      </c>
      <c r="R1" s="43" t="s">
        <v>520</v>
      </c>
      <c r="X1" s="43" t="s">
        <v>521</v>
      </c>
      <c r="Y1" s="43" t="s">
        <v>522</v>
      </c>
      <c r="Z1" s="43" t="s">
        <v>523</v>
      </c>
      <c r="AC1" s="45" t="s">
        <v>549</v>
      </c>
      <c r="AD1" s="45" t="s">
        <v>230</v>
      </c>
      <c r="AE1" s="45" t="s">
        <v>231</v>
      </c>
      <c r="AF1" s="45" t="s">
        <v>232</v>
      </c>
      <c r="AG1" s="45" t="s">
        <v>233</v>
      </c>
      <c r="AH1" s="45" t="s">
        <v>234</v>
      </c>
      <c r="AI1" s="45" t="s">
        <v>235</v>
      </c>
    </row>
    <row r="2" spans="1:35" x14ac:dyDescent="0.2">
      <c r="A2" s="42" t="s">
        <v>239</v>
      </c>
      <c r="B2" s="43" t="s">
        <v>239</v>
      </c>
      <c r="C2" s="43">
        <v>1.4361999999999999</v>
      </c>
      <c r="D2" s="43">
        <v>-4.1947999999999999E-2</v>
      </c>
      <c r="E2" s="43">
        <v>-0.57848999999999995</v>
      </c>
      <c r="F2" s="43">
        <v>0.87975999999999999</v>
      </c>
      <c r="G2" s="43">
        <v>-0.13011</v>
      </c>
      <c r="H2" s="43">
        <v>-0.59123000000000003</v>
      </c>
      <c r="I2" s="43">
        <v>-0.23136999999999999</v>
      </c>
      <c r="J2" s="43">
        <v>3.2852000000000001</v>
      </c>
      <c r="K2" s="43">
        <v>-0.78932999999999998</v>
      </c>
      <c r="L2" s="28">
        <v>548</v>
      </c>
      <c r="M2" s="43">
        <v>2.8935</v>
      </c>
      <c r="N2" s="43">
        <v>-8.7564000000000003E-2</v>
      </c>
      <c r="O2" s="43">
        <v>-9.7453999999999999E-2</v>
      </c>
      <c r="P2" s="43">
        <v>0.25369000000000003</v>
      </c>
      <c r="Q2" s="43">
        <v>0.13539999999999999</v>
      </c>
      <c r="R2" s="43">
        <v>0.16878000000000001</v>
      </c>
      <c r="S2" s="44">
        <f>CORREL($L$2:$L$161,M2:M161)</f>
        <v>0.94786580377390039</v>
      </c>
      <c r="T2" s="44">
        <f>CORREL($L$2:$L$161,X2:X161)</f>
        <v>-0.17197865056766753</v>
      </c>
      <c r="U2" s="44">
        <f t="shared" ref="U2:V2" si="0">CORREL($L$2:$L$161,Y2:Y161)</f>
        <v>0.92130637354098255</v>
      </c>
      <c r="V2" s="44">
        <f t="shared" si="0"/>
        <v>-0.15575856955197565</v>
      </c>
      <c r="W2" s="44">
        <f t="shared" ref="W2" si="1">CORREL($L$2:$L$161,Q2:Q161)</f>
        <v>-9.0338407592217562E-2</v>
      </c>
      <c r="X2" s="43">
        <v>0.27389000000000002</v>
      </c>
      <c r="Y2" s="43">
        <v>1.9323999999999999</v>
      </c>
      <c r="Z2" s="43">
        <v>-1.0913999999999999</v>
      </c>
      <c r="AC2" s="45" t="s">
        <v>506</v>
      </c>
      <c r="AD2" s="46">
        <v>0.44505</v>
      </c>
      <c r="AE2" s="46">
        <v>-5.3677999999999997E-2</v>
      </c>
      <c r="AF2" s="46">
        <v>-0.14559</v>
      </c>
      <c r="AG2" s="46">
        <v>3.7198000000000002E-2</v>
      </c>
      <c r="AH2" s="46">
        <v>-0.74980000000000002</v>
      </c>
      <c r="AI2" s="46">
        <v>0.46288000000000001</v>
      </c>
    </row>
    <row r="3" spans="1:35" x14ac:dyDescent="0.2">
      <c r="A3" s="42" t="s">
        <v>239</v>
      </c>
      <c r="B3" s="43" t="s">
        <v>240</v>
      </c>
      <c r="C3" s="43">
        <v>1.4419</v>
      </c>
      <c r="D3" s="43">
        <v>-0.18365000000000001</v>
      </c>
      <c r="E3" s="43">
        <v>-0.82125999999999999</v>
      </c>
      <c r="F3" s="43">
        <v>1.0573999999999999</v>
      </c>
      <c r="G3" s="43">
        <v>-2.1581000000000001</v>
      </c>
      <c r="H3" s="43">
        <v>0.77529000000000003</v>
      </c>
      <c r="I3" s="43">
        <v>2.1191</v>
      </c>
      <c r="J3" s="43">
        <v>-1.2141</v>
      </c>
      <c r="K3" s="43">
        <v>-1.4584999999999999</v>
      </c>
      <c r="L3" s="28">
        <v>560</v>
      </c>
      <c r="M3" s="43">
        <v>2.9403000000000001</v>
      </c>
      <c r="N3" s="43">
        <v>-9.6690999999999999E-2</v>
      </c>
      <c r="O3" s="43">
        <v>-0.21518000000000001</v>
      </c>
      <c r="P3" s="43">
        <v>0.41421999999999998</v>
      </c>
      <c r="Q3" s="43">
        <v>-0.31985000000000002</v>
      </c>
      <c r="R3" s="43">
        <v>-0.25024999999999997</v>
      </c>
      <c r="X3" s="43">
        <v>-0.65868000000000004</v>
      </c>
      <c r="Y3" s="43">
        <v>2.3620000000000001</v>
      </c>
      <c r="Z3" s="43">
        <v>-0.88549999999999995</v>
      </c>
      <c r="AC3" s="45" t="s">
        <v>507</v>
      </c>
      <c r="AD3" s="46">
        <v>0.45115</v>
      </c>
      <c r="AE3" s="46">
        <v>-1.7160999999999999E-2</v>
      </c>
      <c r="AF3" s="46">
        <v>-0.22237999999999999</v>
      </c>
      <c r="AG3" s="46">
        <v>5.2646999999999999E-2</v>
      </c>
      <c r="AH3" s="46">
        <v>-0.20275000000000001</v>
      </c>
      <c r="AI3" s="46">
        <v>-0.83835999999999999</v>
      </c>
    </row>
    <row r="4" spans="1:35" x14ac:dyDescent="0.2">
      <c r="A4" s="42" t="s">
        <v>504</v>
      </c>
      <c r="B4" s="43" t="s">
        <v>241</v>
      </c>
      <c r="C4" s="43">
        <v>1.3247</v>
      </c>
      <c r="D4" s="43">
        <v>-9.5881999999999998E-3</v>
      </c>
      <c r="E4" s="43">
        <v>-2.7313E-2</v>
      </c>
      <c r="F4" s="43">
        <v>-2.5674000000000001</v>
      </c>
      <c r="G4" s="43">
        <v>0.24332999999999999</v>
      </c>
      <c r="H4" s="43">
        <v>0.14726</v>
      </c>
      <c r="I4" s="43">
        <v>-0.95086999999999999</v>
      </c>
      <c r="J4" s="43">
        <v>0.23233000000000001</v>
      </c>
      <c r="K4" s="43">
        <v>-0.65686999999999995</v>
      </c>
      <c r="L4" s="28">
        <v>498</v>
      </c>
      <c r="M4" s="43">
        <v>2.7696999999999998</v>
      </c>
      <c r="N4" s="43">
        <v>-8.1458000000000003E-2</v>
      </c>
      <c r="O4" s="43">
        <v>-0.11358</v>
      </c>
      <c r="P4" s="43">
        <v>-0.67622000000000004</v>
      </c>
      <c r="Q4" s="43">
        <v>-4.7146E-2</v>
      </c>
      <c r="R4" s="43">
        <v>7.9786999999999997E-2</v>
      </c>
      <c r="X4" s="43">
        <v>9.8135E-2</v>
      </c>
      <c r="Y4" s="43">
        <v>2.2136</v>
      </c>
      <c r="Z4" s="43">
        <v>0.67559999999999998</v>
      </c>
      <c r="AC4" s="45" t="s">
        <v>511</v>
      </c>
      <c r="AD4" s="46">
        <v>0.40667999999999999</v>
      </c>
      <c r="AE4" s="46">
        <v>-0.37662000000000001</v>
      </c>
      <c r="AF4" s="46">
        <v>0.15634000000000001</v>
      </c>
      <c r="AG4" s="46">
        <v>-0.77556999999999998</v>
      </c>
      <c r="AH4" s="46">
        <v>0.24686</v>
      </c>
      <c r="AI4" s="46">
        <v>7.6682E-2</v>
      </c>
    </row>
    <row r="5" spans="1:35" x14ac:dyDescent="0.2">
      <c r="A5" s="42" t="s">
        <v>504</v>
      </c>
      <c r="B5" s="43" t="s">
        <v>242</v>
      </c>
      <c r="C5" s="43">
        <v>0.70859000000000005</v>
      </c>
      <c r="D5" s="43">
        <v>-0.34589999999999999</v>
      </c>
      <c r="E5" s="43">
        <v>1.2677</v>
      </c>
      <c r="F5" s="43">
        <v>-0.76724000000000003</v>
      </c>
      <c r="G5" s="43">
        <v>0.38985999999999998</v>
      </c>
      <c r="H5" s="43">
        <v>1.1620999999999999</v>
      </c>
      <c r="I5" s="43">
        <v>3.2701000000000001E-2</v>
      </c>
      <c r="J5" s="43">
        <v>0.58028999999999997</v>
      </c>
      <c r="K5" s="43">
        <v>0.88797000000000004</v>
      </c>
      <c r="L5" s="28">
        <v>430</v>
      </c>
      <c r="M5" s="43">
        <v>1.9200999999999999</v>
      </c>
      <c r="N5" s="43">
        <v>-0.43913999999999997</v>
      </c>
      <c r="O5" s="43">
        <v>0.39355000000000001</v>
      </c>
      <c r="P5" s="43">
        <v>-0.30497999999999997</v>
      </c>
      <c r="Q5" s="43">
        <v>-7.1961999999999998E-2</v>
      </c>
      <c r="R5" s="43">
        <v>0.12952</v>
      </c>
      <c r="X5" s="43">
        <v>-1.0248999999999999</v>
      </c>
      <c r="Y5" s="43">
        <v>1.7866</v>
      </c>
      <c r="Z5" s="43">
        <v>0.10079</v>
      </c>
      <c r="AC5" s="45" t="s">
        <v>512</v>
      </c>
      <c r="AD5" s="46">
        <v>0.39056000000000002</v>
      </c>
      <c r="AE5" s="46">
        <v>-0.47636000000000001</v>
      </c>
      <c r="AF5" s="46">
        <v>0.40658</v>
      </c>
      <c r="AG5" s="46">
        <v>0.61243999999999998</v>
      </c>
      <c r="AH5" s="46">
        <v>0.26998</v>
      </c>
      <c r="AI5" s="46">
        <v>8.5241999999999998E-2</v>
      </c>
    </row>
    <row r="6" spans="1:35" x14ac:dyDescent="0.2">
      <c r="A6" s="42" t="s">
        <v>239</v>
      </c>
      <c r="B6" s="43" t="s">
        <v>243</v>
      </c>
      <c r="C6" s="43">
        <v>1.5509999999999999</v>
      </c>
      <c r="D6" s="43">
        <v>-1.0018</v>
      </c>
      <c r="E6" s="43">
        <v>1.8453999999999999</v>
      </c>
      <c r="F6" s="43">
        <v>4.6536</v>
      </c>
      <c r="G6" s="43">
        <v>-0.70013999999999998</v>
      </c>
      <c r="H6" s="43">
        <v>-1.3872</v>
      </c>
      <c r="I6" s="43">
        <v>-0.1056</v>
      </c>
      <c r="J6" s="43">
        <v>1.2804</v>
      </c>
      <c r="K6" s="43">
        <v>-8.4500000000000006E-2</v>
      </c>
      <c r="L6" s="28">
        <v>549</v>
      </c>
      <c r="M6" s="43">
        <v>2.9297</v>
      </c>
      <c r="N6" s="43">
        <v>-0.68923999999999996</v>
      </c>
      <c r="O6" s="43">
        <v>0.53093999999999997</v>
      </c>
      <c r="P6" s="43">
        <v>0.96894999999999998</v>
      </c>
      <c r="Q6" s="43">
        <v>-2.3956999999999999E-2</v>
      </c>
      <c r="R6" s="43">
        <v>3.2229000000000001E-2</v>
      </c>
      <c r="X6" s="43">
        <v>-1.8725000000000001</v>
      </c>
      <c r="Y6" s="43">
        <v>2.4417</v>
      </c>
      <c r="Z6" s="43">
        <v>-1.9689000000000001</v>
      </c>
      <c r="AC6" s="45" t="s">
        <v>510</v>
      </c>
      <c r="AD6" s="46">
        <v>0.41520000000000001</v>
      </c>
      <c r="AE6" s="46">
        <v>0.31859999999999999</v>
      </c>
      <c r="AF6" s="46">
        <v>-0.61438000000000004</v>
      </c>
      <c r="AG6" s="46">
        <v>0.12831999999999999</v>
      </c>
      <c r="AH6" s="46">
        <v>0.51229999999999998</v>
      </c>
      <c r="AI6" s="46">
        <v>0.26404</v>
      </c>
    </row>
    <row r="7" spans="1:35" x14ac:dyDescent="0.2">
      <c r="A7" s="42" t="s">
        <v>504</v>
      </c>
      <c r="B7" s="43" t="s">
        <v>244</v>
      </c>
      <c r="C7" s="43">
        <v>1.7955000000000001</v>
      </c>
      <c r="D7" s="43">
        <v>-0.54706999999999995</v>
      </c>
      <c r="E7" s="43">
        <v>-0.57238999999999995</v>
      </c>
      <c r="F7" s="43">
        <v>-0.65283999999999998</v>
      </c>
      <c r="G7" s="43">
        <v>2.4264000000000001</v>
      </c>
      <c r="H7" s="43">
        <v>-2.4803000000000002</v>
      </c>
      <c r="I7" s="43">
        <v>-7.3747999999999994E-2</v>
      </c>
      <c r="J7" s="43">
        <v>-1.1384999999999999E-2</v>
      </c>
      <c r="K7" s="43">
        <v>-0.14676</v>
      </c>
      <c r="L7" s="28">
        <v>552</v>
      </c>
      <c r="M7" s="43">
        <v>3.3957999999999999</v>
      </c>
      <c r="N7" s="43">
        <v>-0.47772999999999999</v>
      </c>
      <c r="O7" s="43">
        <v>-0.20421</v>
      </c>
      <c r="P7" s="43">
        <v>-0.18865999999999999</v>
      </c>
      <c r="Q7" s="43">
        <v>0.55906</v>
      </c>
      <c r="R7" s="43">
        <v>-7.1050000000000002E-2</v>
      </c>
      <c r="X7" s="43">
        <v>-0.67217000000000005</v>
      </c>
      <c r="Y7" s="43">
        <v>2.6156999999999999</v>
      </c>
      <c r="Z7" s="43">
        <v>1.0392999999999999</v>
      </c>
      <c r="AC7" s="45" t="s">
        <v>15</v>
      </c>
      <c r="AD7" s="46">
        <v>0.32874999999999999</v>
      </c>
      <c r="AE7" s="46">
        <v>0.72563999999999995</v>
      </c>
      <c r="AF7" s="46">
        <v>0.60177000000000003</v>
      </c>
      <c r="AG7" s="46">
        <v>-5.2833999999999999E-2</v>
      </c>
      <c r="AH7" s="46">
        <v>2.0164000000000001E-2</v>
      </c>
      <c r="AI7" s="46">
        <v>-5.7584999999999997E-3</v>
      </c>
    </row>
    <row r="8" spans="1:35" x14ac:dyDescent="0.2">
      <c r="A8" s="42" t="s">
        <v>504</v>
      </c>
      <c r="B8" s="43" t="s">
        <v>245</v>
      </c>
      <c r="C8" s="43">
        <v>1.0096000000000001</v>
      </c>
      <c r="D8" s="43">
        <v>0.32865</v>
      </c>
      <c r="E8" s="43">
        <v>-0.56625000000000003</v>
      </c>
      <c r="F8" s="43">
        <v>-0.36027999999999999</v>
      </c>
      <c r="G8" s="43">
        <v>0.18731999999999999</v>
      </c>
      <c r="H8" s="43">
        <v>-2.1726000000000001</v>
      </c>
      <c r="I8" s="43">
        <v>-1.8279000000000001</v>
      </c>
      <c r="J8" s="43">
        <v>0.41829</v>
      </c>
      <c r="K8" s="43">
        <v>0.50190000000000001</v>
      </c>
      <c r="L8" s="28">
        <v>439</v>
      </c>
      <c r="M8" s="43">
        <v>2.1753999999999998</v>
      </c>
      <c r="N8" s="43">
        <v>6.6187999999999997E-2</v>
      </c>
      <c r="O8" s="43">
        <v>-0.16885</v>
      </c>
      <c r="P8" s="43">
        <v>-6.9736000000000006E-2</v>
      </c>
      <c r="Q8" s="43">
        <v>0.17860999999999999</v>
      </c>
      <c r="R8" s="43">
        <v>0.13189999999999999</v>
      </c>
      <c r="X8" s="43">
        <v>0.66661000000000004</v>
      </c>
      <c r="Y8" s="43">
        <v>1.4329000000000001</v>
      </c>
      <c r="Z8" s="43">
        <v>-0.27672000000000002</v>
      </c>
      <c r="AC8" s="42" t="s">
        <v>548</v>
      </c>
    </row>
    <row r="9" spans="1:35" x14ac:dyDescent="0.2">
      <c r="A9" s="42" t="s">
        <v>504</v>
      </c>
      <c r="B9" s="43" t="s">
        <v>246</v>
      </c>
      <c r="C9" s="43">
        <v>1.4649000000000001</v>
      </c>
      <c r="D9" s="43">
        <v>-0.64878000000000002</v>
      </c>
      <c r="E9" s="43">
        <v>-0.21373</v>
      </c>
      <c r="F9" s="43">
        <v>0.4955</v>
      </c>
      <c r="G9" s="43">
        <v>0.11407</v>
      </c>
      <c r="H9" s="43">
        <v>2.1423000000000001E-2</v>
      </c>
      <c r="I9" s="43">
        <v>0.89644999999999997</v>
      </c>
      <c r="J9" s="43">
        <v>-1.458</v>
      </c>
      <c r="K9" s="43">
        <v>0.27367999999999998</v>
      </c>
      <c r="L9" s="28">
        <v>529</v>
      </c>
      <c r="M9" s="43">
        <v>3.0537999999999998</v>
      </c>
      <c r="N9" s="43">
        <v>-0.51227999999999996</v>
      </c>
      <c r="O9" s="43">
        <v>-0.12303</v>
      </c>
      <c r="P9" s="43">
        <v>0.11716</v>
      </c>
      <c r="Q9" s="43">
        <v>5.0998000000000002E-2</v>
      </c>
      <c r="R9" s="43">
        <v>-0.1338</v>
      </c>
      <c r="X9" s="43">
        <v>-1.3017000000000001</v>
      </c>
      <c r="Y9" s="43">
        <v>2.4466000000000001</v>
      </c>
      <c r="Z9" s="43">
        <v>-6.5957000000000002E-2</v>
      </c>
      <c r="AC9" s="42" t="s">
        <v>524</v>
      </c>
    </row>
    <row r="10" spans="1:35" x14ac:dyDescent="0.2">
      <c r="A10" s="42" t="s">
        <v>239</v>
      </c>
      <c r="B10" s="43" t="s">
        <v>247</v>
      </c>
      <c r="C10" s="43">
        <v>1.1095999999999999</v>
      </c>
      <c r="D10" s="43">
        <v>-0.19867000000000001</v>
      </c>
      <c r="E10" s="43">
        <v>0.67169000000000001</v>
      </c>
      <c r="F10" s="43">
        <v>-0.34110000000000001</v>
      </c>
      <c r="G10" s="43">
        <v>1.5305</v>
      </c>
      <c r="H10" s="43">
        <v>0.32101000000000002</v>
      </c>
      <c r="I10" s="43">
        <v>1.2295</v>
      </c>
      <c r="J10" s="43">
        <v>0.36957000000000001</v>
      </c>
      <c r="K10" s="43">
        <v>-0.88451000000000002</v>
      </c>
      <c r="L10" s="28">
        <v>479</v>
      </c>
      <c r="M10" s="43">
        <v>2.6193</v>
      </c>
      <c r="N10" s="43">
        <v>-0.27212999999999998</v>
      </c>
      <c r="O10" s="43">
        <v>0.22933999999999999</v>
      </c>
      <c r="P10" s="43">
        <v>-0.18312999999999999</v>
      </c>
      <c r="Q10" s="43">
        <v>0.29070000000000001</v>
      </c>
      <c r="R10" s="43">
        <v>-3.9234999999999999E-2</v>
      </c>
      <c r="X10" s="43">
        <v>-0.47488000000000002</v>
      </c>
      <c r="Y10" s="43">
        <v>2.3298999999999999</v>
      </c>
      <c r="Z10" s="43">
        <v>0.8014</v>
      </c>
    </row>
    <row r="11" spans="1:35" x14ac:dyDescent="0.2">
      <c r="A11" s="42" t="s">
        <v>504</v>
      </c>
      <c r="B11" s="43" t="s">
        <v>248</v>
      </c>
      <c r="C11" s="43">
        <v>1.0736000000000001</v>
      </c>
      <c r="D11" s="43">
        <v>-0.39380999999999999</v>
      </c>
      <c r="E11" s="43">
        <v>1.5144</v>
      </c>
      <c r="F11" s="43">
        <v>-0.59655999999999998</v>
      </c>
      <c r="G11" s="43">
        <v>1.5667</v>
      </c>
      <c r="H11" s="43">
        <v>1.4189000000000001</v>
      </c>
      <c r="I11" s="43">
        <v>-0.41075</v>
      </c>
      <c r="J11" s="43">
        <v>0.13092000000000001</v>
      </c>
      <c r="K11" s="43">
        <v>-0.27783999999999998</v>
      </c>
      <c r="L11" s="28">
        <v>450</v>
      </c>
      <c r="M11" s="43">
        <v>2.6227999999999998</v>
      </c>
      <c r="N11" s="43">
        <v>-0.45669999999999999</v>
      </c>
      <c r="O11" s="43">
        <v>0.44768000000000002</v>
      </c>
      <c r="P11" s="43">
        <v>-0.29063</v>
      </c>
      <c r="Q11" s="43">
        <v>0.13463</v>
      </c>
      <c r="R11" s="43">
        <v>0.16202</v>
      </c>
      <c r="X11" s="43">
        <v>-0.85135000000000005</v>
      </c>
      <c r="Y11" s="43">
        <v>2.3256999999999999</v>
      </c>
      <c r="Z11" s="43">
        <v>0.26562000000000002</v>
      </c>
      <c r="AD11" s="42" t="s">
        <v>525</v>
      </c>
      <c r="AE11" s="42" t="s">
        <v>526</v>
      </c>
      <c r="AF11" s="42" t="s">
        <v>527</v>
      </c>
      <c r="AG11" s="42" t="s">
        <v>528</v>
      </c>
      <c r="AH11" s="42" t="s">
        <v>529</v>
      </c>
    </row>
    <row r="12" spans="1:35" x14ac:dyDescent="0.2">
      <c r="A12" s="42" t="s">
        <v>239</v>
      </c>
      <c r="B12" s="43" t="s">
        <v>249</v>
      </c>
      <c r="C12" s="43">
        <v>1.5952999999999999</v>
      </c>
      <c r="D12" s="43">
        <v>-1.1069</v>
      </c>
      <c r="E12" s="43">
        <v>1.6801999999999999</v>
      </c>
      <c r="F12" s="43">
        <v>-1.9814000000000001</v>
      </c>
      <c r="G12" s="43">
        <v>-1.9630000000000001</v>
      </c>
      <c r="H12" s="43">
        <v>-0.15403</v>
      </c>
      <c r="I12" s="43">
        <v>-0.19980999999999999</v>
      </c>
      <c r="J12" s="43">
        <v>-0.50939000000000001</v>
      </c>
      <c r="K12" s="43">
        <v>1.1036999999999999</v>
      </c>
      <c r="L12" s="28">
        <v>577</v>
      </c>
      <c r="M12" s="43">
        <v>2.9514</v>
      </c>
      <c r="N12" s="43">
        <v>-0.85833999999999999</v>
      </c>
      <c r="O12" s="43">
        <v>0.38635999999999998</v>
      </c>
      <c r="P12" s="43">
        <v>-0.45683000000000001</v>
      </c>
      <c r="Q12" s="43">
        <v>-0.49382999999999999</v>
      </c>
      <c r="R12" s="43">
        <v>-0.11081000000000001</v>
      </c>
      <c r="X12" s="43">
        <v>-2.7098</v>
      </c>
      <c r="Y12" s="43">
        <v>2.9767999999999999</v>
      </c>
      <c r="Z12" s="43">
        <v>0.39093</v>
      </c>
      <c r="AC12" s="42" t="s">
        <v>530</v>
      </c>
      <c r="AD12" s="42" t="s">
        <v>531</v>
      </c>
      <c r="AE12" s="42" t="s">
        <v>242</v>
      </c>
      <c r="AF12" s="42" t="s">
        <v>532</v>
      </c>
      <c r="AG12" s="42" t="s">
        <v>533</v>
      </c>
      <c r="AH12" s="42" t="s">
        <v>534</v>
      </c>
    </row>
    <row r="13" spans="1:35" x14ac:dyDescent="0.2">
      <c r="A13" s="42" t="s">
        <v>504</v>
      </c>
      <c r="B13" s="43" t="s">
        <v>250</v>
      </c>
      <c r="C13" s="43">
        <v>1.4593</v>
      </c>
      <c r="D13" s="43">
        <v>-0.64065000000000005</v>
      </c>
      <c r="E13" s="43">
        <v>1.0044999999999999</v>
      </c>
      <c r="F13" s="43">
        <v>-0.62258999999999998</v>
      </c>
      <c r="G13" s="43">
        <v>-1.7318</v>
      </c>
      <c r="H13" s="43">
        <v>-2.7786</v>
      </c>
      <c r="I13" s="43">
        <v>-0.21137</v>
      </c>
      <c r="J13" s="43">
        <v>1.9712000000000001</v>
      </c>
      <c r="K13" s="43">
        <v>1.0767</v>
      </c>
      <c r="L13" s="28">
        <v>573</v>
      </c>
      <c r="M13" s="43">
        <v>2.6427</v>
      </c>
      <c r="N13" s="43">
        <v>-0.56493000000000004</v>
      </c>
      <c r="O13" s="43">
        <v>0.27051999999999998</v>
      </c>
      <c r="P13" s="43">
        <v>-0.10972999999999999</v>
      </c>
      <c r="Q13" s="43">
        <v>-0.16863</v>
      </c>
      <c r="R13" s="43">
        <v>-2.7865000000000001E-2</v>
      </c>
      <c r="X13" s="43">
        <v>-1.5867</v>
      </c>
      <c r="Y13" s="43">
        <v>2.4014000000000002</v>
      </c>
      <c r="Z13" s="43">
        <v>-5.9838000000000002E-2</v>
      </c>
      <c r="AC13" s="42" t="s">
        <v>535</v>
      </c>
      <c r="AD13" s="42" t="s">
        <v>536</v>
      </c>
      <c r="AE13" s="42" t="s">
        <v>393</v>
      </c>
      <c r="AF13" s="42" t="s">
        <v>537</v>
      </c>
    </row>
    <row r="14" spans="1:35" x14ac:dyDescent="0.2">
      <c r="A14" s="42" t="s">
        <v>504</v>
      </c>
      <c r="B14" s="43" t="s">
        <v>251</v>
      </c>
      <c r="C14" s="43">
        <v>2.2372000000000001</v>
      </c>
      <c r="D14" s="43">
        <v>-0.66793999999999998</v>
      </c>
      <c r="E14" s="43">
        <v>-0.74192000000000002</v>
      </c>
      <c r="F14" s="43">
        <v>0.68088000000000004</v>
      </c>
      <c r="G14" s="43">
        <v>1.2276</v>
      </c>
      <c r="H14" s="43">
        <v>-0.52646000000000004</v>
      </c>
      <c r="I14" s="43">
        <v>-0.65751000000000004</v>
      </c>
      <c r="J14" s="43">
        <v>0.68933</v>
      </c>
      <c r="K14" s="43">
        <v>-2.0139999999999998</v>
      </c>
      <c r="L14" s="28">
        <v>616</v>
      </c>
      <c r="M14" s="43">
        <v>4.0289000000000001</v>
      </c>
      <c r="N14" s="43">
        <v>-0.46456999999999998</v>
      </c>
      <c r="O14" s="43">
        <v>-0.20238</v>
      </c>
      <c r="P14" s="43">
        <v>0.10773000000000001</v>
      </c>
      <c r="Q14" s="43">
        <v>0.28255999999999998</v>
      </c>
      <c r="R14" s="43">
        <v>4.3719000000000001E-2</v>
      </c>
      <c r="X14" s="43">
        <v>-0.67269999999999996</v>
      </c>
      <c r="Y14" s="43">
        <v>2.9310999999999998</v>
      </c>
      <c r="Z14" s="43">
        <v>-0.34749000000000002</v>
      </c>
      <c r="AC14" s="42" t="s">
        <v>538</v>
      </c>
      <c r="AD14" s="42" t="s">
        <v>539</v>
      </c>
      <c r="AE14" s="42" t="s">
        <v>397</v>
      </c>
    </row>
    <row r="15" spans="1:35" x14ac:dyDescent="0.2">
      <c r="A15" s="42" t="s">
        <v>504</v>
      </c>
      <c r="B15" s="43" t="s">
        <v>252</v>
      </c>
      <c r="C15" s="43">
        <v>0.67854999999999999</v>
      </c>
      <c r="D15" s="43">
        <v>0.27310000000000001</v>
      </c>
      <c r="E15" s="43">
        <v>0.61431000000000002</v>
      </c>
      <c r="F15" s="43">
        <v>1.6452</v>
      </c>
      <c r="G15" s="43">
        <v>-1.0411999999999999</v>
      </c>
      <c r="H15" s="43">
        <v>0.79776000000000002</v>
      </c>
      <c r="I15" s="43">
        <v>0.57699999999999996</v>
      </c>
      <c r="J15" s="43">
        <v>-0.27883999999999998</v>
      </c>
      <c r="K15" s="43">
        <v>-0.65744999999999998</v>
      </c>
      <c r="L15" s="28">
        <v>421</v>
      </c>
      <c r="M15" s="43">
        <v>1.8299000000000001</v>
      </c>
      <c r="N15" s="43">
        <v>8.3151000000000003E-2</v>
      </c>
      <c r="O15" s="43">
        <v>0.31380000000000002</v>
      </c>
      <c r="P15" s="43">
        <v>0.54357999999999995</v>
      </c>
      <c r="Q15" s="43">
        <v>-0.23375000000000001</v>
      </c>
      <c r="R15" s="43">
        <v>-1.6497999999999999E-2</v>
      </c>
      <c r="X15" s="43">
        <v>-3.4324E-2</v>
      </c>
      <c r="Y15" s="43">
        <v>1.5799000000000001</v>
      </c>
      <c r="Z15" s="43">
        <v>-1.3559000000000001</v>
      </c>
    </row>
    <row r="16" spans="1:35" x14ac:dyDescent="0.2">
      <c r="B16" s="43" t="s">
        <v>253</v>
      </c>
      <c r="C16" s="43">
        <v>0.73665999999999998</v>
      </c>
      <c r="D16" s="43">
        <v>0.67983000000000005</v>
      </c>
      <c r="E16" s="43">
        <v>-1.2654000000000001</v>
      </c>
      <c r="F16" s="43">
        <v>1.4346000000000001</v>
      </c>
      <c r="G16" s="43">
        <v>-1.5529999999999999</v>
      </c>
      <c r="H16" s="43">
        <v>-0.88378000000000001</v>
      </c>
      <c r="I16" s="43">
        <v>-0.16395999999999999</v>
      </c>
      <c r="J16" s="43">
        <v>-2.694</v>
      </c>
      <c r="K16" s="43">
        <v>-0.48415000000000002</v>
      </c>
      <c r="L16" s="35">
        <v>402</v>
      </c>
      <c r="M16" s="43">
        <v>1.7383999999999999</v>
      </c>
      <c r="N16" s="43">
        <v>0.48538999999999999</v>
      </c>
      <c r="O16" s="43">
        <v>-0.37595000000000001</v>
      </c>
      <c r="P16" s="43">
        <v>0.72648999999999997</v>
      </c>
      <c r="Q16" s="43">
        <v>-0.25633</v>
      </c>
      <c r="R16" s="43">
        <v>-0.19142999999999999</v>
      </c>
      <c r="X16" s="43">
        <v>0.95842000000000005</v>
      </c>
      <c r="Y16" s="43">
        <v>1.1000000000000001</v>
      </c>
      <c r="Z16" s="43">
        <v>-1.5522</v>
      </c>
      <c r="AC16" s="42" t="s">
        <v>540</v>
      </c>
      <c r="AD16" s="42" t="s">
        <v>541</v>
      </c>
    </row>
    <row r="17" spans="1:34" x14ac:dyDescent="0.2">
      <c r="A17" s="42" t="s">
        <v>239</v>
      </c>
      <c r="B17" s="43" t="s">
        <v>254</v>
      </c>
      <c r="C17" s="43">
        <v>1.7353000000000001</v>
      </c>
      <c r="D17" s="43">
        <v>-0.59658999999999995</v>
      </c>
      <c r="E17" s="43">
        <v>-2.0318000000000001</v>
      </c>
      <c r="F17" s="43">
        <v>0.74309999999999998</v>
      </c>
      <c r="G17" s="43">
        <v>-0.98036000000000001</v>
      </c>
      <c r="H17" s="43">
        <v>2.5066000000000002</v>
      </c>
      <c r="I17" s="43">
        <v>-7.9814999999999997E-2</v>
      </c>
      <c r="J17" s="43">
        <v>-0.36282999999999999</v>
      </c>
      <c r="K17" s="43">
        <v>0.66147999999999996</v>
      </c>
      <c r="L17" s="28">
        <v>576</v>
      </c>
      <c r="M17" s="43">
        <v>3.4499</v>
      </c>
      <c r="N17" s="43">
        <v>-0.35421000000000002</v>
      </c>
      <c r="O17" s="43">
        <v>-0.62914999999999999</v>
      </c>
      <c r="P17" s="43">
        <v>0.26778000000000002</v>
      </c>
      <c r="Q17" s="43">
        <v>-0.17474999999999999</v>
      </c>
      <c r="R17" s="43">
        <v>3.3681999999999997E-2</v>
      </c>
      <c r="X17" s="43">
        <v>-0.64488000000000001</v>
      </c>
      <c r="Y17" s="43">
        <v>2.1410999999999998</v>
      </c>
      <c r="Z17" s="43">
        <v>-1.4982</v>
      </c>
    </row>
    <row r="18" spans="1:34" x14ac:dyDescent="0.2">
      <c r="A18" s="42" t="s">
        <v>504</v>
      </c>
      <c r="B18" s="43" t="s">
        <v>255</v>
      </c>
      <c r="C18" s="43">
        <v>1.0882000000000001</v>
      </c>
      <c r="D18" s="43">
        <v>-0.17795</v>
      </c>
      <c r="E18" s="43">
        <v>-1.1226</v>
      </c>
      <c r="F18" s="43">
        <v>1.5314000000000001</v>
      </c>
      <c r="G18" s="43">
        <v>-0.31012000000000001</v>
      </c>
      <c r="H18" s="43">
        <v>-2.7507000000000001</v>
      </c>
      <c r="I18" s="43">
        <v>0.81555</v>
      </c>
      <c r="J18" s="43">
        <v>-1.7628999999999999</v>
      </c>
      <c r="K18" s="43">
        <v>1.5719000000000001</v>
      </c>
      <c r="L18" s="28">
        <v>476</v>
      </c>
      <c r="M18" s="43">
        <v>2.2665000000000002</v>
      </c>
      <c r="N18" s="43">
        <v>-0.20204</v>
      </c>
      <c r="O18" s="43">
        <v>-0.34283999999999998</v>
      </c>
      <c r="P18" s="43">
        <v>0.55152000000000001</v>
      </c>
      <c r="Q18" s="43">
        <v>0.19087000000000001</v>
      </c>
      <c r="R18" s="43">
        <v>-0.26405000000000001</v>
      </c>
      <c r="X18" s="43">
        <v>-0.57465999999999995</v>
      </c>
      <c r="Y18" s="43">
        <v>1.6477999999999999</v>
      </c>
      <c r="Z18" s="43">
        <v>-0.3357</v>
      </c>
      <c r="AC18" s="42" t="s">
        <v>542</v>
      </c>
      <c r="AD18" s="42" t="s">
        <v>543</v>
      </c>
      <c r="AE18" s="42" t="s">
        <v>544</v>
      </c>
    </row>
    <row r="19" spans="1:34" x14ac:dyDescent="0.2">
      <c r="B19" s="43" t="s">
        <v>256</v>
      </c>
      <c r="C19" s="43">
        <v>1.1910000000000001</v>
      </c>
      <c r="D19" s="43">
        <v>-0.17491999999999999</v>
      </c>
      <c r="E19" s="43">
        <v>-2.8336999999999999</v>
      </c>
      <c r="F19" s="43">
        <v>-1.391</v>
      </c>
      <c r="G19" s="43">
        <v>0.21978</v>
      </c>
      <c r="H19" s="43">
        <v>0.59379000000000004</v>
      </c>
      <c r="I19" s="43">
        <v>1.8615999999999999</v>
      </c>
      <c r="J19" s="43">
        <v>-3.2694000000000001E-2</v>
      </c>
      <c r="K19" s="43">
        <v>1.5283</v>
      </c>
      <c r="L19" s="35">
        <v>528</v>
      </c>
      <c r="M19" s="43">
        <v>2.5554999999999999</v>
      </c>
      <c r="N19" s="43">
        <v>-2.4198000000000001E-2</v>
      </c>
      <c r="O19" s="43">
        <v>-0.98060999999999998</v>
      </c>
      <c r="P19" s="43">
        <v>-0.32129999999999997</v>
      </c>
      <c r="Q19" s="43">
        <v>4.3521999999999998E-2</v>
      </c>
      <c r="R19" s="43">
        <v>-0.16649</v>
      </c>
      <c r="X19" s="43">
        <v>0.21126</v>
      </c>
      <c r="Y19" s="43">
        <v>1.5217000000000001</v>
      </c>
      <c r="Z19" s="43">
        <v>0.45978999999999998</v>
      </c>
      <c r="AC19" s="42" t="s">
        <v>545</v>
      </c>
      <c r="AD19" s="42" t="s">
        <v>543</v>
      </c>
      <c r="AE19" s="42" t="s">
        <v>546</v>
      </c>
    </row>
    <row r="20" spans="1:34" x14ac:dyDescent="0.2">
      <c r="A20" s="42" t="s">
        <v>239</v>
      </c>
      <c r="B20" s="43" t="s">
        <v>257</v>
      </c>
      <c r="C20" s="43">
        <v>2.3717999999999999</v>
      </c>
      <c r="D20" s="43">
        <v>-1.8182</v>
      </c>
      <c r="E20" s="43">
        <v>1.2076</v>
      </c>
      <c r="F20" s="43">
        <v>1.8476999999999999</v>
      </c>
      <c r="G20" s="43">
        <v>3.657</v>
      </c>
      <c r="H20" s="43">
        <v>1.0326</v>
      </c>
      <c r="I20" s="43">
        <v>-0.58550999999999997</v>
      </c>
      <c r="J20" s="43">
        <v>5.6055000000000002E-3</v>
      </c>
      <c r="K20" s="43">
        <v>-0.33439999999999998</v>
      </c>
      <c r="L20" s="28">
        <v>610</v>
      </c>
      <c r="M20" s="43">
        <v>4.3155999999999999</v>
      </c>
      <c r="N20" s="43">
        <v>-1.0794999999999999</v>
      </c>
      <c r="O20" s="43">
        <v>0.11940000000000001</v>
      </c>
      <c r="P20" s="43">
        <v>0.12565000000000001</v>
      </c>
      <c r="Q20" s="43">
        <v>0.46800999999999998</v>
      </c>
      <c r="R20" s="43">
        <v>0.11133</v>
      </c>
      <c r="X20" s="43">
        <v>-2.1362999999999999</v>
      </c>
      <c r="Y20" s="43">
        <v>3.3254000000000001</v>
      </c>
      <c r="Z20" s="43">
        <v>-0.16158</v>
      </c>
    </row>
    <row r="21" spans="1:34" x14ac:dyDescent="0.2">
      <c r="A21" s="42" t="s">
        <v>504</v>
      </c>
      <c r="B21" s="43" t="s">
        <v>258</v>
      </c>
      <c r="C21" s="43">
        <v>1.5083</v>
      </c>
      <c r="D21" s="43">
        <v>-0.68967000000000001</v>
      </c>
      <c r="E21" s="43">
        <v>-2.0550999999999999</v>
      </c>
      <c r="F21" s="43">
        <v>0.24937000000000001</v>
      </c>
      <c r="G21" s="43">
        <v>1.6740999999999999</v>
      </c>
      <c r="H21" s="43">
        <v>0.50463999999999998</v>
      </c>
      <c r="I21" s="43">
        <v>-1.8228</v>
      </c>
      <c r="J21" s="43">
        <v>-0.50973999999999997</v>
      </c>
      <c r="K21" s="43">
        <v>3.2833999999999999</v>
      </c>
      <c r="L21" s="28">
        <v>499</v>
      </c>
      <c r="M21" s="43">
        <v>3.1505999999999998</v>
      </c>
      <c r="N21" s="43">
        <v>-0.55027999999999999</v>
      </c>
      <c r="O21" s="43">
        <v>-0.69413999999999998</v>
      </c>
      <c r="P21" s="43">
        <v>6.1807000000000001E-2</v>
      </c>
      <c r="Q21" s="43">
        <v>0.27761000000000002</v>
      </c>
      <c r="R21" s="43">
        <v>0.17931</v>
      </c>
      <c r="X21" s="43">
        <v>-0.58897999999999995</v>
      </c>
      <c r="Y21" s="43">
        <v>1.6983999999999999</v>
      </c>
      <c r="Z21" s="43">
        <v>-0.86455000000000004</v>
      </c>
      <c r="AC21" s="42" t="s">
        <v>547</v>
      </c>
    </row>
    <row r="22" spans="1:34" x14ac:dyDescent="0.2">
      <c r="A22" s="42" t="s">
        <v>239</v>
      </c>
      <c r="B22" s="43" t="s">
        <v>259</v>
      </c>
      <c r="C22" s="43">
        <v>1.5446</v>
      </c>
      <c r="D22" s="43">
        <v>-0.17402000000000001</v>
      </c>
      <c r="E22" s="43">
        <v>-2.4851000000000001</v>
      </c>
      <c r="F22" s="43">
        <v>-0.54906999999999995</v>
      </c>
      <c r="G22" s="43">
        <v>0.77342</v>
      </c>
      <c r="H22" s="43">
        <v>0.78781999999999996</v>
      </c>
      <c r="I22" s="43">
        <v>0.23280999999999999</v>
      </c>
      <c r="J22" s="43">
        <v>8.5974999999999992E-3</v>
      </c>
      <c r="K22" s="43">
        <v>0.41997000000000001</v>
      </c>
      <c r="L22" s="28">
        <v>539</v>
      </c>
      <c r="M22" s="43">
        <v>3.1638999999999999</v>
      </c>
      <c r="N22" s="43">
        <v>-0.12834999999999999</v>
      </c>
      <c r="O22" s="43">
        <v>-0.74341999999999997</v>
      </c>
      <c r="P22" s="43">
        <v>-9.5093999999999998E-2</v>
      </c>
      <c r="Q22" s="43">
        <v>0.14204</v>
      </c>
      <c r="R22" s="43">
        <v>-7.0659E-3</v>
      </c>
      <c r="X22" s="43">
        <v>0.17609</v>
      </c>
      <c r="Y22" s="43">
        <v>1.9368000000000001</v>
      </c>
      <c r="Z22" s="43">
        <v>-0.23128000000000001</v>
      </c>
      <c r="AC22" s="42" t="s">
        <v>566</v>
      </c>
    </row>
    <row r="23" spans="1:34" x14ac:dyDescent="0.2">
      <c r="A23" s="42" t="s">
        <v>504</v>
      </c>
      <c r="B23" s="43" t="s">
        <v>260</v>
      </c>
      <c r="C23" s="43">
        <v>0.98026999999999997</v>
      </c>
      <c r="D23" s="43">
        <v>0.17574000000000001</v>
      </c>
      <c r="E23" s="43">
        <v>0.23386000000000001</v>
      </c>
      <c r="F23" s="43">
        <v>-2.3889999999999998</v>
      </c>
      <c r="G23" s="43">
        <v>-1.8908</v>
      </c>
      <c r="H23" s="43">
        <v>0.19699</v>
      </c>
      <c r="I23" s="43">
        <v>1.7050000000000001</v>
      </c>
      <c r="J23" s="43">
        <v>0.69147999999999998</v>
      </c>
      <c r="K23" s="43">
        <v>-0.92344999999999999</v>
      </c>
      <c r="L23" s="28">
        <v>514</v>
      </c>
      <c r="M23" s="43">
        <v>2.0868000000000002</v>
      </c>
      <c r="N23" s="43">
        <v>0.13557</v>
      </c>
      <c r="O23" s="43">
        <v>9.5902000000000001E-3</v>
      </c>
      <c r="P23" s="43">
        <v>-0.66491999999999996</v>
      </c>
      <c r="Q23" s="43">
        <v>-0.44713000000000003</v>
      </c>
      <c r="R23" s="43">
        <v>-0.19033</v>
      </c>
      <c r="X23" s="43">
        <v>-9.6228999999999995E-2</v>
      </c>
      <c r="Y23" s="43">
        <v>2.1156000000000001</v>
      </c>
      <c r="Z23" s="43">
        <v>0.97748999999999997</v>
      </c>
      <c r="AC23" s="45"/>
      <c r="AD23" s="45" t="s">
        <v>567</v>
      </c>
      <c r="AE23" s="45" t="s">
        <v>569</v>
      </c>
      <c r="AF23" s="45" t="s">
        <v>568</v>
      </c>
      <c r="AG23" s="45" t="s">
        <v>570</v>
      </c>
      <c r="AH23" s="45" t="s">
        <v>571</v>
      </c>
    </row>
    <row r="24" spans="1:34" x14ac:dyDescent="0.2">
      <c r="A24" s="42" t="s">
        <v>239</v>
      </c>
      <c r="B24" s="43" t="s">
        <v>261</v>
      </c>
      <c r="C24" s="43">
        <v>1.3847</v>
      </c>
      <c r="D24" s="43">
        <v>-0.42233999999999999</v>
      </c>
      <c r="E24" s="43">
        <v>1.1955</v>
      </c>
      <c r="F24" s="43">
        <v>-1.0767</v>
      </c>
      <c r="G24" s="43">
        <v>2.7679999999999998</v>
      </c>
      <c r="H24" s="43">
        <v>0.13316</v>
      </c>
      <c r="I24" s="43">
        <v>-2.4546999999999999</v>
      </c>
      <c r="J24" s="43">
        <v>-0.38192999999999999</v>
      </c>
      <c r="K24" s="43">
        <v>-0.28713</v>
      </c>
      <c r="L24" s="28">
        <v>448</v>
      </c>
      <c r="M24" s="43">
        <v>3.0364</v>
      </c>
      <c r="N24" s="43">
        <v>-0.49374000000000001</v>
      </c>
      <c r="O24" s="43">
        <v>0.27940999999999999</v>
      </c>
      <c r="P24" s="43">
        <v>-0.38879000000000002</v>
      </c>
      <c r="Q24" s="43">
        <v>0.37409999999999999</v>
      </c>
      <c r="R24" s="43">
        <v>0.27242</v>
      </c>
      <c r="X24" s="43">
        <v>-0.52673999999999999</v>
      </c>
      <c r="Y24" s="43">
        <v>2.3967000000000001</v>
      </c>
      <c r="Z24" s="43">
        <v>0.36702000000000001</v>
      </c>
      <c r="AC24" s="45" t="s">
        <v>567</v>
      </c>
      <c r="AD24" s="45"/>
      <c r="AE24" s="45" t="s">
        <v>550</v>
      </c>
      <c r="AF24" s="45" t="s">
        <v>551</v>
      </c>
      <c r="AG24" s="47" t="s">
        <v>552</v>
      </c>
      <c r="AH24" s="47" t="s">
        <v>553</v>
      </c>
    </row>
    <row r="25" spans="1:34" x14ac:dyDescent="0.2">
      <c r="A25" s="42" t="s">
        <v>239</v>
      </c>
      <c r="B25" s="43" t="s">
        <v>262</v>
      </c>
      <c r="C25" s="43">
        <v>0.97568999999999995</v>
      </c>
      <c r="D25" s="43">
        <v>-0.65725999999999996</v>
      </c>
      <c r="E25" s="43">
        <v>1.2907999999999999</v>
      </c>
      <c r="F25" s="43">
        <v>-0.1419</v>
      </c>
      <c r="G25" s="43">
        <v>-2.8569000000000001E-2</v>
      </c>
      <c r="H25" s="43">
        <v>0.22570000000000001</v>
      </c>
      <c r="I25" s="43">
        <v>0.86955000000000005</v>
      </c>
      <c r="J25" s="43">
        <v>-0.96448999999999996</v>
      </c>
      <c r="K25" s="43">
        <v>0.82750000000000001</v>
      </c>
      <c r="L25" s="28">
        <v>470</v>
      </c>
      <c r="M25" s="43">
        <v>2.2945000000000002</v>
      </c>
      <c r="N25" s="43">
        <v>-0.63905999999999996</v>
      </c>
      <c r="O25" s="43">
        <v>0.37232999999999999</v>
      </c>
      <c r="P25" s="43">
        <v>-0.10528</v>
      </c>
      <c r="Q25" s="43">
        <v>-9.3807000000000001E-2</v>
      </c>
      <c r="R25" s="43">
        <v>-0.10836</v>
      </c>
      <c r="X25" s="43">
        <v>-1.8907</v>
      </c>
      <c r="Y25" s="43">
        <v>2.2909999999999999</v>
      </c>
      <c r="Z25" s="43">
        <v>0.36987999999999999</v>
      </c>
      <c r="AC25" s="45" t="s">
        <v>569</v>
      </c>
      <c r="AD25" s="45" t="s">
        <v>554</v>
      </c>
      <c r="AE25" s="45"/>
      <c r="AF25" s="45" t="s">
        <v>555</v>
      </c>
      <c r="AG25" s="47" t="s">
        <v>556</v>
      </c>
      <c r="AH25" s="47" t="s">
        <v>553</v>
      </c>
    </row>
    <row r="26" spans="1:34" x14ac:dyDescent="0.2">
      <c r="A26" s="42" t="s">
        <v>239</v>
      </c>
      <c r="B26" s="43" t="s">
        <v>263</v>
      </c>
      <c r="C26" s="43">
        <v>1.4514</v>
      </c>
      <c r="D26" s="43">
        <v>0.20934</v>
      </c>
      <c r="E26" s="43">
        <v>-1.6781999999999999</v>
      </c>
      <c r="F26" s="43">
        <v>-1.7444</v>
      </c>
      <c r="G26" s="43">
        <v>1.5243</v>
      </c>
      <c r="H26" s="43">
        <v>0.30976999999999999</v>
      </c>
      <c r="I26" s="43">
        <v>1.4451000000000001</v>
      </c>
      <c r="J26" s="43">
        <v>-2.3641999999999999</v>
      </c>
      <c r="K26" s="43">
        <v>-2.0461</v>
      </c>
      <c r="L26" s="28">
        <v>503</v>
      </c>
      <c r="M26" s="43">
        <v>3.0952000000000002</v>
      </c>
      <c r="N26" s="43">
        <v>0.10349999999999999</v>
      </c>
      <c r="O26" s="43">
        <v>-0.50826000000000005</v>
      </c>
      <c r="P26" s="43">
        <v>-0.46427000000000002</v>
      </c>
      <c r="Q26" s="43">
        <v>0.23305999999999999</v>
      </c>
      <c r="R26" s="43">
        <v>-0.24074999999999999</v>
      </c>
      <c r="X26" s="43">
        <v>0.46633000000000002</v>
      </c>
      <c r="Y26" s="43">
        <v>2.4331</v>
      </c>
      <c r="Z26" s="43">
        <v>1.4501999999999999</v>
      </c>
      <c r="AC26" s="45" t="s">
        <v>568</v>
      </c>
      <c r="AD26" s="45" t="s">
        <v>557</v>
      </c>
      <c r="AE26" s="45" t="s">
        <v>558</v>
      </c>
      <c r="AF26" s="45"/>
      <c r="AG26" s="47" t="s">
        <v>553</v>
      </c>
      <c r="AH26" s="47" t="s">
        <v>553</v>
      </c>
    </row>
    <row r="27" spans="1:34" x14ac:dyDescent="0.2">
      <c r="A27" s="42" t="s">
        <v>239</v>
      </c>
      <c r="B27" s="43" t="s">
        <v>264</v>
      </c>
      <c r="C27" s="43">
        <v>0.68425000000000002</v>
      </c>
      <c r="D27" s="43">
        <v>0.55157999999999996</v>
      </c>
      <c r="E27" s="43">
        <v>9.3158000000000005E-2</v>
      </c>
      <c r="F27" s="43">
        <v>-1.4965999999999999</v>
      </c>
      <c r="G27" s="43">
        <v>-0.99285000000000001</v>
      </c>
      <c r="H27" s="43">
        <v>-0.51058999999999999</v>
      </c>
      <c r="I27" s="43">
        <v>0.59706999999999999</v>
      </c>
      <c r="J27" s="43">
        <v>0.39165</v>
      </c>
      <c r="K27" s="43">
        <v>-0.61048000000000002</v>
      </c>
      <c r="L27" s="28">
        <v>438</v>
      </c>
      <c r="M27" s="43">
        <v>1.6408</v>
      </c>
      <c r="N27" s="43">
        <v>0.34350999999999998</v>
      </c>
      <c r="O27" s="43">
        <v>1.4082000000000001E-2</v>
      </c>
      <c r="P27" s="43">
        <v>-0.45606999999999998</v>
      </c>
      <c r="Q27" s="43">
        <v>-0.21404999999999999</v>
      </c>
      <c r="R27" s="43">
        <v>-8.3741999999999997E-2</v>
      </c>
      <c r="X27" s="43">
        <v>0.73214000000000001</v>
      </c>
      <c r="Y27" s="43">
        <v>1.5513999999999999</v>
      </c>
      <c r="Z27" s="43">
        <v>0.64910999999999996</v>
      </c>
      <c r="AC27" s="45" t="s">
        <v>570</v>
      </c>
      <c r="AD27" s="45" t="s">
        <v>559</v>
      </c>
      <c r="AE27" s="45" t="s">
        <v>560</v>
      </c>
      <c r="AF27" s="45" t="s">
        <v>561</v>
      </c>
      <c r="AG27" s="45"/>
      <c r="AH27" s="47" t="s">
        <v>553</v>
      </c>
    </row>
    <row r="28" spans="1:34" x14ac:dyDescent="0.2">
      <c r="A28" s="42" t="s">
        <v>239</v>
      </c>
      <c r="B28" s="43" t="s">
        <v>265</v>
      </c>
      <c r="C28" s="43">
        <v>1.0376000000000001</v>
      </c>
      <c r="D28" s="43">
        <v>-8.2616999999999996E-2</v>
      </c>
      <c r="E28" s="43">
        <v>0.97372000000000003</v>
      </c>
      <c r="F28" s="43">
        <v>0.92415999999999998</v>
      </c>
      <c r="G28" s="43">
        <v>-0.38463999999999998</v>
      </c>
      <c r="H28" s="43">
        <v>-1.5728</v>
      </c>
      <c r="I28" s="43">
        <v>1.4462999999999999</v>
      </c>
      <c r="J28" s="43">
        <v>3.8772000000000001E-2</v>
      </c>
      <c r="K28" s="43">
        <v>-0.97460999999999998</v>
      </c>
      <c r="L28" s="28">
        <v>486</v>
      </c>
      <c r="M28" s="43">
        <v>2.2709999999999999</v>
      </c>
      <c r="N28" s="43">
        <v>-0.21772</v>
      </c>
      <c r="O28" s="43">
        <v>0.39656000000000002</v>
      </c>
      <c r="P28" s="43">
        <v>0.23283999999999999</v>
      </c>
      <c r="Q28" s="43">
        <v>6.6469E-2</v>
      </c>
      <c r="R28" s="43">
        <v>-0.19177</v>
      </c>
      <c r="X28" s="43">
        <v>-0.82372999999999996</v>
      </c>
      <c r="Y28" s="43">
        <v>2.2643</v>
      </c>
      <c r="Z28" s="43">
        <v>0.23941000000000001</v>
      </c>
      <c r="AC28" s="42" t="s">
        <v>571</v>
      </c>
      <c r="AD28" s="42" t="s">
        <v>562</v>
      </c>
      <c r="AE28" s="42" t="s">
        <v>563</v>
      </c>
      <c r="AF28" s="42" t="s">
        <v>564</v>
      </c>
      <c r="AG28" s="42" t="s">
        <v>565</v>
      </c>
    </row>
    <row r="29" spans="1:34" x14ac:dyDescent="0.2">
      <c r="A29" s="42" t="s">
        <v>239</v>
      </c>
      <c r="B29" s="43" t="s">
        <v>266</v>
      </c>
      <c r="C29" s="43">
        <v>1.0624</v>
      </c>
      <c r="D29" s="43">
        <v>-1.4036E-2</v>
      </c>
      <c r="E29" s="43">
        <v>0.25752999999999998</v>
      </c>
      <c r="F29" s="43">
        <v>1.4553</v>
      </c>
      <c r="G29" s="43">
        <v>-0.11337</v>
      </c>
      <c r="H29" s="43">
        <v>1.7126999999999999</v>
      </c>
      <c r="I29" s="43">
        <v>-0.94755</v>
      </c>
      <c r="J29" s="43">
        <v>0.86677999999999999</v>
      </c>
      <c r="K29" s="43">
        <v>-0.46371000000000001</v>
      </c>
      <c r="L29" s="28">
        <v>457</v>
      </c>
      <c r="M29" s="43">
        <v>2.5649999999999999</v>
      </c>
      <c r="N29" s="43">
        <v>-0.12043</v>
      </c>
      <c r="O29" s="43">
        <v>0.13821</v>
      </c>
      <c r="P29" s="43">
        <v>0.35885</v>
      </c>
      <c r="Q29" s="43">
        <v>-6.3765000000000002E-2</v>
      </c>
      <c r="R29" s="43">
        <v>0.24116000000000001</v>
      </c>
      <c r="X29" s="43">
        <v>3.8427000000000003E-2</v>
      </c>
      <c r="Y29" s="43">
        <v>1.7665999999999999</v>
      </c>
      <c r="Z29" s="43">
        <v>-1.6726000000000001</v>
      </c>
    </row>
    <row r="30" spans="1:34" x14ac:dyDescent="0.2">
      <c r="A30" s="42" t="s">
        <v>504</v>
      </c>
      <c r="B30" s="43" t="s">
        <v>267</v>
      </c>
      <c r="C30" s="43">
        <v>0.94367999999999996</v>
      </c>
      <c r="D30" s="43">
        <v>-0.40073999999999999</v>
      </c>
      <c r="E30" s="43">
        <v>-0.40566999999999998</v>
      </c>
      <c r="F30" s="43">
        <v>-2.3565999999999998</v>
      </c>
      <c r="G30" s="43">
        <v>0.45095000000000002</v>
      </c>
      <c r="H30" s="43">
        <v>-0.43584000000000001</v>
      </c>
      <c r="I30" s="43">
        <v>-0.34832999999999997</v>
      </c>
      <c r="J30" s="43">
        <v>1.2741</v>
      </c>
      <c r="K30" s="43">
        <v>2.6392000000000002</v>
      </c>
      <c r="L30" s="28">
        <v>478</v>
      </c>
      <c r="M30" s="43">
        <v>2.1017000000000001</v>
      </c>
      <c r="N30" s="43">
        <v>-0.32689000000000001</v>
      </c>
      <c r="O30" s="43">
        <v>-0.30948999999999999</v>
      </c>
      <c r="P30" s="43">
        <v>-0.65224000000000004</v>
      </c>
      <c r="Q30" s="43">
        <v>5.4947000000000003E-2</v>
      </c>
      <c r="R30" s="43">
        <v>0.10349999999999999</v>
      </c>
      <c r="X30" s="43">
        <v>-0.40570000000000001</v>
      </c>
      <c r="Y30" s="43">
        <v>1.4852000000000001</v>
      </c>
      <c r="Z30" s="43">
        <v>0.66466999999999998</v>
      </c>
    </row>
    <row r="31" spans="1:34" x14ac:dyDescent="0.2">
      <c r="A31" s="42" t="s">
        <v>504</v>
      </c>
      <c r="B31" s="43" t="s">
        <v>268</v>
      </c>
      <c r="C31" s="43">
        <v>1.0102</v>
      </c>
      <c r="D31" s="43">
        <v>0.33818999999999999</v>
      </c>
      <c r="E31" s="43">
        <v>-0.24665999999999999</v>
      </c>
      <c r="F31" s="43">
        <v>-3.6212</v>
      </c>
      <c r="G31" s="43">
        <v>-1.9635</v>
      </c>
      <c r="H31" s="43">
        <v>-5.4967000000000002E-2</v>
      </c>
      <c r="I31" s="43">
        <v>1.08</v>
      </c>
      <c r="J31" s="43">
        <v>2.2976999999999999</v>
      </c>
      <c r="K31" s="43">
        <v>-0.66817000000000004</v>
      </c>
      <c r="L31" s="28">
        <v>530</v>
      </c>
      <c r="M31" s="43">
        <v>1.9648000000000001</v>
      </c>
      <c r="N31" s="43">
        <v>0.39837</v>
      </c>
      <c r="O31" s="43">
        <v>-0.27589000000000002</v>
      </c>
      <c r="P31" s="43">
        <v>-1.0969</v>
      </c>
      <c r="Q31" s="43">
        <v>-0.49762000000000001</v>
      </c>
      <c r="R31" s="43">
        <v>-8.6865999999999999E-2</v>
      </c>
      <c r="X31" s="43">
        <v>0.82081000000000004</v>
      </c>
      <c r="Y31" s="43">
        <v>1.7967</v>
      </c>
      <c r="Z31" s="43">
        <v>1.2738</v>
      </c>
    </row>
    <row r="32" spans="1:34" x14ac:dyDescent="0.2">
      <c r="A32" s="42" t="s">
        <v>239</v>
      </c>
      <c r="B32" s="43" t="s">
        <v>269</v>
      </c>
      <c r="C32" s="43">
        <v>1.6359999999999999</v>
      </c>
      <c r="D32" s="43">
        <v>0.25518999999999997</v>
      </c>
      <c r="E32" s="43">
        <v>-1.7041999999999999</v>
      </c>
      <c r="F32" s="43">
        <v>0.56745999999999996</v>
      </c>
      <c r="G32" s="43">
        <v>-1.5174000000000001</v>
      </c>
      <c r="H32" s="43">
        <v>-0.88746000000000003</v>
      </c>
      <c r="I32" s="43">
        <v>-1.8352999999999999</v>
      </c>
      <c r="J32" s="43">
        <v>1.0714999999999999</v>
      </c>
      <c r="K32" s="43">
        <v>-1.1458999999999999</v>
      </c>
      <c r="L32" s="28">
        <v>545</v>
      </c>
      <c r="M32" s="43">
        <v>3.0781999999999998</v>
      </c>
      <c r="N32" s="43">
        <v>0.12382</v>
      </c>
      <c r="O32" s="43">
        <v>-0.44180999999999998</v>
      </c>
      <c r="P32" s="43">
        <v>0.29082999999999998</v>
      </c>
      <c r="Q32" s="43">
        <v>-0.12414</v>
      </c>
      <c r="R32" s="43">
        <v>0.11452</v>
      </c>
      <c r="X32" s="43">
        <v>0.67418999999999996</v>
      </c>
      <c r="Y32" s="43">
        <v>1.8796999999999999</v>
      </c>
      <c r="Z32" s="43">
        <v>-1.5851999999999999</v>
      </c>
    </row>
    <row r="33" spans="1:26" x14ac:dyDescent="0.2">
      <c r="A33" s="42" t="s">
        <v>239</v>
      </c>
      <c r="B33" s="43" t="s">
        <v>270</v>
      </c>
      <c r="C33" s="43">
        <v>1.2128000000000001</v>
      </c>
      <c r="D33" s="43">
        <v>-0.49531999999999998</v>
      </c>
      <c r="E33" s="43">
        <v>1.7663</v>
      </c>
      <c r="F33" s="43">
        <v>-0.94665999999999995</v>
      </c>
      <c r="G33" s="43">
        <v>-0.14521999999999999</v>
      </c>
      <c r="H33" s="43">
        <v>-0.27417999999999998</v>
      </c>
      <c r="I33" s="43">
        <v>1.0481</v>
      </c>
      <c r="J33" s="43">
        <v>-1.0656000000000001</v>
      </c>
      <c r="K33" s="43">
        <v>-0.83128000000000002</v>
      </c>
      <c r="L33" s="28">
        <v>500</v>
      </c>
      <c r="M33" s="43">
        <v>2.6078999999999999</v>
      </c>
      <c r="N33" s="43">
        <v>-0.52688999999999997</v>
      </c>
      <c r="O33" s="43">
        <v>0.54423999999999995</v>
      </c>
      <c r="P33" s="43">
        <v>-0.30896000000000001</v>
      </c>
      <c r="Q33" s="43">
        <v>-0.12352</v>
      </c>
      <c r="R33" s="43">
        <v>-0.17987</v>
      </c>
      <c r="X33" s="43">
        <v>-1.7455000000000001</v>
      </c>
      <c r="Y33" s="43">
        <v>2.8203999999999998</v>
      </c>
      <c r="Z33" s="43">
        <v>0.99490999999999996</v>
      </c>
    </row>
    <row r="34" spans="1:26" x14ac:dyDescent="0.2">
      <c r="A34" s="42" t="s">
        <v>239</v>
      </c>
      <c r="B34" s="43" t="s">
        <v>271</v>
      </c>
      <c r="C34" s="43">
        <v>1.5384</v>
      </c>
      <c r="D34" s="43">
        <v>0.19928000000000001</v>
      </c>
      <c r="E34" s="43">
        <v>-2.4815999999999998</v>
      </c>
      <c r="F34" s="43">
        <v>1.5263</v>
      </c>
      <c r="G34" s="43">
        <v>-0.66120999999999996</v>
      </c>
      <c r="H34" s="43">
        <v>2.8187000000000002</v>
      </c>
      <c r="I34" s="43">
        <v>0.71281000000000005</v>
      </c>
      <c r="J34" s="43">
        <v>0.94538999999999995</v>
      </c>
      <c r="K34" s="43">
        <v>-1.7944</v>
      </c>
      <c r="L34" s="28">
        <v>551</v>
      </c>
      <c r="M34" s="43">
        <v>3.2298</v>
      </c>
      <c r="N34" s="43">
        <v>0.19946</v>
      </c>
      <c r="O34" s="43">
        <v>-0.59740000000000004</v>
      </c>
      <c r="P34" s="43">
        <v>0.51175000000000004</v>
      </c>
      <c r="Q34" s="43">
        <v>-0.11702</v>
      </c>
      <c r="R34" s="43">
        <v>4.1251999999999997E-2</v>
      </c>
      <c r="X34" s="43">
        <v>0.81479000000000001</v>
      </c>
      <c r="Y34" s="43">
        <v>1.8944000000000001</v>
      </c>
      <c r="Z34" s="43">
        <v>-1.8641000000000001</v>
      </c>
    </row>
    <row r="35" spans="1:26" x14ac:dyDescent="0.2">
      <c r="A35" s="42" t="s">
        <v>504</v>
      </c>
      <c r="B35" s="43" t="s">
        <v>272</v>
      </c>
      <c r="C35" s="43">
        <v>1.2075</v>
      </c>
      <c r="D35" s="43">
        <v>-0.32682</v>
      </c>
      <c r="E35" s="43">
        <v>0.12025</v>
      </c>
      <c r="F35" s="43">
        <v>-3.5813999999999999E-2</v>
      </c>
      <c r="G35" s="43">
        <v>0.13016</v>
      </c>
      <c r="H35" s="43">
        <v>1.6001000000000001</v>
      </c>
      <c r="I35" s="43">
        <v>-0.27777000000000002</v>
      </c>
      <c r="J35" s="43">
        <v>-1.8072999999999999</v>
      </c>
      <c r="K35" s="43">
        <v>-0.19489999999999999</v>
      </c>
      <c r="L35" s="28">
        <v>468</v>
      </c>
      <c r="M35" s="43">
        <v>2.8117999999999999</v>
      </c>
      <c r="N35" s="43">
        <v>-0.34416000000000002</v>
      </c>
      <c r="O35" s="43">
        <v>-1.3329000000000001E-2</v>
      </c>
      <c r="P35" s="43">
        <v>-4.1135999999999999E-2</v>
      </c>
      <c r="Q35" s="43">
        <v>-8.7157999999999999E-2</v>
      </c>
      <c r="R35" s="43">
        <v>1.0243E-2</v>
      </c>
      <c r="X35" s="43">
        <v>-0.79774</v>
      </c>
      <c r="Y35" s="43">
        <v>2.2323</v>
      </c>
      <c r="Z35" s="43">
        <v>-0.33917000000000003</v>
      </c>
    </row>
    <row r="36" spans="1:26" x14ac:dyDescent="0.2">
      <c r="A36" s="42" t="s">
        <v>504</v>
      </c>
      <c r="B36" s="43" t="s">
        <v>273</v>
      </c>
      <c r="C36" s="43">
        <v>0.50624999999999998</v>
      </c>
      <c r="D36" s="43">
        <v>-0.37640000000000001</v>
      </c>
      <c r="E36" s="43">
        <v>-0.74390999999999996</v>
      </c>
      <c r="F36" s="43">
        <v>1.6402000000000001</v>
      </c>
      <c r="G36" s="43">
        <v>0.34719</v>
      </c>
      <c r="H36" s="43">
        <v>-1.1428</v>
      </c>
      <c r="I36" s="43">
        <v>-0.30486999999999997</v>
      </c>
      <c r="J36" s="43">
        <v>-0.99053000000000002</v>
      </c>
      <c r="K36" s="43">
        <v>3.3256999999999999</v>
      </c>
      <c r="L36" s="28">
        <v>389</v>
      </c>
      <c r="M36" s="43">
        <v>1.4332</v>
      </c>
      <c r="N36" s="43">
        <v>-0.37475000000000003</v>
      </c>
      <c r="O36" s="43">
        <v>-0.30114000000000002</v>
      </c>
      <c r="P36" s="43">
        <v>0.57501000000000002</v>
      </c>
      <c r="Q36" s="43">
        <v>0.20596</v>
      </c>
      <c r="R36" s="43">
        <v>-5.4774000000000003E-3</v>
      </c>
      <c r="X36" s="43">
        <v>-0.70665999999999995</v>
      </c>
      <c r="Y36" s="43">
        <v>0.71394000000000002</v>
      </c>
      <c r="Z36" s="43">
        <v>-1.0596000000000001</v>
      </c>
    </row>
    <row r="37" spans="1:26" x14ac:dyDescent="0.2">
      <c r="A37" s="42" t="s">
        <v>504</v>
      </c>
      <c r="B37" s="43" t="s">
        <v>274</v>
      </c>
      <c r="C37" s="43">
        <v>0.82269999999999999</v>
      </c>
      <c r="D37" s="43">
        <v>-0.26135000000000003</v>
      </c>
      <c r="E37" s="43">
        <v>0.59050000000000002</v>
      </c>
      <c r="F37" s="43">
        <v>0.30159999999999998</v>
      </c>
      <c r="G37" s="43">
        <v>0.56298999999999999</v>
      </c>
      <c r="H37" s="43">
        <v>0.22686999999999999</v>
      </c>
      <c r="I37" s="43">
        <v>-0.81794</v>
      </c>
      <c r="J37" s="43">
        <v>-2.7808000000000002</v>
      </c>
      <c r="K37" s="43">
        <v>0.88919999999999999</v>
      </c>
      <c r="L37" s="28">
        <v>395</v>
      </c>
      <c r="M37" s="43">
        <v>2.1659000000000002</v>
      </c>
      <c r="N37" s="43">
        <v>-0.40775</v>
      </c>
      <c r="O37" s="43">
        <v>0.14326</v>
      </c>
      <c r="P37" s="43">
        <v>2.2925000000000001E-2</v>
      </c>
      <c r="Q37" s="43">
        <v>2.4006E-2</v>
      </c>
      <c r="R37" s="43">
        <v>-1.1391E-2</v>
      </c>
      <c r="X37" s="43">
        <v>-1.0017</v>
      </c>
      <c r="Y37" s="43">
        <v>1.8391999999999999</v>
      </c>
      <c r="Z37" s="43">
        <v>-9.5788999999999999E-2</v>
      </c>
    </row>
    <row r="38" spans="1:26" x14ac:dyDescent="0.2">
      <c r="A38" s="42" t="s">
        <v>239</v>
      </c>
      <c r="B38" s="43" t="s">
        <v>275</v>
      </c>
      <c r="C38" s="43">
        <v>0.73319999999999996</v>
      </c>
      <c r="D38" s="43">
        <v>-3.8080999999999997E-2</v>
      </c>
      <c r="E38" s="43">
        <v>1.6762999999999999</v>
      </c>
      <c r="F38" s="43">
        <v>1.1284000000000001</v>
      </c>
      <c r="G38" s="43">
        <v>-1.0299</v>
      </c>
      <c r="H38" s="43">
        <v>0.19724</v>
      </c>
      <c r="I38" s="43">
        <v>3.6087000000000001E-2</v>
      </c>
      <c r="J38" s="43">
        <v>1.393</v>
      </c>
      <c r="K38" s="43">
        <v>-7.8618999999999994E-2</v>
      </c>
      <c r="L38" s="28">
        <v>443</v>
      </c>
      <c r="M38" s="43">
        <v>1.8084</v>
      </c>
      <c r="N38" s="43">
        <v>-0.23305999999999999</v>
      </c>
      <c r="O38" s="43">
        <v>0.68491999999999997</v>
      </c>
      <c r="P38" s="43">
        <v>0.27655000000000002</v>
      </c>
      <c r="Q38" s="43">
        <v>-0.24342</v>
      </c>
      <c r="R38" s="43">
        <v>0.11047</v>
      </c>
      <c r="X38" s="43">
        <v>-0.78942999999999997</v>
      </c>
      <c r="Y38" s="43">
        <v>1.7972999999999999</v>
      </c>
      <c r="Z38" s="43">
        <v>-1.0566</v>
      </c>
    </row>
    <row r="39" spans="1:26" x14ac:dyDescent="0.2">
      <c r="A39" s="42" t="s">
        <v>504</v>
      </c>
      <c r="B39" s="43" t="s">
        <v>276</v>
      </c>
      <c r="C39" s="43">
        <v>0.75095000000000001</v>
      </c>
      <c r="D39" s="43">
        <v>0.30137000000000003</v>
      </c>
      <c r="E39" s="43">
        <v>-0.49592000000000003</v>
      </c>
      <c r="F39" s="43">
        <v>-0.50495999999999996</v>
      </c>
      <c r="G39" s="43">
        <v>2.0878999999999999</v>
      </c>
      <c r="H39" s="43">
        <v>6.6623000000000002E-2</v>
      </c>
      <c r="I39" s="43">
        <v>-1.4379999999999999</v>
      </c>
      <c r="J39" s="43">
        <v>-0.37755</v>
      </c>
      <c r="K39" s="43">
        <v>0.46884999999999999</v>
      </c>
      <c r="L39" s="29">
        <v>379</v>
      </c>
      <c r="M39" s="43">
        <v>2.0560999999999998</v>
      </c>
      <c r="N39" s="43">
        <v>2.7307000000000001E-2</v>
      </c>
      <c r="O39" s="43">
        <v>-0.15576000000000001</v>
      </c>
      <c r="P39" s="43">
        <v>-0.22969000000000001</v>
      </c>
      <c r="Q39" s="43">
        <v>0.39948</v>
      </c>
      <c r="R39" s="43">
        <v>0.20022999999999999</v>
      </c>
      <c r="X39" s="43">
        <v>0.82987999999999995</v>
      </c>
      <c r="Y39" s="43">
        <v>1.2934000000000001</v>
      </c>
      <c r="Z39" s="43">
        <v>0.17548</v>
      </c>
    </row>
    <row r="40" spans="1:26" x14ac:dyDescent="0.2">
      <c r="A40" s="42" t="s">
        <v>504</v>
      </c>
      <c r="B40" s="43" t="s">
        <v>277</v>
      </c>
      <c r="C40" s="43">
        <v>1.4079999999999999</v>
      </c>
      <c r="D40" s="43">
        <v>-0.64700000000000002</v>
      </c>
      <c r="E40" s="43">
        <v>8.5292999999999994E-2</v>
      </c>
      <c r="F40" s="43">
        <v>0.28627000000000002</v>
      </c>
      <c r="G40" s="43">
        <v>6.8333000000000005E-2</v>
      </c>
      <c r="H40" s="43">
        <v>-0.74702999999999997</v>
      </c>
      <c r="I40" s="43">
        <v>1.8334999999999999</v>
      </c>
      <c r="J40" s="43">
        <v>-0.22978000000000001</v>
      </c>
      <c r="K40" s="43">
        <v>0.14953</v>
      </c>
      <c r="L40" s="28">
        <v>548</v>
      </c>
      <c r="M40" s="43">
        <v>2.8948999999999998</v>
      </c>
      <c r="N40" s="43">
        <v>-0.50654999999999994</v>
      </c>
      <c r="O40" s="43">
        <v>-1.1723000000000001E-2</v>
      </c>
      <c r="P40" s="43">
        <v>6.6213999999999995E-2</v>
      </c>
      <c r="Q40" s="43">
        <v>0.10815</v>
      </c>
      <c r="R40" s="43">
        <v>-0.18906999999999999</v>
      </c>
      <c r="X40" s="43">
        <v>-1.3633</v>
      </c>
      <c r="Y40" s="43">
        <v>2.4815</v>
      </c>
      <c r="Z40" s="43">
        <v>0.35625000000000001</v>
      </c>
    </row>
    <row r="41" spans="1:26" x14ac:dyDescent="0.2">
      <c r="A41" s="42" t="s">
        <v>239</v>
      </c>
      <c r="B41" s="43" t="s">
        <v>278</v>
      </c>
      <c r="C41" s="43">
        <v>1.1194999999999999</v>
      </c>
      <c r="D41" s="43">
        <v>-0.84650999999999998</v>
      </c>
      <c r="E41" s="43">
        <v>3.0186000000000002</v>
      </c>
      <c r="F41" s="43">
        <v>-1.7905</v>
      </c>
      <c r="G41" s="43">
        <v>1.7155</v>
      </c>
      <c r="H41" s="43">
        <v>0.55367</v>
      </c>
      <c r="I41" s="43">
        <v>0.25169000000000002</v>
      </c>
      <c r="J41" s="43">
        <v>1.2401</v>
      </c>
      <c r="K41" s="43">
        <v>9.9284999999999998E-2</v>
      </c>
      <c r="L41" s="28">
        <v>484</v>
      </c>
      <c r="M41" s="43">
        <v>2.4826999999999999</v>
      </c>
      <c r="N41" s="43">
        <v>-0.80223999999999995</v>
      </c>
      <c r="O41" s="43">
        <v>0.91471999999999998</v>
      </c>
      <c r="P41" s="43">
        <v>-0.60504999999999998</v>
      </c>
      <c r="Q41" s="43">
        <v>7.1211999999999998E-2</v>
      </c>
      <c r="R41" s="43">
        <v>8.9583999999999997E-2</v>
      </c>
      <c r="X41" s="43">
        <v>-2.0407999999999999</v>
      </c>
      <c r="Y41" s="43">
        <v>2.7759</v>
      </c>
      <c r="Z41" s="43">
        <v>1.2376</v>
      </c>
    </row>
    <row r="42" spans="1:26" x14ac:dyDescent="0.2">
      <c r="A42" s="42" t="s">
        <v>239</v>
      </c>
      <c r="B42" s="43" t="s">
        <v>279</v>
      </c>
      <c r="C42" s="43">
        <v>1.1898</v>
      </c>
      <c r="D42" s="43">
        <v>-0.19463</v>
      </c>
      <c r="E42" s="43">
        <v>-0.40992000000000001</v>
      </c>
      <c r="F42" s="43">
        <v>-1.5263</v>
      </c>
      <c r="G42" s="43">
        <v>-1.4570000000000001</v>
      </c>
      <c r="H42" s="43">
        <v>0.75061</v>
      </c>
      <c r="I42" s="43">
        <v>1.6459999999999999</v>
      </c>
      <c r="J42" s="43">
        <v>-0.66956000000000004</v>
      </c>
      <c r="K42" s="43">
        <v>-0.27067999999999998</v>
      </c>
      <c r="L42" s="28">
        <v>528</v>
      </c>
      <c r="M42" s="43">
        <v>2.5510999999999999</v>
      </c>
      <c r="N42" s="43">
        <v>-0.13406000000000001</v>
      </c>
      <c r="O42" s="43">
        <v>-0.21049999999999999</v>
      </c>
      <c r="P42" s="43">
        <v>-0.35496</v>
      </c>
      <c r="Q42" s="43">
        <v>-0.31935000000000002</v>
      </c>
      <c r="R42" s="43">
        <v>-0.19602</v>
      </c>
      <c r="X42" s="43">
        <v>-0.64056000000000002</v>
      </c>
      <c r="Y42" s="43">
        <v>2.2176</v>
      </c>
      <c r="Z42" s="43">
        <v>0.45066000000000001</v>
      </c>
    </row>
    <row r="43" spans="1:26" x14ac:dyDescent="0.2">
      <c r="A43" s="42" t="s">
        <v>239</v>
      </c>
      <c r="B43" s="43" t="s">
        <v>280</v>
      </c>
      <c r="C43" s="43">
        <v>1.5662</v>
      </c>
      <c r="D43" s="43">
        <v>-0.29407</v>
      </c>
      <c r="E43" s="43">
        <v>-0.94225000000000003</v>
      </c>
      <c r="F43" s="43">
        <v>-1.4764999999999999</v>
      </c>
      <c r="G43" s="43">
        <v>-0.11088000000000001</v>
      </c>
      <c r="H43" s="43">
        <v>-0.40386</v>
      </c>
      <c r="I43" s="43">
        <v>-7.9776E-2</v>
      </c>
      <c r="J43" s="43">
        <v>-1.0858E-2</v>
      </c>
      <c r="K43" s="43">
        <v>4.1196000000000003E-2</v>
      </c>
      <c r="L43" s="28">
        <v>549</v>
      </c>
      <c r="M43" s="43">
        <v>3.0842000000000001</v>
      </c>
      <c r="N43" s="43">
        <v>-0.24002999999999999</v>
      </c>
      <c r="O43" s="43">
        <v>-0.35991000000000001</v>
      </c>
      <c r="P43" s="43">
        <v>-0.32382</v>
      </c>
      <c r="Q43" s="43">
        <v>1.0234999999999999E-2</v>
      </c>
      <c r="R43" s="43">
        <v>-3.4312000000000002E-2</v>
      </c>
      <c r="X43" s="43">
        <v>-0.36551</v>
      </c>
      <c r="Y43" s="43">
        <v>2.2936999999999999</v>
      </c>
      <c r="Z43" s="43">
        <v>0.28782000000000002</v>
      </c>
    </row>
    <row r="44" spans="1:26" x14ac:dyDescent="0.2">
      <c r="A44" s="42" t="s">
        <v>239</v>
      </c>
      <c r="B44" s="43" t="s">
        <v>281</v>
      </c>
      <c r="C44" s="43">
        <v>1.4339</v>
      </c>
      <c r="D44" s="43">
        <v>-0.59770999999999996</v>
      </c>
      <c r="E44" s="43">
        <v>1.9033</v>
      </c>
      <c r="F44" s="43">
        <v>-0.74126000000000003</v>
      </c>
      <c r="G44" s="43">
        <v>-1.5607</v>
      </c>
      <c r="H44" s="43">
        <v>-4.7718000000000003E-2</v>
      </c>
      <c r="I44" s="43">
        <v>-1.9559</v>
      </c>
      <c r="J44" s="43">
        <v>-0.46594000000000002</v>
      </c>
      <c r="K44" s="43">
        <v>-0.20968000000000001</v>
      </c>
      <c r="L44" s="28">
        <v>511</v>
      </c>
      <c r="M44" s="43">
        <v>2.8264</v>
      </c>
      <c r="N44" s="43">
        <v>-0.61009999999999998</v>
      </c>
      <c r="O44" s="43">
        <v>0.54527999999999999</v>
      </c>
      <c r="P44" s="43">
        <v>-0.21792</v>
      </c>
      <c r="Q44" s="43">
        <v>-0.40798000000000001</v>
      </c>
      <c r="R44" s="43">
        <v>8.7048E-2</v>
      </c>
      <c r="X44" s="43">
        <v>-1.7929999999999999</v>
      </c>
      <c r="Y44" s="43">
        <v>2.6918000000000002</v>
      </c>
      <c r="Z44" s="43">
        <v>-0.44402000000000003</v>
      </c>
    </row>
    <row r="45" spans="1:26" x14ac:dyDescent="0.2">
      <c r="B45" s="43" t="s">
        <v>282</v>
      </c>
      <c r="C45" s="43">
        <v>0.80884</v>
      </c>
      <c r="D45" s="43">
        <v>0.82730000000000004</v>
      </c>
      <c r="E45" s="43">
        <v>-0.95574999999999999</v>
      </c>
      <c r="F45" s="43">
        <v>1.7162999999999999</v>
      </c>
      <c r="G45" s="43">
        <v>-0.32640000000000002</v>
      </c>
      <c r="H45" s="43">
        <v>-0.50226999999999999</v>
      </c>
      <c r="I45" s="43">
        <v>-1.4826999999999999</v>
      </c>
      <c r="J45" s="43">
        <v>4.1642999999999999</v>
      </c>
      <c r="K45" s="43">
        <v>-0.52197000000000005</v>
      </c>
      <c r="L45" s="35">
        <v>442</v>
      </c>
      <c r="M45" s="43">
        <v>1.847</v>
      </c>
      <c r="N45" s="43">
        <v>0.55432000000000003</v>
      </c>
      <c r="O45" s="43">
        <v>-0.12803999999999999</v>
      </c>
      <c r="P45" s="43">
        <v>0.66295000000000004</v>
      </c>
      <c r="Q45" s="43">
        <v>9.7717999999999999E-2</v>
      </c>
      <c r="R45" s="43">
        <v>0.40999000000000002</v>
      </c>
      <c r="X45" s="43">
        <v>2.1884000000000001</v>
      </c>
      <c r="Y45" s="43">
        <v>0.66840999999999995</v>
      </c>
      <c r="Z45" s="43">
        <v>-2.5987</v>
      </c>
    </row>
    <row r="46" spans="1:26" x14ac:dyDescent="0.2">
      <c r="A46" s="42" t="s">
        <v>504</v>
      </c>
      <c r="B46" s="43" t="s">
        <v>283</v>
      </c>
      <c r="C46" s="43">
        <v>0.96265999999999996</v>
      </c>
      <c r="D46" s="43">
        <v>-0.28084999999999999</v>
      </c>
      <c r="E46" s="43">
        <v>8.3848000000000006E-2</v>
      </c>
      <c r="F46" s="43">
        <v>-1.5268999999999999</v>
      </c>
      <c r="G46" s="43">
        <v>-0.63675999999999999</v>
      </c>
      <c r="H46" s="43">
        <v>-0.64583999999999997</v>
      </c>
      <c r="I46" s="43">
        <v>0.33218999999999999</v>
      </c>
      <c r="J46" s="43">
        <v>-0.42460999999999999</v>
      </c>
      <c r="K46" s="43">
        <v>1.3422000000000001</v>
      </c>
      <c r="L46" s="28">
        <v>477</v>
      </c>
      <c r="M46" s="43">
        <v>2.137</v>
      </c>
      <c r="N46" s="43">
        <v>-0.29437000000000002</v>
      </c>
      <c r="O46" s="43">
        <v>-7.5523000000000007E-2</v>
      </c>
      <c r="P46" s="43">
        <v>-0.39928000000000002</v>
      </c>
      <c r="Q46" s="43">
        <v>-0.13977999999999999</v>
      </c>
      <c r="R46" s="43">
        <v>-8.8756000000000002E-2</v>
      </c>
      <c r="X46" s="43">
        <v>-0.83492</v>
      </c>
      <c r="Y46" s="43">
        <v>1.8689</v>
      </c>
      <c r="Z46" s="43">
        <v>0.58479000000000003</v>
      </c>
    </row>
    <row r="47" spans="1:26" x14ac:dyDescent="0.2">
      <c r="A47" s="42" t="s">
        <v>239</v>
      </c>
      <c r="B47" s="43" t="s">
        <v>284</v>
      </c>
      <c r="C47" s="43">
        <v>1.4846999999999999</v>
      </c>
      <c r="D47" s="43">
        <v>-0.40866999999999998</v>
      </c>
      <c r="E47" s="43">
        <v>0.81723000000000001</v>
      </c>
      <c r="F47" s="43">
        <v>0.11148</v>
      </c>
      <c r="G47" s="43">
        <v>-0.29343999999999998</v>
      </c>
      <c r="H47" s="43">
        <v>1.873</v>
      </c>
      <c r="I47" s="43">
        <v>-0.72038000000000002</v>
      </c>
      <c r="J47" s="43">
        <v>1.0082</v>
      </c>
      <c r="K47" s="43">
        <v>-1.1657999999999999</v>
      </c>
      <c r="L47" s="28">
        <v>528</v>
      </c>
      <c r="M47" s="43">
        <v>3.1486999999999998</v>
      </c>
      <c r="N47" s="43">
        <v>-0.36110999999999999</v>
      </c>
      <c r="O47" s="43">
        <v>0.24009</v>
      </c>
      <c r="P47" s="43">
        <v>-2.8615999999999999E-2</v>
      </c>
      <c r="Q47" s="43">
        <v>-0.13225000000000001</v>
      </c>
      <c r="R47" s="43">
        <v>0.17205000000000001</v>
      </c>
      <c r="X47" s="43">
        <v>-0.71233999999999997</v>
      </c>
      <c r="Y47" s="43">
        <v>2.5171000000000001</v>
      </c>
      <c r="Z47" s="43">
        <v>-0.82081000000000004</v>
      </c>
    </row>
    <row r="48" spans="1:26" x14ac:dyDescent="0.2">
      <c r="A48" s="42" t="s">
        <v>239</v>
      </c>
      <c r="B48" s="43" t="s">
        <v>285</v>
      </c>
      <c r="C48" s="43">
        <v>1.3729</v>
      </c>
      <c r="D48" s="43">
        <v>-0.68940999999999997</v>
      </c>
      <c r="E48" s="43">
        <v>2.2090999999999998</v>
      </c>
      <c r="F48" s="43">
        <v>-0.70448</v>
      </c>
      <c r="G48" s="43">
        <v>-1.3217000000000001</v>
      </c>
      <c r="H48" s="43">
        <v>0.71767999999999998</v>
      </c>
      <c r="I48" s="43">
        <v>-1.7790999999999999</v>
      </c>
      <c r="J48" s="43">
        <v>-0.41242000000000001</v>
      </c>
      <c r="K48" s="43">
        <v>-0.10489</v>
      </c>
      <c r="L48" s="28">
        <v>503</v>
      </c>
      <c r="M48" s="43">
        <v>2.7877000000000001</v>
      </c>
      <c r="N48" s="43">
        <v>-0.68018999999999996</v>
      </c>
      <c r="O48" s="43">
        <v>0.65000999999999998</v>
      </c>
      <c r="P48" s="43">
        <v>-0.24160000000000001</v>
      </c>
      <c r="Q48" s="43">
        <v>-0.43496000000000001</v>
      </c>
      <c r="R48" s="43">
        <v>0.10732</v>
      </c>
      <c r="X48" s="43">
        <v>-2.0022000000000002</v>
      </c>
      <c r="Y48" s="43">
        <v>2.7323</v>
      </c>
      <c r="Z48" s="43">
        <v>-0.44558999999999999</v>
      </c>
    </row>
    <row r="49" spans="1:26" x14ac:dyDescent="0.2">
      <c r="A49" s="42" t="s">
        <v>239</v>
      </c>
      <c r="B49" s="43" t="s">
        <v>286</v>
      </c>
      <c r="C49" s="43">
        <v>1.1392</v>
      </c>
      <c r="D49" s="43">
        <v>-0.17165</v>
      </c>
      <c r="E49" s="43">
        <v>1.2462</v>
      </c>
      <c r="F49" s="43">
        <v>-6.7720000000000002E-2</v>
      </c>
      <c r="G49" s="43">
        <v>-1.4994000000000001</v>
      </c>
      <c r="H49" s="43">
        <v>-0.75468999999999997</v>
      </c>
      <c r="I49" s="43">
        <v>0.14727999999999999</v>
      </c>
      <c r="J49" s="43">
        <v>-2.1242999999999999</v>
      </c>
      <c r="K49" s="43">
        <v>-0.91720999999999997</v>
      </c>
      <c r="L49" s="28">
        <v>476</v>
      </c>
      <c r="M49" s="43">
        <v>2.4348000000000001</v>
      </c>
      <c r="N49" s="43">
        <v>-0.32139000000000001</v>
      </c>
      <c r="O49" s="43">
        <v>0.42354000000000003</v>
      </c>
      <c r="P49" s="43">
        <v>-1.4017E-2</v>
      </c>
      <c r="Q49" s="43">
        <v>-0.32429999999999998</v>
      </c>
      <c r="R49" s="43">
        <v>-0.19022</v>
      </c>
      <c r="X49" s="43">
        <v>-1.3666</v>
      </c>
      <c r="Y49" s="43">
        <v>2.5297000000000001</v>
      </c>
      <c r="Z49" s="43">
        <v>0.10712000000000001</v>
      </c>
    </row>
    <row r="50" spans="1:26" x14ac:dyDescent="0.2">
      <c r="A50" s="42" t="s">
        <v>239</v>
      </c>
      <c r="B50" s="43" t="s">
        <v>287</v>
      </c>
      <c r="C50" s="43">
        <v>1.4056</v>
      </c>
      <c r="D50" s="43">
        <v>1.6652E-2</v>
      </c>
      <c r="E50" s="43">
        <v>-0.31253999999999998</v>
      </c>
      <c r="F50" s="43">
        <v>0.20186999999999999</v>
      </c>
      <c r="G50" s="43">
        <v>0.42470999999999998</v>
      </c>
      <c r="H50" s="43">
        <v>-0.83143999999999996</v>
      </c>
      <c r="I50" s="43">
        <v>-0.67652000000000001</v>
      </c>
      <c r="J50" s="43">
        <v>-0.65741000000000005</v>
      </c>
      <c r="K50" s="43">
        <v>-1.214</v>
      </c>
      <c r="L50" s="28">
        <v>492</v>
      </c>
      <c r="M50" s="43">
        <v>2.9430999999999998</v>
      </c>
      <c r="N50" s="43">
        <v>-0.12992999999999999</v>
      </c>
      <c r="O50" s="43">
        <v>-6.6506999999999997E-2</v>
      </c>
      <c r="P50" s="43">
        <v>4.6193999999999999E-2</v>
      </c>
      <c r="Q50" s="43">
        <v>0.14810000000000001</v>
      </c>
      <c r="R50" s="43">
        <v>3.8885999999999999E-3</v>
      </c>
      <c r="X50" s="43">
        <v>-5.2878000000000001E-2</v>
      </c>
      <c r="Y50" s="43">
        <v>2.2471000000000001</v>
      </c>
      <c r="Z50" s="43">
        <v>-0.16211999999999999</v>
      </c>
    </row>
    <row r="51" spans="1:26" x14ac:dyDescent="0.2">
      <c r="A51" s="42" t="s">
        <v>239</v>
      </c>
      <c r="B51" s="43" t="s">
        <v>288</v>
      </c>
      <c r="C51" s="43">
        <v>0.89442999999999995</v>
      </c>
      <c r="D51" s="43">
        <v>0.24401999999999999</v>
      </c>
      <c r="E51" s="43">
        <v>-1.3955</v>
      </c>
      <c r="F51" s="43">
        <v>-0.94142999999999999</v>
      </c>
      <c r="G51" s="43">
        <v>1.7597</v>
      </c>
      <c r="H51" s="43">
        <v>-0.55239000000000005</v>
      </c>
      <c r="I51" s="43">
        <v>1.7728999999999999</v>
      </c>
      <c r="J51" s="43">
        <v>2.4169999999999998</v>
      </c>
      <c r="K51" s="43">
        <v>2.2780999999999999E-2</v>
      </c>
      <c r="L51" s="28">
        <v>480</v>
      </c>
      <c r="M51" s="43">
        <v>2.1189</v>
      </c>
      <c r="N51" s="43">
        <v>0.14829999999999999</v>
      </c>
      <c r="O51" s="43">
        <v>-0.40810000000000002</v>
      </c>
      <c r="P51" s="43">
        <v>-0.30062</v>
      </c>
      <c r="Q51" s="43">
        <v>0.49526999999999999</v>
      </c>
      <c r="R51" s="43">
        <v>-4.9429000000000001E-2</v>
      </c>
      <c r="X51" s="43">
        <v>0.95486000000000004</v>
      </c>
      <c r="Y51" s="43">
        <v>1.4386000000000001</v>
      </c>
      <c r="Z51" s="43">
        <v>1.0840000000000001</v>
      </c>
    </row>
    <row r="52" spans="1:26" x14ac:dyDescent="0.2">
      <c r="A52" s="42" t="s">
        <v>239</v>
      </c>
      <c r="B52" s="43" t="s">
        <v>289</v>
      </c>
      <c r="C52" s="43">
        <v>-9.9897E-2</v>
      </c>
      <c r="D52" s="43">
        <v>0.74458000000000002</v>
      </c>
      <c r="E52" s="43">
        <v>1.6943999999999999</v>
      </c>
      <c r="F52" s="43">
        <v>1.3617999999999999</v>
      </c>
      <c r="G52" s="43">
        <v>9.2131000000000005E-2</v>
      </c>
      <c r="H52" s="43">
        <v>0.38791999999999999</v>
      </c>
      <c r="I52" s="43">
        <v>-7.5863E-2</v>
      </c>
      <c r="J52" s="43">
        <v>-1.2184999999999999</v>
      </c>
      <c r="K52" s="43">
        <v>0.14593999999999999</v>
      </c>
      <c r="L52" s="28">
        <v>278</v>
      </c>
      <c r="M52" s="43">
        <v>0.32878000000000002</v>
      </c>
      <c r="N52" s="43">
        <v>0.28251999999999999</v>
      </c>
      <c r="O52" s="43">
        <v>0.87741000000000002</v>
      </c>
      <c r="P52" s="43">
        <v>0.42302000000000001</v>
      </c>
      <c r="Q52" s="43">
        <v>-5.8564999999999999E-2</v>
      </c>
      <c r="R52" s="43">
        <v>2.6997E-2</v>
      </c>
      <c r="X52" s="43">
        <v>0.42519000000000001</v>
      </c>
      <c r="Y52" s="43">
        <v>0.79749999999999999</v>
      </c>
      <c r="Z52" s="43">
        <v>-0.58596999999999999</v>
      </c>
    </row>
    <row r="53" spans="1:26" x14ac:dyDescent="0.2">
      <c r="A53" s="42" t="s">
        <v>239</v>
      </c>
      <c r="B53" s="43" t="s">
        <v>290</v>
      </c>
      <c r="C53" s="43">
        <v>0.93376000000000003</v>
      </c>
      <c r="D53" s="43">
        <v>-0.71126999999999996</v>
      </c>
      <c r="E53" s="43">
        <v>0.57808000000000004</v>
      </c>
      <c r="F53" s="43">
        <v>0.51559999999999995</v>
      </c>
      <c r="G53" s="43">
        <v>0.40035999999999999</v>
      </c>
      <c r="H53" s="43">
        <v>-0.91210000000000002</v>
      </c>
      <c r="I53" s="43">
        <v>1.1442000000000001</v>
      </c>
      <c r="J53" s="43">
        <v>1.0899000000000001</v>
      </c>
      <c r="K53" s="43">
        <v>1.986</v>
      </c>
      <c r="L53" s="28">
        <v>488</v>
      </c>
      <c r="M53" s="43">
        <v>2.1385999999999998</v>
      </c>
      <c r="N53" s="43">
        <v>-0.62575999999999998</v>
      </c>
      <c r="O53" s="43">
        <v>0.14380000000000001</v>
      </c>
      <c r="P53" s="43">
        <v>9.7072000000000006E-2</v>
      </c>
      <c r="Q53" s="43">
        <v>0.17924999999999999</v>
      </c>
      <c r="R53" s="43">
        <v>-4.1327000000000003E-2</v>
      </c>
      <c r="X53" s="43">
        <v>-1.5048999999999999</v>
      </c>
      <c r="Y53" s="43">
        <v>1.8188</v>
      </c>
      <c r="Z53" s="43">
        <v>9.3920000000000003E-2</v>
      </c>
    </row>
    <row r="54" spans="1:26" x14ac:dyDescent="0.2">
      <c r="A54" s="42" t="s">
        <v>239</v>
      </c>
      <c r="B54" s="43" t="s">
        <v>291</v>
      </c>
      <c r="C54" s="43">
        <v>1.3209</v>
      </c>
      <c r="D54" s="43">
        <v>0.26032</v>
      </c>
      <c r="E54" s="43">
        <v>-1.0978000000000001</v>
      </c>
      <c r="F54" s="43">
        <v>0.91874999999999996</v>
      </c>
      <c r="G54" s="43">
        <v>0.79510000000000003</v>
      </c>
      <c r="H54" s="43">
        <v>-1.3037000000000001</v>
      </c>
      <c r="I54" s="43">
        <v>-0.40094000000000002</v>
      </c>
      <c r="J54" s="43">
        <v>1.7606999999999999</v>
      </c>
      <c r="K54" s="43">
        <v>-1.0218</v>
      </c>
      <c r="L54" s="28">
        <v>501</v>
      </c>
      <c r="M54" s="43">
        <v>2.7542</v>
      </c>
      <c r="N54" s="43">
        <v>7.1199999999999999E-2</v>
      </c>
      <c r="O54" s="43">
        <v>-0.21901999999999999</v>
      </c>
      <c r="P54" s="43">
        <v>0.26317000000000002</v>
      </c>
      <c r="Q54" s="43">
        <v>0.32324999999999998</v>
      </c>
      <c r="R54" s="43">
        <v>9.0337000000000001E-2</v>
      </c>
      <c r="X54" s="43">
        <v>0.75007999999999997</v>
      </c>
      <c r="Y54" s="43">
        <v>1.7892999999999999</v>
      </c>
      <c r="Z54" s="43">
        <v>-0.63356000000000001</v>
      </c>
    </row>
    <row r="55" spans="1:26" x14ac:dyDescent="0.2">
      <c r="A55" s="42" t="s">
        <v>239</v>
      </c>
      <c r="B55" s="43" t="s">
        <v>292</v>
      </c>
      <c r="C55" s="43">
        <v>1.0739000000000001</v>
      </c>
      <c r="D55" s="43">
        <v>0.22148999999999999</v>
      </c>
      <c r="E55" s="43">
        <v>0.58799000000000001</v>
      </c>
      <c r="F55" s="43">
        <v>1.1888000000000001</v>
      </c>
      <c r="G55" s="43">
        <v>0.20433999999999999</v>
      </c>
      <c r="H55" s="43">
        <v>0.62802999999999998</v>
      </c>
      <c r="I55" s="43">
        <v>0.94625000000000004</v>
      </c>
      <c r="J55" s="43">
        <v>-1.0416000000000001</v>
      </c>
      <c r="K55" s="43">
        <v>-2.1021999999999998</v>
      </c>
      <c r="L55" s="28">
        <v>456</v>
      </c>
      <c r="M55" s="43">
        <v>2.5920000000000001</v>
      </c>
      <c r="N55" s="43">
        <v>1.6500999999999998E-2</v>
      </c>
      <c r="O55" s="43">
        <v>0.29985000000000001</v>
      </c>
      <c r="P55" s="43">
        <v>0.27059</v>
      </c>
      <c r="Q55" s="43">
        <v>4.3316E-2</v>
      </c>
      <c r="R55" s="43">
        <v>-8.9952000000000004E-2</v>
      </c>
      <c r="X55" s="43">
        <v>-3.8664999999999998E-2</v>
      </c>
      <c r="Y55" s="43">
        <v>2.3115999999999999</v>
      </c>
      <c r="Z55" s="43">
        <v>-0.25137999999999999</v>
      </c>
    </row>
    <row r="56" spans="1:26" x14ac:dyDescent="0.2">
      <c r="A56" s="42" t="s">
        <v>239</v>
      </c>
      <c r="B56" s="43" t="s">
        <v>293</v>
      </c>
      <c r="C56" s="43">
        <v>1.0105</v>
      </c>
      <c r="D56" s="43">
        <v>0.12877</v>
      </c>
      <c r="E56" s="43">
        <v>-1.087</v>
      </c>
      <c r="F56" s="43">
        <v>-6.1301000000000001E-2</v>
      </c>
      <c r="G56" s="43">
        <v>-0.39318999999999998</v>
      </c>
      <c r="H56" s="43">
        <v>0.21256</v>
      </c>
      <c r="I56" s="43">
        <v>-0.26628000000000002</v>
      </c>
      <c r="J56" s="43">
        <v>-0.19102</v>
      </c>
      <c r="K56" s="43">
        <v>0.39578999999999998</v>
      </c>
      <c r="L56" s="28">
        <v>463</v>
      </c>
      <c r="M56" s="43">
        <v>2.3321000000000001</v>
      </c>
      <c r="N56" s="43">
        <v>3.0568999999999999E-2</v>
      </c>
      <c r="O56" s="43">
        <v>-0.36025000000000001</v>
      </c>
      <c r="P56" s="43">
        <v>4.5666999999999999E-2</v>
      </c>
      <c r="Q56" s="43">
        <v>-5.1896999999999999E-2</v>
      </c>
      <c r="R56" s="43">
        <v>2.8428999999999999E-2</v>
      </c>
      <c r="X56" s="43">
        <v>0.3155</v>
      </c>
      <c r="Y56" s="43">
        <v>1.5161</v>
      </c>
      <c r="Z56" s="43">
        <v>-0.64595999999999998</v>
      </c>
    </row>
    <row r="57" spans="1:26" x14ac:dyDescent="0.2">
      <c r="A57" s="42" t="s">
        <v>239</v>
      </c>
      <c r="B57" s="43" t="s">
        <v>294</v>
      </c>
      <c r="C57" s="43">
        <v>1.3084</v>
      </c>
      <c r="D57" s="43">
        <v>-0.78695000000000004</v>
      </c>
      <c r="E57" s="43">
        <v>9.7105999999999998E-2</v>
      </c>
      <c r="F57" s="43">
        <v>1.7577</v>
      </c>
      <c r="G57" s="43">
        <v>0.14535000000000001</v>
      </c>
      <c r="H57" s="43">
        <v>0.88009000000000004</v>
      </c>
      <c r="I57" s="43">
        <v>-6.1338999999999998E-2</v>
      </c>
      <c r="J57" s="43">
        <v>0.29791000000000001</v>
      </c>
      <c r="K57" s="43">
        <v>1.2219</v>
      </c>
      <c r="L57" s="28">
        <v>510</v>
      </c>
      <c r="M57" s="43">
        <v>2.8580999999999999</v>
      </c>
      <c r="N57" s="43">
        <v>-0.60336999999999996</v>
      </c>
      <c r="O57" s="43">
        <v>-2.9048000000000001E-2</v>
      </c>
      <c r="P57" s="43">
        <v>0.39522000000000002</v>
      </c>
      <c r="Q57" s="43">
        <v>3.3208000000000001E-2</v>
      </c>
      <c r="R57" s="43">
        <v>9.0620999999999993E-2</v>
      </c>
      <c r="X57" s="43">
        <v>-1.2971999999999999</v>
      </c>
      <c r="Y57" s="43">
        <v>2.0291999999999999</v>
      </c>
      <c r="Z57" s="43">
        <v>-1.2442</v>
      </c>
    </row>
    <row r="58" spans="1:26" x14ac:dyDescent="0.2">
      <c r="A58" s="42" t="s">
        <v>239</v>
      </c>
      <c r="B58" s="43" t="s">
        <v>295</v>
      </c>
      <c r="C58" s="43">
        <v>0.87985999999999998</v>
      </c>
      <c r="D58" s="43">
        <v>-8.8352E-2</v>
      </c>
      <c r="E58" s="43">
        <v>1.3996</v>
      </c>
      <c r="F58" s="43">
        <v>-0.93818999999999997</v>
      </c>
      <c r="G58" s="43">
        <v>-0.75065999999999999</v>
      </c>
      <c r="H58" s="43">
        <v>0.45344000000000001</v>
      </c>
      <c r="I58" s="43">
        <v>0.48853000000000002</v>
      </c>
      <c r="J58" s="43">
        <v>0.50483</v>
      </c>
      <c r="K58" s="43">
        <v>-0.36448999999999998</v>
      </c>
      <c r="L58" s="28">
        <v>465</v>
      </c>
      <c r="M58" s="43">
        <v>2.0861000000000001</v>
      </c>
      <c r="N58" s="43">
        <v>-0.24117</v>
      </c>
      <c r="O58" s="43">
        <v>0.49106</v>
      </c>
      <c r="P58" s="43">
        <v>-0.30589</v>
      </c>
      <c r="Q58" s="43">
        <v>-0.25411</v>
      </c>
      <c r="R58" s="43">
        <v>-8.7869000000000003E-3</v>
      </c>
      <c r="X58" s="43">
        <v>-0.86407999999999996</v>
      </c>
      <c r="Y58" s="43">
        <v>2.1720999999999999</v>
      </c>
      <c r="Z58" s="43">
        <v>0.28136</v>
      </c>
    </row>
    <row r="59" spans="1:26" x14ac:dyDescent="0.2">
      <c r="A59" s="42" t="s">
        <v>239</v>
      </c>
      <c r="B59" s="43" t="s">
        <v>296</v>
      </c>
      <c r="C59" s="43">
        <v>1.2141</v>
      </c>
      <c r="D59" s="43">
        <v>1.2171E-3</v>
      </c>
      <c r="E59" s="43">
        <v>0.70542000000000005</v>
      </c>
      <c r="F59" s="43">
        <v>-0.37358000000000002</v>
      </c>
      <c r="G59" s="43">
        <v>-1.0386</v>
      </c>
      <c r="H59" s="43">
        <v>-1.7831999999999999</v>
      </c>
      <c r="I59" s="43">
        <v>-0.93047999999999997</v>
      </c>
      <c r="J59" s="43">
        <v>-0.90053000000000005</v>
      </c>
      <c r="K59" s="43">
        <v>-0.71052000000000004</v>
      </c>
      <c r="L59" s="28">
        <v>479</v>
      </c>
      <c r="M59" s="43">
        <v>2.4912999999999998</v>
      </c>
      <c r="N59" s="43">
        <v>-0.19239999999999999</v>
      </c>
      <c r="O59" s="43">
        <v>0.22675999999999999</v>
      </c>
      <c r="P59" s="43">
        <v>-7.4545E-2</v>
      </c>
      <c r="Q59" s="43">
        <v>-0.13286999999999999</v>
      </c>
      <c r="R59" s="43">
        <v>-5.0062000000000002E-2</v>
      </c>
      <c r="X59" s="43">
        <v>-0.61429999999999996</v>
      </c>
      <c r="Y59" s="43">
        <v>2.2502</v>
      </c>
      <c r="Z59" s="43">
        <v>-1.4515999999999999E-2</v>
      </c>
    </row>
    <row r="60" spans="1:26" x14ac:dyDescent="0.2">
      <c r="A60" s="42" t="s">
        <v>239</v>
      </c>
      <c r="B60" s="43" t="s">
        <v>297</v>
      </c>
      <c r="C60" s="43">
        <v>0.75105</v>
      </c>
      <c r="D60" s="43">
        <v>0.21565999999999999</v>
      </c>
      <c r="E60" s="43">
        <v>0.2074</v>
      </c>
      <c r="F60" s="43">
        <v>-0.32086999999999999</v>
      </c>
      <c r="G60" s="43">
        <v>-0.84640000000000004</v>
      </c>
      <c r="H60" s="43">
        <v>0.57937000000000005</v>
      </c>
      <c r="I60" s="43">
        <v>1.1283000000000001</v>
      </c>
      <c r="J60" s="43">
        <v>-2.1698</v>
      </c>
      <c r="K60" s="43">
        <v>-0.67574999999999996</v>
      </c>
      <c r="L60" s="28">
        <v>427</v>
      </c>
      <c r="M60" s="43">
        <v>1.9661999999999999</v>
      </c>
      <c r="N60" s="43">
        <v>3.8011000000000003E-2</v>
      </c>
      <c r="O60" s="43">
        <v>7.9320000000000002E-2</v>
      </c>
      <c r="P60" s="43">
        <v>-7.3359999999999995E-2</v>
      </c>
      <c r="Q60" s="43">
        <v>-0.24085000000000001</v>
      </c>
      <c r="R60" s="43">
        <v>-0.20910000000000001</v>
      </c>
      <c r="X60" s="43">
        <v>-0.29870999999999998</v>
      </c>
      <c r="Y60" s="43">
        <v>1.9051</v>
      </c>
      <c r="Z60" s="43">
        <v>0.26661000000000001</v>
      </c>
    </row>
    <row r="61" spans="1:26" x14ac:dyDescent="0.2">
      <c r="B61" s="43" t="s">
        <v>298</v>
      </c>
      <c r="C61" s="43">
        <v>0.4456</v>
      </c>
      <c r="D61" s="43">
        <v>9.4832E-2</v>
      </c>
      <c r="E61" s="43">
        <v>1.7742</v>
      </c>
      <c r="F61" s="43">
        <v>0.97252000000000005</v>
      </c>
      <c r="G61" s="43">
        <v>-0.60653000000000001</v>
      </c>
      <c r="H61" s="43">
        <v>0.51936000000000004</v>
      </c>
      <c r="I61" s="43">
        <v>-1.6135999999999999</v>
      </c>
      <c r="J61" s="43">
        <v>-0.25294</v>
      </c>
      <c r="K61" s="43">
        <v>0.73258999999999996</v>
      </c>
      <c r="L61" s="35">
        <v>360</v>
      </c>
      <c r="M61" s="43">
        <v>1.3733</v>
      </c>
      <c r="N61" s="43">
        <v>-0.23194000000000001</v>
      </c>
      <c r="O61" s="43">
        <v>0.72768999999999995</v>
      </c>
      <c r="P61" s="43">
        <v>0.21672</v>
      </c>
      <c r="Q61" s="43">
        <v>-0.27222000000000002</v>
      </c>
      <c r="R61" s="43">
        <v>0.24825</v>
      </c>
      <c r="X61" s="43">
        <v>-0.64459</v>
      </c>
      <c r="Y61" s="43">
        <v>1.3463000000000001</v>
      </c>
      <c r="Z61" s="43">
        <v>-1.3508</v>
      </c>
    </row>
    <row r="62" spans="1:26" x14ac:dyDescent="0.2">
      <c r="A62" s="42" t="s">
        <v>239</v>
      </c>
      <c r="B62" s="43" t="s">
        <v>299</v>
      </c>
      <c r="C62" s="43">
        <v>1.3652</v>
      </c>
      <c r="D62" s="43">
        <v>5.5476999999999999E-2</v>
      </c>
      <c r="E62" s="43">
        <v>-0.79676999999999998</v>
      </c>
      <c r="F62" s="43">
        <v>1.7033</v>
      </c>
      <c r="G62" s="43">
        <v>-1.2375</v>
      </c>
      <c r="H62" s="43">
        <v>0.45619999999999999</v>
      </c>
      <c r="I62" s="43">
        <v>0.64929999999999999</v>
      </c>
      <c r="J62" s="43">
        <v>-1.1291</v>
      </c>
      <c r="K62" s="43">
        <v>-1.5951</v>
      </c>
      <c r="L62" s="28">
        <v>513</v>
      </c>
      <c r="M62" s="43">
        <v>2.8820000000000001</v>
      </c>
      <c r="N62" s="43">
        <v>8.1081999999999994E-3</v>
      </c>
      <c r="O62" s="43">
        <v>-0.17297000000000001</v>
      </c>
      <c r="P62" s="43">
        <v>0.55437000000000003</v>
      </c>
      <c r="Q62" s="43">
        <v>-0.15856999999999999</v>
      </c>
      <c r="R62" s="43">
        <v>-0.11282</v>
      </c>
      <c r="X62" s="43">
        <v>-9.6398999999999999E-2</v>
      </c>
      <c r="Y62" s="43">
        <v>2.1303999999999998</v>
      </c>
      <c r="Z62" s="43">
        <v>-1.2972999999999999</v>
      </c>
    </row>
    <row r="63" spans="1:26" x14ac:dyDescent="0.2">
      <c r="A63" s="42" t="s">
        <v>240</v>
      </c>
      <c r="B63" s="43" t="s">
        <v>300</v>
      </c>
      <c r="C63" s="43">
        <v>-1.01</v>
      </c>
      <c r="D63" s="43">
        <v>-1.2504</v>
      </c>
      <c r="E63" s="43">
        <v>-6.3389000000000001E-2</v>
      </c>
      <c r="F63" s="43">
        <v>0.92527999999999999</v>
      </c>
      <c r="G63" s="43">
        <v>4.8741E-2</v>
      </c>
      <c r="H63" s="43">
        <v>-0.19850999999999999</v>
      </c>
      <c r="I63" s="43">
        <v>0.1512</v>
      </c>
      <c r="J63" s="43">
        <v>0.15403</v>
      </c>
      <c r="K63" s="43">
        <v>-0.63766999999999996</v>
      </c>
      <c r="L63" s="28">
        <v>241</v>
      </c>
      <c r="M63" s="43">
        <v>-2.2547999999999999</v>
      </c>
      <c r="N63" s="43">
        <v>-1.1283000000000001</v>
      </c>
      <c r="O63" s="43">
        <v>6.9378E-3</v>
      </c>
      <c r="P63" s="43">
        <v>0.49652000000000002</v>
      </c>
      <c r="Q63" s="43">
        <v>0.10138999999999999</v>
      </c>
      <c r="R63" s="43">
        <v>-3.4301999999999999E-2</v>
      </c>
      <c r="X63" s="43">
        <v>-3.0847000000000002</v>
      </c>
      <c r="Y63" s="43">
        <v>-1.8928</v>
      </c>
      <c r="Z63" s="43">
        <v>-0.54532999999999998</v>
      </c>
    </row>
    <row r="64" spans="1:26" x14ac:dyDescent="0.2">
      <c r="A64" s="42" t="s">
        <v>240</v>
      </c>
      <c r="B64" s="43" t="s">
        <v>301</v>
      </c>
      <c r="C64" s="43">
        <v>-1.0549999999999999</v>
      </c>
      <c r="D64" s="43">
        <v>-1.1859999999999999</v>
      </c>
      <c r="E64" s="43">
        <v>-3.0313E-2</v>
      </c>
      <c r="F64" s="43">
        <v>0.92886000000000002</v>
      </c>
      <c r="G64" s="43">
        <v>-0.88056999999999996</v>
      </c>
      <c r="H64" s="43">
        <v>-0.27409</v>
      </c>
      <c r="I64" s="43">
        <v>-0.21249000000000001</v>
      </c>
      <c r="J64" s="43">
        <v>-0.13328000000000001</v>
      </c>
      <c r="K64" s="43">
        <v>-1.4506E-2</v>
      </c>
      <c r="L64" s="28">
        <v>237</v>
      </c>
      <c r="M64" s="43">
        <v>-2.5413000000000001</v>
      </c>
      <c r="N64" s="43">
        <v>-1.0402</v>
      </c>
      <c r="O64" s="43">
        <v>8.5346000000000005E-2</v>
      </c>
      <c r="P64" s="43">
        <v>0.63834999999999997</v>
      </c>
      <c r="Q64" s="43">
        <v>-0.36723</v>
      </c>
      <c r="R64" s="43">
        <v>-3.4853000000000002E-2</v>
      </c>
      <c r="X64" s="43">
        <v>-3.2591000000000001</v>
      </c>
      <c r="Y64" s="43">
        <v>-2.0508000000000002</v>
      </c>
      <c r="Z64" s="43">
        <v>-1.4716</v>
      </c>
    </row>
    <row r="65" spans="1:26" x14ac:dyDescent="0.2">
      <c r="A65" s="42" t="s">
        <v>240</v>
      </c>
      <c r="B65" s="43" t="s">
        <v>302</v>
      </c>
      <c r="C65" s="43">
        <v>-0.91263000000000005</v>
      </c>
      <c r="D65" s="43">
        <v>-1.1865000000000001</v>
      </c>
      <c r="E65" s="43">
        <v>-0.77639999999999998</v>
      </c>
      <c r="F65" s="43">
        <v>0.33833999999999997</v>
      </c>
      <c r="G65" s="43">
        <v>-1.0248999999999999</v>
      </c>
      <c r="H65" s="43">
        <v>-4.2776000000000002E-2</v>
      </c>
      <c r="I65" s="43">
        <v>0.89817999999999998</v>
      </c>
      <c r="J65" s="43">
        <v>0.20596</v>
      </c>
      <c r="K65" s="43">
        <v>0.36581999999999998</v>
      </c>
      <c r="L65" s="28">
        <v>280</v>
      </c>
      <c r="M65" s="43">
        <v>-2.0215000000000001</v>
      </c>
      <c r="N65" s="43">
        <v>-0.84128000000000003</v>
      </c>
      <c r="O65" s="43">
        <v>-0.46355000000000002</v>
      </c>
      <c r="P65" s="43">
        <v>0.38616</v>
      </c>
      <c r="Q65" s="43">
        <v>-0.31802999999999998</v>
      </c>
      <c r="R65" s="43">
        <v>-0.16794000000000001</v>
      </c>
      <c r="X65" s="43">
        <v>-2.6640999999999999</v>
      </c>
      <c r="Y65" s="43">
        <v>-1.8573</v>
      </c>
      <c r="Z65" s="43">
        <v>-0.82955999999999996</v>
      </c>
    </row>
    <row r="66" spans="1:26" x14ac:dyDescent="0.2">
      <c r="A66" s="42" t="s">
        <v>240</v>
      </c>
      <c r="B66" s="43" t="s">
        <v>303</v>
      </c>
      <c r="C66" s="43">
        <v>-0.86692000000000002</v>
      </c>
      <c r="D66" s="43">
        <v>-1.4475</v>
      </c>
      <c r="E66" s="43">
        <v>-2.2142999999999999E-2</v>
      </c>
      <c r="F66" s="43">
        <v>0.84940000000000004</v>
      </c>
      <c r="G66" s="43">
        <v>-0.44721</v>
      </c>
      <c r="H66" s="43">
        <v>-0.1174</v>
      </c>
      <c r="I66" s="43">
        <v>-0.31581999999999999</v>
      </c>
      <c r="J66" s="43">
        <v>0.14007</v>
      </c>
      <c r="K66" s="43">
        <v>1.5993999999999999</v>
      </c>
      <c r="L66" s="28">
        <v>263</v>
      </c>
      <c r="M66" s="43">
        <v>-1.8239000000000001</v>
      </c>
      <c r="N66" s="43">
        <v>-1.3093999999999999</v>
      </c>
      <c r="O66" s="43">
        <v>-3.0263999999999998E-3</v>
      </c>
      <c r="P66" s="43">
        <v>0.44858999999999999</v>
      </c>
      <c r="Q66" s="43">
        <v>-0.20014999999999999</v>
      </c>
      <c r="R66" s="43">
        <v>9.1735999999999998E-2</v>
      </c>
      <c r="X66" s="43">
        <v>-3.5754000000000001</v>
      </c>
      <c r="Y66" s="43">
        <v>-1.6539999999999999</v>
      </c>
      <c r="Z66" s="43">
        <v>-1.3386</v>
      </c>
    </row>
    <row r="67" spans="1:26" x14ac:dyDescent="0.2">
      <c r="A67" s="42" t="s">
        <v>240</v>
      </c>
      <c r="B67" s="43" t="s">
        <v>304</v>
      </c>
      <c r="C67" s="43">
        <v>-0.97172000000000003</v>
      </c>
      <c r="D67" s="43">
        <v>-0.91349000000000002</v>
      </c>
      <c r="E67" s="43">
        <v>-1.3791</v>
      </c>
      <c r="F67" s="43">
        <v>3.7834E-2</v>
      </c>
      <c r="G67" s="43">
        <v>-1.0429999999999999</v>
      </c>
      <c r="H67" s="43">
        <v>-2.5465999999999999E-2</v>
      </c>
      <c r="I67" s="43">
        <v>0.41094999999999998</v>
      </c>
      <c r="J67" s="43">
        <v>-0.64859</v>
      </c>
      <c r="K67" s="43">
        <v>0.16764000000000001</v>
      </c>
      <c r="L67" s="28">
        <v>255</v>
      </c>
      <c r="M67" s="43">
        <v>-2.2124000000000001</v>
      </c>
      <c r="N67" s="43">
        <v>-0.40083999999999997</v>
      </c>
      <c r="O67" s="43">
        <v>-0.89748000000000006</v>
      </c>
      <c r="P67" s="43">
        <v>0.28828999999999999</v>
      </c>
      <c r="Q67" s="43">
        <v>-0.36507000000000001</v>
      </c>
      <c r="R67" s="43">
        <v>-0.18246000000000001</v>
      </c>
      <c r="X67" s="43">
        <v>-1.4291</v>
      </c>
      <c r="Y67" s="43">
        <v>-2.3142</v>
      </c>
      <c r="Z67" s="43">
        <v>-0.87699000000000005</v>
      </c>
    </row>
    <row r="68" spans="1:26" x14ac:dyDescent="0.2">
      <c r="A68" s="42" t="s">
        <v>240</v>
      </c>
      <c r="B68" s="43" t="s">
        <v>305</v>
      </c>
      <c r="C68" s="43">
        <v>-0.99470000000000003</v>
      </c>
      <c r="D68" s="43">
        <v>-1.0966</v>
      </c>
      <c r="E68" s="43">
        <v>-0.65976999999999997</v>
      </c>
      <c r="F68" s="43">
        <v>0.83152000000000004</v>
      </c>
      <c r="G68" s="43">
        <v>-0.25684000000000001</v>
      </c>
      <c r="H68" s="43">
        <v>4.7814000000000002E-2</v>
      </c>
      <c r="I68" s="43">
        <v>0.25609999999999999</v>
      </c>
      <c r="J68" s="43">
        <v>-0.42726999999999998</v>
      </c>
      <c r="K68" s="43">
        <v>-0.79762</v>
      </c>
      <c r="L68" s="28">
        <v>241</v>
      </c>
      <c r="M68" s="43">
        <v>-2.1456</v>
      </c>
      <c r="N68" s="43">
        <v>-0.83477000000000001</v>
      </c>
      <c r="O68" s="43">
        <v>-0.39489999999999997</v>
      </c>
      <c r="P68" s="43">
        <v>0.58567999999999998</v>
      </c>
      <c r="Q68" s="43">
        <v>-3.2534E-2</v>
      </c>
      <c r="R68" s="43">
        <v>-9.4164999999999999E-2</v>
      </c>
      <c r="X68" s="43">
        <v>-2.3727</v>
      </c>
      <c r="Y68" s="43">
        <v>-2.0750000000000002</v>
      </c>
      <c r="Z68" s="43">
        <v>-0.95206999999999997</v>
      </c>
    </row>
    <row r="69" spans="1:26" x14ac:dyDescent="0.2">
      <c r="A69" s="42" t="s">
        <v>240</v>
      </c>
      <c r="B69" s="43" t="s">
        <v>306</v>
      </c>
      <c r="C69" s="43">
        <v>-1.0128999999999999</v>
      </c>
      <c r="D69" s="43">
        <v>-1.1189</v>
      </c>
      <c r="E69" s="43">
        <v>-0.45893</v>
      </c>
      <c r="F69" s="43">
        <v>-0.36875999999999998</v>
      </c>
      <c r="G69" s="43">
        <v>-0.53027000000000002</v>
      </c>
      <c r="H69" s="43">
        <v>-0.20533000000000001</v>
      </c>
      <c r="I69" s="43">
        <v>5.4300000000000001E-2</v>
      </c>
      <c r="J69" s="43">
        <v>0.26967000000000002</v>
      </c>
      <c r="K69" s="43">
        <v>0.27355000000000002</v>
      </c>
      <c r="L69" s="28">
        <v>251</v>
      </c>
      <c r="M69" s="43">
        <v>-2.3496000000000001</v>
      </c>
      <c r="N69" s="43">
        <v>-0.87034</v>
      </c>
      <c r="O69" s="43">
        <v>-0.29555999999999999</v>
      </c>
      <c r="P69" s="43">
        <v>-0.10976</v>
      </c>
      <c r="Q69" s="43">
        <v>-0.19549</v>
      </c>
      <c r="R69" s="43">
        <v>-2.9692E-2</v>
      </c>
      <c r="X69" s="43">
        <v>-2.4851000000000001</v>
      </c>
      <c r="Y69" s="43">
        <v>-2.0124</v>
      </c>
      <c r="Z69" s="43">
        <v>-4.5212999999999998E-3</v>
      </c>
    </row>
    <row r="70" spans="1:26" x14ac:dyDescent="0.2">
      <c r="A70" s="42" t="s">
        <v>240</v>
      </c>
      <c r="B70" s="43" t="s">
        <v>307</v>
      </c>
      <c r="C70" s="43">
        <v>-0.83953999999999995</v>
      </c>
      <c r="D70" s="43">
        <v>-1.2907999999999999</v>
      </c>
      <c r="E70" s="43">
        <v>-0.67213999999999996</v>
      </c>
      <c r="F70" s="43">
        <v>0.17421</v>
      </c>
      <c r="G70" s="43">
        <v>0.30911</v>
      </c>
      <c r="H70" s="43">
        <v>0.59084999999999999</v>
      </c>
      <c r="I70" s="43">
        <v>-0.41733999999999999</v>
      </c>
      <c r="J70" s="43">
        <v>-0.33722000000000002</v>
      </c>
      <c r="K70" s="43">
        <v>0.50814999999999999</v>
      </c>
      <c r="L70" s="28">
        <v>252</v>
      </c>
      <c r="M70" s="43">
        <v>-1.5014000000000001</v>
      </c>
      <c r="N70" s="43">
        <v>-1.0865</v>
      </c>
      <c r="O70" s="43">
        <v>-0.48426999999999998</v>
      </c>
      <c r="P70" s="43">
        <v>0.11803</v>
      </c>
      <c r="Q70" s="43">
        <v>2.9912999999999999E-2</v>
      </c>
      <c r="R70" s="43">
        <v>0.13941999999999999</v>
      </c>
      <c r="X70" s="43">
        <v>-2.5514999999999999</v>
      </c>
      <c r="Y70" s="43">
        <v>-1.7694000000000001</v>
      </c>
      <c r="Z70" s="43">
        <v>-0.76963000000000004</v>
      </c>
    </row>
    <row r="71" spans="1:26" x14ac:dyDescent="0.2">
      <c r="A71" s="42" t="s">
        <v>504</v>
      </c>
      <c r="B71" s="43" t="s">
        <v>308</v>
      </c>
      <c r="C71" s="43">
        <v>-0.86851999999999996</v>
      </c>
      <c r="D71" s="43">
        <v>1.1016E-2</v>
      </c>
      <c r="E71" s="43">
        <v>0.90712999999999999</v>
      </c>
      <c r="F71" s="43">
        <v>-0.19231000000000001</v>
      </c>
      <c r="G71" s="43">
        <v>0.24445</v>
      </c>
      <c r="H71" s="43">
        <v>0.31502999999999998</v>
      </c>
      <c r="I71" s="43">
        <v>0.24768000000000001</v>
      </c>
      <c r="J71" s="43">
        <v>-1.0530999999999999</v>
      </c>
      <c r="K71" s="43">
        <v>-7.8927999999999998E-2</v>
      </c>
      <c r="L71" s="28">
        <v>214</v>
      </c>
      <c r="M71" s="43">
        <v>-1.8006</v>
      </c>
      <c r="N71" s="43">
        <v>-0.17887</v>
      </c>
      <c r="O71" s="43">
        <v>0.52790000000000004</v>
      </c>
      <c r="P71" s="43">
        <v>-0.19633999999999999</v>
      </c>
      <c r="Q71" s="43">
        <v>-1.4923000000000001E-2</v>
      </c>
      <c r="R71" s="43">
        <v>-0.11958000000000001</v>
      </c>
      <c r="X71" s="43">
        <v>-0.90500999999999998</v>
      </c>
      <c r="Y71" s="43">
        <v>-0.82189000000000001</v>
      </c>
      <c r="Z71" s="43">
        <v>1.0922000000000001</v>
      </c>
    </row>
    <row r="72" spans="1:26" x14ac:dyDescent="0.2">
      <c r="A72" s="42" t="s">
        <v>240</v>
      </c>
      <c r="B72" s="43" t="s">
        <v>309</v>
      </c>
      <c r="C72" s="43">
        <v>-0.87011000000000005</v>
      </c>
      <c r="D72" s="43">
        <v>-1.5310999999999999</v>
      </c>
      <c r="E72" s="43">
        <v>0.22617000000000001</v>
      </c>
      <c r="F72" s="43">
        <v>0.84138000000000002</v>
      </c>
      <c r="G72" s="43">
        <v>-0.39698</v>
      </c>
      <c r="H72" s="43">
        <v>0.26035000000000003</v>
      </c>
      <c r="I72" s="43">
        <v>0.73331000000000002</v>
      </c>
      <c r="J72" s="43">
        <v>-0.38417000000000001</v>
      </c>
      <c r="K72" s="43">
        <v>-1.2402E-2</v>
      </c>
      <c r="L72" s="28">
        <v>271</v>
      </c>
      <c r="M72" s="43">
        <v>-1.796</v>
      </c>
      <c r="N72" s="43">
        <v>-1.4551000000000001</v>
      </c>
      <c r="O72" s="43">
        <v>0.15195</v>
      </c>
      <c r="P72" s="43">
        <v>0.39234000000000002</v>
      </c>
      <c r="Q72" s="43">
        <v>-0.25753999999999999</v>
      </c>
      <c r="R72" s="43">
        <v>-0.16485</v>
      </c>
      <c r="X72" s="43">
        <v>-4.4088000000000003</v>
      </c>
      <c r="Y72" s="43">
        <v>-1.1859999999999999</v>
      </c>
      <c r="Z72" s="43">
        <v>-0.46187</v>
      </c>
    </row>
    <row r="73" spans="1:26" x14ac:dyDescent="0.2">
      <c r="A73" s="42" t="s">
        <v>240</v>
      </c>
      <c r="B73" s="43" t="s">
        <v>310</v>
      </c>
      <c r="C73" s="43">
        <v>-0.82050000000000001</v>
      </c>
      <c r="D73" s="43">
        <v>-0.49657000000000001</v>
      </c>
      <c r="E73" s="43">
        <v>0.57982</v>
      </c>
      <c r="F73" s="43">
        <v>0.18336</v>
      </c>
      <c r="G73" s="43">
        <v>0.44869999999999999</v>
      </c>
      <c r="H73" s="43">
        <v>0.55493999999999999</v>
      </c>
      <c r="I73" s="43">
        <v>0.58418999999999999</v>
      </c>
      <c r="J73" s="43">
        <v>3.4001999999999998E-2</v>
      </c>
      <c r="K73" s="43">
        <v>-0.34744000000000003</v>
      </c>
      <c r="L73" s="28">
        <v>245</v>
      </c>
      <c r="M73" s="43">
        <v>-1.5689</v>
      </c>
      <c r="N73" s="43">
        <v>-0.58411999999999997</v>
      </c>
      <c r="O73" s="43">
        <v>0.31514999999999999</v>
      </c>
      <c r="P73" s="43">
        <v>8.9000999999999993E-3</v>
      </c>
      <c r="Q73" s="43">
        <v>0.10883</v>
      </c>
      <c r="R73" s="43">
        <v>-2.2853999999999999E-2</v>
      </c>
      <c r="X73" s="43">
        <v>-1.6676</v>
      </c>
      <c r="Y73" s="43">
        <v>-0.98390999999999995</v>
      </c>
      <c r="Z73" s="43">
        <v>0.46861999999999998</v>
      </c>
    </row>
    <row r="74" spans="1:26" x14ac:dyDescent="0.2">
      <c r="B74" s="43" t="s">
        <v>311</v>
      </c>
      <c r="C74" s="43">
        <v>-0.94608999999999999</v>
      </c>
      <c r="D74" s="43">
        <v>-1.2141999999999999</v>
      </c>
      <c r="E74" s="43">
        <v>-0.48985000000000001</v>
      </c>
      <c r="F74" s="43">
        <v>9.2668E-2</v>
      </c>
      <c r="G74" s="43">
        <v>7.5083999999999998E-2</v>
      </c>
      <c r="H74" s="43">
        <v>1.8199E-2</v>
      </c>
      <c r="I74" s="43">
        <v>0.13366</v>
      </c>
      <c r="J74" s="43">
        <v>0.80801000000000001</v>
      </c>
      <c r="K74" s="43">
        <v>-8.2825999999999993E-3</v>
      </c>
      <c r="L74" s="35">
        <v>259</v>
      </c>
      <c r="M74" s="43">
        <v>-2.0137</v>
      </c>
      <c r="N74" s="43">
        <v>-0.99827999999999995</v>
      </c>
      <c r="O74" s="43">
        <v>-0.31523000000000001</v>
      </c>
      <c r="P74" s="43">
        <v>9.7341999999999998E-2</v>
      </c>
      <c r="Q74" s="43">
        <v>9.2394000000000004E-2</v>
      </c>
      <c r="R74" s="43">
        <v>7.6049000000000005E-2</v>
      </c>
      <c r="X74" s="43">
        <v>-2.4451000000000001</v>
      </c>
      <c r="Y74" s="43">
        <v>-1.9713000000000001</v>
      </c>
      <c r="Z74" s="43">
        <v>-0.31567000000000001</v>
      </c>
    </row>
    <row r="75" spans="1:26" x14ac:dyDescent="0.2">
      <c r="A75" s="42" t="s">
        <v>240</v>
      </c>
      <c r="B75" s="43" t="s">
        <v>312</v>
      </c>
      <c r="C75" s="43">
        <v>-0.99602000000000002</v>
      </c>
      <c r="D75" s="43">
        <v>9.3923999999999994E-2</v>
      </c>
      <c r="E75" s="43">
        <v>0.41281000000000001</v>
      </c>
      <c r="F75" s="43">
        <v>-0.11519</v>
      </c>
      <c r="G75" s="43">
        <v>-1.1339999999999999</v>
      </c>
      <c r="H75" s="43">
        <v>6.3131999999999994E-2</v>
      </c>
      <c r="I75" s="43">
        <v>0.48319000000000001</v>
      </c>
      <c r="J75" s="43">
        <v>0.53015000000000001</v>
      </c>
      <c r="K75" s="43">
        <v>-0.15686</v>
      </c>
      <c r="L75" s="28">
        <v>234</v>
      </c>
      <c r="M75" s="43">
        <v>-2.5398999999999998</v>
      </c>
      <c r="N75" s="43">
        <v>0.19767000000000001</v>
      </c>
      <c r="O75" s="43">
        <v>0.26706000000000002</v>
      </c>
      <c r="P75" s="43">
        <v>2.9257999999999999E-2</v>
      </c>
      <c r="Q75" s="43">
        <v>-0.49295</v>
      </c>
      <c r="R75" s="43">
        <v>-8.8220999999999994E-2</v>
      </c>
      <c r="X75" s="43">
        <v>-0.20644999999999999</v>
      </c>
      <c r="Y75" s="43">
        <v>-1.6772</v>
      </c>
      <c r="Z75" s="43">
        <v>-0.24379999999999999</v>
      </c>
    </row>
    <row r="76" spans="1:26" x14ac:dyDescent="0.2">
      <c r="A76" s="42" t="s">
        <v>240</v>
      </c>
      <c r="B76" s="43" t="s">
        <v>313</v>
      </c>
      <c r="C76" s="43">
        <v>-0.69108999999999998</v>
      </c>
      <c r="D76" s="43">
        <v>0.88639999999999997</v>
      </c>
      <c r="E76" s="43">
        <v>2.121</v>
      </c>
      <c r="F76" s="43">
        <v>0.16325999999999999</v>
      </c>
      <c r="G76" s="43">
        <v>1.127</v>
      </c>
      <c r="H76" s="43">
        <v>2.7244999999999999</v>
      </c>
      <c r="I76" s="43">
        <v>2.6659000000000002</v>
      </c>
      <c r="J76" s="43">
        <v>1.8801000000000001</v>
      </c>
      <c r="K76" s="43">
        <v>0.55691000000000002</v>
      </c>
      <c r="L76" s="28">
        <v>256</v>
      </c>
      <c r="M76" s="43">
        <v>-1.0118</v>
      </c>
      <c r="N76" s="43">
        <v>0.48725000000000002</v>
      </c>
      <c r="O76" s="43">
        <v>1.2987</v>
      </c>
      <c r="P76" s="43">
        <v>-0.21254000000000001</v>
      </c>
      <c r="Q76" s="43">
        <v>0.19635</v>
      </c>
      <c r="R76" s="43">
        <v>3.4684E-2</v>
      </c>
      <c r="X76" s="43">
        <v>1.0033000000000001</v>
      </c>
      <c r="Y76" s="43">
        <v>0.21174999999999999</v>
      </c>
      <c r="Z76" s="43">
        <v>1.3133999999999999</v>
      </c>
    </row>
    <row r="77" spans="1:26" x14ac:dyDescent="0.2">
      <c r="A77" s="42" t="s">
        <v>240</v>
      </c>
      <c r="B77" s="43" t="s">
        <v>314</v>
      </c>
      <c r="C77" s="43">
        <v>-0.85331000000000001</v>
      </c>
      <c r="D77" s="43">
        <v>-0.37589</v>
      </c>
      <c r="E77" s="43">
        <v>0.28075</v>
      </c>
      <c r="F77" s="43">
        <v>9.0283000000000002E-2</v>
      </c>
      <c r="G77" s="43">
        <v>-9.3915999999999999E-2</v>
      </c>
      <c r="H77" s="43">
        <v>-0.41504999999999997</v>
      </c>
      <c r="I77" s="43">
        <v>0.48532999999999998</v>
      </c>
      <c r="J77" s="43">
        <v>0.69340000000000002</v>
      </c>
      <c r="K77" s="43">
        <v>0.58803000000000005</v>
      </c>
      <c r="L77" s="28">
        <v>253</v>
      </c>
      <c r="M77" s="43">
        <v>-1.9093</v>
      </c>
      <c r="N77" s="43">
        <v>-0.35718</v>
      </c>
      <c r="O77" s="43">
        <v>0.18987999999999999</v>
      </c>
      <c r="P77" s="43">
        <v>5.9659999999999998E-2</v>
      </c>
      <c r="Q77" s="43">
        <v>9.0914999999999996E-2</v>
      </c>
      <c r="R77" s="43">
        <v>-4.2854999999999997E-2</v>
      </c>
      <c r="X77" s="43">
        <v>-1.0972999999999999</v>
      </c>
      <c r="Y77" s="43">
        <v>-1.3491</v>
      </c>
      <c r="Z77" s="43">
        <v>0.36753000000000002</v>
      </c>
    </row>
    <row r="78" spans="1:26" x14ac:dyDescent="0.2">
      <c r="A78" s="42" t="s">
        <v>504</v>
      </c>
      <c r="B78" s="43" t="s">
        <v>315</v>
      </c>
      <c r="C78" s="43">
        <v>-0.76778000000000002</v>
      </c>
      <c r="D78" s="43">
        <v>-0.43642999999999998</v>
      </c>
      <c r="E78" s="43">
        <v>0.90446000000000004</v>
      </c>
      <c r="F78" s="43">
        <v>0.20247999999999999</v>
      </c>
      <c r="G78" s="43">
        <v>1.6724000000000001</v>
      </c>
      <c r="H78" s="43">
        <v>0.32485999999999998</v>
      </c>
      <c r="I78" s="43">
        <v>0.70216000000000001</v>
      </c>
      <c r="J78" s="43">
        <v>-0.65647999999999995</v>
      </c>
      <c r="K78" s="43">
        <v>-0.39166000000000001</v>
      </c>
      <c r="L78" s="28">
        <v>229</v>
      </c>
      <c r="M78" s="43">
        <v>-1.3512</v>
      </c>
      <c r="N78" s="43">
        <v>-0.62944999999999995</v>
      </c>
      <c r="O78" s="43">
        <v>0.48346</v>
      </c>
      <c r="P78" s="43">
        <v>-0.10138999999999999</v>
      </c>
      <c r="Q78" s="43">
        <v>0.62710999999999995</v>
      </c>
      <c r="R78" s="43">
        <v>-0.13117000000000001</v>
      </c>
      <c r="X78" s="43">
        <v>-1.5861000000000001</v>
      </c>
      <c r="Y78" s="43">
        <v>-0.57301999999999997</v>
      </c>
      <c r="Z78" s="43">
        <v>1.8736999999999999</v>
      </c>
    </row>
    <row r="79" spans="1:26" x14ac:dyDescent="0.2">
      <c r="A79" s="42" t="s">
        <v>240</v>
      </c>
      <c r="B79" s="43" t="s">
        <v>316</v>
      </c>
      <c r="C79" s="43">
        <v>-0.68493999999999999</v>
      </c>
      <c r="D79" s="43">
        <v>-1.5847</v>
      </c>
      <c r="E79" s="43">
        <v>-0.50387000000000004</v>
      </c>
      <c r="F79" s="43">
        <v>0.66954999999999998</v>
      </c>
      <c r="G79" s="43">
        <v>-1.0787</v>
      </c>
      <c r="H79" s="43">
        <v>0.27523999999999998</v>
      </c>
      <c r="I79" s="43">
        <v>0.74392000000000003</v>
      </c>
      <c r="J79" s="43">
        <v>1.0448999999999999</v>
      </c>
      <c r="K79" s="43">
        <v>2.4588000000000001</v>
      </c>
      <c r="L79" s="28">
        <v>322</v>
      </c>
      <c r="M79" s="43">
        <v>-1.3151999999999999</v>
      </c>
      <c r="N79" s="43">
        <v>-1.2735000000000001</v>
      </c>
      <c r="O79" s="43">
        <v>-0.31961000000000001</v>
      </c>
      <c r="P79" s="43">
        <v>0.44512000000000002</v>
      </c>
      <c r="Q79" s="43">
        <v>-0.36466999999999999</v>
      </c>
      <c r="R79" s="43">
        <v>1.7413000000000001E-2</v>
      </c>
      <c r="X79" s="43">
        <v>-3.5798000000000001</v>
      </c>
      <c r="Y79" s="43">
        <v>-1.3982000000000001</v>
      </c>
      <c r="Z79" s="43">
        <v>-1.5589999999999999</v>
      </c>
    </row>
    <row r="80" spans="1:26" x14ac:dyDescent="0.2">
      <c r="A80" s="42" t="s">
        <v>240</v>
      </c>
      <c r="B80" s="43" t="s">
        <v>317</v>
      </c>
      <c r="C80" s="43">
        <v>-0.93191000000000002</v>
      </c>
      <c r="D80" s="43">
        <v>-0.99821000000000004</v>
      </c>
      <c r="E80" s="43">
        <v>-1.2925</v>
      </c>
      <c r="F80" s="43">
        <v>-8.8553000000000007E-2</v>
      </c>
      <c r="G80" s="43">
        <v>-5.6653000000000002E-2</v>
      </c>
      <c r="H80" s="43">
        <v>0.14831</v>
      </c>
      <c r="I80" s="43">
        <v>-0.10247000000000001</v>
      </c>
      <c r="J80" s="43">
        <v>0.89292000000000005</v>
      </c>
      <c r="K80" s="43">
        <v>0.22356999999999999</v>
      </c>
      <c r="L80" s="28">
        <v>259</v>
      </c>
      <c r="M80" s="43">
        <v>-1.9708000000000001</v>
      </c>
      <c r="N80" s="43">
        <v>-0.59897</v>
      </c>
      <c r="O80" s="43">
        <v>-0.81966000000000006</v>
      </c>
      <c r="P80" s="43">
        <v>7.9063999999999995E-2</v>
      </c>
      <c r="Q80" s="43">
        <v>4.5145999999999999E-2</v>
      </c>
      <c r="R80" s="43">
        <v>0.13222999999999999</v>
      </c>
      <c r="X80" s="43">
        <v>-1.1880999999999999</v>
      </c>
      <c r="Y80" s="43">
        <v>-2.4024000000000001</v>
      </c>
      <c r="Z80" s="43">
        <v>-0.78446000000000005</v>
      </c>
    </row>
    <row r="81" spans="1:26" x14ac:dyDescent="0.2">
      <c r="A81" s="42" t="s">
        <v>240</v>
      </c>
      <c r="B81" s="43" t="s">
        <v>318</v>
      </c>
      <c r="C81" s="43">
        <v>-1.0027999999999999</v>
      </c>
      <c r="D81" s="43">
        <v>-1.0704</v>
      </c>
      <c r="E81" s="43">
        <v>-0.69425999999999999</v>
      </c>
      <c r="F81" s="43">
        <v>0.19119</v>
      </c>
      <c r="G81" s="43">
        <v>0.47993000000000002</v>
      </c>
      <c r="H81" s="43">
        <v>0.23873</v>
      </c>
      <c r="I81" s="43">
        <v>-0.19627</v>
      </c>
      <c r="J81" s="43">
        <v>0.36258000000000001</v>
      </c>
      <c r="K81" s="43">
        <v>-1.0194000000000001</v>
      </c>
      <c r="L81" s="28">
        <v>235</v>
      </c>
      <c r="M81" s="43">
        <v>-2.0949</v>
      </c>
      <c r="N81" s="43">
        <v>-0.84914999999999996</v>
      </c>
      <c r="O81" s="43">
        <v>-0.45204</v>
      </c>
      <c r="P81" s="43">
        <v>0.13444999999999999</v>
      </c>
      <c r="Q81" s="43">
        <v>0.23966999999999999</v>
      </c>
      <c r="R81" s="43">
        <v>0.11162</v>
      </c>
      <c r="X81" s="43">
        <v>-1.8566</v>
      </c>
      <c r="Y81" s="43">
        <v>-2.2155999999999998</v>
      </c>
      <c r="Z81" s="43">
        <v>-0.33206000000000002</v>
      </c>
    </row>
    <row r="82" spans="1:26" x14ac:dyDescent="0.2">
      <c r="B82" s="43" t="s">
        <v>319</v>
      </c>
      <c r="C82" s="43">
        <v>-0.72765999999999997</v>
      </c>
      <c r="D82" s="43">
        <v>0.35187000000000002</v>
      </c>
      <c r="E82" s="43">
        <v>0.89424999999999999</v>
      </c>
      <c r="F82" s="43">
        <v>1.0636000000000001</v>
      </c>
      <c r="G82" s="43">
        <v>-0.74739</v>
      </c>
      <c r="H82" s="43">
        <v>1.0241999999999999E-2</v>
      </c>
      <c r="I82" s="43">
        <v>1.1309</v>
      </c>
      <c r="J82" s="43">
        <v>1.3621000000000001</v>
      </c>
      <c r="K82" s="43">
        <v>0.36943999999999999</v>
      </c>
      <c r="L82" s="35">
        <v>267</v>
      </c>
      <c r="M82" s="43">
        <v>-1.6326000000000001</v>
      </c>
      <c r="N82" s="43">
        <v>0.26583000000000001</v>
      </c>
      <c r="O82" s="43">
        <v>0.60299999999999998</v>
      </c>
      <c r="P82" s="43">
        <v>0.64622000000000002</v>
      </c>
      <c r="Q82" s="43">
        <v>-0.17222999999999999</v>
      </c>
      <c r="R82" s="43">
        <v>-4.2892E-2</v>
      </c>
      <c r="X82" s="43">
        <v>0.16597000000000001</v>
      </c>
      <c r="Y82" s="43">
        <v>-0.95413999999999999</v>
      </c>
      <c r="Z82" s="43">
        <v>-0.96450999999999998</v>
      </c>
    </row>
    <row r="83" spans="1:26" x14ac:dyDescent="0.2">
      <c r="A83" s="42" t="s">
        <v>240</v>
      </c>
      <c r="B83" s="43" t="s">
        <v>320</v>
      </c>
      <c r="C83" s="43">
        <v>-1.1458999999999999</v>
      </c>
      <c r="D83" s="43">
        <v>-0.92434000000000005</v>
      </c>
      <c r="E83" s="43">
        <v>-0.49059999999999998</v>
      </c>
      <c r="F83" s="43">
        <v>0.1158</v>
      </c>
      <c r="G83" s="43">
        <v>-0.77342999999999995</v>
      </c>
      <c r="H83" s="43">
        <v>-0.30225000000000002</v>
      </c>
      <c r="I83" s="43">
        <v>-0.45840999999999998</v>
      </c>
      <c r="J83" s="43">
        <v>0.63954</v>
      </c>
      <c r="K83" s="43">
        <v>-0.52720999999999996</v>
      </c>
      <c r="L83" s="28">
        <v>228</v>
      </c>
      <c r="M83" s="43">
        <v>-2.8860999999999999</v>
      </c>
      <c r="N83" s="43">
        <v>-0.62280000000000002</v>
      </c>
      <c r="O83" s="43">
        <v>-0.26772000000000001</v>
      </c>
      <c r="P83" s="43">
        <v>0.23238</v>
      </c>
      <c r="Q83" s="43">
        <v>-0.25464999999999999</v>
      </c>
      <c r="R83" s="43">
        <v>9.5773999999999998E-2</v>
      </c>
      <c r="X83" s="43">
        <v>-1.7686999999999999</v>
      </c>
      <c r="Y83" s="43">
        <v>-2.6604000000000001</v>
      </c>
      <c r="Z83" s="43">
        <v>-1.0745</v>
      </c>
    </row>
    <row r="84" spans="1:26" x14ac:dyDescent="0.2">
      <c r="A84" s="42" t="s">
        <v>504</v>
      </c>
      <c r="B84" s="43" t="s">
        <v>321</v>
      </c>
      <c r="C84" s="43">
        <v>-1.4152</v>
      </c>
      <c r="D84" s="43">
        <v>-0.73758000000000001</v>
      </c>
      <c r="E84" s="43">
        <v>0.25169000000000002</v>
      </c>
      <c r="F84" s="43">
        <v>-0.90242999999999995</v>
      </c>
      <c r="G84" s="43">
        <v>0.39384999999999998</v>
      </c>
      <c r="H84" s="43">
        <v>-0.56628999999999996</v>
      </c>
      <c r="I84" s="43">
        <v>-1.4829000000000001</v>
      </c>
      <c r="J84" s="43">
        <v>0.19469</v>
      </c>
      <c r="K84" s="43">
        <v>-2.4462999999999999</v>
      </c>
      <c r="L84" s="28">
        <v>159</v>
      </c>
      <c r="M84" s="43">
        <v>-4.0774999999999997</v>
      </c>
      <c r="N84" s="43">
        <v>-0.63009000000000004</v>
      </c>
      <c r="O84" s="43">
        <v>0.29288999999999998</v>
      </c>
      <c r="P84" s="43">
        <v>-0.71265999999999996</v>
      </c>
      <c r="Q84" s="43">
        <v>0.25488</v>
      </c>
      <c r="R84" s="43">
        <v>0.20116000000000001</v>
      </c>
      <c r="X84" s="43">
        <v>-1.4281999999999999</v>
      </c>
      <c r="Y84" s="43">
        <v>-3.0617999999999999</v>
      </c>
      <c r="Z84" s="43">
        <v>1.5687</v>
      </c>
    </row>
    <row r="85" spans="1:26" x14ac:dyDescent="0.2">
      <c r="A85" s="42" t="s">
        <v>240</v>
      </c>
      <c r="B85" s="43" t="s">
        <v>322</v>
      </c>
      <c r="C85" s="43">
        <v>-1.3657999999999999</v>
      </c>
      <c r="D85" s="43">
        <v>-0.72477999999999998</v>
      </c>
      <c r="E85" s="43">
        <v>-2.9479999999999999E-2</v>
      </c>
      <c r="F85" s="43">
        <v>0.1227</v>
      </c>
      <c r="G85" s="43">
        <v>0.25989000000000001</v>
      </c>
      <c r="H85" s="43">
        <v>-0.37846999999999997</v>
      </c>
      <c r="I85" s="43">
        <v>-1.8815</v>
      </c>
      <c r="J85" s="43">
        <v>-1.6882999999999999E-2</v>
      </c>
      <c r="K85" s="43">
        <v>-2.1581999999999999</v>
      </c>
      <c r="L85" s="28">
        <v>156</v>
      </c>
      <c r="M85" s="43">
        <v>-3.6577000000000002</v>
      </c>
      <c r="N85" s="43">
        <v>-0.59874000000000005</v>
      </c>
      <c r="O85" s="43">
        <v>9.7256999999999996E-2</v>
      </c>
      <c r="P85" s="43">
        <v>6.4932000000000004E-2</v>
      </c>
      <c r="Q85" s="43">
        <v>0.20821000000000001</v>
      </c>
      <c r="R85" s="43">
        <v>0.37791999999999998</v>
      </c>
      <c r="X85" s="43">
        <v>-1.1048</v>
      </c>
      <c r="Y85" s="43">
        <v>-3.3100999999999998</v>
      </c>
      <c r="Z85" s="43">
        <v>-0.65719000000000005</v>
      </c>
    </row>
    <row r="86" spans="1:26" x14ac:dyDescent="0.2">
      <c r="A86" s="42" t="s">
        <v>240</v>
      </c>
      <c r="B86" s="43" t="s">
        <v>323</v>
      </c>
      <c r="C86" s="43">
        <v>-1.3553999999999999</v>
      </c>
      <c r="D86" s="43">
        <v>-0.72585</v>
      </c>
      <c r="E86" s="43">
        <v>-8.2775000000000001E-2</v>
      </c>
      <c r="F86" s="43">
        <v>-0.61121000000000003</v>
      </c>
      <c r="G86" s="43">
        <v>0.36153999999999997</v>
      </c>
      <c r="H86" s="43">
        <v>-0.2452</v>
      </c>
      <c r="I86" s="43">
        <v>-1.5173000000000001</v>
      </c>
      <c r="J86" s="43">
        <v>9.5782999999999993E-2</v>
      </c>
      <c r="K86" s="43">
        <v>-2.3936999999999999</v>
      </c>
      <c r="L86" s="28">
        <v>165</v>
      </c>
      <c r="M86" s="43">
        <v>-3.6364000000000001</v>
      </c>
      <c r="N86" s="43">
        <v>-0.54593000000000003</v>
      </c>
      <c r="O86" s="43">
        <v>-2.4361000000000001E-2</v>
      </c>
      <c r="P86" s="43">
        <v>-0.45639999999999997</v>
      </c>
      <c r="Q86" s="43">
        <v>0.19575999999999999</v>
      </c>
      <c r="R86" s="43">
        <v>0.27533000000000002</v>
      </c>
      <c r="X86" s="43">
        <v>-1.04</v>
      </c>
      <c r="Y86" s="43">
        <v>-3.1198000000000001</v>
      </c>
      <c r="Z86" s="43">
        <v>0.56738999999999995</v>
      </c>
    </row>
    <row r="87" spans="1:26" x14ac:dyDescent="0.2">
      <c r="A87" s="42" t="s">
        <v>504</v>
      </c>
      <c r="B87" s="43" t="s">
        <v>324</v>
      </c>
      <c r="C87" s="43">
        <v>-1.4735</v>
      </c>
      <c r="D87" s="43">
        <v>-0.57732000000000006</v>
      </c>
      <c r="E87" s="43">
        <v>-1.8246999999999999E-2</v>
      </c>
      <c r="F87" s="43">
        <v>-0.68420999999999998</v>
      </c>
      <c r="G87" s="43">
        <v>-8.3905999999999994E-2</v>
      </c>
      <c r="H87" s="43">
        <v>-0.64761000000000002</v>
      </c>
      <c r="I87" s="43">
        <v>-1.4993000000000001</v>
      </c>
      <c r="J87" s="43">
        <v>-0.18279999999999999</v>
      </c>
      <c r="K87" s="43">
        <v>-2.7233999999999998</v>
      </c>
      <c r="L87" s="28">
        <v>150</v>
      </c>
      <c r="M87" s="43">
        <v>-4.3856000000000002</v>
      </c>
      <c r="N87" s="43">
        <v>-0.29247000000000001</v>
      </c>
      <c r="O87" s="43">
        <v>7.4651999999999996E-2</v>
      </c>
      <c r="P87" s="43">
        <v>-0.55018</v>
      </c>
      <c r="Q87" s="43">
        <v>4.0464E-2</v>
      </c>
      <c r="R87" s="43">
        <v>0.10753</v>
      </c>
      <c r="X87" s="43">
        <v>-0.79737999999999998</v>
      </c>
      <c r="Y87" s="43">
        <v>-3.4041999999999999</v>
      </c>
      <c r="Z87" s="43">
        <v>1.127</v>
      </c>
    </row>
    <row r="88" spans="1:26" x14ac:dyDescent="0.2">
      <c r="A88" s="42" t="s">
        <v>240</v>
      </c>
      <c r="B88" s="43" t="s">
        <v>325</v>
      </c>
      <c r="C88" s="43">
        <v>-1.1956</v>
      </c>
      <c r="D88" s="43">
        <v>-1.0549999999999999</v>
      </c>
      <c r="E88" s="43">
        <v>0.22313</v>
      </c>
      <c r="F88" s="43">
        <v>0.46905000000000002</v>
      </c>
      <c r="G88" s="43">
        <v>0.35565000000000002</v>
      </c>
      <c r="H88" s="43">
        <v>-0.15681</v>
      </c>
      <c r="I88" s="43">
        <v>-0.66908000000000001</v>
      </c>
      <c r="J88" s="43">
        <v>-0.34300999999999998</v>
      </c>
      <c r="K88" s="43">
        <v>-1.9696</v>
      </c>
      <c r="L88" s="28">
        <v>194</v>
      </c>
      <c r="M88" s="43">
        <v>-2.8898999999999999</v>
      </c>
      <c r="N88" s="43">
        <v>-1.0567</v>
      </c>
      <c r="O88" s="43">
        <v>0.24046000000000001</v>
      </c>
      <c r="P88" s="43">
        <v>0.20816000000000001</v>
      </c>
      <c r="Q88" s="43">
        <v>0.17857999999999999</v>
      </c>
      <c r="R88" s="43">
        <v>4.4368999999999999E-2</v>
      </c>
      <c r="X88" s="43">
        <v>-2.8155000000000001</v>
      </c>
      <c r="Y88" s="43">
        <v>-2.2284999999999999</v>
      </c>
      <c r="Z88" s="43">
        <v>5.2305999999999998E-2</v>
      </c>
    </row>
    <row r="89" spans="1:26" x14ac:dyDescent="0.2">
      <c r="A89" s="42" t="s">
        <v>504</v>
      </c>
      <c r="B89" s="43" t="s">
        <v>326</v>
      </c>
      <c r="C89" s="43">
        <v>-0.91193999999999997</v>
      </c>
      <c r="D89" s="43">
        <v>0.20644999999999999</v>
      </c>
      <c r="E89" s="43">
        <v>1.5687</v>
      </c>
      <c r="F89" s="43">
        <v>-0.3397</v>
      </c>
      <c r="G89" s="43">
        <v>1.1655</v>
      </c>
      <c r="H89" s="43">
        <v>0.3206</v>
      </c>
      <c r="I89" s="43">
        <v>-0.40699999999999997</v>
      </c>
      <c r="J89" s="43">
        <v>-0.64319000000000004</v>
      </c>
      <c r="K89" s="43">
        <v>0.13339999999999999</v>
      </c>
      <c r="L89" s="28">
        <v>186</v>
      </c>
      <c r="M89" s="43">
        <v>-1.9477</v>
      </c>
      <c r="N89" s="43">
        <v>-0.16714000000000001</v>
      </c>
      <c r="O89" s="43">
        <v>0.95818999999999999</v>
      </c>
      <c r="P89" s="43">
        <v>-0.40438000000000002</v>
      </c>
      <c r="Q89" s="43">
        <v>0.33766000000000002</v>
      </c>
      <c r="R89" s="43">
        <v>8.3038000000000001E-2</v>
      </c>
      <c r="X89" s="43">
        <v>-0.45443</v>
      </c>
      <c r="Y89" s="43">
        <v>-0.80686999999999998</v>
      </c>
      <c r="Z89" s="43">
        <v>1.6453</v>
      </c>
    </row>
    <row r="90" spans="1:26" x14ac:dyDescent="0.2">
      <c r="A90" s="42" t="s">
        <v>240</v>
      </c>
      <c r="B90" s="43" t="s">
        <v>327</v>
      </c>
      <c r="C90" s="43">
        <v>-1.2964</v>
      </c>
      <c r="D90" s="43">
        <v>-0.71648000000000001</v>
      </c>
      <c r="E90" s="43">
        <v>-0.45689999999999997</v>
      </c>
      <c r="F90" s="43">
        <v>9.1919000000000001E-2</v>
      </c>
      <c r="G90" s="43">
        <v>-6.3728999999999994E-2</v>
      </c>
      <c r="H90" s="43">
        <v>-0.59223999999999999</v>
      </c>
      <c r="I90" s="43">
        <v>-0.78635999999999995</v>
      </c>
      <c r="J90" s="43">
        <v>-4.0661000000000003E-2</v>
      </c>
      <c r="K90" s="43">
        <v>-1.917</v>
      </c>
      <c r="L90" s="28">
        <v>185</v>
      </c>
      <c r="M90" s="43">
        <v>-3.4417</v>
      </c>
      <c r="N90" s="43">
        <v>-0.41826999999999998</v>
      </c>
      <c r="O90" s="43">
        <v>-0.23305999999999999</v>
      </c>
      <c r="P90" s="43">
        <v>0.14999000000000001</v>
      </c>
      <c r="Q90" s="43">
        <v>0.17022000000000001</v>
      </c>
      <c r="R90" s="43">
        <v>1.8903E-2</v>
      </c>
      <c r="X90" s="43">
        <v>-1.0588</v>
      </c>
      <c r="Y90" s="43">
        <v>-3.0110999999999999</v>
      </c>
      <c r="Z90" s="43">
        <v>2.9533E-2</v>
      </c>
    </row>
    <row r="91" spans="1:26" x14ac:dyDescent="0.2">
      <c r="A91" s="42" t="s">
        <v>240</v>
      </c>
      <c r="B91" s="43" t="s">
        <v>328</v>
      </c>
      <c r="C91" s="43">
        <v>-1.0852999999999999</v>
      </c>
      <c r="D91" s="43">
        <v>7.0542000000000001E-3</v>
      </c>
      <c r="E91" s="43">
        <v>0.61983999999999995</v>
      </c>
      <c r="F91" s="43">
        <v>-0.31436999999999998</v>
      </c>
      <c r="G91" s="43">
        <v>0.31297999999999998</v>
      </c>
      <c r="H91" s="43">
        <v>6.8934999999999996E-2</v>
      </c>
      <c r="I91" s="43">
        <v>-0.17679</v>
      </c>
      <c r="J91" s="43">
        <v>4.5113E-2</v>
      </c>
      <c r="K91" s="43">
        <v>-0.72241</v>
      </c>
      <c r="L91" s="28">
        <v>194</v>
      </c>
      <c r="M91" s="43">
        <v>-2.6417999999999999</v>
      </c>
      <c r="N91" s="43">
        <v>-3.952E-2</v>
      </c>
      <c r="O91" s="43">
        <v>0.40172000000000002</v>
      </c>
      <c r="P91" s="43">
        <v>-0.27539999999999998</v>
      </c>
      <c r="Q91" s="43">
        <v>0.14903</v>
      </c>
      <c r="R91" s="43">
        <v>2.8989000000000001E-2</v>
      </c>
      <c r="X91" s="43">
        <v>-0.20344000000000001</v>
      </c>
      <c r="Y91" s="43">
        <v>-1.7609999999999999</v>
      </c>
      <c r="Z91" s="43">
        <v>1.0427</v>
      </c>
    </row>
    <row r="92" spans="1:26" x14ac:dyDescent="0.2">
      <c r="A92" s="42" t="s">
        <v>504</v>
      </c>
      <c r="B92" s="43" t="s">
        <v>329</v>
      </c>
      <c r="C92" s="43">
        <v>-0.82306999999999997</v>
      </c>
      <c r="D92" s="43">
        <v>0.67737000000000003</v>
      </c>
      <c r="E92" s="43">
        <v>1.8111999999999999</v>
      </c>
      <c r="F92" s="43">
        <v>0.88148000000000004</v>
      </c>
      <c r="G92" s="43">
        <v>9.9363000000000003E-3</v>
      </c>
      <c r="H92" s="43">
        <v>-0.25879999999999997</v>
      </c>
      <c r="I92" s="43">
        <v>0.89371999999999996</v>
      </c>
      <c r="J92" s="43">
        <v>-2.6707000000000002E-2</v>
      </c>
      <c r="K92" s="43">
        <v>0.36024</v>
      </c>
      <c r="L92" s="28">
        <v>218</v>
      </c>
      <c r="M92" s="43">
        <v>-1.9323999999999999</v>
      </c>
      <c r="N92" s="43">
        <v>0.29804000000000003</v>
      </c>
      <c r="O92" s="43">
        <v>1.2354000000000001</v>
      </c>
      <c r="P92" s="43">
        <v>0.34882000000000002</v>
      </c>
      <c r="Q92" s="43">
        <v>8.8640999999999998E-2</v>
      </c>
      <c r="R92" s="43">
        <v>-0.19517999999999999</v>
      </c>
      <c r="X92" s="43">
        <v>2.9465999999999999E-2</v>
      </c>
      <c r="Y92" s="43">
        <v>-0.45356999999999997</v>
      </c>
      <c r="Z92" s="43">
        <v>0.81332000000000004</v>
      </c>
    </row>
    <row r="93" spans="1:26" x14ac:dyDescent="0.2">
      <c r="A93" s="42" t="s">
        <v>240</v>
      </c>
      <c r="B93" s="43" t="s">
        <v>330</v>
      </c>
      <c r="C93" s="43">
        <v>-0.91132999999999997</v>
      </c>
      <c r="D93" s="43">
        <v>-1.4296</v>
      </c>
      <c r="E93" s="43">
        <v>7.7493999999999993E-2</v>
      </c>
      <c r="F93" s="43">
        <v>1.4271</v>
      </c>
      <c r="G93" s="43">
        <v>1.0366</v>
      </c>
      <c r="H93" s="43">
        <v>4.8904000000000003E-2</v>
      </c>
      <c r="I93" s="43">
        <v>0.12256</v>
      </c>
      <c r="J93" s="43">
        <v>-0.29620999999999997</v>
      </c>
      <c r="K93" s="43">
        <v>-0.81655999999999995</v>
      </c>
      <c r="L93" s="28">
        <v>238</v>
      </c>
      <c r="M93" s="43">
        <v>-1.7835000000000001</v>
      </c>
      <c r="N93" s="43">
        <v>-1.3498000000000001</v>
      </c>
      <c r="O93" s="43">
        <v>1.0586999999999999E-2</v>
      </c>
      <c r="P93" s="43">
        <v>0.55805000000000005</v>
      </c>
      <c r="Q93" s="43">
        <v>0.44577</v>
      </c>
      <c r="R93" s="43">
        <v>-1.3252E-2</v>
      </c>
      <c r="X93" s="43">
        <v>-3.3561999999999999</v>
      </c>
      <c r="Y93" s="43">
        <v>-1.5891</v>
      </c>
      <c r="Z93" s="43">
        <v>-0.23283000000000001</v>
      </c>
    </row>
    <row r="94" spans="1:26" x14ac:dyDescent="0.2">
      <c r="A94" s="42" t="s">
        <v>504</v>
      </c>
      <c r="B94" s="43" t="s">
        <v>331</v>
      </c>
      <c r="C94" s="43">
        <v>-0.79949999999999999</v>
      </c>
      <c r="D94" s="43">
        <v>0.65517999999999998</v>
      </c>
      <c r="E94" s="43">
        <v>1.9755</v>
      </c>
      <c r="F94" s="43">
        <v>0.55932000000000004</v>
      </c>
      <c r="G94" s="43">
        <v>0.34532000000000002</v>
      </c>
      <c r="H94" s="43">
        <v>8.5196999999999995E-2</v>
      </c>
      <c r="I94" s="43">
        <v>0.67901</v>
      </c>
      <c r="J94" s="43">
        <v>-0.48081000000000002</v>
      </c>
      <c r="K94" s="43">
        <v>0.38053999999999999</v>
      </c>
      <c r="L94" s="28">
        <v>210</v>
      </c>
      <c r="M94" s="43">
        <v>-1.7399</v>
      </c>
      <c r="N94" s="43">
        <v>0.19761999999999999</v>
      </c>
      <c r="O94" s="43">
        <v>1.2936000000000001</v>
      </c>
      <c r="P94" s="43">
        <v>9.5588000000000006E-2</v>
      </c>
      <c r="Q94" s="43">
        <v>0.10605000000000001</v>
      </c>
      <c r="R94" s="43">
        <v>-0.15193999999999999</v>
      </c>
      <c r="X94" s="43">
        <v>-0.14749999999999999</v>
      </c>
      <c r="Y94" s="43">
        <v>-0.23008000000000001</v>
      </c>
      <c r="Z94" s="43">
        <v>1.2067000000000001</v>
      </c>
    </row>
    <row r="95" spans="1:26" x14ac:dyDescent="0.2">
      <c r="A95" s="42" t="s">
        <v>504</v>
      </c>
      <c r="B95" s="43" t="s">
        <v>332</v>
      </c>
      <c r="C95" s="43">
        <v>-1.0508</v>
      </c>
      <c r="D95" s="43">
        <v>-1.1834</v>
      </c>
      <c r="E95" s="43">
        <v>-7.4681000000000001E-3</v>
      </c>
      <c r="F95" s="43">
        <v>-0.98458000000000001</v>
      </c>
      <c r="G95" s="43">
        <v>-0.14269999999999999</v>
      </c>
      <c r="H95" s="43">
        <v>-0.30329</v>
      </c>
      <c r="I95" s="43">
        <v>-4.1959999999999997E-2</v>
      </c>
      <c r="J95" s="43">
        <v>-0.46222000000000002</v>
      </c>
      <c r="K95" s="43">
        <v>8.5565000000000002E-2</v>
      </c>
      <c r="L95" s="28">
        <v>235</v>
      </c>
      <c r="M95" s="43">
        <v>-2.5045000000000002</v>
      </c>
      <c r="N95" s="43">
        <v>-1.0629999999999999</v>
      </c>
      <c r="O95" s="43">
        <v>-1.7579999999999998E-2</v>
      </c>
      <c r="P95" s="43">
        <v>-0.52815000000000001</v>
      </c>
      <c r="Q95" s="43">
        <v>-0.16123000000000001</v>
      </c>
      <c r="R95" s="43">
        <v>-0.13746</v>
      </c>
      <c r="X95" s="43">
        <v>-3.1823999999999999</v>
      </c>
      <c r="Y95" s="43">
        <v>-1.6672</v>
      </c>
      <c r="Z95" s="43">
        <v>1.3282</v>
      </c>
    </row>
    <row r="96" spans="1:26" x14ac:dyDescent="0.2">
      <c r="A96" s="42" t="s">
        <v>240</v>
      </c>
      <c r="B96" s="43" t="s">
        <v>333</v>
      </c>
      <c r="C96" s="43">
        <v>-0.71303000000000005</v>
      </c>
      <c r="D96" s="43">
        <v>-1.5707</v>
      </c>
      <c r="E96" s="43">
        <v>-0.33328999999999998</v>
      </c>
      <c r="F96" s="43">
        <v>-9.4918000000000002E-2</v>
      </c>
      <c r="G96" s="43">
        <v>-0.23261999999999999</v>
      </c>
      <c r="H96" s="43">
        <v>0.28494000000000003</v>
      </c>
      <c r="I96" s="43">
        <v>0.29546</v>
      </c>
      <c r="J96" s="43">
        <v>-0.26979999999999998</v>
      </c>
      <c r="K96" s="43">
        <v>2.2081</v>
      </c>
      <c r="L96" s="28">
        <v>291</v>
      </c>
      <c r="M96" s="43">
        <v>-1.2696000000000001</v>
      </c>
      <c r="N96" s="43">
        <v>-1.3612</v>
      </c>
      <c r="O96" s="43">
        <v>-0.28459000000000001</v>
      </c>
      <c r="P96" s="43">
        <v>5.1793E-4</v>
      </c>
      <c r="Q96" s="43">
        <v>-0.17607999999999999</v>
      </c>
      <c r="R96" s="43">
        <v>-1.7025999999999999E-2</v>
      </c>
      <c r="X96" s="43">
        <v>-3.6903000000000001</v>
      </c>
      <c r="Y96" s="43">
        <v>-1.1831</v>
      </c>
      <c r="Z96" s="43">
        <v>-0.30175999999999997</v>
      </c>
    </row>
    <row r="97" spans="1:26" x14ac:dyDescent="0.2">
      <c r="A97" s="42" t="s">
        <v>240</v>
      </c>
      <c r="B97" s="43" t="s">
        <v>334</v>
      </c>
      <c r="C97" s="43">
        <v>-0.90973000000000004</v>
      </c>
      <c r="D97" s="43">
        <v>-1.3489</v>
      </c>
      <c r="E97" s="43">
        <v>-0.13322000000000001</v>
      </c>
      <c r="F97" s="43">
        <v>-0.66112000000000004</v>
      </c>
      <c r="G97" s="43">
        <v>-0.60951</v>
      </c>
      <c r="H97" s="43">
        <v>-1.8606000000000001E-2</v>
      </c>
      <c r="I97" s="43">
        <v>0.44340000000000002</v>
      </c>
      <c r="J97" s="43">
        <v>-0.89498999999999995</v>
      </c>
      <c r="K97" s="43">
        <v>0.89625999999999995</v>
      </c>
      <c r="L97" s="28">
        <v>263</v>
      </c>
      <c r="M97" s="43">
        <v>-1.9843999999999999</v>
      </c>
      <c r="N97" s="43">
        <v>-1.2020999999999999</v>
      </c>
      <c r="O97" s="43">
        <v>-0.10582999999999999</v>
      </c>
      <c r="P97" s="43">
        <v>-0.28175</v>
      </c>
      <c r="Q97" s="43">
        <v>-0.37562000000000001</v>
      </c>
      <c r="R97" s="43">
        <v>-0.21684999999999999</v>
      </c>
      <c r="X97" s="43">
        <v>-3.7827999999999999</v>
      </c>
      <c r="Y97" s="43">
        <v>-1.2781</v>
      </c>
      <c r="Z97" s="43">
        <v>0.68511</v>
      </c>
    </row>
    <row r="98" spans="1:26" x14ac:dyDescent="0.2">
      <c r="A98" s="42" t="s">
        <v>240</v>
      </c>
      <c r="B98" s="43" t="s">
        <v>335</v>
      </c>
      <c r="C98" s="43">
        <v>-0.88041999999999998</v>
      </c>
      <c r="D98" s="43">
        <v>-1.2706999999999999</v>
      </c>
      <c r="E98" s="43">
        <v>-0.54730999999999996</v>
      </c>
      <c r="F98" s="43">
        <v>0.37292999999999998</v>
      </c>
      <c r="G98" s="43">
        <v>-0.84663999999999995</v>
      </c>
      <c r="H98" s="43">
        <v>0.35647000000000001</v>
      </c>
      <c r="I98" s="43">
        <v>-0.45004</v>
      </c>
      <c r="J98" s="43">
        <v>-8.7939999999999997E-3</v>
      </c>
      <c r="K98" s="43">
        <v>1.2378</v>
      </c>
      <c r="L98" s="28">
        <v>262</v>
      </c>
      <c r="M98" s="43">
        <v>-1.8121</v>
      </c>
      <c r="N98" s="43">
        <v>-1.0241</v>
      </c>
      <c r="O98" s="43">
        <v>-0.3579</v>
      </c>
      <c r="P98" s="43">
        <v>0.32496000000000003</v>
      </c>
      <c r="Q98" s="43">
        <v>-0.38180999999999998</v>
      </c>
      <c r="R98" s="43">
        <v>0.12281</v>
      </c>
      <c r="X98" s="43">
        <v>-2.7953000000000001</v>
      </c>
      <c r="Y98" s="43">
        <v>-1.9144000000000001</v>
      </c>
      <c r="Z98" s="43">
        <v>-1.6577</v>
      </c>
    </row>
    <row r="99" spans="1:26" x14ac:dyDescent="0.2">
      <c r="A99" s="42" t="s">
        <v>240</v>
      </c>
      <c r="B99" s="43" t="s">
        <v>336</v>
      </c>
      <c r="C99" s="43">
        <v>-0.58975999999999995</v>
      </c>
      <c r="D99" s="43">
        <v>0.89058000000000004</v>
      </c>
      <c r="E99" s="43">
        <v>2.1267999999999998</v>
      </c>
      <c r="F99" s="43">
        <v>0.84789999999999999</v>
      </c>
      <c r="G99" s="43">
        <v>-1.1615</v>
      </c>
      <c r="H99" s="43">
        <v>-5.2682E-2</v>
      </c>
      <c r="I99" s="43">
        <v>2.5531000000000001</v>
      </c>
      <c r="J99" s="43">
        <v>1.2341</v>
      </c>
      <c r="K99" s="43">
        <v>0.30820999999999998</v>
      </c>
      <c r="L99" s="28">
        <v>289</v>
      </c>
      <c r="M99" s="43">
        <v>-1.4016999999999999</v>
      </c>
      <c r="N99" s="43">
        <v>0.49076999999999998</v>
      </c>
      <c r="O99" s="43">
        <v>1.4325000000000001</v>
      </c>
      <c r="P99" s="43">
        <v>0.40175</v>
      </c>
      <c r="Q99" s="43">
        <v>-0.39649000000000001</v>
      </c>
      <c r="R99" s="43">
        <v>-0.36775999999999998</v>
      </c>
      <c r="X99" s="43">
        <v>-0.11718000000000001</v>
      </c>
      <c r="Y99" s="43">
        <v>0.35787000000000002</v>
      </c>
      <c r="Z99" s="43">
        <v>0.55334000000000005</v>
      </c>
    </row>
    <row r="100" spans="1:26" x14ac:dyDescent="0.2">
      <c r="A100" s="42" t="s">
        <v>240</v>
      </c>
      <c r="B100" s="43" t="s">
        <v>337</v>
      </c>
      <c r="C100" s="43">
        <v>-0.96575</v>
      </c>
      <c r="D100" s="43">
        <v>-1.4025000000000001</v>
      </c>
      <c r="E100" s="43">
        <v>0.30436999999999997</v>
      </c>
      <c r="F100" s="43">
        <v>0.11964</v>
      </c>
      <c r="G100" s="43">
        <v>0.77949000000000002</v>
      </c>
      <c r="H100" s="43">
        <v>4.1329999999999999E-2</v>
      </c>
      <c r="I100" s="43">
        <v>-0.74058999999999997</v>
      </c>
      <c r="J100" s="43">
        <v>1.0674999999999999</v>
      </c>
      <c r="K100" s="43">
        <v>0.16098000000000001</v>
      </c>
      <c r="L100" s="28">
        <v>240</v>
      </c>
      <c r="M100" s="43">
        <v>-2.0749</v>
      </c>
      <c r="N100" s="43">
        <v>-1.3834</v>
      </c>
      <c r="O100" s="43">
        <v>0.16724</v>
      </c>
      <c r="P100" s="43">
        <v>-4.1662999999999999E-2</v>
      </c>
      <c r="Q100" s="43">
        <v>0.25818999999999998</v>
      </c>
      <c r="R100" s="43">
        <v>0.32103999999999999</v>
      </c>
      <c r="X100" s="43">
        <v>-3.1295999999999999</v>
      </c>
      <c r="Y100" s="43">
        <v>-1.8875999999999999</v>
      </c>
      <c r="Z100" s="43">
        <v>-0.29078999999999999</v>
      </c>
    </row>
    <row r="101" spans="1:26" x14ac:dyDescent="0.2">
      <c r="A101" s="42" t="s">
        <v>240</v>
      </c>
      <c r="B101" s="43" t="s">
        <v>338</v>
      </c>
      <c r="C101" s="43">
        <v>-0.79829000000000006</v>
      </c>
      <c r="D101" s="43">
        <v>-1.3876999999999999</v>
      </c>
      <c r="E101" s="43">
        <v>-0.58494000000000002</v>
      </c>
      <c r="F101" s="43">
        <v>0.20269999999999999</v>
      </c>
      <c r="G101" s="43">
        <v>0.83718999999999999</v>
      </c>
      <c r="H101" s="43">
        <v>0.17988000000000001</v>
      </c>
      <c r="I101" s="43">
        <v>0.12332</v>
      </c>
      <c r="J101" s="43">
        <v>0.19991999999999999</v>
      </c>
      <c r="K101" s="43">
        <v>0.72477000000000003</v>
      </c>
      <c r="L101" s="28">
        <v>266</v>
      </c>
      <c r="M101" s="43">
        <v>-1.4225000000000001</v>
      </c>
      <c r="N101" s="43">
        <v>-1.1903999999999999</v>
      </c>
      <c r="O101" s="43">
        <v>-0.41546</v>
      </c>
      <c r="P101" s="43">
        <v>8.5299E-2</v>
      </c>
      <c r="Q101" s="43">
        <v>0.32407000000000002</v>
      </c>
      <c r="R101" s="43">
        <v>6.8637000000000004E-2</v>
      </c>
      <c r="X101" s="43">
        <v>-2.7187999999999999</v>
      </c>
      <c r="Y101" s="43">
        <v>-1.5893999999999999</v>
      </c>
      <c r="Z101" s="43">
        <v>-1.1310000000000001E-2</v>
      </c>
    </row>
    <row r="102" spans="1:26" x14ac:dyDescent="0.2">
      <c r="A102" s="42" t="s">
        <v>504</v>
      </c>
      <c r="B102" s="43" t="s">
        <v>339</v>
      </c>
      <c r="C102" s="43">
        <v>-0.70701999999999998</v>
      </c>
      <c r="D102" s="43">
        <v>-0.88217999999999996</v>
      </c>
      <c r="E102" s="43">
        <v>0.65398000000000001</v>
      </c>
      <c r="F102" s="43">
        <v>-0.57255999999999996</v>
      </c>
      <c r="G102" s="43">
        <v>0.94506000000000001</v>
      </c>
      <c r="H102" s="43">
        <v>-9.5729999999999996E-2</v>
      </c>
      <c r="I102" s="43">
        <v>0.59814999999999996</v>
      </c>
      <c r="J102" s="43">
        <v>-1.0764</v>
      </c>
      <c r="K102" s="43">
        <v>0.92632999999999999</v>
      </c>
      <c r="L102" s="28">
        <v>255</v>
      </c>
      <c r="M102" s="43">
        <v>-1.2787999999999999</v>
      </c>
      <c r="N102" s="43">
        <v>-0.96562000000000003</v>
      </c>
      <c r="O102" s="43">
        <v>0.28260000000000002</v>
      </c>
      <c r="P102" s="43">
        <v>-0.35589999999999999</v>
      </c>
      <c r="Q102" s="43">
        <v>0.25148999999999999</v>
      </c>
      <c r="R102" s="43">
        <v>-0.19399</v>
      </c>
      <c r="X102" s="43">
        <v>-2.746</v>
      </c>
      <c r="Y102" s="43">
        <v>-0.48252</v>
      </c>
      <c r="Z102" s="43">
        <v>1.865</v>
      </c>
    </row>
    <row r="103" spans="1:26" x14ac:dyDescent="0.2">
      <c r="A103" s="42" t="s">
        <v>504</v>
      </c>
      <c r="B103" s="43" t="s">
        <v>340</v>
      </c>
      <c r="C103" s="43">
        <v>-0.67481999999999998</v>
      </c>
      <c r="D103" s="43">
        <v>-0.34921999999999997</v>
      </c>
      <c r="E103" s="43">
        <v>0.40039999999999998</v>
      </c>
      <c r="F103" s="43">
        <v>0.37670999999999999</v>
      </c>
      <c r="G103" s="43">
        <v>0.14871000000000001</v>
      </c>
      <c r="H103" s="43">
        <v>-0.50294000000000005</v>
      </c>
      <c r="I103" s="43">
        <v>1.1831</v>
      </c>
      <c r="J103" s="43">
        <v>-1.0244</v>
      </c>
      <c r="K103" s="43">
        <v>0.73799000000000003</v>
      </c>
      <c r="L103" s="28">
        <v>262</v>
      </c>
      <c r="M103" s="43">
        <v>-1.2834000000000001</v>
      </c>
      <c r="N103" s="43">
        <v>-0.41042000000000001</v>
      </c>
      <c r="O103" s="43">
        <v>0.23388999999999999</v>
      </c>
      <c r="P103" s="43">
        <v>0.16608000000000001</v>
      </c>
      <c r="Q103" s="43">
        <v>0.16678000000000001</v>
      </c>
      <c r="R103" s="43">
        <v>-0.31958999999999999</v>
      </c>
      <c r="X103" s="43">
        <v>-1.5626</v>
      </c>
      <c r="Y103" s="43">
        <v>-0.53378999999999999</v>
      </c>
      <c r="Z103" s="43">
        <v>1.0973999999999999</v>
      </c>
    </row>
    <row r="104" spans="1:26" x14ac:dyDescent="0.2">
      <c r="A104" s="42" t="s">
        <v>504</v>
      </c>
      <c r="B104" s="43" t="s">
        <v>341</v>
      </c>
      <c r="C104" s="43">
        <v>-1.0142</v>
      </c>
      <c r="D104" s="43">
        <v>-0.99363999999999997</v>
      </c>
      <c r="E104" s="43">
        <v>-0.86468999999999996</v>
      </c>
      <c r="F104" s="43">
        <v>-2.4701000000000001E-2</v>
      </c>
      <c r="G104" s="43">
        <v>-1.0435000000000001</v>
      </c>
      <c r="H104" s="43">
        <v>-0.43867</v>
      </c>
      <c r="I104" s="43">
        <v>0.25387999999999999</v>
      </c>
      <c r="J104" s="43">
        <v>-1.1487000000000001</v>
      </c>
      <c r="K104" s="43">
        <v>0.56155999999999995</v>
      </c>
      <c r="L104" s="28">
        <v>243</v>
      </c>
      <c r="M104" s="43">
        <v>-2.3879999999999999</v>
      </c>
      <c r="N104" s="43">
        <v>-0.61992000000000003</v>
      </c>
      <c r="O104" s="43">
        <v>-0.54557999999999995</v>
      </c>
      <c r="P104" s="43">
        <v>0.20079</v>
      </c>
      <c r="Q104" s="43">
        <v>-0.36998999999999999</v>
      </c>
      <c r="R104" s="43">
        <v>-0.253</v>
      </c>
      <c r="X104" s="43">
        <v>-2.2233999999999998</v>
      </c>
      <c r="Y104" s="43">
        <v>-2.0611000000000002</v>
      </c>
      <c r="Z104" s="43">
        <v>-0.31008999999999998</v>
      </c>
    </row>
    <row r="105" spans="1:26" x14ac:dyDescent="0.2">
      <c r="A105" s="42" t="s">
        <v>240</v>
      </c>
      <c r="B105" s="43" t="s">
        <v>342</v>
      </c>
      <c r="C105" s="43">
        <v>-0.76910999999999996</v>
      </c>
      <c r="D105" s="43">
        <v>-1.5370999999999999</v>
      </c>
      <c r="E105" s="43">
        <v>-8.0113000000000004E-2</v>
      </c>
      <c r="F105" s="43">
        <v>-0.40722999999999998</v>
      </c>
      <c r="G105" s="43">
        <v>2.2199E-2</v>
      </c>
      <c r="H105" s="43">
        <v>0.93359000000000003</v>
      </c>
      <c r="I105" s="43">
        <v>-1.1180000000000001</v>
      </c>
      <c r="J105" s="43">
        <v>-0.51070000000000004</v>
      </c>
      <c r="K105" s="43">
        <v>1.8828</v>
      </c>
      <c r="L105" s="28">
        <v>258</v>
      </c>
      <c r="M105" s="43">
        <v>-1.3323</v>
      </c>
      <c r="N105" s="43">
        <v>-1.4178999999999999</v>
      </c>
      <c r="O105" s="43">
        <v>-0.19292999999999999</v>
      </c>
      <c r="P105" s="43">
        <v>-0.1913</v>
      </c>
      <c r="Q105" s="43">
        <v>-0.27004</v>
      </c>
      <c r="R105" s="43">
        <v>0.26139000000000001</v>
      </c>
      <c r="X105" s="43">
        <v>-3.5318000000000001</v>
      </c>
      <c r="Y105" s="43">
        <v>-1.4149</v>
      </c>
      <c r="Z105" s="43">
        <v>-0.87541000000000002</v>
      </c>
    </row>
    <row r="106" spans="1:26" x14ac:dyDescent="0.2">
      <c r="B106" s="43" t="s">
        <v>343</v>
      </c>
      <c r="C106" s="43">
        <v>-0.80227000000000004</v>
      </c>
      <c r="D106" s="43">
        <v>0.26674999999999999</v>
      </c>
      <c r="E106" s="43">
        <v>0.751</v>
      </c>
      <c r="F106" s="43">
        <v>5.62E-2</v>
      </c>
      <c r="G106" s="43">
        <v>7.3731000000000005E-2</v>
      </c>
      <c r="H106" s="43">
        <v>7.6482999999999995E-2</v>
      </c>
      <c r="I106" s="43">
        <v>8.0538999999999999E-2</v>
      </c>
      <c r="J106" s="43">
        <v>0.91657999999999995</v>
      </c>
      <c r="K106" s="43">
        <v>0.51903999999999995</v>
      </c>
      <c r="L106" s="35">
        <v>236</v>
      </c>
      <c r="M106" s="43">
        <v>-1.7223999999999999</v>
      </c>
      <c r="N106" s="43">
        <v>0.13977000000000001</v>
      </c>
      <c r="O106" s="43">
        <v>0.45267000000000002</v>
      </c>
      <c r="P106" s="43">
        <v>-2.0413000000000001E-2</v>
      </c>
      <c r="Q106" s="43">
        <v>6.7058999999999994E-2</v>
      </c>
      <c r="R106" s="43">
        <v>0.13783000000000001</v>
      </c>
      <c r="X106" s="43">
        <v>0.36997000000000002</v>
      </c>
      <c r="Y106" s="43">
        <v>-1.1836</v>
      </c>
      <c r="Z106" s="43">
        <v>5.5272000000000002E-2</v>
      </c>
    </row>
    <row r="107" spans="1:26" x14ac:dyDescent="0.2">
      <c r="A107" s="42" t="s">
        <v>504</v>
      </c>
      <c r="B107" s="43" t="s">
        <v>344</v>
      </c>
      <c r="C107" s="43">
        <v>-0.7621</v>
      </c>
      <c r="D107" s="43">
        <v>0.14609</v>
      </c>
      <c r="E107" s="43">
        <v>0.35208</v>
      </c>
      <c r="F107" s="43">
        <v>0.57464000000000004</v>
      </c>
      <c r="G107" s="43">
        <v>-0.74207999999999996</v>
      </c>
      <c r="H107" s="43">
        <v>-0.15087</v>
      </c>
      <c r="I107" s="43">
        <v>1.0190999999999999</v>
      </c>
      <c r="J107" s="43">
        <v>1.1073E-2</v>
      </c>
      <c r="K107" s="43">
        <v>0.31906000000000001</v>
      </c>
      <c r="L107" s="28">
        <v>257</v>
      </c>
      <c r="M107" s="43">
        <v>-1.6698999999999999</v>
      </c>
      <c r="N107" s="43">
        <v>0.1575</v>
      </c>
      <c r="O107" s="43">
        <v>0.23518</v>
      </c>
      <c r="P107" s="43">
        <v>0.42107</v>
      </c>
      <c r="Q107" s="43">
        <v>-0.18881999999999999</v>
      </c>
      <c r="R107" s="43">
        <v>-0.19031999999999999</v>
      </c>
      <c r="X107" s="43">
        <v>-0.20261999999999999</v>
      </c>
      <c r="Y107" s="43">
        <v>-1.0376000000000001</v>
      </c>
      <c r="Z107" s="43">
        <v>-0.29704999999999998</v>
      </c>
    </row>
    <row r="108" spans="1:26" x14ac:dyDescent="0.2">
      <c r="A108" s="42" t="s">
        <v>240</v>
      </c>
      <c r="B108" s="43" t="s">
        <v>345</v>
      </c>
      <c r="C108" s="43">
        <v>-0.99250000000000005</v>
      </c>
      <c r="D108" s="43">
        <v>-1.1140000000000001</v>
      </c>
      <c r="E108" s="43">
        <v>-0.54691999999999996</v>
      </c>
      <c r="F108" s="43">
        <v>-3.0467999999999999E-2</v>
      </c>
      <c r="G108" s="43">
        <v>-0.13375999999999999</v>
      </c>
      <c r="H108" s="43">
        <v>0.14845</v>
      </c>
      <c r="I108" s="43">
        <v>-0.15387000000000001</v>
      </c>
      <c r="J108" s="43">
        <v>-0.76537999999999995</v>
      </c>
      <c r="K108" s="43">
        <v>-0.31540000000000001</v>
      </c>
      <c r="L108" s="28">
        <v>234</v>
      </c>
      <c r="M108" s="43">
        <v>-2.1015999999999999</v>
      </c>
      <c r="N108" s="43">
        <v>-0.90612000000000004</v>
      </c>
      <c r="O108" s="43">
        <v>-0.37724000000000002</v>
      </c>
      <c r="P108" s="43">
        <v>5.3387999999999998E-2</v>
      </c>
      <c r="Q108" s="43">
        <v>-9.0101000000000001E-2</v>
      </c>
      <c r="R108" s="43">
        <v>-4.3348999999999999E-2</v>
      </c>
      <c r="X108" s="43">
        <v>-2.4918</v>
      </c>
      <c r="Y108" s="43">
        <v>-1.9222999999999999</v>
      </c>
      <c r="Z108" s="43">
        <v>-0.1734</v>
      </c>
    </row>
    <row r="109" spans="1:26" x14ac:dyDescent="0.2">
      <c r="A109" s="42" t="s">
        <v>240</v>
      </c>
      <c r="B109" s="43" t="s">
        <v>346</v>
      </c>
      <c r="C109" s="43">
        <v>-0.97058999999999995</v>
      </c>
      <c r="D109" s="43">
        <v>-1.0368999999999999</v>
      </c>
      <c r="E109" s="43">
        <v>-1.0041</v>
      </c>
      <c r="F109" s="43">
        <v>0.50234999999999996</v>
      </c>
      <c r="G109" s="43">
        <v>-0.72728999999999999</v>
      </c>
      <c r="H109" s="43">
        <v>-0.70977999999999997</v>
      </c>
      <c r="I109" s="43">
        <v>0.36485000000000001</v>
      </c>
      <c r="J109" s="43">
        <v>0.79766000000000004</v>
      </c>
      <c r="K109" s="43">
        <v>0.98234999999999995</v>
      </c>
      <c r="L109" s="28">
        <v>266</v>
      </c>
      <c r="M109" s="43">
        <v>-2.3052999999999999</v>
      </c>
      <c r="N109" s="43">
        <v>-0.62119000000000002</v>
      </c>
      <c r="O109" s="43">
        <v>-0.56957000000000002</v>
      </c>
      <c r="P109" s="43">
        <v>0.52178000000000002</v>
      </c>
      <c r="Q109" s="43">
        <v>-6.0203E-2</v>
      </c>
      <c r="R109" s="43">
        <v>-6.0379000000000002E-2</v>
      </c>
      <c r="X109" s="43">
        <v>-1.7334000000000001</v>
      </c>
      <c r="Y109" s="43">
        <v>-2.3633000000000002</v>
      </c>
      <c r="Z109" s="43">
        <v>-1.052</v>
      </c>
    </row>
    <row r="110" spans="1:26" x14ac:dyDescent="0.2">
      <c r="A110" s="42" t="s">
        <v>504</v>
      </c>
      <c r="B110" s="43" t="s">
        <v>347</v>
      </c>
      <c r="C110" s="43">
        <v>-0.83726</v>
      </c>
      <c r="D110" s="43">
        <v>-4.3286000000000002E-3</v>
      </c>
      <c r="E110" s="43">
        <v>0.57701999999999998</v>
      </c>
      <c r="F110" s="43">
        <v>-6.0905000000000001E-2</v>
      </c>
      <c r="G110" s="43">
        <v>-0.50983999999999996</v>
      </c>
      <c r="H110" s="43">
        <v>-0.27844999999999998</v>
      </c>
      <c r="I110" s="43">
        <v>1.0408999999999999</v>
      </c>
      <c r="J110" s="43">
        <v>-0.62302000000000002</v>
      </c>
      <c r="K110" s="43">
        <v>0.18312999999999999</v>
      </c>
      <c r="L110" s="28">
        <v>244</v>
      </c>
      <c r="M110" s="43">
        <v>-1.8963000000000001</v>
      </c>
      <c r="N110" s="43">
        <v>-5.8969000000000001E-2</v>
      </c>
      <c r="O110" s="43">
        <v>0.36613000000000001</v>
      </c>
      <c r="P110" s="43">
        <v>-1.2329E-2</v>
      </c>
      <c r="Q110" s="43">
        <v>-0.15545</v>
      </c>
      <c r="R110" s="43">
        <v>-0.30698999999999999</v>
      </c>
      <c r="X110" s="43">
        <v>-0.92991000000000001</v>
      </c>
      <c r="Y110" s="43">
        <v>-0.85145999999999999</v>
      </c>
      <c r="Z110" s="43">
        <v>1.0202</v>
      </c>
    </row>
    <row r="111" spans="1:26" x14ac:dyDescent="0.2">
      <c r="A111" s="42" t="s">
        <v>240</v>
      </c>
      <c r="B111" s="43" t="s">
        <v>348</v>
      </c>
      <c r="C111" s="43">
        <v>-0.89078000000000002</v>
      </c>
      <c r="D111" s="43">
        <v>-1.2685</v>
      </c>
      <c r="E111" s="43">
        <v>-0.55105999999999999</v>
      </c>
      <c r="F111" s="43">
        <v>-0.79954000000000003</v>
      </c>
      <c r="G111" s="43">
        <v>0.7873</v>
      </c>
      <c r="H111" s="43">
        <v>0.34376000000000001</v>
      </c>
      <c r="I111" s="43">
        <v>0.29067999999999999</v>
      </c>
      <c r="J111" s="43">
        <v>0.60170000000000001</v>
      </c>
      <c r="K111" s="43">
        <v>-0.25353999999999999</v>
      </c>
      <c r="L111" s="28">
        <v>262</v>
      </c>
      <c r="M111" s="43">
        <v>-1.758</v>
      </c>
      <c r="N111" s="43">
        <v>-1.0467</v>
      </c>
      <c r="O111" s="43">
        <v>-0.44595000000000001</v>
      </c>
      <c r="P111" s="43">
        <v>-0.39771000000000001</v>
      </c>
      <c r="Q111" s="43">
        <v>0.26230999999999999</v>
      </c>
      <c r="R111" s="43">
        <v>4.9112999999999997E-2</v>
      </c>
      <c r="X111" s="43">
        <v>-2.3872</v>
      </c>
      <c r="Y111" s="43">
        <v>-1.714</v>
      </c>
      <c r="Z111" s="43">
        <v>0.88571</v>
      </c>
    </row>
    <row r="112" spans="1:26" x14ac:dyDescent="0.2">
      <c r="A112" s="42" t="s">
        <v>240</v>
      </c>
      <c r="B112" s="43" t="s">
        <v>349</v>
      </c>
      <c r="C112" s="43">
        <v>-1.056</v>
      </c>
      <c r="D112" s="43">
        <v>-1.1292</v>
      </c>
      <c r="E112" s="43">
        <v>-0.25558999999999998</v>
      </c>
      <c r="F112" s="43">
        <v>0.42752000000000001</v>
      </c>
      <c r="G112" s="43">
        <v>-7.6228000000000004E-2</v>
      </c>
      <c r="H112" s="43">
        <v>-0.22453000000000001</v>
      </c>
      <c r="I112" s="43">
        <v>0.24540999999999999</v>
      </c>
      <c r="J112" s="43">
        <v>0.16209000000000001</v>
      </c>
      <c r="K112" s="43">
        <v>-0.93423</v>
      </c>
      <c r="L112" s="28">
        <v>238</v>
      </c>
      <c r="M112" s="43">
        <v>-2.4302000000000001</v>
      </c>
      <c r="N112" s="43">
        <v>-0.96362999999999999</v>
      </c>
      <c r="O112" s="43">
        <v>-0.11368</v>
      </c>
      <c r="P112" s="43">
        <v>0.28656999999999999</v>
      </c>
      <c r="Q112" s="43">
        <v>7.2278999999999996E-2</v>
      </c>
      <c r="R112" s="43">
        <v>-7.9336000000000004E-2</v>
      </c>
      <c r="X112" s="43">
        <v>-2.6934999999999998</v>
      </c>
      <c r="Y112" s="43">
        <v>-2.0156999999999998</v>
      </c>
      <c r="Z112" s="43">
        <v>-0.10009999999999999</v>
      </c>
    </row>
    <row r="113" spans="1:26" x14ac:dyDescent="0.2">
      <c r="A113" s="42" t="s">
        <v>504</v>
      </c>
      <c r="B113" s="43" t="s">
        <v>350</v>
      </c>
      <c r="C113" s="43">
        <v>-1.0548</v>
      </c>
      <c r="D113" s="43">
        <v>-0.96747000000000005</v>
      </c>
      <c r="E113" s="43">
        <v>-0.74387999999999999</v>
      </c>
      <c r="F113" s="43">
        <v>-0.83794000000000002</v>
      </c>
      <c r="G113" s="43">
        <v>0.22281000000000001</v>
      </c>
      <c r="H113" s="43">
        <v>0.12656999999999999</v>
      </c>
      <c r="I113" s="43">
        <v>-0.19367000000000001</v>
      </c>
      <c r="J113" s="43">
        <v>-0.47282999999999997</v>
      </c>
      <c r="K113" s="43">
        <v>-0.88722999999999996</v>
      </c>
      <c r="L113" s="28">
        <v>225</v>
      </c>
      <c r="M113" s="43">
        <v>-2.3519999999999999</v>
      </c>
      <c r="N113" s="43">
        <v>-0.66691999999999996</v>
      </c>
      <c r="O113" s="43">
        <v>-0.57704999999999995</v>
      </c>
      <c r="P113" s="43">
        <v>-0.44522</v>
      </c>
      <c r="Q113" s="43">
        <v>4.1553E-2</v>
      </c>
      <c r="R113" s="43">
        <v>-3.8847E-2</v>
      </c>
      <c r="X113" s="43">
        <v>-1.67</v>
      </c>
      <c r="Y113" s="43">
        <v>-2.16</v>
      </c>
      <c r="Z113" s="43">
        <v>0.88436999999999999</v>
      </c>
    </row>
    <row r="114" spans="1:26" x14ac:dyDescent="0.2">
      <c r="A114" s="42" t="s">
        <v>240</v>
      </c>
      <c r="B114" s="43" t="s">
        <v>351</v>
      </c>
      <c r="C114" s="43">
        <v>-1.1129</v>
      </c>
      <c r="D114" s="43">
        <v>-0.95591999999999999</v>
      </c>
      <c r="E114" s="43">
        <v>-0.49460999999999999</v>
      </c>
      <c r="F114" s="43">
        <v>-1.0801000000000001</v>
      </c>
      <c r="G114" s="43">
        <v>-0.41377000000000003</v>
      </c>
      <c r="H114" s="43">
        <v>-8.0440999999999999E-2</v>
      </c>
      <c r="I114" s="43">
        <v>-0.24926999999999999</v>
      </c>
      <c r="J114" s="43">
        <v>-0.21595</v>
      </c>
      <c r="K114" s="43">
        <v>-0.55747999999999998</v>
      </c>
      <c r="L114" s="28">
        <v>227</v>
      </c>
      <c r="M114" s="43">
        <v>-2.7252999999999998</v>
      </c>
      <c r="N114" s="43">
        <v>-0.63568999999999998</v>
      </c>
      <c r="O114" s="43">
        <v>-0.41410999999999998</v>
      </c>
      <c r="P114" s="43">
        <v>-0.59887999999999997</v>
      </c>
      <c r="Q114" s="43">
        <v>-0.26550000000000001</v>
      </c>
      <c r="R114" s="43">
        <v>-5.7160999999999997E-2</v>
      </c>
      <c r="X114" s="43">
        <v>-1.9059999999999999</v>
      </c>
      <c r="Y114" s="43">
        <v>-2.2292000000000001</v>
      </c>
      <c r="Z114" s="43">
        <v>0.87394000000000005</v>
      </c>
    </row>
    <row r="115" spans="1:26" x14ac:dyDescent="0.2">
      <c r="A115" s="42" t="s">
        <v>240</v>
      </c>
      <c r="B115" s="43" t="s">
        <v>352</v>
      </c>
      <c r="C115" s="43">
        <v>-1.0369999999999999</v>
      </c>
      <c r="D115" s="43">
        <v>-1.0871</v>
      </c>
      <c r="E115" s="43">
        <v>-0.48775000000000002</v>
      </c>
      <c r="F115" s="43">
        <v>-0.24166000000000001</v>
      </c>
      <c r="G115" s="43">
        <v>0.23810000000000001</v>
      </c>
      <c r="H115" s="43">
        <v>0.21923999999999999</v>
      </c>
      <c r="I115" s="43">
        <v>0.39054</v>
      </c>
      <c r="J115" s="43">
        <v>0.10856</v>
      </c>
      <c r="K115" s="43">
        <v>-1.5555000000000001</v>
      </c>
      <c r="L115" s="28">
        <v>240</v>
      </c>
      <c r="M115" s="43">
        <v>-2.2646999999999999</v>
      </c>
      <c r="N115" s="43">
        <v>-0.87973000000000001</v>
      </c>
      <c r="O115" s="43">
        <v>-0.34106999999999998</v>
      </c>
      <c r="P115" s="43">
        <v>-0.10184</v>
      </c>
      <c r="Q115" s="43">
        <v>0.1241</v>
      </c>
      <c r="R115" s="43">
        <v>-7.4746999999999994E-2</v>
      </c>
      <c r="X115" s="43">
        <v>-2.3149999999999999</v>
      </c>
      <c r="Y115" s="43">
        <v>-1.9650000000000001</v>
      </c>
      <c r="Z115" s="43">
        <v>0.57828999999999997</v>
      </c>
    </row>
    <row r="116" spans="1:26" x14ac:dyDescent="0.2">
      <c r="A116" s="42" t="s">
        <v>240</v>
      </c>
      <c r="B116" s="43" t="s">
        <v>353</v>
      </c>
      <c r="C116" s="43">
        <v>-1.0685</v>
      </c>
      <c r="D116" s="43">
        <v>-1.0727</v>
      </c>
      <c r="E116" s="43">
        <v>-0.35871999999999998</v>
      </c>
      <c r="F116" s="43">
        <v>-0.48408000000000001</v>
      </c>
      <c r="G116" s="43">
        <v>-0.40400999999999998</v>
      </c>
      <c r="H116" s="43">
        <v>-0.22574</v>
      </c>
      <c r="I116" s="43">
        <v>0.15046999999999999</v>
      </c>
      <c r="J116" s="43">
        <v>0.29136000000000001</v>
      </c>
      <c r="K116" s="43">
        <v>-0.41725000000000001</v>
      </c>
      <c r="L116" s="28">
        <v>243</v>
      </c>
      <c r="M116" s="43">
        <v>-2.5548999999999999</v>
      </c>
      <c r="N116" s="43">
        <v>-0.84302999999999995</v>
      </c>
      <c r="O116" s="43">
        <v>-0.2268</v>
      </c>
      <c r="P116" s="43">
        <v>-0.20382</v>
      </c>
      <c r="Q116" s="43">
        <v>-0.14201</v>
      </c>
      <c r="R116" s="43">
        <v>-7.0765999999999996E-2</v>
      </c>
      <c r="X116" s="43">
        <v>-2.4580000000000002</v>
      </c>
      <c r="Y116" s="43">
        <v>-2.0522</v>
      </c>
      <c r="Z116" s="43">
        <v>0.433</v>
      </c>
    </row>
    <row r="117" spans="1:26" x14ac:dyDescent="0.2">
      <c r="A117" s="42" t="s">
        <v>240</v>
      </c>
      <c r="B117" s="43" t="s">
        <v>354</v>
      </c>
      <c r="C117" s="43">
        <v>-1.0807</v>
      </c>
      <c r="D117" s="43">
        <v>-1.1221000000000001</v>
      </c>
      <c r="E117" s="43">
        <v>-9.4881999999999994E-2</v>
      </c>
      <c r="F117" s="43">
        <v>-0.50880999999999998</v>
      </c>
      <c r="G117" s="43">
        <v>0.50575000000000003</v>
      </c>
      <c r="H117" s="43">
        <v>-0.28839999999999999</v>
      </c>
      <c r="I117" s="43">
        <v>-0.67069999999999996</v>
      </c>
      <c r="J117" s="43">
        <v>0.78510000000000002</v>
      </c>
      <c r="K117" s="43">
        <v>-0.27272000000000002</v>
      </c>
      <c r="L117" s="28">
        <v>225</v>
      </c>
      <c r="M117" s="43">
        <v>-2.5377999999999998</v>
      </c>
      <c r="N117" s="43">
        <v>-1.0039</v>
      </c>
      <c r="O117" s="43">
        <v>-6.1457999999999999E-2</v>
      </c>
      <c r="P117" s="43">
        <v>-0.30399999999999999</v>
      </c>
      <c r="Q117" s="43">
        <v>0.25052000000000002</v>
      </c>
      <c r="R117" s="43">
        <v>0.20119999999999999</v>
      </c>
      <c r="X117" s="43">
        <v>-2.2427000000000001</v>
      </c>
      <c r="Y117" s="43">
        <v>-2.2303999999999999</v>
      </c>
      <c r="Z117" s="43">
        <v>0.48215999999999998</v>
      </c>
    </row>
    <row r="118" spans="1:26" x14ac:dyDescent="0.2">
      <c r="B118" s="43" t="s">
        <v>355</v>
      </c>
      <c r="C118" s="43">
        <v>-1.0642</v>
      </c>
      <c r="D118" s="43">
        <v>-0.93874000000000002</v>
      </c>
      <c r="E118" s="43">
        <v>-0.81230999999999998</v>
      </c>
      <c r="F118" s="43">
        <v>-1.4520999999999999</v>
      </c>
      <c r="G118" s="43">
        <v>-0.45096999999999998</v>
      </c>
      <c r="H118" s="43">
        <v>-0.28023999999999999</v>
      </c>
      <c r="I118" s="43">
        <v>0.13481000000000001</v>
      </c>
      <c r="J118" s="43">
        <v>0.23857</v>
      </c>
      <c r="K118" s="43">
        <v>5.5141999999999997E-2</v>
      </c>
      <c r="L118" s="35">
        <v>246</v>
      </c>
      <c r="M118" s="43">
        <v>-2.6642000000000001</v>
      </c>
      <c r="N118" s="43">
        <v>-0.45402999999999999</v>
      </c>
      <c r="O118" s="43">
        <v>-0.68838999999999995</v>
      </c>
      <c r="P118" s="43">
        <v>-0.83</v>
      </c>
      <c r="Q118" s="43">
        <v>-0.23469000000000001</v>
      </c>
      <c r="R118" s="43">
        <v>-0.11264</v>
      </c>
      <c r="X118" s="43">
        <v>-1.3756999999999999</v>
      </c>
      <c r="Y118" s="43">
        <v>-2.2751000000000001</v>
      </c>
      <c r="Z118" s="43">
        <v>1.3868</v>
      </c>
    </row>
    <row r="119" spans="1:26" x14ac:dyDescent="0.2">
      <c r="A119" s="42" t="s">
        <v>240</v>
      </c>
      <c r="B119" s="43" t="s">
        <v>356</v>
      </c>
      <c r="C119" s="43">
        <v>-0.86187999999999998</v>
      </c>
      <c r="D119" s="43">
        <v>0.50587000000000004</v>
      </c>
      <c r="E119" s="43">
        <v>1.8422000000000001</v>
      </c>
      <c r="F119" s="43">
        <v>-0.13800000000000001</v>
      </c>
      <c r="G119" s="43">
        <v>-8.8442000000000007E-2</v>
      </c>
      <c r="H119" s="43">
        <v>0.25990999999999997</v>
      </c>
      <c r="I119" s="43">
        <v>0.82955999999999996</v>
      </c>
      <c r="J119" s="43">
        <v>0.69942000000000004</v>
      </c>
      <c r="K119" s="43">
        <v>0.34963</v>
      </c>
      <c r="L119" s="28">
        <v>228</v>
      </c>
      <c r="M119" s="43">
        <v>-2.0457000000000001</v>
      </c>
      <c r="N119" s="43">
        <v>0.1222</v>
      </c>
      <c r="O119" s="43">
        <v>1.2406999999999999</v>
      </c>
      <c r="P119" s="43">
        <v>-0.23516999999999999</v>
      </c>
      <c r="Q119" s="43">
        <v>-0.12962000000000001</v>
      </c>
      <c r="R119" s="43">
        <v>-7.1894E-2</v>
      </c>
      <c r="X119" s="43">
        <v>-0.38051000000000001</v>
      </c>
      <c r="Y119" s="43">
        <v>-0.48558000000000001</v>
      </c>
      <c r="Z119" s="43">
        <v>1.2289000000000001</v>
      </c>
    </row>
    <row r="120" spans="1:26" x14ac:dyDescent="0.2">
      <c r="A120" s="42" t="s">
        <v>240</v>
      </c>
      <c r="B120" s="43" t="s">
        <v>357</v>
      </c>
      <c r="C120" s="43">
        <v>-1.1875</v>
      </c>
      <c r="D120" s="43">
        <v>-0.94710000000000005</v>
      </c>
      <c r="E120" s="43">
        <v>-0.23769999999999999</v>
      </c>
      <c r="F120" s="43">
        <v>-8.5137000000000004E-2</v>
      </c>
      <c r="G120" s="43">
        <v>-0.32924999999999999</v>
      </c>
      <c r="H120" s="43">
        <v>2.4650999999999999E-2</v>
      </c>
      <c r="I120" s="43">
        <v>-0.19489999999999999</v>
      </c>
      <c r="J120" s="43">
        <v>0.85880999999999996</v>
      </c>
      <c r="K120" s="43">
        <v>-1.9226000000000001</v>
      </c>
      <c r="L120" s="28">
        <v>223</v>
      </c>
      <c r="M120" s="43">
        <v>-2.9599000000000002</v>
      </c>
      <c r="N120" s="43">
        <v>-0.74326000000000003</v>
      </c>
      <c r="O120" s="43">
        <v>-0.10671</v>
      </c>
      <c r="P120" s="43">
        <v>1.2538000000000001E-2</v>
      </c>
      <c r="Q120" s="43">
        <v>-0.1011</v>
      </c>
      <c r="R120" s="43">
        <v>8.5668999999999995E-2</v>
      </c>
      <c r="X120" s="43">
        <v>-2.0221</v>
      </c>
      <c r="Y120" s="43">
        <v>-2.5287999999999999</v>
      </c>
      <c r="Z120" s="43">
        <v>-0.30065999999999998</v>
      </c>
    </row>
    <row r="121" spans="1:26" x14ac:dyDescent="0.2">
      <c r="A121" s="42" t="s">
        <v>240</v>
      </c>
      <c r="B121" s="43" t="s">
        <v>358</v>
      </c>
      <c r="C121" s="43">
        <v>-0.84509999999999996</v>
      </c>
      <c r="D121" s="43">
        <v>-1.3747</v>
      </c>
      <c r="E121" s="43">
        <v>-0.34691</v>
      </c>
      <c r="F121" s="43">
        <v>-1.1423000000000001</v>
      </c>
      <c r="G121" s="43">
        <v>1.3564000000000001</v>
      </c>
      <c r="H121" s="43">
        <v>-0.19578999999999999</v>
      </c>
      <c r="I121" s="43">
        <v>4.2122E-2</v>
      </c>
      <c r="J121" s="43">
        <v>-0.22567000000000001</v>
      </c>
      <c r="K121" s="43">
        <v>1.0121</v>
      </c>
      <c r="L121" s="28">
        <v>253</v>
      </c>
      <c r="M121" s="43">
        <v>-1.6558999999999999</v>
      </c>
      <c r="N121" s="43">
        <v>-1.1957</v>
      </c>
      <c r="O121" s="43">
        <v>-0.34536</v>
      </c>
      <c r="P121" s="43">
        <v>-0.57101999999999997</v>
      </c>
      <c r="Q121" s="43">
        <v>0.47828999999999999</v>
      </c>
      <c r="R121" s="43">
        <v>-3.2528000000000001E-2</v>
      </c>
      <c r="X121" s="43">
        <v>-2.7443</v>
      </c>
      <c r="Y121" s="43">
        <v>-1.4275</v>
      </c>
      <c r="Z121" s="43">
        <v>1.8398000000000001</v>
      </c>
    </row>
    <row r="122" spans="1:26" x14ac:dyDescent="0.2">
      <c r="A122" s="42" t="s">
        <v>241</v>
      </c>
      <c r="B122" s="43" t="s">
        <v>359</v>
      </c>
      <c r="C122" s="43">
        <v>-0.29019</v>
      </c>
      <c r="D122" s="43">
        <v>1.2193000000000001</v>
      </c>
      <c r="E122" s="43">
        <v>-6.9168999999999994E-2</v>
      </c>
      <c r="F122" s="43">
        <v>0.81718999999999997</v>
      </c>
      <c r="G122" s="43">
        <v>0.85099999999999998</v>
      </c>
      <c r="H122" s="43">
        <v>-0.68552000000000002</v>
      </c>
      <c r="I122" s="43">
        <v>-7.4055999999999997E-2</v>
      </c>
      <c r="J122" s="43">
        <v>-0.30814999999999998</v>
      </c>
      <c r="K122" s="43">
        <v>0.20913999999999999</v>
      </c>
      <c r="L122" s="28">
        <v>255</v>
      </c>
      <c r="M122" s="43">
        <v>-0.28177000000000002</v>
      </c>
      <c r="N122" s="43">
        <v>0.9375</v>
      </c>
      <c r="O122" s="43">
        <v>0.10653</v>
      </c>
      <c r="P122" s="43">
        <v>0.37370999999999999</v>
      </c>
      <c r="Q122" s="43">
        <v>0.41435</v>
      </c>
      <c r="R122" s="43">
        <v>-1.0486000000000001E-2</v>
      </c>
      <c r="X122" s="43">
        <v>2.6631</v>
      </c>
      <c r="Y122" s="43">
        <v>-0.30930999999999997</v>
      </c>
      <c r="Z122" s="43">
        <v>2.2204E-3</v>
      </c>
    </row>
    <row r="123" spans="1:26" x14ac:dyDescent="0.2">
      <c r="A123" s="42" t="s">
        <v>241</v>
      </c>
      <c r="B123" s="43" t="s">
        <v>360</v>
      </c>
      <c r="C123" s="43">
        <v>-0.20329</v>
      </c>
      <c r="D123" s="43">
        <v>0.48476000000000002</v>
      </c>
      <c r="E123" s="43">
        <v>-0.66493000000000002</v>
      </c>
      <c r="F123" s="43">
        <v>0.74977000000000005</v>
      </c>
      <c r="G123" s="43">
        <v>0.24288000000000001</v>
      </c>
      <c r="H123" s="43">
        <v>0.32672000000000001</v>
      </c>
      <c r="I123" s="43">
        <v>-0.26543</v>
      </c>
      <c r="J123" s="43">
        <v>-6.9878999999999997E-2</v>
      </c>
      <c r="K123" s="43">
        <v>1.0973999999999999</v>
      </c>
      <c r="L123" s="28">
        <v>292</v>
      </c>
      <c r="M123" s="43">
        <v>4.1309999999999999E-2</v>
      </c>
      <c r="N123" s="43">
        <v>0.39091999999999999</v>
      </c>
      <c r="O123" s="43">
        <v>-0.27045999999999998</v>
      </c>
      <c r="P123" s="43">
        <v>0.38586999999999999</v>
      </c>
      <c r="Q123" s="43">
        <v>8.0426999999999998E-2</v>
      </c>
      <c r="R123" s="43">
        <v>0.11953999999999999</v>
      </c>
      <c r="X123" s="43">
        <v>1.3088</v>
      </c>
      <c r="Y123" s="43">
        <v>-0.46074999999999999</v>
      </c>
      <c r="Z123" s="43">
        <v>-1.1478999999999999</v>
      </c>
    </row>
    <row r="124" spans="1:26" x14ac:dyDescent="0.2">
      <c r="A124" s="42" t="s">
        <v>241</v>
      </c>
      <c r="B124" s="43" t="s">
        <v>361</v>
      </c>
      <c r="C124" s="43">
        <v>-0.41053000000000001</v>
      </c>
      <c r="D124" s="43">
        <v>1.3010999999999999</v>
      </c>
      <c r="E124" s="43">
        <v>-1.2645999999999999</v>
      </c>
      <c r="F124" s="43">
        <v>-0.48372999999999999</v>
      </c>
      <c r="G124" s="43">
        <v>-4.4940000000000001E-2</v>
      </c>
      <c r="H124" s="43">
        <v>-0.65636000000000005</v>
      </c>
      <c r="I124" s="43">
        <v>0.17380999999999999</v>
      </c>
      <c r="J124" s="43">
        <v>0.93313000000000001</v>
      </c>
      <c r="K124" s="43">
        <v>0.54806999999999995</v>
      </c>
      <c r="L124" s="28">
        <v>275</v>
      </c>
      <c r="M124" s="43">
        <v>-0.93793000000000004</v>
      </c>
      <c r="N124" s="43">
        <v>1.4963</v>
      </c>
      <c r="O124" s="43">
        <v>-0.70587999999999995</v>
      </c>
      <c r="P124" s="43">
        <v>-0.25890999999999997</v>
      </c>
      <c r="Q124" s="43">
        <v>1.6286999999999999E-2</v>
      </c>
      <c r="R124" s="43">
        <v>-4.1097000000000002E-2</v>
      </c>
      <c r="X124" s="43">
        <v>4.0628000000000002</v>
      </c>
      <c r="Y124" s="43">
        <v>-1.2296</v>
      </c>
      <c r="Z124" s="43">
        <v>0.32804</v>
      </c>
    </row>
    <row r="125" spans="1:26" x14ac:dyDescent="0.2">
      <c r="A125" s="42" t="s">
        <v>241</v>
      </c>
      <c r="B125" s="43" t="s">
        <v>362</v>
      </c>
      <c r="C125" s="43">
        <v>0.15304000000000001</v>
      </c>
      <c r="D125" s="43">
        <v>1.3310999999999999</v>
      </c>
      <c r="E125" s="43">
        <v>-0.90459999999999996</v>
      </c>
      <c r="F125" s="43">
        <v>-0.22892999999999999</v>
      </c>
      <c r="G125" s="43">
        <v>0.48115999999999998</v>
      </c>
      <c r="H125" s="43">
        <v>0.42620000000000002</v>
      </c>
      <c r="I125" s="43">
        <v>0.11650000000000001</v>
      </c>
      <c r="J125" s="43">
        <v>0.62716000000000005</v>
      </c>
      <c r="K125" s="43">
        <v>-0.53049000000000002</v>
      </c>
      <c r="L125" s="28">
        <v>330</v>
      </c>
      <c r="M125" s="43">
        <v>0.77720999999999996</v>
      </c>
      <c r="N125" s="43">
        <v>1.0657000000000001</v>
      </c>
      <c r="O125" s="43">
        <v>-0.27139000000000002</v>
      </c>
      <c r="P125" s="43">
        <v>-0.10861999999999999</v>
      </c>
      <c r="Q125" s="43">
        <v>9.8988000000000007E-2</v>
      </c>
      <c r="R125" s="43">
        <v>7.2548000000000001E-2</v>
      </c>
      <c r="X125" s="43">
        <v>3.0972</v>
      </c>
      <c r="Y125" s="43">
        <v>0.30686000000000002</v>
      </c>
      <c r="Z125" s="43">
        <v>-8.7488999999999997E-2</v>
      </c>
    </row>
    <row r="126" spans="1:26" x14ac:dyDescent="0.2">
      <c r="A126" s="42" t="s">
        <v>241</v>
      </c>
      <c r="B126" s="43" t="s">
        <v>363</v>
      </c>
      <c r="C126" s="43">
        <v>-0.21117</v>
      </c>
      <c r="D126" s="43">
        <v>1.3239000000000001</v>
      </c>
      <c r="E126" s="43">
        <v>-1.6612</v>
      </c>
      <c r="F126" s="43">
        <v>0.80940000000000001</v>
      </c>
      <c r="G126" s="43">
        <v>0.85494000000000003</v>
      </c>
      <c r="H126" s="43">
        <v>-0.67147000000000001</v>
      </c>
      <c r="I126" s="43">
        <v>0.7107</v>
      </c>
      <c r="J126" s="43">
        <v>-0.20891999999999999</v>
      </c>
      <c r="K126" s="43">
        <v>-8.0876000000000003E-2</v>
      </c>
      <c r="L126" s="28">
        <v>281</v>
      </c>
      <c r="M126" s="43">
        <v>-0.22145000000000001</v>
      </c>
      <c r="N126" s="43">
        <v>1.2706</v>
      </c>
      <c r="O126" s="43">
        <v>-0.58892999999999995</v>
      </c>
      <c r="P126" s="43">
        <v>0.50002999999999997</v>
      </c>
      <c r="Q126" s="43">
        <v>0.38196000000000002</v>
      </c>
      <c r="R126" s="43">
        <v>-0.18801999999999999</v>
      </c>
      <c r="X126" s="43">
        <v>3.4784000000000002</v>
      </c>
      <c r="Y126" s="43">
        <v>-0.65115999999999996</v>
      </c>
      <c r="Z126" s="43">
        <v>-0.10784000000000001</v>
      </c>
    </row>
    <row r="127" spans="1:26" x14ac:dyDescent="0.2">
      <c r="A127" s="42" t="s">
        <v>241</v>
      </c>
      <c r="B127" s="43" t="s">
        <v>364</v>
      </c>
      <c r="C127" s="43">
        <v>-0.32601999999999998</v>
      </c>
      <c r="D127" s="43">
        <v>1.3149999999999999</v>
      </c>
      <c r="E127" s="43">
        <v>-0.30191000000000001</v>
      </c>
      <c r="F127" s="43">
        <v>0.26946999999999999</v>
      </c>
      <c r="G127" s="43">
        <v>-6.0622000000000002E-2</v>
      </c>
      <c r="H127" s="43">
        <v>0.32301999999999997</v>
      </c>
      <c r="I127" s="43">
        <v>-0.73792000000000002</v>
      </c>
      <c r="J127" s="43">
        <v>0.20244999999999999</v>
      </c>
      <c r="K127" s="43">
        <v>0.40322999999999998</v>
      </c>
      <c r="L127" s="28">
        <v>257</v>
      </c>
      <c r="M127" s="43">
        <v>-0.38601000000000002</v>
      </c>
      <c r="N127" s="43">
        <v>1.1551</v>
      </c>
      <c r="O127" s="43">
        <v>-0.10878</v>
      </c>
      <c r="P127" s="43">
        <v>0.17344000000000001</v>
      </c>
      <c r="Q127" s="43">
        <v>-6.2059000000000003E-2</v>
      </c>
      <c r="R127" s="43">
        <v>0.19252</v>
      </c>
      <c r="X127" s="43">
        <v>3.2435</v>
      </c>
      <c r="Y127" s="43">
        <v>-0.69450000000000001</v>
      </c>
      <c r="Z127" s="43">
        <v>-1.0661</v>
      </c>
    </row>
    <row r="128" spans="1:26" x14ac:dyDescent="0.2">
      <c r="A128" s="42" t="s">
        <v>241</v>
      </c>
      <c r="B128" s="43" t="s">
        <v>365</v>
      </c>
      <c r="C128" s="43">
        <v>-0.14280999999999999</v>
      </c>
      <c r="D128" s="43">
        <v>1.0797000000000001</v>
      </c>
      <c r="E128" s="43">
        <v>0.83018999999999998</v>
      </c>
      <c r="F128" s="43">
        <v>-0.86861999999999995</v>
      </c>
      <c r="G128" s="43">
        <v>2.2652999999999999</v>
      </c>
      <c r="H128" s="43">
        <v>0.84762999999999999</v>
      </c>
      <c r="I128" s="43">
        <v>-0.82296999999999998</v>
      </c>
      <c r="J128" s="43">
        <v>0.76575000000000004</v>
      </c>
      <c r="K128" s="43">
        <v>0.45149</v>
      </c>
      <c r="L128" s="28">
        <v>261</v>
      </c>
      <c r="M128" s="43">
        <v>0.32233000000000001</v>
      </c>
      <c r="N128" s="43">
        <v>0.64537999999999995</v>
      </c>
      <c r="O128" s="43">
        <v>0.42637000000000003</v>
      </c>
      <c r="P128" s="43">
        <v>-0.55427999999999999</v>
      </c>
      <c r="Q128" s="43">
        <v>0.53141000000000005</v>
      </c>
      <c r="R128" s="43">
        <v>0.36015000000000003</v>
      </c>
      <c r="X128" s="43">
        <v>2.5141</v>
      </c>
      <c r="Y128" s="43">
        <v>0.26145000000000002</v>
      </c>
      <c r="Z128" s="43">
        <v>0.94247000000000003</v>
      </c>
    </row>
    <row r="129" spans="1:26" x14ac:dyDescent="0.2">
      <c r="A129" s="42" t="s">
        <v>241</v>
      </c>
      <c r="B129" s="43" t="s">
        <v>366</v>
      </c>
      <c r="C129" s="43">
        <v>-0.14666999999999999</v>
      </c>
      <c r="D129" s="43">
        <v>1.3288</v>
      </c>
      <c r="E129" s="43">
        <v>0.18021999999999999</v>
      </c>
      <c r="F129" s="43">
        <v>-1.2853000000000001</v>
      </c>
      <c r="G129" s="43">
        <v>-0.76344999999999996</v>
      </c>
      <c r="H129" s="43">
        <v>-0.37991000000000003</v>
      </c>
      <c r="I129" s="43">
        <v>-0.40382000000000001</v>
      </c>
      <c r="J129" s="43">
        <v>2.2113</v>
      </c>
      <c r="K129" s="43">
        <v>0.40461999999999998</v>
      </c>
      <c r="L129" s="28">
        <v>317</v>
      </c>
      <c r="M129" s="43">
        <v>-0.23518</v>
      </c>
      <c r="N129" s="43">
        <v>1.1951000000000001</v>
      </c>
      <c r="O129" s="43">
        <v>-1.4310000000000001E-4</v>
      </c>
      <c r="P129" s="43">
        <v>-0.63956000000000002</v>
      </c>
      <c r="Q129" s="43">
        <v>-0.24373</v>
      </c>
      <c r="R129" s="43">
        <v>0.21590999999999999</v>
      </c>
      <c r="X129" s="43">
        <v>3.2808999999999999</v>
      </c>
      <c r="Y129" s="43">
        <v>-0.25989000000000001</v>
      </c>
      <c r="Z129" s="43">
        <v>0.18002000000000001</v>
      </c>
    </row>
    <row r="130" spans="1:26" x14ac:dyDescent="0.2">
      <c r="A130" s="42" t="s">
        <v>241</v>
      </c>
      <c r="B130" s="43" t="s">
        <v>367</v>
      </c>
      <c r="C130" s="43">
        <v>-9.7086000000000006E-2</v>
      </c>
      <c r="D130" s="43">
        <v>1.2813000000000001</v>
      </c>
      <c r="E130" s="43">
        <v>-0.11821</v>
      </c>
      <c r="F130" s="43">
        <v>-0.33971000000000001</v>
      </c>
      <c r="G130" s="43">
        <v>-0.75722999999999996</v>
      </c>
      <c r="H130" s="43">
        <v>0.42851</v>
      </c>
      <c r="I130" s="43">
        <v>0.76149999999999995</v>
      </c>
      <c r="J130" s="43">
        <v>-0.56788000000000005</v>
      </c>
      <c r="K130" s="43">
        <v>-0.34649000000000002</v>
      </c>
      <c r="L130" s="28">
        <v>308</v>
      </c>
      <c r="M130" s="43">
        <v>0.14737</v>
      </c>
      <c r="N130" s="43">
        <v>1.0992999999999999</v>
      </c>
      <c r="O130" s="43">
        <v>-4.9612999999999997E-2</v>
      </c>
      <c r="P130" s="43">
        <v>-0.11312999999999999</v>
      </c>
      <c r="Q130" s="43">
        <v>-0.27378000000000002</v>
      </c>
      <c r="R130" s="43">
        <v>-0.11574</v>
      </c>
      <c r="X130" s="43">
        <v>2.5318999999999998</v>
      </c>
      <c r="Y130" s="43">
        <v>0.24057999999999999</v>
      </c>
      <c r="Z130" s="43">
        <v>8.3304000000000003E-2</v>
      </c>
    </row>
    <row r="131" spans="1:26" x14ac:dyDescent="0.2">
      <c r="A131" s="42" t="s">
        <v>241</v>
      </c>
      <c r="B131" s="43" t="s">
        <v>368</v>
      </c>
      <c r="C131" s="43">
        <v>-0.64878999999999998</v>
      </c>
      <c r="D131" s="43">
        <v>1.4925999999999999</v>
      </c>
      <c r="E131" s="43">
        <v>0.20286999999999999</v>
      </c>
      <c r="F131" s="43">
        <v>0.88358999999999999</v>
      </c>
      <c r="G131" s="43">
        <v>-4.9808999999999999E-2</v>
      </c>
      <c r="H131" s="43">
        <v>0.51644000000000001</v>
      </c>
      <c r="I131" s="43">
        <v>-1.0139</v>
      </c>
      <c r="J131" s="43">
        <v>0.41721000000000003</v>
      </c>
      <c r="K131" s="43">
        <v>0.59294999999999998</v>
      </c>
      <c r="L131" s="28">
        <v>206</v>
      </c>
      <c r="M131" s="43">
        <v>-1.3103</v>
      </c>
      <c r="N131" s="43">
        <v>1.4078999999999999</v>
      </c>
      <c r="O131" s="43">
        <v>0.15482000000000001</v>
      </c>
      <c r="P131" s="43">
        <v>0.59645999999999999</v>
      </c>
      <c r="Q131" s="43">
        <v>-7.1611999999999995E-2</v>
      </c>
      <c r="R131" s="43">
        <v>0.32562999999999998</v>
      </c>
      <c r="X131" s="43">
        <v>3.9175</v>
      </c>
      <c r="Y131" s="43">
        <v>-1.5005999999999999</v>
      </c>
      <c r="Z131" s="43">
        <v>-2.0874000000000001</v>
      </c>
    </row>
    <row r="132" spans="1:26" x14ac:dyDescent="0.2">
      <c r="A132" s="42" t="s">
        <v>241</v>
      </c>
      <c r="B132" s="43" t="s">
        <v>369</v>
      </c>
      <c r="C132" s="43">
        <v>-0.77693000000000001</v>
      </c>
      <c r="D132" s="43">
        <v>1.3906000000000001</v>
      </c>
      <c r="E132" s="43">
        <v>0.44685999999999998</v>
      </c>
      <c r="F132" s="43">
        <v>-6.0400000000000002E-2</v>
      </c>
      <c r="G132" s="43">
        <v>-1.1781999999999999</v>
      </c>
      <c r="H132" s="43">
        <v>0.56888000000000005</v>
      </c>
      <c r="I132" s="43">
        <v>-0.97780999999999996</v>
      </c>
      <c r="J132" s="43">
        <v>1.226</v>
      </c>
      <c r="K132" s="43">
        <v>0.84931999999999996</v>
      </c>
      <c r="L132" s="28">
        <v>217</v>
      </c>
      <c r="M132" s="43">
        <v>-1.9540999999999999</v>
      </c>
      <c r="N132" s="43">
        <v>1.5085</v>
      </c>
      <c r="O132" s="43">
        <v>0.13161999999999999</v>
      </c>
      <c r="P132" s="43">
        <v>4.8062000000000001E-2</v>
      </c>
      <c r="Q132" s="43">
        <v>-0.57964000000000004</v>
      </c>
      <c r="R132" s="43">
        <v>0.36984</v>
      </c>
      <c r="X132" s="43">
        <v>3.8786</v>
      </c>
      <c r="Y132" s="43">
        <v>-1.8712</v>
      </c>
      <c r="Z132" s="43">
        <v>-1.9174</v>
      </c>
    </row>
    <row r="133" spans="1:26" x14ac:dyDescent="0.2">
      <c r="A133" s="42" t="s">
        <v>241</v>
      </c>
      <c r="B133" s="43" t="s">
        <v>370</v>
      </c>
      <c r="C133" s="43">
        <v>-0.39640999999999998</v>
      </c>
      <c r="D133" s="43">
        <v>1.6615</v>
      </c>
      <c r="E133" s="43">
        <v>-0.31616</v>
      </c>
      <c r="F133" s="43">
        <v>1.23</v>
      </c>
      <c r="G133" s="43">
        <v>0.36007</v>
      </c>
      <c r="H133" s="43">
        <v>-2.7324000000000001E-2</v>
      </c>
      <c r="I133" s="43">
        <v>-0.97924999999999995</v>
      </c>
      <c r="J133" s="43">
        <v>-0.15232999999999999</v>
      </c>
      <c r="K133" s="43">
        <v>0.16946</v>
      </c>
      <c r="L133" s="28">
        <v>225</v>
      </c>
      <c r="M133" s="43">
        <v>-0.61646999999999996</v>
      </c>
      <c r="N133" s="43">
        <v>1.4742</v>
      </c>
      <c r="O133" s="43">
        <v>-1.8422999999999998E-2</v>
      </c>
      <c r="P133" s="43">
        <v>0.75500999999999996</v>
      </c>
      <c r="Q133" s="43">
        <v>0.11733</v>
      </c>
      <c r="R133" s="43">
        <v>0.18221000000000001</v>
      </c>
      <c r="X133" s="43">
        <v>4.1097999999999999</v>
      </c>
      <c r="Y133" s="43">
        <v>-0.98836000000000002</v>
      </c>
      <c r="Z133" s="43">
        <v>-1.8049999999999999</v>
      </c>
    </row>
    <row r="134" spans="1:26" x14ac:dyDescent="0.2">
      <c r="A134" s="42" t="s">
        <v>241</v>
      </c>
      <c r="B134" s="43" t="s">
        <v>371</v>
      </c>
      <c r="C134" s="43">
        <v>-0.22272</v>
      </c>
      <c r="D134" s="43">
        <v>1.2709999999999999</v>
      </c>
      <c r="E134" s="43">
        <v>-0.24837999999999999</v>
      </c>
      <c r="F134" s="43">
        <v>0.76092000000000004</v>
      </c>
      <c r="G134" s="43">
        <v>0.84565999999999997</v>
      </c>
      <c r="H134" s="43">
        <v>0.25408999999999998</v>
      </c>
      <c r="I134" s="43">
        <v>-0.89480000000000004</v>
      </c>
      <c r="J134" s="43">
        <v>0.68693000000000004</v>
      </c>
      <c r="K134" s="43">
        <v>0.35936000000000001</v>
      </c>
      <c r="L134" s="28">
        <v>261</v>
      </c>
      <c r="M134" s="43">
        <v>-2.6572999999999999E-2</v>
      </c>
      <c r="N134" s="43">
        <v>0.97970000000000002</v>
      </c>
      <c r="O134" s="43">
        <v>2.3977999999999999E-2</v>
      </c>
      <c r="P134" s="43">
        <v>0.32301000000000002</v>
      </c>
      <c r="Q134" s="43">
        <v>0.26584000000000002</v>
      </c>
      <c r="R134" s="43">
        <v>0.28442000000000001</v>
      </c>
      <c r="X134" s="43">
        <v>3.1255000000000002</v>
      </c>
      <c r="Y134" s="43">
        <v>-0.48351</v>
      </c>
      <c r="Z134" s="43">
        <v>-1.0879000000000001</v>
      </c>
    </row>
    <row r="135" spans="1:26" x14ac:dyDescent="0.2">
      <c r="A135" s="42" t="s">
        <v>241</v>
      </c>
      <c r="B135" s="43" t="s">
        <v>372</v>
      </c>
      <c r="C135" s="43">
        <v>-0.48325000000000001</v>
      </c>
      <c r="D135" s="43">
        <v>1.7281</v>
      </c>
      <c r="E135" s="43">
        <v>-0.46006000000000002</v>
      </c>
      <c r="F135" s="43">
        <v>0.74590000000000001</v>
      </c>
      <c r="G135" s="43">
        <v>0.34554000000000001</v>
      </c>
      <c r="H135" s="43">
        <v>0.29580000000000001</v>
      </c>
      <c r="I135" s="43">
        <v>0.13297999999999999</v>
      </c>
      <c r="J135" s="43">
        <v>-0.11513</v>
      </c>
      <c r="K135" s="43">
        <v>-2.3803000000000001E-2</v>
      </c>
      <c r="L135" s="28">
        <v>230</v>
      </c>
      <c r="M135" s="43">
        <v>-0.86058999999999997</v>
      </c>
      <c r="N135" s="43">
        <v>1.6637999999999999</v>
      </c>
      <c r="O135" s="43">
        <v>-0.13836000000000001</v>
      </c>
      <c r="P135" s="43">
        <v>0.48851</v>
      </c>
      <c r="Q135" s="43">
        <v>0.10412</v>
      </c>
      <c r="R135" s="43">
        <v>-3.5994E-4</v>
      </c>
      <c r="X135" s="43">
        <v>4.3832000000000004</v>
      </c>
      <c r="Y135" s="43">
        <v>-0.99214000000000002</v>
      </c>
      <c r="Z135" s="43">
        <v>-0.80330999999999997</v>
      </c>
    </row>
    <row r="136" spans="1:26" x14ac:dyDescent="0.2">
      <c r="A136" s="42" t="s">
        <v>241</v>
      </c>
      <c r="B136" s="43" t="s">
        <v>373</v>
      </c>
      <c r="C136" s="43">
        <v>-1.5570000000000001E-2</v>
      </c>
      <c r="D136" s="43">
        <v>1.1658999999999999</v>
      </c>
      <c r="E136" s="43">
        <v>-0.83226999999999995</v>
      </c>
      <c r="F136" s="43">
        <v>-0.10005</v>
      </c>
      <c r="G136" s="43">
        <v>-3.3054000000000001</v>
      </c>
      <c r="H136" s="43">
        <v>5.2397999999999998</v>
      </c>
      <c r="I136" s="43">
        <v>-4.7606999999999999</v>
      </c>
      <c r="J136" s="43">
        <v>-0.91186999999999996</v>
      </c>
      <c r="K136" s="43">
        <v>1.006</v>
      </c>
      <c r="L136" s="28">
        <v>269</v>
      </c>
      <c r="M136" s="43">
        <v>0.36874000000000001</v>
      </c>
      <c r="N136" s="43">
        <v>1.1875</v>
      </c>
      <c r="O136" s="43">
        <v>-0.52515000000000001</v>
      </c>
      <c r="P136" s="43">
        <v>0.12015000000000001</v>
      </c>
      <c r="Q136" s="43">
        <v>-1.3004</v>
      </c>
      <c r="R136" s="43">
        <v>0.64527000000000001</v>
      </c>
      <c r="X136" s="43">
        <v>3.2227999999999999</v>
      </c>
      <c r="Y136" s="43">
        <v>-0.80366000000000004</v>
      </c>
      <c r="Z136" s="43">
        <v>-4.5132000000000003</v>
      </c>
    </row>
    <row r="137" spans="1:26" x14ac:dyDescent="0.2">
      <c r="A137" s="42" t="s">
        <v>241</v>
      </c>
      <c r="B137" s="43" t="s">
        <v>374</v>
      </c>
      <c r="C137" s="43">
        <v>-0.52849999999999997</v>
      </c>
      <c r="D137" s="43">
        <v>1.3855999999999999</v>
      </c>
      <c r="E137" s="43">
        <v>-4.9214000000000003E-3</v>
      </c>
      <c r="F137" s="43">
        <v>-0.55393999999999999</v>
      </c>
      <c r="G137" s="43">
        <v>0.44755</v>
      </c>
      <c r="H137" s="43">
        <v>0.58501999999999998</v>
      </c>
      <c r="I137" s="43">
        <v>7.7491000000000004E-2</v>
      </c>
      <c r="J137" s="43">
        <v>-3.4414E-2</v>
      </c>
      <c r="K137" s="43">
        <v>0.26501999999999998</v>
      </c>
      <c r="L137" s="28">
        <v>234</v>
      </c>
      <c r="M137" s="43">
        <v>-0.90422000000000002</v>
      </c>
      <c r="N137" s="43">
        <v>1.3087</v>
      </c>
      <c r="O137" s="43">
        <v>-6.3843999999999998E-2</v>
      </c>
      <c r="P137" s="43">
        <v>-0.40570000000000001</v>
      </c>
      <c r="Q137" s="43">
        <v>5.1734000000000002E-2</v>
      </c>
      <c r="R137" s="43">
        <v>5.2694999999999999E-2</v>
      </c>
      <c r="X137" s="43">
        <v>3.5348999999999999</v>
      </c>
      <c r="Y137" s="43">
        <v>-0.75604000000000005</v>
      </c>
      <c r="Z137" s="43">
        <v>0.70252000000000003</v>
      </c>
    </row>
    <row r="138" spans="1:26" x14ac:dyDescent="0.2">
      <c r="A138" s="42" t="s">
        <v>241</v>
      </c>
      <c r="B138" s="43" t="s">
        <v>375</v>
      </c>
      <c r="C138" s="43">
        <v>-0.74524999999999997</v>
      </c>
      <c r="D138" s="43">
        <v>1.81</v>
      </c>
      <c r="E138" s="43">
        <v>0.79124000000000005</v>
      </c>
      <c r="F138" s="43">
        <v>0.18429999999999999</v>
      </c>
      <c r="G138" s="43">
        <v>-1.4282999999999999</v>
      </c>
      <c r="H138" s="43">
        <v>0.59826999999999997</v>
      </c>
      <c r="I138" s="43">
        <v>-0.505</v>
      </c>
      <c r="J138" s="43">
        <v>0.28885</v>
      </c>
      <c r="K138" s="43">
        <v>0.67393999999999998</v>
      </c>
      <c r="L138" s="28">
        <v>208</v>
      </c>
      <c r="M138" s="43">
        <v>-1.9155</v>
      </c>
      <c r="N138" s="43">
        <v>1.8797999999999999</v>
      </c>
      <c r="O138" s="43">
        <v>0.33337</v>
      </c>
      <c r="P138" s="43">
        <v>0.26906000000000002</v>
      </c>
      <c r="Q138" s="43">
        <v>-0.71838000000000002</v>
      </c>
      <c r="R138" s="43">
        <v>0.15748999999999999</v>
      </c>
      <c r="X138" s="43">
        <v>4.3615000000000004</v>
      </c>
      <c r="Y138" s="43">
        <v>-1.4907999999999999</v>
      </c>
      <c r="Z138" s="43">
        <v>-1.8050999999999999</v>
      </c>
    </row>
    <row r="139" spans="1:26" x14ac:dyDescent="0.2">
      <c r="A139" s="42" t="s">
        <v>241</v>
      </c>
      <c r="B139" s="43" t="s">
        <v>376</v>
      </c>
      <c r="C139" s="43">
        <v>-2.3540999999999999E-2</v>
      </c>
      <c r="D139" s="43">
        <v>1.5377000000000001</v>
      </c>
      <c r="E139" s="43">
        <v>-0.74519999999999997</v>
      </c>
      <c r="F139" s="43">
        <v>-0.67079</v>
      </c>
      <c r="G139" s="43">
        <v>-0.37680999999999998</v>
      </c>
      <c r="H139" s="43">
        <v>-0.96852000000000005</v>
      </c>
      <c r="I139" s="43">
        <v>0.77285999999999999</v>
      </c>
      <c r="J139" s="43">
        <v>0.82077</v>
      </c>
      <c r="K139" s="43">
        <v>-0.52698</v>
      </c>
      <c r="L139" s="28">
        <v>327</v>
      </c>
      <c r="M139" s="43">
        <v>6.1223E-2</v>
      </c>
      <c r="N139" s="43">
        <v>1.4181999999999999</v>
      </c>
      <c r="O139" s="43">
        <v>-0.32064999999999999</v>
      </c>
      <c r="P139" s="43">
        <v>-0.28871999999999998</v>
      </c>
      <c r="Q139" s="43">
        <v>-1.9692999999999999E-2</v>
      </c>
      <c r="R139" s="43">
        <v>-0.13402</v>
      </c>
      <c r="X139" s="43">
        <v>3.6282000000000001</v>
      </c>
      <c r="Y139" s="43">
        <v>-5.4609999999999997E-3</v>
      </c>
      <c r="Z139" s="43">
        <v>0.73292000000000002</v>
      </c>
    </row>
    <row r="140" spans="1:26" x14ac:dyDescent="0.2">
      <c r="A140" s="42" t="s">
        <v>241</v>
      </c>
      <c r="B140" s="43" t="s">
        <v>377</v>
      </c>
      <c r="C140" s="43">
        <v>-0.38549</v>
      </c>
      <c r="D140" s="43">
        <v>1.6306</v>
      </c>
      <c r="E140" s="43">
        <v>3.3333000000000002E-2</v>
      </c>
      <c r="F140" s="43">
        <v>-1.1088</v>
      </c>
      <c r="G140" s="43">
        <v>0.14799000000000001</v>
      </c>
      <c r="H140" s="43">
        <v>-0.27448</v>
      </c>
      <c r="I140" s="43">
        <v>-6.0911E-2</v>
      </c>
      <c r="J140" s="43">
        <v>-0.41252</v>
      </c>
      <c r="K140" s="43">
        <v>6.0673999999999999E-2</v>
      </c>
      <c r="L140" s="28">
        <v>247</v>
      </c>
      <c r="M140" s="43">
        <v>-0.72782000000000002</v>
      </c>
      <c r="N140" s="43">
        <v>1.5457000000000001</v>
      </c>
      <c r="O140" s="43">
        <v>-0.11446000000000001</v>
      </c>
      <c r="P140" s="43">
        <v>-0.72101000000000004</v>
      </c>
      <c r="Q140" s="43">
        <v>-3.6947000000000001E-2</v>
      </c>
      <c r="R140" s="43">
        <v>-6.0149000000000001E-2</v>
      </c>
      <c r="X140" s="43">
        <v>3.9780000000000002</v>
      </c>
      <c r="Y140" s="43">
        <v>-0.42920000000000003</v>
      </c>
      <c r="Z140" s="43">
        <v>1.4729000000000001</v>
      </c>
    </row>
    <row r="141" spans="1:26" x14ac:dyDescent="0.2">
      <c r="A141" s="42" t="s">
        <v>241</v>
      </c>
      <c r="B141" s="43" t="s">
        <v>378</v>
      </c>
      <c r="C141" s="43">
        <v>-0.30870999999999998</v>
      </c>
      <c r="D141" s="43">
        <v>1.4601999999999999</v>
      </c>
      <c r="E141" s="43">
        <v>0.42610999999999999</v>
      </c>
      <c r="F141" s="43">
        <v>-0.75190999999999997</v>
      </c>
      <c r="G141" s="43">
        <v>-1.6571</v>
      </c>
      <c r="H141" s="43">
        <v>6.9614999999999996E-2</v>
      </c>
      <c r="I141" s="43">
        <v>7.0676000000000003E-2</v>
      </c>
      <c r="J141" s="43">
        <v>-0.61223000000000005</v>
      </c>
      <c r="K141" s="43">
        <v>2.2499999999999999E-2</v>
      </c>
      <c r="L141" s="28">
        <v>278</v>
      </c>
      <c r="M141" s="43">
        <v>-0.60021000000000002</v>
      </c>
      <c r="N141" s="43">
        <v>1.3524</v>
      </c>
      <c r="O141" s="43">
        <v>9.8548999999999998E-2</v>
      </c>
      <c r="P141" s="43">
        <v>-0.34347</v>
      </c>
      <c r="Q141" s="43">
        <v>-0.64951999999999999</v>
      </c>
      <c r="R141" s="43">
        <v>-9.6369999999999997E-2</v>
      </c>
      <c r="X141" s="43">
        <v>2.8687999999999998</v>
      </c>
      <c r="Y141" s="43">
        <v>-0.15669</v>
      </c>
      <c r="Z141" s="43">
        <v>2.0708000000000001E-2</v>
      </c>
    </row>
    <row r="142" spans="1:26" x14ac:dyDescent="0.2">
      <c r="A142" s="42" t="s">
        <v>241</v>
      </c>
      <c r="B142" s="43" t="s">
        <v>379</v>
      </c>
      <c r="C142" s="43">
        <v>-0.28544999999999998</v>
      </c>
      <c r="D142" s="43">
        <v>1.6406000000000001</v>
      </c>
      <c r="E142" s="43">
        <v>-0.76414000000000004</v>
      </c>
      <c r="F142" s="43">
        <v>1.2216</v>
      </c>
      <c r="G142" s="43">
        <v>0.29116999999999998</v>
      </c>
      <c r="H142" s="43">
        <v>-0.39738000000000001</v>
      </c>
      <c r="I142" s="43">
        <v>0.60785999999999996</v>
      </c>
      <c r="J142" s="43">
        <v>-0.33881</v>
      </c>
      <c r="K142" s="43">
        <v>-0.40078999999999998</v>
      </c>
      <c r="L142" s="28">
        <v>262</v>
      </c>
      <c r="M142" s="43">
        <v>-0.41115000000000002</v>
      </c>
      <c r="N142" s="43">
        <v>1.5238</v>
      </c>
      <c r="O142" s="43">
        <v>-0.19253999999999999</v>
      </c>
      <c r="P142" s="43">
        <v>0.79320999999999997</v>
      </c>
      <c r="Q142" s="43">
        <v>0.18793000000000001</v>
      </c>
      <c r="R142" s="43">
        <v>-0.14913999999999999</v>
      </c>
      <c r="X142" s="43">
        <v>3.8864000000000001</v>
      </c>
      <c r="Y142" s="43">
        <v>-0.60038000000000002</v>
      </c>
      <c r="Z142" s="43">
        <v>-0.86595999999999995</v>
      </c>
    </row>
    <row r="143" spans="1:26" x14ac:dyDescent="0.2">
      <c r="A143" s="42" t="s">
        <v>241</v>
      </c>
      <c r="B143" s="43" t="s">
        <v>380</v>
      </c>
      <c r="C143" s="43">
        <v>-7.2780999999999998E-2</v>
      </c>
      <c r="D143" s="43">
        <v>1.4438</v>
      </c>
      <c r="E143" s="43">
        <v>1.1437999999999999</v>
      </c>
      <c r="F143" s="43">
        <v>-0.47578999999999999</v>
      </c>
      <c r="G143" s="43">
        <v>-1.1526000000000001</v>
      </c>
      <c r="H143" s="43">
        <v>-5.5073999999999996</v>
      </c>
      <c r="I143" s="43">
        <v>-3.1920000000000002</v>
      </c>
      <c r="J143" s="43">
        <v>-1.5392999999999999</v>
      </c>
      <c r="K143" s="43">
        <v>0.54813000000000001</v>
      </c>
      <c r="L143" s="28">
        <v>253</v>
      </c>
      <c r="M143" s="43">
        <v>-0.51222000000000001</v>
      </c>
      <c r="N143" s="43">
        <v>0.87426000000000004</v>
      </c>
      <c r="O143" s="43">
        <v>0.57201999999999997</v>
      </c>
      <c r="P143" s="43">
        <v>-0.11203</v>
      </c>
      <c r="Q143" s="43">
        <v>5.3289999999999997E-2</v>
      </c>
      <c r="R143" s="43">
        <v>-3.2161000000000002E-2</v>
      </c>
      <c r="X143" s="43">
        <v>2.0691999999999999</v>
      </c>
      <c r="Y143" s="43">
        <v>8.4776000000000004E-2</v>
      </c>
      <c r="Z143" s="43">
        <v>0.69660999999999995</v>
      </c>
    </row>
    <row r="144" spans="1:26" x14ac:dyDescent="0.2">
      <c r="A144" s="42" t="s">
        <v>241</v>
      </c>
      <c r="B144" s="43" t="s">
        <v>381</v>
      </c>
      <c r="C144" s="43">
        <v>-0.56428999999999996</v>
      </c>
      <c r="D144" s="43">
        <v>1.7688999999999999</v>
      </c>
      <c r="E144" s="43">
        <v>-2.8615000000000002E-2</v>
      </c>
      <c r="F144" s="43">
        <v>8.0921000000000007E-2</v>
      </c>
      <c r="G144" s="43">
        <v>0.2356</v>
      </c>
      <c r="H144" s="43">
        <v>0.49985000000000002</v>
      </c>
      <c r="I144" s="43">
        <v>0.12141</v>
      </c>
      <c r="J144" s="43">
        <v>0.53712000000000004</v>
      </c>
      <c r="K144" s="43">
        <v>0.24922</v>
      </c>
      <c r="L144" s="28">
        <v>227</v>
      </c>
      <c r="M144" s="43">
        <v>-1.1082000000000001</v>
      </c>
      <c r="N144" s="43">
        <v>1.7199</v>
      </c>
      <c r="O144" s="43">
        <v>-5.0514999999999996E-3</v>
      </c>
      <c r="P144" s="43">
        <v>7.4044000000000002E-3</v>
      </c>
      <c r="Q144" s="43">
        <v>3.6093E-2</v>
      </c>
      <c r="R144" s="43">
        <v>8.6702000000000001E-2</v>
      </c>
      <c r="X144" s="43">
        <v>4.5834999999999999</v>
      </c>
      <c r="Y144" s="43">
        <v>-1.0375000000000001</v>
      </c>
      <c r="Z144" s="43">
        <v>-0.16700000000000001</v>
      </c>
    </row>
    <row r="145" spans="1:26" x14ac:dyDescent="0.2">
      <c r="A145" s="42" t="s">
        <v>241</v>
      </c>
      <c r="B145" s="43" t="s">
        <v>382</v>
      </c>
      <c r="C145" s="43">
        <v>-0.27894000000000002</v>
      </c>
      <c r="D145" s="43">
        <v>1.5903</v>
      </c>
      <c r="E145" s="43">
        <v>-0.61543999999999999</v>
      </c>
      <c r="F145" s="43">
        <v>0.10142</v>
      </c>
      <c r="G145" s="43">
        <v>0.20053000000000001</v>
      </c>
      <c r="H145" s="43">
        <v>0.40171000000000001</v>
      </c>
      <c r="I145" s="43">
        <v>-0.27639999999999998</v>
      </c>
      <c r="J145" s="43">
        <v>1.2604</v>
      </c>
      <c r="K145" s="43">
        <v>0.10705000000000001</v>
      </c>
      <c r="L145" s="28">
        <v>272</v>
      </c>
      <c r="M145" s="43">
        <v>-0.33166000000000001</v>
      </c>
      <c r="N145" s="43">
        <v>1.4653</v>
      </c>
      <c r="O145" s="43">
        <v>-0.22147</v>
      </c>
      <c r="P145" s="43">
        <v>5.7858E-2</v>
      </c>
      <c r="Q145" s="43">
        <v>2.9250999999999999E-2</v>
      </c>
      <c r="R145" s="43">
        <v>0.19495000000000001</v>
      </c>
      <c r="X145" s="43">
        <v>4.1750999999999996</v>
      </c>
      <c r="Y145" s="43">
        <v>-0.72626999999999997</v>
      </c>
      <c r="Z145" s="43">
        <v>-0.77368000000000003</v>
      </c>
    </row>
    <row r="146" spans="1:26" x14ac:dyDescent="0.2">
      <c r="A146" s="42" t="s">
        <v>241</v>
      </c>
      <c r="B146" s="43" t="s">
        <v>383</v>
      </c>
      <c r="C146" s="43">
        <v>-0.45367000000000002</v>
      </c>
      <c r="D146" s="43">
        <v>1.9601999999999999</v>
      </c>
      <c r="E146" s="43">
        <v>-0.59153</v>
      </c>
      <c r="F146" s="43">
        <v>-0.36603000000000002</v>
      </c>
      <c r="G146" s="43">
        <v>-0.48860999999999999</v>
      </c>
      <c r="H146" s="43">
        <v>-0.25868999999999998</v>
      </c>
      <c r="I146" s="43">
        <v>0.75263999999999998</v>
      </c>
      <c r="J146" s="43">
        <v>-1.19</v>
      </c>
      <c r="K146" s="43">
        <v>-0.42849999999999999</v>
      </c>
      <c r="L146" s="28">
        <v>241</v>
      </c>
      <c r="M146" s="43">
        <v>-1.0849</v>
      </c>
      <c r="N146" s="43">
        <v>2.1255999999999999</v>
      </c>
      <c r="O146" s="43">
        <v>-0.44885000000000003</v>
      </c>
      <c r="P146" s="43">
        <v>-0.23610999999999999</v>
      </c>
      <c r="Q146" s="43">
        <v>-0.25827</v>
      </c>
      <c r="R146" s="43">
        <v>-0.31570999999999999</v>
      </c>
      <c r="X146" s="43">
        <v>5.0168999999999997</v>
      </c>
      <c r="Y146" s="43">
        <v>-0.81391999999999998</v>
      </c>
      <c r="Z146" s="43">
        <v>0.84269000000000005</v>
      </c>
    </row>
    <row r="147" spans="1:26" x14ac:dyDescent="0.2">
      <c r="A147" s="42" t="s">
        <v>241</v>
      </c>
      <c r="B147" s="43" t="s">
        <v>384</v>
      </c>
      <c r="C147" s="43">
        <v>-0.39890999999999999</v>
      </c>
      <c r="D147" s="43">
        <v>1.4875</v>
      </c>
      <c r="E147" s="43">
        <v>-0.20454</v>
      </c>
      <c r="F147" s="43">
        <v>0.28716999999999998</v>
      </c>
      <c r="G147" s="43">
        <v>1.8842000000000001</v>
      </c>
      <c r="H147" s="43">
        <v>0.43064000000000002</v>
      </c>
      <c r="I147" s="43">
        <v>1.2614000000000001</v>
      </c>
      <c r="J147" s="43">
        <v>-0.75873999999999997</v>
      </c>
      <c r="K147" s="43">
        <v>-0.31204999999999999</v>
      </c>
      <c r="L147" s="28">
        <v>237</v>
      </c>
      <c r="M147" s="43">
        <v>-0.38596000000000003</v>
      </c>
      <c r="N147" s="43">
        <v>1.2205999999999999</v>
      </c>
      <c r="O147" s="43">
        <v>7.1081000000000005E-2</v>
      </c>
      <c r="P147" s="43">
        <v>-8.2939999999999993E-3</v>
      </c>
      <c r="Q147" s="43">
        <v>0.69996000000000003</v>
      </c>
      <c r="R147" s="43">
        <v>-0.21676000000000001</v>
      </c>
      <c r="X147" s="43">
        <v>3.3603000000000001</v>
      </c>
      <c r="Y147" s="43">
        <v>-0.10685</v>
      </c>
      <c r="Z147" s="43">
        <v>1.788</v>
      </c>
    </row>
    <row r="148" spans="1:26" x14ac:dyDescent="0.2">
      <c r="A148" s="42" t="s">
        <v>241</v>
      </c>
      <c r="B148" s="43" t="s">
        <v>385</v>
      </c>
      <c r="C148" s="43">
        <v>-0.53429000000000004</v>
      </c>
      <c r="D148" s="43">
        <v>1.6304000000000001</v>
      </c>
      <c r="E148" s="43">
        <v>7.5789999999999996E-2</v>
      </c>
      <c r="F148" s="43">
        <v>0.10585</v>
      </c>
      <c r="G148" s="43">
        <v>0.66095000000000004</v>
      </c>
      <c r="H148" s="43">
        <v>0.17879999999999999</v>
      </c>
      <c r="I148" s="43">
        <v>0.30312</v>
      </c>
      <c r="J148" s="43">
        <v>-0.58235999999999999</v>
      </c>
      <c r="K148" s="43">
        <v>7.0709999999999995E-2</v>
      </c>
      <c r="L148" s="28">
        <v>220</v>
      </c>
      <c r="M148" s="43">
        <v>-0.92825000000000002</v>
      </c>
      <c r="N148" s="43">
        <v>1.4681</v>
      </c>
      <c r="O148" s="43">
        <v>8.5361999999999993E-2</v>
      </c>
      <c r="P148" s="43">
        <v>-1.2096000000000001E-2</v>
      </c>
      <c r="Q148" s="43">
        <v>0.24021999999999999</v>
      </c>
      <c r="R148" s="43">
        <v>-6.8709999999999993E-2</v>
      </c>
      <c r="X148" s="43">
        <v>3.8393000000000002</v>
      </c>
      <c r="Y148" s="43">
        <v>-0.65327999999999997</v>
      </c>
      <c r="Z148" s="43">
        <v>0.68833999999999995</v>
      </c>
    </row>
    <row r="149" spans="1:26" x14ac:dyDescent="0.2">
      <c r="A149" s="42" t="s">
        <v>241</v>
      </c>
      <c r="B149" s="43" t="s">
        <v>386</v>
      </c>
      <c r="C149" s="43">
        <v>-0.36353000000000002</v>
      </c>
      <c r="D149" s="43">
        <v>1.7192000000000001</v>
      </c>
      <c r="E149" s="43">
        <v>-0.69193000000000005</v>
      </c>
      <c r="F149" s="43">
        <v>-0.25535999999999998</v>
      </c>
      <c r="G149" s="43">
        <v>1.3129999999999999</v>
      </c>
      <c r="H149" s="43">
        <v>-0.24646000000000001</v>
      </c>
      <c r="I149" s="43">
        <v>0.16711000000000001</v>
      </c>
      <c r="J149" s="43">
        <v>-1.3819999999999999</v>
      </c>
      <c r="K149" s="43">
        <v>-0.29776000000000002</v>
      </c>
      <c r="L149" s="28">
        <v>227</v>
      </c>
      <c r="M149" s="43">
        <v>-0.49687999999999999</v>
      </c>
      <c r="N149" s="43">
        <v>1.5474000000000001</v>
      </c>
      <c r="O149" s="43">
        <v>-0.27444000000000002</v>
      </c>
      <c r="P149" s="43">
        <v>-0.25531999999999999</v>
      </c>
      <c r="Q149" s="43">
        <v>0.42297000000000001</v>
      </c>
      <c r="R149" s="43">
        <v>-0.17988999999999999</v>
      </c>
      <c r="X149" s="43">
        <v>4.1856</v>
      </c>
      <c r="Y149" s="43">
        <v>-0.41888999999999998</v>
      </c>
      <c r="Z149" s="43">
        <v>1.5548</v>
      </c>
    </row>
    <row r="150" spans="1:26" x14ac:dyDescent="0.2">
      <c r="A150" s="42" t="s">
        <v>241</v>
      </c>
      <c r="B150" s="43" t="s">
        <v>387</v>
      </c>
      <c r="C150" s="43">
        <v>-0.36231000000000002</v>
      </c>
      <c r="D150" s="43">
        <v>0.86338999999999999</v>
      </c>
      <c r="E150" s="43">
        <v>-1.2178</v>
      </c>
      <c r="F150" s="43">
        <v>-0.2492</v>
      </c>
      <c r="G150" s="43">
        <v>0.1055</v>
      </c>
      <c r="H150" s="43">
        <v>-0.37662000000000001</v>
      </c>
      <c r="I150" s="43">
        <v>1.1175999999999999</v>
      </c>
      <c r="J150" s="43">
        <v>-0.12869</v>
      </c>
      <c r="K150" s="43">
        <v>0.45028000000000001</v>
      </c>
      <c r="L150" s="28">
        <v>290</v>
      </c>
      <c r="M150" s="43">
        <v>-0.59579000000000004</v>
      </c>
      <c r="N150" s="43">
        <v>0.97280999999999995</v>
      </c>
      <c r="O150" s="43">
        <v>-0.61229999999999996</v>
      </c>
      <c r="P150" s="43">
        <v>-6.9394999999999998E-2</v>
      </c>
      <c r="Q150" s="43">
        <v>0.11341</v>
      </c>
      <c r="R150" s="43">
        <v>-0.21893000000000001</v>
      </c>
      <c r="X150" s="43">
        <v>2.4874000000000001</v>
      </c>
      <c r="Y150" s="43">
        <v>-0.73196000000000006</v>
      </c>
      <c r="Z150" s="43">
        <v>0.67691000000000001</v>
      </c>
    </row>
    <row r="151" spans="1:26" x14ac:dyDescent="0.2">
      <c r="A151" s="42" t="s">
        <v>241</v>
      </c>
      <c r="B151" s="43" t="s">
        <v>388</v>
      </c>
      <c r="C151" s="43">
        <v>-0.42132999999999998</v>
      </c>
      <c r="D151" s="43">
        <v>0.82992999999999995</v>
      </c>
      <c r="E151" s="43">
        <v>-0.91191999999999995</v>
      </c>
      <c r="F151" s="43">
        <v>-0.13048999999999999</v>
      </c>
      <c r="G151" s="43">
        <v>0.95191999999999999</v>
      </c>
      <c r="H151" s="43">
        <v>-1.7859E-2</v>
      </c>
      <c r="I151" s="43">
        <v>0.1139</v>
      </c>
      <c r="J151" s="43">
        <v>-0.68988000000000005</v>
      </c>
      <c r="K151" s="43">
        <v>0.50307999999999997</v>
      </c>
      <c r="L151" s="28">
        <v>252</v>
      </c>
      <c r="M151" s="43">
        <v>-0.55115000000000003</v>
      </c>
      <c r="N151" s="43">
        <v>0.79035999999999995</v>
      </c>
      <c r="O151" s="43">
        <v>-0.43889</v>
      </c>
      <c r="P151" s="43">
        <v>-9.3641000000000002E-2</v>
      </c>
      <c r="Q151" s="43">
        <v>0.32024000000000002</v>
      </c>
      <c r="R151" s="43">
        <v>-5.4975000000000003E-2</v>
      </c>
      <c r="X151" s="43">
        <v>2.3462999999999998</v>
      </c>
      <c r="Y151" s="43">
        <v>-0.75883</v>
      </c>
      <c r="Z151" s="43">
        <v>0.62666999999999995</v>
      </c>
    </row>
    <row r="152" spans="1:26" x14ac:dyDescent="0.2">
      <c r="A152" s="42" t="s">
        <v>241</v>
      </c>
      <c r="B152" s="43" t="s">
        <v>389</v>
      </c>
      <c r="C152" s="43">
        <v>-0.75048000000000004</v>
      </c>
      <c r="D152" s="43">
        <v>1.2672000000000001</v>
      </c>
      <c r="E152" s="43">
        <v>-0.98594000000000004</v>
      </c>
      <c r="F152" s="43">
        <v>0.12964999999999999</v>
      </c>
      <c r="G152" s="43">
        <v>0.48263</v>
      </c>
      <c r="H152" s="43">
        <v>0.51644999999999996</v>
      </c>
      <c r="I152" s="43">
        <v>-0.96460000000000001</v>
      </c>
      <c r="J152" s="43">
        <v>7.3488999999999999E-2</v>
      </c>
      <c r="K152" s="43">
        <v>0.28028999999999998</v>
      </c>
      <c r="L152" s="28">
        <v>198</v>
      </c>
      <c r="M152" s="43">
        <v>-1.6364000000000001</v>
      </c>
      <c r="N152" s="43">
        <v>1.4959</v>
      </c>
      <c r="O152" s="43">
        <v>-0.60460999999999998</v>
      </c>
      <c r="P152" s="43">
        <v>7.1272000000000002E-2</v>
      </c>
      <c r="Q152" s="43">
        <v>4.4548999999999998E-2</v>
      </c>
      <c r="R152" s="43">
        <v>0.21193000000000001</v>
      </c>
      <c r="X152" s="43">
        <v>4.3464999999999998</v>
      </c>
      <c r="Y152" s="43">
        <v>-2.0962000000000001</v>
      </c>
      <c r="Z152" s="43">
        <v>-0.92367999999999995</v>
      </c>
    </row>
    <row r="153" spans="1:26" x14ac:dyDescent="0.2">
      <c r="A153" s="42" t="s">
        <v>241</v>
      </c>
      <c r="B153" s="43" t="s">
        <v>390</v>
      </c>
      <c r="C153" s="43">
        <v>-0.55027999999999999</v>
      </c>
      <c r="D153" s="43">
        <v>1.5551999999999999</v>
      </c>
      <c r="E153" s="43">
        <v>0.52786999999999995</v>
      </c>
      <c r="F153" s="43">
        <v>-0.26935999999999999</v>
      </c>
      <c r="G153" s="43">
        <v>3.1021E-2</v>
      </c>
      <c r="H153" s="43">
        <v>0.14745</v>
      </c>
      <c r="I153" s="43">
        <v>0.11602999999999999</v>
      </c>
      <c r="J153" s="43">
        <v>-0.99578999999999995</v>
      </c>
      <c r="K153" s="43">
        <v>0.19037000000000001</v>
      </c>
      <c r="L153" s="28">
        <v>220</v>
      </c>
      <c r="M153" s="43">
        <v>-1.0173000000000001</v>
      </c>
      <c r="N153" s="43">
        <v>1.3704000000000001</v>
      </c>
      <c r="O153" s="43">
        <v>0.24373</v>
      </c>
      <c r="P153" s="43">
        <v>-0.21265999999999999</v>
      </c>
      <c r="Q153" s="43">
        <v>-4.5719999999999997E-2</v>
      </c>
      <c r="R153" s="43">
        <v>-7.7800999999999995E-2</v>
      </c>
      <c r="X153" s="43">
        <v>3.3155000000000001</v>
      </c>
      <c r="Y153" s="43">
        <v>-0.49664999999999998</v>
      </c>
      <c r="Z153" s="43">
        <v>0.74746999999999997</v>
      </c>
    </row>
    <row r="154" spans="1:26" x14ac:dyDescent="0.2">
      <c r="A154" s="42" t="s">
        <v>241</v>
      </c>
      <c r="B154" s="43" t="s">
        <v>391</v>
      </c>
      <c r="C154" s="43">
        <v>-0.50560000000000005</v>
      </c>
      <c r="D154" s="43">
        <v>1.5147999999999999</v>
      </c>
      <c r="E154" s="43">
        <v>0.47443999999999997</v>
      </c>
      <c r="F154" s="43">
        <v>-1.4629000000000001</v>
      </c>
      <c r="G154" s="43">
        <v>0.96721000000000001</v>
      </c>
      <c r="H154" s="43">
        <v>1.1597</v>
      </c>
      <c r="I154" s="43">
        <v>-1.0108999999999999</v>
      </c>
      <c r="J154" s="43">
        <v>-0.87533000000000005</v>
      </c>
      <c r="K154" s="43">
        <v>0.49907000000000001</v>
      </c>
      <c r="L154" s="28">
        <v>205</v>
      </c>
      <c r="M154" s="43">
        <v>-0.75807000000000002</v>
      </c>
      <c r="N154" s="43">
        <v>1.3540000000000001</v>
      </c>
      <c r="O154" s="43">
        <v>5.3648000000000001E-2</v>
      </c>
      <c r="P154" s="43">
        <v>-1.0104</v>
      </c>
      <c r="Q154" s="43">
        <v>-1.529E-2</v>
      </c>
      <c r="R154" s="43">
        <v>0.21557000000000001</v>
      </c>
      <c r="X154" s="43">
        <v>3.8511000000000002</v>
      </c>
      <c r="Y154" s="43">
        <v>-0.55223</v>
      </c>
      <c r="Z154" s="43">
        <v>1.3073999999999999</v>
      </c>
    </row>
    <row r="155" spans="1:26" x14ac:dyDescent="0.2">
      <c r="A155" s="42" t="s">
        <v>241</v>
      </c>
      <c r="B155" s="43" t="s">
        <v>392</v>
      </c>
      <c r="C155" s="43">
        <v>-0.23308999999999999</v>
      </c>
      <c r="D155" s="43">
        <v>0.98377999999999999</v>
      </c>
      <c r="E155" s="43">
        <v>1.446</v>
      </c>
      <c r="F155" s="43">
        <v>0.26512000000000002</v>
      </c>
      <c r="G155" s="43">
        <v>0.25096000000000002</v>
      </c>
      <c r="H155" s="43">
        <v>-1.5800000000000002E-2</v>
      </c>
      <c r="I155" s="43">
        <v>-0.29937999999999998</v>
      </c>
      <c r="J155" s="43">
        <v>-0.11677</v>
      </c>
      <c r="K155" s="43">
        <v>0.40111999999999998</v>
      </c>
      <c r="L155" s="28">
        <v>268</v>
      </c>
      <c r="M155" s="43">
        <v>-7.7725000000000002E-2</v>
      </c>
      <c r="N155" s="43">
        <v>0.52188999999999997</v>
      </c>
      <c r="O155" s="43">
        <v>0.77181999999999995</v>
      </c>
      <c r="P155" s="43">
        <v>9.7318000000000005E-3</v>
      </c>
      <c r="Q155" s="43">
        <v>5.0194999999999997E-2</v>
      </c>
      <c r="R155" s="43">
        <v>0.12153</v>
      </c>
      <c r="X155" s="43">
        <v>1.3123</v>
      </c>
      <c r="Y155" s="43">
        <v>0.38427</v>
      </c>
      <c r="Z155" s="43">
        <v>5.9938999999999999E-2</v>
      </c>
    </row>
    <row r="156" spans="1:26" x14ac:dyDescent="0.2">
      <c r="A156" s="42" t="s">
        <v>241</v>
      </c>
      <c r="B156" s="43" t="s">
        <v>393</v>
      </c>
      <c r="C156" s="43">
        <v>-0.48</v>
      </c>
      <c r="D156" s="43">
        <v>1.5651999999999999</v>
      </c>
      <c r="E156" s="43">
        <v>9.4803999999999999E-2</v>
      </c>
      <c r="F156" s="43">
        <v>0.16513</v>
      </c>
      <c r="G156" s="43">
        <v>1.1511</v>
      </c>
      <c r="H156" s="43">
        <v>0.15809999999999999</v>
      </c>
      <c r="I156" s="43">
        <v>4.6299E-2</v>
      </c>
      <c r="J156" s="43">
        <v>-0.17169000000000001</v>
      </c>
      <c r="K156" s="43">
        <v>0.15337000000000001</v>
      </c>
      <c r="L156" s="28">
        <v>223</v>
      </c>
      <c r="M156" s="43">
        <v>-0.71708000000000005</v>
      </c>
      <c r="N156" s="43">
        <v>1.3179000000000001</v>
      </c>
      <c r="O156" s="43">
        <v>0.1449</v>
      </c>
      <c r="P156" s="43">
        <v>-2.3698E-2</v>
      </c>
      <c r="Q156" s="43">
        <v>0.42595</v>
      </c>
      <c r="R156" s="43">
        <v>3.1335000000000002E-2</v>
      </c>
      <c r="X156" s="43">
        <v>3.7208000000000001</v>
      </c>
      <c r="Y156" s="43">
        <v>-0.56672</v>
      </c>
      <c r="Z156" s="43">
        <v>0.70516000000000001</v>
      </c>
    </row>
    <row r="157" spans="1:26" x14ac:dyDescent="0.2">
      <c r="A157" s="42" t="s">
        <v>241</v>
      </c>
      <c r="B157" s="43" t="s">
        <v>394</v>
      </c>
      <c r="C157" s="43">
        <v>-0.52585000000000004</v>
      </c>
      <c r="D157" s="43">
        <v>1.9338</v>
      </c>
      <c r="E157" s="43">
        <v>-0.45974999999999999</v>
      </c>
      <c r="F157" s="43">
        <v>1.4149</v>
      </c>
      <c r="G157" s="43">
        <v>0.15518000000000001</v>
      </c>
      <c r="H157" s="43">
        <v>-1.3429</v>
      </c>
      <c r="I157" s="43">
        <v>-0.55354000000000003</v>
      </c>
      <c r="J157" s="43">
        <v>0.30292999999999998</v>
      </c>
      <c r="K157" s="43">
        <v>0.10032000000000001</v>
      </c>
      <c r="L157" s="28">
        <v>217</v>
      </c>
      <c r="M157" s="43">
        <v>-1.3918999999999999</v>
      </c>
      <c r="N157" s="43">
        <v>1.9664999999999999</v>
      </c>
      <c r="O157" s="43">
        <v>-0.10075000000000001</v>
      </c>
      <c r="P157" s="43">
        <v>1.167</v>
      </c>
      <c r="Q157" s="43">
        <v>0.23175000000000001</v>
      </c>
      <c r="R157" s="43">
        <v>-2.0107E-2</v>
      </c>
      <c r="X157" s="43">
        <v>5.1483999999999996</v>
      </c>
      <c r="Y157" s="43">
        <v>-1.579</v>
      </c>
      <c r="Z157" s="43">
        <v>-1.7821</v>
      </c>
    </row>
    <row r="158" spans="1:26" x14ac:dyDescent="0.2">
      <c r="A158" s="42" t="s">
        <v>241</v>
      </c>
      <c r="B158" s="43" t="s">
        <v>395</v>
      </c>
      <c r="C158" s="43">
        <v>-0.69923999999999997</v>
      </c>
      <c r="D158" s="43">
        <v>1.3011999999999999</v>
      </c>
      <c r="E158" s="43">
        <v>0.13902</v>
      </c>
      <c r="F158" s="43">
        <v>9.4850000000000004E-2</v>
      </c>
      <c r="G158" s="43">
        <v>0.28943000000000002</v>
      </c>
      <c r="H158" s="43">
        <v>-0.43486000000000002</v>
      </c>
      <c r="I158" s="43">
        <v>0.82201000000000002</v>
      </c>
      <c r="J158" s="43">
        <v>-0.13023000000000001</v>
      </c>
      <c r="K158" s="43">
        <v>0.15125</v>
      </c>
      <c r="L158" s="28">
        <v>224</v>
      </c>
      <c r="M158" s="43">
        <v>-1.5713999999999999</v>
      </c>
      <c r="N158" s="43">
        <v>1.2848999999999999</v>
      </c>
      <c r="O158" s="43">
        <v>9.5815999999999998E-2</v>
      </c>
      <c r="P158" s="43">
        <v>4.5562999999999999E-2</v>
      </c>
      <c r="Q158" s="43">
        <v>0.28494999999999998</v>
      </c>
      <c r="R158" s="43">
        <v>-0.21457999999999999</v>
      </c>
      <c r="X158" s="43">
        <v>3.1448</v>
      </c>
      <c r="Y158" s="43">
        <v>-1.0059</v>
      </c>
      <c r="Z158" s="43">
        <v>1.1448</v>
      </c>
    </row>
    <row r="159" spans="1:26" x14ac:dyDescent="0.2">
      <c r="A159" s="42" t="s">
        <v>241</v>
      </c>
      <c r="B159" s="43" t="s">
        <v>396</v>
      </c>
      <c r="C159" s="43">
        <v>-0.41881000000000002</v>
      </c>
      <c r="D159" s="43">
        <v>1.8010999999999999</v>
      </c>
      <c r="E159" s="43">
        <v>-0.78115999999999997</v>
      </c>
      <c r="F159" s="43">
        <v>-1.0089999999999999</v>
      </c>
      <c r="G159" s="43">
        <v>-0.49365999999999999</v>
      </c>
      <c r="H159" s="43">
        <v>-0.38818999999999998</v>
      </c>
      <c r="I159" s="43">
        <v>0.28910999999999998</v>
      </c>
      <c r="J159" s="43">
        <v>0.12883</v>
      </c>
      <c r="K159" s="43">
        <v>-5.8622E-2</v>
      </c>
      <c r="L159" s="28">
        <v>260</v>
      </c>
      <c r="M159" s="43">
        <v>-1.1174999999999999</v>
      </c>
      <c r="N159" s="43">
        <v>2.0910000000000002</v>
      </c>
      <c r="O159" s="43">
        <v>-0.66508999999999996</v>
      </c>
      <c r="P159" s="43">
        <v>-0.74827999999999995</v>
      </c>
      <c r="Q159" s="43">
        <v>-0.30886999999999998</v>
      </c>
      <c r="R159" s="43">
        <v>-0.1542</v>
      </c>
      <c r="X159" s="43">
        <v>5.2274000000000003</v>
      </c>
      <c r="Y159" s="43">
        <v>-1.0442</v>
      </c>
      <c r="Z159" s="43">
        <v>1.1432</v>
      </c>
    </row>
    <row r="160" spans="1:26" x14ac:dyDescent="0.2">
      <c r="A160" s="42" t="s">
        <v>241</v>
      </c>
      <c r="B160" s="43" t="s">
        <v>397</v>
      </c>
      <c r="C160" s="43">
        <v>-0.82098000000000004</v>
      </c>
      <c r="D160" s="43">
        <v>1.3259000000000001</v>
      </c>
      <c r="E160" s="43">
        <v>0.41459000000000001</v>
      </c>
      <c r="F160" s="43">
        <v>-9.3783000000000005E-2</v>
      </c>
      <c r="G160" s="43">
        <v>0.79549000000000003</v>
      </c>
      <c r="H160" s="43">
        <v>-0.28388000000000002</v>
      </c>
      <c r="I160" s="43">
        <v>0.41091</v>
      </c>
      <c r="J160" s="43">
        <v>-0.72592000000000001</v>
      </c>
      <c r="K160" s="43">
        <v>0.16453000000000001</v>
      </c>
      <c r="L160" s="28">
        <v>190</v>
      </c>
      <c r="M160" s="43">
        <v>-1.8811</v>
      </c>
      <c r="N160" s="43">
        <v>1.2625</v>
      </c>
      <c r="O160" s="43">
        <v>0.23899999999999999</v>
      </c>
      <c r="P160" s="43">
        <v>-0.17102000000000001</v>
      </c>
      <c r="Q160" s="43">
        <v>0.47711999999999999</v>
      </c>
      <c r="R160" s="43">
        <v>-0.20755000000000001</v>
      </c>
      <c r="X160" s="43">
        <v>3.1943000000000001</v>
      </c>
      <c r="Y160" s="43">
        <v>-1.1031</v>
      </c>
      <c r="Z160" s="43">
        <v>1.9286000000000001</v>
      </c>
    </row>
    <row r="161" spans="1:26" x14ac:dyDescent="0.2">
      <c r="A161" s="42" t="s">
        <v>241</v>
      </c>
      <c r="B161" s="43" t="s">
        <v>398</v>
      </c>
      <c r="C161" s="43">
        <v>-0.75934000000000001</v>
      </c>
      <c r="D161" s="43">
        <v>1.0409999999999999</v>
      </c>
      <c r="E161" s="43">
        <v>1.9123999999999999E-2</v>
      </c>
      <c r="F161" s="43">
        <v>5.4849000000000002E-2</v>
      </c>
      <c r="G161" s="43">
        <v>0.99629000000000001</v>
      </c>
      <c r="H161" s="43">
        <v>-0.33892</v>
      </c>
      <c r="I161" s="43">
        <v>0.11138000000000001</v>
      </c>
      <c r="J161" s="43">
        <v>-0.37994</v>
      </c>
      <c r="K161" s="43">
        <v>0.22802</v>
      </c>
      <c r="L161" s="28">
        <v>203</v>
      </c>
      <c r="M161" s="43">
        <v>-1.6136999999999999</v>
      </c>
      <c r="N161" s="43">
        <v>0.98502999999999996</v>
      </c>
      <c r="O161" s="43">
        <v>4.1819000000000002E-2</v>
      </c>
      <c r="P161" s="43">
        <v>-5.1815E-2</v>
      </c>
      <c r="Q161" s="43">
        <v>0.54191999999999996</v>
      </c>
      <c r="R161" s="43">
        <v>-9.0131000000000003E-2</v>
      </c>
      <c r="X161" s="43">
        <v>2.7542</v>
      </c>
      <c r="Y161" s="43">
        <v>-1.2196</v>
      </c>
      <c r="Z161" s="43">
        <v>1.3213999999999999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E9"/>
    </sheetView>
  </sheetViews>
  <sheetFormatPr defaultRowHeight="12.75" x14ac:dyDescent="0.2"/>
  <sheetData>
    <row r="1" spans="1:6" ht="22.5" x14ac:dyDescent="0.2">
      <c r="A1" s="48" t="s">
        <v>1</v>
      </c>
      <c r="B1" s="49" t="s">
        <v>572</v>
      </c>
      <c r="C1" s="49" t="s">
        <v>573</v>
      </c>
      <c r="D1" s="49" t="s">
        <v>574</v>
      </c>
      <c r="E1" s="50" t="s">
        <v>577</v>
      </c>
      <c r="F1" s="34"/>
    </row>
    <row r="2" spans="1:6" x14ac:dyDescent="0.2">
      <c r="A2" s="51" t="s">
        <v>31</v>
      </c>
      <c r="B2" s="52" t="s">
        <v>567</v>
      </c>
      <c r="C2" s="53">
        <v>4.2000000000000003E-2</v>
      </c>
      <c r="D2" s="51" t="s">
        <v>575</v>
      </c>
      <c r="E2" s="53" t="s">
        <v>567</v>
      </c>
      <c r="F2" s="35"/>
    </row>
    <row r="3" spans="1:6" x14ac:dyDescent="0.2">
      <c r="A3" s="51" t="s">
        <v>34</v>
      </c>
      <c r="B3" s="52" t="s">
        <v>569</v>
      </c>
      <c r="C3" s="53">
        <v>0.127</v>
      </c>
      <c r="D3" s="51" t="s">
        <v>576</v>
      </c>
      <c r="E3" s="52" t="s">
        <v>569</v>
      </c>
      <c r="F3" s="35"/>
    </row>
    <row r="4" spans="1:6" x14ac:dyDescent="0.2">
      <c r="A4" s="51" t="s">
        <v>60</v>
      </c>
      <c r="B4" s="52" t="s">
        <v>569</v>
      </c>
      <c r="C4" s="53">
        <v>0.17699999999999999</v>
      </c>
      <c r="D4" s="51" t="s">
        <v>576</v>
      </c>
      <c r="E4" s="53" t="s">
        <v>571</v>
      </c>
      <c r="F4" s="35"/>
    </row>
    <row r="5" spans="1:6" x14ac:dyDescent="0.2">
      <c r="A5" s="52" t="s">
        <v>76</v>
      </c>
      <c r="B5" s="52" t="s">
        <v>567</v>
      </c>
      <c r="C5" s="53">
        <v>1.4E-2</v>
      </c>
      <c r="D5" s="51" t="s">
        <v>575</v>
      </c>
      <c r="E5" s="53" t="s">
        <v>567</v>
      </c>
      <c r="F5" s="35"/>
    </row>
    <row r="6" spans="1:6" x14ac:dyDescent="0.2">
      <c r="A6" s="52" t="s">
        <v>90</v>
      </c>
      <c r="B6" s="52" t="s">
        <v>570</v>
      </c>
      <c r="C6" s="53">
        <v>0.98499999999999999</v>
      </c>
      <c r="D6" s="51" t="s">
        <v>576</v>
      </c>
      <c r="E6" s="53" t="s">
        <v>570</v>
      </c>
      <c r="F6" s="35"/>
    </row>
    <row r="7" spans="1:6" x14ac:dyDescent="0.2">
      <c r="A7" s="52" t="s">
        <v>98</v>
      </c>
      <c r="B7" s="52" t="s">
        <v>570</v>
      </c>
      <c r="C7" s="53">
        <v>0.98799999999999999</v>
      </c>
      <c r="D7" s="51" t="s">
        <v>576</v>
      </c>
      <c r="E7" s="53" t="s">
        <v>567</v>
      </c>
      <c r="F7" s="35"/>
    </row>
    <row r="8" spans="1:6" x14ac:dyDescent="0.2">
      <c r="A8" s="52" t="s">
        <v>122</v>
      </c>
      <c r="B8" s="52" t="s">
        <v>570</v>
      </c>
      <c r="C8" s="53">
        <v>0.97499999999999998</v>
      </c>
      <c r="D8" s="51" t="s">
        <v>576</v>
      </c>
      <c r="E8" s="53" t="s">
        <v>567</v>
      </c>
      <c r="F8" s="35"/>
    </row>
    <row r="9" spans="1:6" x14ac:dyDescent="0.2">
      <c r="A9" s="52" t="s">
        <v>134</v>
      </c>
      <c r="B9" s="52" t="s">
        <v>570</v>
      </c>
      <c r="C9" s="53">
        <v>0.97599999999999998</v>
      </c>
      <c r="D9" s="51" t="s">
        <v>576</v>
      </c>
      <c r="E9" s="52" t="s">
        <v>569</v>
      </c>
      <c r="F9" s="35"/>
    </row>
  </sheetData>
  <conditionalFormatting sqref="D2">
    <cfRule type="cellIs" dxfId="7" priority="22" stopIfTrue="1" operator="equal">
      <formula>126</formula>
    </cfRule>
  </conditionalFormatting>
  <conditionalFormatting sqref="A2">
    <cfRule type="cellIs" dxfId="6" priority="21" stopIfTrue="1" operator="equal">
      <formula>126</formula>
    </cfRule>
  </conditionalFormatting>
  <conditionalFormatting sqref="D3">
    <cfRule type="cellIs" dxfId="5" priority="19" stopIfTrue="1" operator="equal">
      <formula>126</formula>
    </cfRule>
  </conditionalFormatting>
  <conditionalFormatting sqref="A3">
    <cfRule type="cellIs" dxfId="4" priority="18" stopIfTrue="1" operator="equal">
      <formula>126</formula>
    </cfRule>
  </conditionalFormatting>
  <conditionalFormatting sqref="A4">
    <cfRule type="cellIs" dxfId="3" priority="15" stopIfTrue="1" operator="equal">
      <formula>126</formula>
    </cfRule>
  </conditionalFormatting>
  <conditionalFormatting sqref="D5">
    <cfRule type="cellIs" dxfId="2" priority="3" stopIfTrue="1" operator="equal">
      <formula>126</formula>
    </cfRule>
  </conditionalFormatting>
  <conditionalFormatting sqref="D4">
    <cfRule type="cellIs" dxfId="1" priority="2" stopIfTrue="1" operator="equal">
      <formula>126</formula>
    </cfRule>
  </conditionalFormatting>
  <conditionalFormatting sqref="D6:D9">
    <cfRule type="cellIs" dxfId="0" priority="1" stopIfTrue="1" operator="equal">
      <formula>126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an</vt:lpstr>
      <vt:lpstr>anSc</vt:lpstr>
      <vt:lpstr>anSc (past)</vt:lpstr>
      <vt:lpstr>an (4)</vt:lpstr>
      <vt:lpstr>pca</vt:lpstr>
      <vt:lpstr>pca (2)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hydrouser</dc:creator>
  <cp:lastModifiedBy>hydrouser</cp:lastModifiedBy>
  <dcterms:created xsi:type="dcterms:W3CDTF">2016-07-20T17:02:20Z</dcterms:created>
  <dcterms:modified xsi:type="dcterms:W3CDTF">2017-04-21T17:57:22Z</dcterms:modified>
</cp:coreProperties>
</file>