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10.xml" ContentType="application/vnd.ms-office.chartcolorstyle+xml"/>
  <Override PartName="/xl/charts/colors11.xml" ContentType="application/vnd.ms-office.chartcolorstyle+xml"/>
  <Override PartName="/xl/charts/colors12.xml" ContentType="application/vnd.ms-office.chartcolorstyle+xml"/>
  <Override PartName="/xl/charts/colors13.xml" ContentType="application/vnd.ms-office.chartcolorstyle+xml"/>
  <Override PartName="/xl/charts/colors14.xml" ContentType="application/vnd.ms-office.chartcolorstyle+xml"/>
  <Override PartName="/xl/charts/colors15.xml" ContentType="application/vnd.ms-office.chartcolorstyle+xml"/>
  <Override PartName="/xl/charts/colors16.xml" ContentType="application/vnd.ms-office.chartcolorstyle+xml"/>
  <Override PartName="/xl/charts/colors17.xml" ContentType="application/vnd.ms-office.chartcolorstyle+xml"/>
  <Override PartName="/xl/charts/colors18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10.xml" ContentType="application/vnd.ms-office.chartstyle+xml"/>
  <Override PartName="/xl/charts/style11.xml" ContentType="application/vnd.ms-office.chartstyle+xml"/>
  <Override PartName="/xl/charts/style12.xml" ContentType="application/vnd.ms-office.chartstyle+xml"/>
  <Override PartName="/xl/charts/style13.xml" ContentType="application/vnd.ms-office.chartstyle+xml"/>
  <Override PartName="/xl/charts/style14.xml" ContentType="application/vnd.ms-office.chartstyle+xml"/>
  <Override PartName="/xl/charts/style15.xml" ContentType="application/vnd.ms-office.chartstyle+xml"/>
  <Override PartName="/xl/charts/style16.xml" ContentType="application/vnd.ms-office.chartstyle+xml"/>
  <Override PartName="/xl/charts/style17.xml" ContentType="application/vnd.ms-office.chartstyle+xml"/>
  <Override PartName="/xl/charts/style18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120"/>
  </bookViews>
  <sheets>
    <sheet name="initial data" sheetId="1" r:id="rId1"/>
    <sheet name="von Bertalanffy and OGP" sheetId="2" r:id="rId2"/>
  </sheets>
  <definedNames>
    <definedName name="_xlnm._FilterDatabase" localSheetId="0" hidden="1">'initial data'!$A$1:$X$297</definedName>
    <definedName name="_xlnm._FilterDatabase" localSheetId="1" hidden="1">'von Bertalanffy and OGP'!$A$1:$X$378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Автор</author>
  </authors>
  <commentList>
    <comment ref="H56" authorId="0">
      <text>
        <r>
          <rPr>
            <b/>
            <sz val="9"/>
            <rFont val="Tahoma"/>
            <charset val="204"/>
          </rPr>
          <t>Автор:</t>
        </r>
        <r>
          <rPr>
            <sz val="9"/>
            <rFont val="Tahoma"/>
            <charset val="204"/>
          </rPr>
          <t xml:space="preserve">
почти сублитораль</t>
        </r>
      </text>
    </comment>
    <comment ref="H62" authorId="0">
      <text>
        <r>
          <rPr>
            <b/>
            <sz val="9"/>
            <rFont val="Tahoma"/>
            <charset val="204"/>
          </rPr>
          <t>Автор:</t>
        </r>
        <r>
          <rPr>
            <sz val="9"/>
            <rFont val="Tahoma"/>
            <charset val="204"/>
          </rPr>
          <t xml:space="preserve">
верх</t>
        </r>
      </text>
    </comment>
    <comment ref="H68" authorId="0">
      <text>
        <r>
          <rPr>
            <b/>
            <sz val="9"/>
            <rFont val="Tahoma"/>
            <charset val="204"/>
          </rPr>
          <t>Автор:</t>
        </r>
        <r>
          <rPr>
            <sz val="9"/>
            <rFont val="Tahoma"/>
            <charset val="204"/>
          </rPr>
          <t xml:space="preserve">
середина</t>
        </r>
      </text>
    </comment>
    <comment ref="H74" authorId="0">
      <text>
        <r>
          <rPr>
            <b/>
            <sz val="9"/>
            <rFont val="Tahoma"/>
            <charset val="204"/>
          </rPr>
          <t>Автор:</t>
        </r>
        <r>
          <rPr>
            <sz val="9"/>
            <rFont val="Tahoma"/>
            <charset val="204"/>
          </rPr>
          <t xml:space="preserve">
середина</t>
        </r>
      </text>
    </comment>
    <comment ref="H80" authorId="0">
      <text>
        <r>
          <rPr>
            <b/>
            <sz val="9"/>
            <rFont val="Tahoma"/>
            <charset val="204"/>
          </rPr>
          <t>Автор:</t>
        </r>
        <r>
          <rPr>
            <sz val="9"/>
            <rFont val="Tahoma"/>
            <charset val="204"/>
          </rPr>
          <t xml:space="preserve">
середина</t>
        </r>
      </text>
    </comment>
  </commentList>
</comments>
</file>

<file path=xl/sharedStrings.xml><?xml version="1.0" encoding="utf-8"?>
<sst xmlns="http://schemas.openxmlformats.org/spreadsheetml/2006/main" count="6052" uniqueCount="223">
  <si>
    <t>Ecology</t>
  </si>
  <si>
    <t>Site_name</t>
  </si>
  <si>
    <t>Site</t>
  </si>
  <si>
    <t>Latitude</t>
  </si>
  <si>
    <t>Longitude</t>
  </si>
  <si>
    <t>Year</t>
  </si>
  <si>
    <t>Date</t>
  </si>
  <si>
    <t>Sample</t>
  </si>
  <si>
    <t>ID</t>
  </si>
  <si>
    <t>Diagnosis</t>
  </si>
  <si>
    <t>L</t>
  </si>
  <si>
    <t>ring1</t>
  </si>
  <si>
    <t>ring2</t>
  </si>
  <si>
    <t>ring3</t>
  </si>
  <si>
    <t>ring4</t>
  </si>
  <si>
    <t>ring5</t>
  </si>
  <si>
    <t>ring6</t>
  </si>
  <si>
    <t>ring7</t>
  </si>
  <si>
    <t>ring8</t>
  </si>
  <si>
    <t>ring9</t>
  </si>
  <si>
    <t>ring10</t>
  </si>
  <si>
    <t>ring11</t>
  </si>
  <si>
    <t>ring12</t>
  </si>
  <si>
    <t>ring13</t>
  </si>
  <si>
    <t>OGP_sample</t>
  </si>
  <si>
    <t>OGP_site</t>
  </si>
  <si>
    <t>yes</t>
  </si>
  <si>
    <t>Littoral near the Mamont statue</t>
  </si>
  <si>
    <t>MAM</t>
  </si>
  <si>
    <t>25.06.2023</t>
  </si>
  <si>
    <t>A</t>
  </si>
  <si>
    <t>A1</t>
  </si>
  <si>
    <t>healthy</t>
  </si>
  <si>
    <t>NA</t>
  </si>
  <si>
    <t>A3</t>
  </si>
  <si>
    <t>A7</t>
  </si>
  <si>
    <t>A13</t>
  </si>
  <si>
    <t>A25</t>
  </si>
  <si>
    <t>A29</t>
  </si>
  <si>
    <t>B</t>
  </si>
  <si>
    <t>B3</t>
  </si>
  <si>
    <t>B5</t>
  </si>
  <si>
    <t>B8</t>
  </si>
  <si>
    <t>B10</t>
  </si>
  <si>
    <t>B17</t>
  </si>
  <si>
    <t>B19</t>
  </si>
  <si>
    <t>27.06.2023</t>
  </si>
  <si>
    <t>C</t>
  </si>
  <si>
    <t>C1</t>
  </si>
  <si>
    <t>C11</t>
  </si>
  <si>
    <t>С16</t>
  </si>
  <si>
    <t>С18</t>
  </si>
  <si>
    <t>C27</t>
  </si>
  <si>
    <t>C31</t>
  </si>
  <si>
    <t>Marchekan's stones</t>
  </si>
  <si>
    <t>MAR</t>
  </si>
  <si>
    <t>A5</t>
  </si>
  <si>
    <t>A12</t>
  </si>
  <si>
    <t>A17</t>
  </si>
  <si>
    <t>A18</t>
  </si>
  <si>
    <t>A19</t>
  </si>
  <si>
    <t>A32</t>
  </si>
  <si>
    <t>B1</t>
  </si>
  <si>
    <t>B28</t>
  </si>
  <si>
    <t>BTN2.2</t>
  </si>
  <si>
    <t>B29</t>
  </si>
  <si>
    <t>B30</t>
  </si>
  <si>
    <t>B32</t>
  </si>
  <si>
    <t>С1</t>
  </si>
  <si>
    <t>С2</t>
  </si>
  <si>
    <t>С3</t>
  </si>
  <si>
    <t>С5</t>
  </si>
  <si>
    <t>С6</t>
  </si>
  <si>
    <t>С23</t>
  </si>
  <si>
    <t>Batareynaya Inlet</t>
  </si>
  <si>
    <t>BAT</t>
  </si>
  <si>
    <t>30.06.2023</t>
  </si>
  <si>
    <t>A4</t>
  </si>
  <si>
    <t>A21</t>
  </si>
  <si>
    <t>A24</t>
  </si>
  <si>
    <t>A27</t>
  </si>
  <si>
    <t>B4</t>
  </si>
  <si>
    <t>B18</t>
  </si>
  <si>
    <t>B23</t>
  </si>
  <si>
    <t>B26</t>
  </si>
  <si>
    <t>C6</t>
  </si>
  <si>
    <t>C16</t>
  </si>
  <si>
    <t>C23</t>
  </si>
  <si>
    <t>C25</t>
  </si>
  <si>
    <t>C32</t>
  </si>
  <si>
    <t>Kholodniy Stream</t>
  </si>
  <si>
    <t>KHOL</t>
  </si>
  <si>
    <t>A9</t>
  </si>
  <si>
    <t>A10</t>
  </si>
  <si>
    <t>A11</t>
  </si>
  <si>
    <t>A30</t>
  </si>
  <si>
    <t>A31</t>
  </si>
  <si>
    <t>B21</t>
  </si>
  <si>
    <t>B31</t>
  </si>
  <si>
    <t>C2</t>
  </si>
  <si>
    <t>BTN1</t>
  </si>
  <si>
    <t>C3</t>
  </si>
  <si>
    <t>C4</t>
  </si>
  <si>
    <t>C5</t>
  </si>
  <si>
    <t>C7</t>
  </si>
  <si>
    <t>C8</t>
  </si>
  <si>
    <t>02.07.2023</t>
  </si>
  <si>
    <t>D</t>
  </si>
  <si>
    <t>D2</t>
  </si>
  <si>
    <t>D3</t>
  </si>
  <si>
    <t>D4</t>
  </si>
  <si>
    <t>D7</t>
  </si>
  <si>
    <t>D16</t>
  </si>
  <si>
    <t>D18</t>
  </si>
  <si>
    <t>E</t>
  </si>
  <si>
    <t>E3</t>
  </si>
  <si>
    <t>E8</t>
  </si>
  <si>
    <t>E10</t>
  </si>
  <si>
    <t>E17</t>
  </si>
  <si>
    <t>E18</t>
  </si>
  <si>
    <t>E19</t>
  </si>
  <si>
    <t>Ola Lagoon</t>
  </si>
  <si>
    <t>OLA</t>
  </si>
  <si>
    <t>01.07.2023</t>
  </si>
  <si>
    <t>A15</t>
  </si>
  <si>
    <t>B2</t>
  </si>
  <si>
    <t>B6</t>
  </si>
  <si>
    <t>B7</t>
  </si>
  <si>
    <t>С4</t>
  </si>
  <si>
    <t>С7</t>
  </si>
  <si>
    <t>С8</t>
  </si>
  <si>
    <t>Mouth of the Magadanka River</t>
  </si>
  <si>
    <t>UM</t>
  </si>
  <si>
    <t>A2</t>
  </si>
  <si>
    <t>С29</t>
  </si>
  <si>
    <t>Littoral near the Nuklya Cape</t>
  </si>
  <si>
    <t>NUK-I</t>
  </si>
  <si>
    <t>С10</t>
  </si>
  <si>
    <t>С11</t>
  </si>
  <si>
    <t>С12</t>
  </si>
  <si>
    <t>С13</t>
  </si>
  <si>
    <t>Littoral near the Zhemchuzniy Stream</t>
  </si>
  <si>
    <t>ZHEM</t>
  </si>
  <si>
    <t>03.07.2023</t>
  </si>
  <si>
    <t>BTN1/BTN2.1</t>
  </si>
  <si>
    <t>A6</t>
  </si>
  <si>
    <t>A8</t>
  </si>
  <si>
    <t>C12</t>
  </si>
  <si>
    <t>C14</t>
  </si>
  <si>
    <t>C15</t>
  </si>
  <si>
    <t>C20</t>
  </si>
  <si>
    <t>Tikhaya Inlet</t>
  </si>
  <si>
    <t>TIKH</t>
  </si>
  <si>
    <t>BTN2.1</t>
  </si>
  <si>
    <t>B20</t>
  </si>
  <si>
    <t>C18</t>
  </si>
  <si>
    <t>C22</t>
  </si>
  <si>
    <t>C26</t>
  </si>
  <si>
    <t>Svetlaya Inlet</t>
  </si>
  <si>
    <t>SVET</t>
  </si>
  <si>
    <t>A16</t>
  </si>
  <si>
    <t>A26</t>
  </si>
  <si>
    <t>B11</t>
  </si>
  <si>
    <t>B16</t>
  </si>
  <si>
    <t>Sea port of Magadan</t>
  </si>
  <si>
    <t>PORT</t>
  </si>
  <si>
    <t>A20</t>
  </si>
  <si>
    <t>no</t>
  </si>
  <si>
    <t>"Karakumy" near the Chirikov Cape</t>
  </si>
  <si>
    <t>KAR</t>
  </si>
  <si>
    <t>Nedorazumeniya Island</t>
  </si>
  <si>
    <t>ON</t>
  </si>
  <si>
    <t>A23</t>
  </si>
  <si>
    <t>Ploskiy Cape</t>
  </si>
  <si>
    <t>PLO</t>
  </si>
  <si>
    <t>24.06.2023</t>
  </si>
  <si>
    <t>A14</t>
  </si>
  <si>
    <t>A37</t>
  </si>
  <si>
    <t>B39</t>
  </si>
  <si>
    <t>B45</t>
  </si>
  <si>
    <t>Veselaya Inlet</t>
  </si>
  <si>
    <t>VES</t>
  </si>
  <si>
    <t>4.07.2023</t>
  </si>
  <si>
    <t>A49</t>
  </si>
  <si>
    <t>quanA1</t>
  </si>
  <si>
    <t>B71</t>
  </si>
  <si>
    <t>B103</t>
  </si>
  <si>
    <t>B72</t>
  </si>
  <si>
    <t>B81</t>
  </si>
  <si>
    <t>quanB1</t>
  </si>
  <si>
    <t>quanB2</t>
  </si>
  <si>
    <t>С137</t>
  </si>
  <si>
    <t>С140</t>
  </si>
  <si>
    <t>С141</t>
  </si>
  <si>
    <t>С145</t>
  </si>
  <si>
    <t>С144</t>
  </si>
  <si>
    <t>С150</t>
  </si>
  <si>
    <t>Armanskiy Liman</t>
  </si>
  <si>
    <t>ARM</t>
  </si>
  <si>
    <t>5.07.2023</t>
  </si>
  <si>
    <t>quanA2</t>
  </si>
  <si>
    <t>quanA3</t>
  </si>
  <si>
    <t>quanA4</t>
  </si>
  <si>
    <t>quanA5</t>
  </si>
  <si>
    <t>quanA6</t>
  </si>
  <si>
    <t>C10</t>
  </si>
  <si>
    <t>C19</t>
  </si>
  <si>
    <t>C33</t>
  </si>
  <si>
    <t>Site code</t>
  </si>
  <si>
    <t>k</t>
  </si>
  <si>
    <t>t</t>
  </si>
  <si>
    <t>OGP</t>
  </si>
  <si>
    <t>R2</t>
  </si>
  <si>
    <t>subsample A</t>
  </si>
  <si>
    <t>subsample B</t>
  </si>
  <si>
    <t>subsample C</t>
  </si>
  <si>
    <t>sample_mean</t>
  </si>
  <si>
    <t>sample_initial</t>
  </si>
  <si>
    <t>subsample D</t>
  </si>
  <si>
    <t>subsample E</t>
  </si>
  <si>
    <t>они в комплексный анализ не идут</t>
  </si>
  <si>
    <t>тут расчёт от 2 лет!</t>
  </si>
  <si>
    <t>DN?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</si>
</sst>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-* #\.##0.00_-;\-* #\.##0.00_-;_-* &quot;-&quot;??_-;_-@_-"/>
    <numFmt numFmtId="177" formatCode="_-* #\.##0.00\ &quot;₽&quot;_-;\-* #\.##0.00\ &quot;₽&quot;_-;_-* \-??\ &quot;₽&quot;_-;_-@_-"/>
    <numFmt numFmtId="178" formatCode="_-* #\.##0_-;\-* #\.##0_-;_-* &quot;-&quot;_-;_-@_-"/>
    <numFmt numFmtId="179" formatCode="_-* #\.##0\ &quot;₽&quot;_-;\-* #\.##0\ &quot;₽&quot;_-;_-* \-\ &quot;₽&quot;_-;_-@_-"/>
    <numFmt numFmtId="180" formatCode="dd\.mm\.yyyy"/>
  </numFmts>
  <fonts count="25">
    <font>
      <sz val="11"/>
      <color theme="1"/>
      <name val="Calibri"/>
      <charset val="134"/>
      <scheme val="minor"/>
    </font>
    <font>
      <b/>
      <sz val="12"/>
      <color theme="1"/>
      <name val="Calibri"/>
      <charset val="204"/>
      <scheme val="minor"/>
    </font>
    <font>
      <sz val="11"/>
      <color rgb="FFFF0000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9"/>
      <name val="Tahoma"/>
      <charset val="204"/>
    </font>
    <font>
      <sz val="9"/>
      <name val="Tahoma"/>
      <charset val="204"/>
    </font>
  </fonts>
  <fills count="44">
    <fill>
      <patternFill patternType="none"/>
    </fill>
    <fill>
      <patternFill patternType="gray125"/>
    </fill>
    <fill>
      <patternFill patternType="solid">
        <fgColor theme="0" tint="-0.14999847407452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178" fontId="3" fillId="0" borderId="0" applyFont="0" applyFill="0" applyBorder="0" applyAlignment="0" applyProtection="0">
      <alignment vertical="center"/>
    </xf>
    <xf numFmtId="179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13" borderId="3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14" borderId="6" applyNumberFormat="0" applyAlignment="0" applyProtection="0">
      <alignment vertical="center"/>
    </xf>
    <xf numFmtId="0" fontId="13" fillId="15" borderId="7" applyNumberFormat="0" applyAlignment="0" applyProtection="0">
      <alignment vertical="center"/>
    </xf>
    <xf numFmtId="0" fontId="14" fillId="15" borderId="6" applyNumberFormat="0" applyAlignment="0" applyProtection="0">
      <alignment vertical="center"/>
    </xf>
    <xf numFmtId="0" fontId="15" fillId="16" borderId="8" applyNumberFormat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2" fillId="41" borderId="0" applyNumberFormat="0" applyBorder="0" applyAlignment="0" applyProtection="0">
      <alignment vertical="center"/>
    </xf>
    <xf numFmtId="0" fontId="22" fillId="42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</cellStyleXfs>
  <cellXfs count="47">
    <xf numFmtId="0" fontId="0" fillId="0" borderId="0" xfId="0"/>
    <xf numFmtId="0" fontId="0" fillId="0" borderId="1" xfId="0" applyBorder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7" borderId="1" xfId="0" applyFill="1" applyBorder="1"/>
    <xf numFmtId="0" fontId="0" fillId="8" borderId="0" xfId="0" applyFill="1"/>
    <xf numFmtId="0" fontId="0" fillId="8" borderId="1" xfId="0" applyFill="1" applyBorder="1"/>
    <xf numFmtId="0" fontId="0" fillId="9" borderId="0" xfId="0" applyFill="1"/>
    <xf numFmtId="0" fontId="0" fillId="9" borderId="1" xfId="0" applyFill="1" applyBorder="1"/>
    <xf numFmtId="0" fontId="0" fillId="3" borderId="1" xfId="0" applyFill="1" applyBorder="1"/>
    <xf numFmtId="0" fontId="0" fillId="10" borderId="0" xfId="0" applyFill="1"/>
    <xf numFmtId="0" fontId="0" fillId="10" borderId="1" xfId="0" applyFill="1" applyBorder="1"/>
    <xf numFmtId="0" fontId="0" fillId="0" borderId="0" xfId="0" applyFill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0" fillId="11" borderId="0" xfId="0" applyFill="1"/>
    <xf numFmtId="0" fontId="0" fillId="11" borderId="1" xfId="0" applyFill="1" applyBorder="1"/>
    <xf numFmtId="0" fontId="0" fillId="12" borderId="0" xfId="0" applyFill="1"/>
    <xf numFmtId="0" fontId="0" fillId="12" borderId="1" xfId="0" applyFill="1" applyBorder="1"/>
    <xf numFmtId="49" fontId="0" fillId="0" borderId="0" xfId="0" applyNumberFormat="1"/>
    <xf numFmtId="180" fontId="0" fillId="0" borderId="0" xfId="0" applyNumberFormat="1" applyAlignment="1">
      <alignment horizontal="left"/>
    </xf>
    <xf numFmtId="0" fontId="0" fillId="0" borderId="1" xfId="0" applyFill="1" applyBorder="1"/>
    <xf numFmtId="0" fontId="0" fillId="7" borderId="2" xfId="0" applyFill="1" applyBorder="1"/>
    <xf numFmtId="0" fontId="0" fillId="7" borderId="0" xfId="0" applyFill="1" applyBorder="1"/>
    <xf numFmtId="0" fontId="0" fillId="8" borderId="2" xfId="0" applyFill="1" applyBorder="1"/>
    <xf numFmtId="0" fontId="0" fillId="8" borderId="0" xfId="0" applyFill="1" applyBorder="1"/>
    <xf numFmtId="0" fontId="0" fillId="9" borderId="2" xfId="0" applyFill="1" applyBorder="1"/>
    <xf numFmtId="0" fontId="0" fillId="9" borderId="0" xfId="0" applyFill="1" applyBorder="1"/>
    <xf numFmtId="0" fontId="0" fillId="3" borderId="2" xfId="0" applyFill="1" applyBorder="1"/>
    <xf numFmtId="0" fontId="0" fillId="3" borderId="0" xfId="0" applyFill="1" applyBorder="1"/>
    <xf numFmtId="0" fontId="0" fillId="10" borderId="2" xfId="0" applyFill="1" applyBorder="1"/>
    <xf numFmtId="0" fontId="0" fillId="10" borderId="0" xfId="0" applyFill="1" applyBorder="1"/>
    <xf numFmtId="0" fontId="2" fillId="0" borderId="0" xfId="0" applyFont="1"/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NumberFormat="1" applyBorder="1" applyAlignment="1">
      <alignment horizontal="left"/>
    </xf>
    <xf numFmtId="49" fontId="0" fillId="0" borderId="0" xfId="0" applyNumberFormat="1" applyBorder="1" applyAlignment="1">
      <alignment horizontal="left" vertical="center"/>
    </xf>
    <xf numFmtId="0" fontId="0" fillId="0" borderId="0" xfId="0" applyBorder="1"/>
    <xf numFmtId="0" fontId="0" fillId="0" borderId="0" xfId="0" applyFill="1" applyAlignment="1">
      <alignment horizontal="left"/>
    </xf>
  </cellXfs>
  <cellStyles count="49">
    <cellStyle name="Обычный" xfId="0" builtinId="0"/>
    <cellStyle name="Запятая" xfId="1" builtinId="3"/>
    <cellStyle name="Денежный" xfId="2" builtinId="4"/>
    <cellStyle name="Процент" xfId="3" builtinId="5"/>
    <cellStyle name="Запятая [0]" xfId="4" builtinId="6"/>
    <cellStyle name="Денежный [0]" xfId="5" builtinId="7"/>
    <cellStyle name="Гиперссылка" xfId="6" builtinId="8"/>
    <cellStyle name="Открывавшаяся гиперссылка" xfId="7" builtinId="9"/>
    <cellStyle name="Примечание" xfId="8" builtinId="10"/>
    <cellStyle name="Предупреждающий текст" xfId="9" builtinId="11"/>
    <cellStyle name="Заголовок" xfId="10" builtinId="15"/>
    <cellStyle name="Пояснительный текст" xfId="11" builtinId="53"/>
    <cellStyle name="Заголовок 1" xfId="12" builtinId="16"/>
    <cellStyle name="Заголовок 2" xfId="13" builtinId="17"/>
    <cellStyle name="Заголовок 3" xfId="14" builtinId="18"/>
    <cellStyle name="Заголовок 4" xfId="15" builtinId="19"/>
    <cellStyle name="Ввод" xfId="16" builtinId="20"/>
    <cellStyle name="Вывод" xfId="17" builtinId="21"/>
    <cellStyle name="Вычисление" xfId="18" builtinId="22"/>
    <cellStyle name="Проверить ячейку" xfId="19" builtinId="23"/>
    <cellStyle name="Связанная ячейка" xfId="20" builtinId="24"/>
    <cellStyle name="Итого" xfId="21" builtinId="25"/>
    <cellStyle name="Хороший" xfId="22" builtinId="26"/>
    <cellStyle name="Плохой" xfId="23" builtinId="27"/>
    <cellStyle name="Нейтральный" xfId="24" builtinId="28"/>
    <cellStyle name="Акцент1" xfId="25" builtinId="29"/>
    <cellStyle name="20% — Акцент1" xfId="26" builtinId="30"/>
    <cellStyle name="40% — Акцент1" xfId="27" builtinId="31"/>
    <cellStyle name="60% — Акцент1" xfId="28" builtinId="32"/>
    <cellStyle name="Акцент2" xfId="29" builtinId="33"/>
    <cellStyle name="20% — Акцент2" xfId="30" builtinId="34"/>
    <cellStyle name="40% — Акцент2" xfId="31" builtinId="35"/>
    <cellStyle name="60% — Акцент2" xfId="32" builtinId="36"/>
    <cellStyle name="Акцент3" xfId="33" builtinId="37"/>
    <cellStyle name="20% — Акцент3" xfId="34" builtinId="38"/>
    <cellStyle name="40% — Акцент3" xfId="35" builtinId="39"/>
    <cellStyle name="60% — Акцент3" xfId="36" builtinId="40"/>
    <cellStyle name="Акцент4" xfId="37" builtinId="41"/>
    <cellStyle name="20% — Акцент4" xfId="38" builtinId="42"/>
    <cellStyle name="40% — Акцент4" xfId="39" builtinId="43"/>
    <cellStyle name="60% — Акцент4" xfId="40" builtinId="44"/>
    <cellStyle name="Акцент5" xfId="41" builtinId="45"/>
    <cellStyle name="20% — Акцент5" xfId="42" builtinId="46"/>
    <cellStyle name="40% — Акцент5" xfId="43" builtinId="47"/>
    <cellStyle name="60% — Акцент5" xfId="44" builtinId="48"/>
    <cellStyle name="Акцент6" xfId="45" builtinId="49"/>
    <cellStyle name="20% — Акцент6" xfId="46" builtinId="50"/>
    <cellStyle name="40% — Акцент6" xfId="47" builtinId="51"/>
    <cellStyle name="60% — Акцент6" xfId="48" builtinId="52"/>
  </cellStyles>
  <tableStyles count="0" defaultTableStyle="TableStyleMedium2" defaultPivotStyle="PivotStyleMedium9"/>
  <colors>
    <mruColors>
      <color rgb="0000FF00"/>
      <color rgb="00FF99FF"/>
      <color rgb="000000FF"/>
      <color rgb="00FA95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ru-RU"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MAM</a:t>
            </a:r>
            <a:endParaRPr lang="ru-RU" sz="1600" b="1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"/>
        <c:varyColors val="0"/>
        <c:ser>
          <c:idx val="0"/>
          <c:order val="0"/>
          <c:tx>
            <c:strRef>
              <c:f>"A"</c:f>
              <c:strCache>
                <c:ptCount val="1"/>
                <c:pt idx="0">
                  <c:v>A</c:v>
                </c:pt>
              </c:strCache>
            </c:strRef>
          </c:tx>
          <c:spPr>
            <a:ln w="317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'von Bertalanffy and OGP'!$AD$1:$AN$1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xVal>
          <c:yVal>
            <c:numRef>
              <c:f>'von Bertalanffy and OGP'!$AD$20:$AJ$20</c:f>
              <c:numCache>
                <c:formatCode>General</c:formatCode>
                <c:ptCount val="7"/>
                <c:pt idx="1">
                  <c:v>11.1087178499733</c:v>
                </c:pt>
                <c:pt idx="2">
                  <c:v>19.4044081901073</c:v>
                </c:pt>
                <c:pt idx="3">
                  <c:v>26.1744638691701</c:v>
                </c:pt>
                <c:pt idx="4">
                  <c:v>31.6994596221902</c:v>
                </c:pt>
                <c:pt idx="5">
                  <c:v>36.2083705555662</c:v>
                </c:pt>
                <c:pt idx="6">
                  <c:v>39.8880616746054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"B"</c:f>
              <c:strCache>
                <c:ptCount val="1"/>
                <c:pt idx="0">
                  <c:v>B</c:v>
                </c:pt>
              </c:strCache>
            </c:strRef>
          </c:tx>
          <c:spPr>
            <a:ln w="317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'von Bertalanffy and OGP'!$AD$1:$AN$1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xVal>
          <c:yVal>
            <c:numRef>
              <c:f>'von Bertalanffy and OGP'!$AD$21:$AI$21</c:f>
              <c:numCache>
                <c:formatCode>General</c:formatCode>
                <c:ptCount val="6"/>
                <c:pt idx="1">
                  <c:v>8.7145102185952</c:v>
                </c:pt>
                <c:pt idx="2">
                  <c:v>20.486847581186</c:v>
                </c:pt>
                <c:pt idx="3">
                  <c:v>28.2711836792292</c:v>
                </c:pt>
                <c:pt idx="4">
                  <c:v>33.4184952640852</c:v>
                </c:pt>
                <c:pt idx="5">
                  <c:v>36.8221017139986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"C"</c:f>
              <c:strCache>
                <c:ptCount val="1"/>
                <c:pt idx="0">
                  <c:v>C</c:v>
                </c:pt>
              </c:strCache>
            </c:strRef>
          </c:tx>
          <c:spPr>
            <a:ln w="31750" cap="rnd">
              <a:solidFill>
                <a:srgbClr val="FF99FF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'von Bertalanffy and OGP'!$AD$1:$AN$1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xVal>
          <c:yVal>
            <c:numRef>
              <c:f>'von Bertalanffy and OGP'!$AD$22:$AJ$22</c:f>
              <c:numCache>
                <c:formatCode>General</c:formatCode>
                <c:ptCount val="7"/>
                <c:pt idx="1">
                  <c:v>10.3781127733743</c:v>
                </c:pt>
                <c:pt idx="2">
                  <c:v>18.445494379962</c:v>
                </c:pt>
                <c:pt idx="3">
                  <c:v>25.5510734614981</c:v>
                </c:pt>
                <c:pt idx="4">
                  <c:v>31.8095172225736</c:v>
                </c:pt>
                <c:pt idx="5">
                  <c:v>37.3218221116042</c:v>
                </c:pt>
                <c:pt idx="6">
                  <c:v>42.1769436641239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546896"/>
        <c:axId val="674546504"/>
      </c:scatterChart>
      <c:valAx>
        <c:axId val="674546896"/>
        <c:scaling>
          <c:orientation val="minMax"/>
          <c:max val="12"/>
          <c:min val="2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ru-RU"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4546504"/>
        <c:crosses val="autoZero"/>
        <c:crossBetween val="midCat"/>
      </c:valAx>
      <c:valAx>
        <c:axId val="674546504"/>
        <c:scaling>
          <c:orientation val="minMax"/>
          <c:max val="6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ru-RU"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4546896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ru-RU"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ru-RU"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SVET</a:t>
            </a:r>
            <a:endParaRPr lang="ru-RU" sz="1600" b="1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"/>
        <c:varyColors val="0"/>
        <c:ser>
          <c:idx val="0"/>
          <c:order val="0"/>
          <c:tx>
            <c:strRef>
              <c:f>"A"</c:f>
              <c:strCache>
                <c:ptCount val="1"/>
                <c:pt idx="0">
                  <c:v>A</c:v>
                </c:pt>
              </c:strCache>
            </c:strRef>
          </c:tx>
          <c:spPr>
            <a:ln w="317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'von Bertalanffy and OGP'!$AD$1:$AN$1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xVal>
          <c:yVal>
            <c:numRef>
              <c:f>'von Bertalanffy and OGP'!$AD$243:$AJ$243</c:f>
              <c:numCache>
                <c:formatCode>General</c:formatCode>
                <c:ptCount val="7"/>
                <c:pt idx="1">
                  <c:v>9.55595300426425</c:v>
                </c:pt>
                <c:pt idx="2">
                  <c:v>18.1291732812693</c:v>
                </c:pt>
                <c:pt idx="3">
                  <c:v>25.8108998220751</c:v>
                </c:pt>
                <c:pt idx="4">
                  <c:v>32.6938353750074</c:v>
                </c:pt>
                <c:pt idx="5">
                  <c:v>38.8610429128132</c:v>
                </c:pt>
                <c:pt idx="6">
                  <c:v>44.3869480330733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"B"</c:f>
              <c:strCache>
                <c:ptCount val="1"/>
                <c:pt idx="0">
                  <c:v>B</c:v>
                </c:pt>
              </c:strCache>
            </c:strRef>
          </c:tx>
          <c:spPr>
            <a:ln w="317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'von Bertalanffy and OGP'!$AD$1:$AN$1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xVal>
          <c:yVal>
            <c:numRef>
              <c:f>'von Bertalanffy and OGP'!$AD$244:$AJ$244</c:f>
              <c:numCache>
                <c:formatCode>General</c:formatCode>
                <c:ptCount val="7"/>
                <c:pt idx="1">
                  <c:v>5.36923933278159</c:v>
                </c:pt>
                <c:pt idx="2">
                  <c:v>13.9686944802189</c:v>
                </c:pt>
                <c:pt idx="3">
                  <c:v>21.4007330004254</c:v>
                </c:pt>
                <c:pt idx="4">
                  <c:v>27.823837210963</c:v>
                </c:pt>
                <c:pt idx="5">
                  <c:v>33.3749747067196</c:v>
                </c:pt>
                <c:pt idx="6">
                  <c:v>38.1725190850656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"C"</c:f>
              <c:strCache>
                <c:ptCount val="1"/>
                <c:pt idx="0">
                  <c:v>C</c:v>
                </c:pt>
              </c:strCache>
            </c:strRef>
          </c:tx>
          <c:spPr>
            <a:ln w="31750" cap="rnd">
              <a:solidFill>
                <a:srgbClr val="FF99FF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'von Bertalanffy and OGP'!$AD$1:$AN$1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xVal>
          <c:yVal>
            <c:numRef>
              <c:f>'von Bertalanffy and OGP'!$AD$245:$AL$245</c:f>
              <c:numCache>
                <c:formatCode>General</c:formatCode>
                <c:ptCount val="9"/>
                <c:pt idx="1">
                  <c:v>5.50330391526812</c:v>
                </c:pt>
                <c:pt idx="2">
                  <c:v>14.2821217894722</c:v>
                </c:pt>
                <c:pt idx="3">
                  <c:v>22.1768611802208</c:v>
                </c:pt>
                <c:pt idx="4">
                  <c:v>29.2765539795189</c:v>
                </c:pt>
                <c:pt idx="5">
                  <c:v>35.6612660453122</c:v>
                </c:pt>
                <c:pt idx="6">
                  <c:v>41.4030001337386</c:v>
                </c:pt>
                <c:pt idx="7">
                  <c:v>46.5665079008039</c:v>
                </c:pt>
                <c:pt idx="8">
                  <c:v>51.2100201307215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6658656"/>
        <c:axId val="686659440"/>
      </c:scatterChart>
      <c:valAx>
        <c:axId val="686658656"/>
        <c:scaling>
          <c:orientation val="minMax"/>
          <c:max val="12"/>
          <c:min val="2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ru-RU"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6659440"/>
        <c:crosses val="autoZero"/>
        <c:crossBetween val="midCat"/>
      </c:valAx>
      <c:valAx>
        <c:axId val="686659440"/>
        <c:scaling>
          <c:orientation val="minMax"/>
          <c:max val="6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ru-RU"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6658656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ru-RU"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ru-RU"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PORT</a:t>
            </a:r>
            <a:endParaRPr lang="ru-RU" sz="1600" b="1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"/>
        <c:varyColors val="0"/>
        <c:ser>
          <c:idx val="0"/>
          <c:order val="0"/>
          <c:tx>
            <c:strRef>
              <c:f>"A"</c:f>
              <c:strCache>
                <c:ptCount val="1"/>
                <c:pt idx="0">
                  <c:v>A</c:v>
                </c:pt>
              </c:strCache>
            </c:strRef>
          </c:tx>
          <c:spPr>
            <a:ln w="317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'von Bertalanffy and OGP'!$AD$1:$AN$1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xVal>
          <c:yVal>
            <c:numRef>
              <c:f>'von Bertalanffy and OGP'!$AD$266:$AK$266</c:f>
              <c:numCache>
                <c:formatCode>General</c:formatCode>
                <c:ptCount val="8"/>
                <c:pt idx="1">
                  <c:v>4.96570364765345</c:v>
                </c:pt>
                <c:pt idx="2">
                  <c:v>11.9947464690976</c:v>
                </c:pt>
                <c:pt idx="3">
                  <c:v>19.0122270443632</c:v>
                </c:pt>
                <c:pt idx="4">
                  <c:v>26.0181643924755</c:v>
                </c:pt>
                <c:pt idx="5">
                  <c:v>33.0125775011732</c:v>
                </c:pt>
                <c:pt idx="6">
                  <c:v>39.9954853269627</c:v>
                </c:pt>
                <c:pt idx="7">
                  <c:v>46.966906795168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"B"</c:f>
              <c:strCache>
                <c:ptCount val="1"/>
                <c:pt idx="0">
                  <c:v>B</c:v>
                </c:pt>
              </c:strCache>
            </c:strRef>
          </c:tx>
          <c:spPr>
            <a:ln w="317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'von Bertalanffy and OGP'!$AD$1:$AN$1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xVal>
          <c:yVal>
            <c:numRef>
              <c:f>'von Bertalanffy and OGP'!$AD$267:$AK$267</c:f>
              <c:numCache>
                <c:formatCode>General</c:formatCode>
                <c:ptCount val="8"/>
                <c:pt idx="1">
                  <c:v>4.61092173297984</c:v>
                </c:pt>
                <c:pt idx="2">
                  <c:v>12.2547789657383</c:v>
                </c:pt>
                <c:pt idx="3">
                  <c:v>19.1148331773821</c:v>
                </c:pt>
                <c:pt idx="4">
                  <c:v>25.2714557245708</c:v>
                </c:pt>
                <c:pt idx="5">
                  <c:v>30.7967766650695</c:v>
                </c:pt>
                <c:pt idx="6">
                  <c:v>35.7555298225868</c:v>
                </c:pt>
                <c:pt idx="7">
                  <c:v>40.2058111984534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"C"</c:f>
              <c:strCache>
                <c:ptCount val="1"/>
                <c:pt idx="0">
                  <c:v>C</c:v>
                </c:pt>
              </c:strCache>
            </c:strRef>
          </c:tx>
          <c:spPr>
            <a:ln w="31750" cap="rnd">
              <a:solidFill>
                <a:srgbClr val="FF99FF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'von Bertalanffy and OGP'!$AD$1:$AN$1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xVal>
          <c:yVal>
            <c:numRef>
              <c:f>'von Bertalanffy and OGP'!$AD$268:$AJ$268</c:f>
              <c:numCache>
                <c:formatCode>General</c:formatCode>
                <c:ptCount val="7"/>
                <c:pt idx="1">
                  <c:v>2.92946483099208</c:v>
                </c:pt>
                <c:pt idx="2">
                  <c:v>14.2186513748857</c:v>
                </c:pt>
                <c:pt idx="3">
                  <c:v>22.6515929620329</c:v>
                </c:pt>
                <c:pt idx="4">
                  <c:v>28.9509399996372</c:v>
                </c:pt>
                <c:pt idx="5">
                  <c:v>33.656507172147</c:v>
                </c:pt>
                <c:pt idx="6">
                  <c:v>37.1715321870926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9485376"/>
        <c:axId val="759494392"/>
      </c:scatterChart>
      <c:valAx>
        <c:axId val="759485376"/>
        <c:scaling>
          <c:orientation val="minMax"/>
          <c:max val="12"/>
          <c:min val="2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ru-RU"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9494392"/>
        <c:crosses val="autoZero"/>
        <c:crossBetween val="midCat"/>
      </c:valAx>
      <c:valAx>
        <c:axId val="759494392"/>
        <c:scaling>
          <c:orientation val="minMax"/>
          <c:max val="6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ru-RU"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9485376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ru-RU"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ru-RU"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KAR</a:t>
            </a:r>
            <a:endParaRPr lang="ru-RU" sz="1600" b="1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"/>
        <c:varyColors val="0"/>
        <c:ser>
          <c:idx val="0"/>
          <c:order val="0"/>
          <c:tx>
            <c:strRef>
              <c:f>"A"</c:f>
              <c:strCache>
                <c:ptCount val="1"/>
                <c:pt idx="0">
                  <c:v>A</c:v>
                </c:pt>
              </c:strCache>
            </c:strRef>
          </c:tx>
          <c:spPr>
            <a:ln w="317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'von Bertalanffy and OGP'!$AD$1:$AN$1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xVal>
          <c:yVal>
            <c:numRef>
              <c:f>'von Bertalanffy and OGP'!$AD$289:$AJ$289</c:f>
              <c:numCache>
                <c:formatCode>General</c:formatCode>
                <c:ptCount val="7"/>
                <c:pt idx="1">
                  <c:v>11.7739785360494</c:v>
                </c:pt>
                <c:pt idx="2">
                  <c:v>21.0407941808187</c:v>
                </c:pt>
                <c:pt idx="3">
                  <c:v>28.4745833238029</c:v>
                </c:pt>
                <c:pt idx="4">
                  <c:v>34.4379285699707</c:v>
                </c:pt>
                <c:pt idx="5">
                  <c:v>39.2216917143093</c:v>
                </c:pt>
                <c:pt idx="6">
                  <c:v>43.0592005078575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"B"</c:f>
              <c:strCache>
                <c:ptCount val="1"/>
                <c:pt idx="0">
                  <c:v>B</c:v>
                </c:pt>
              </c:strCache>
            </c:strRef>
          </c:tx>
          <c:spPr>
            <a:ln w="317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'von Bertalanffy and OGP'!$AD$1:$AN$1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xVal>
          <c:yVal>
            <c:numRef>
              <c:f>'von Bertalanffy and OGP'!$AD$290:$AI$290</c:f>
              <c:numCache>
                <c:formatCode>General</c:formatCode>
                <c:ptCount val="6"/>
                <c:pt idx="1">
                  <c:v>5.31457163686056</c:v>
                </c:pt>
                <c:pt idx="2">
                  <c:v>14.2945956689659</c:v>
                </c:pt>
                <c:pt idx="3">
                  <c:v>23.2359214497807</c:v>
                </c:pt>
                <c:pt idx="4">
                  <c:v>32.1387157444103</c:v>
                </c:pt>
                <c:pt idx="5">
                  <c:v>41.0031445993077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"C"</c:f>
              <c:strCache>
                <c:ptCount val="1"/>
                <c:pt idx="0">
                  <c:v>C</c:v>
                </c:pt>
              </c:strCache>
            </c:strRef>
          </c:tx>
          <c:spPr>
            <a:ln w="31750" cap="rnd">
              <a:solidFill>
                <a:srgbClr val="FF99FF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'von Bertalanffy and OGP'!$AD$1:$AN$1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xVal>
          <c:yVal>
            <c:numRef>
              <c:f>'von Bertalanffy and OGP'!$AD$291:$AH$291</c:f>
              <c:numCache>
                <c:formatCode>General</c:formatCode>
                <c:ptCount val="5"/>
                <c:pt idx="1">
                  <c:v>6.66470284735345</c:v>
                </c:pt>
                <c:pt idx="2">
                  <c:v>16.6340848829929</c:v>
                </c:pt>
                <c:pt idx="3">
                  <c:v>25.9054198983052</c:v>
                </c:pt>
                <c:pt idx="4">
                  <c:v>34.5275845077932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0281656"/>
        <c:axId val="760277344"/>
      </c:scatterChart>
      <c:valAx>
        <c:axId val="760281656"/>
        <c:scaling>
          <c:orientation val="minMax"/>
          <c:max val="12"/>
          <c:min val="2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ru-RU"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0277344"/>
        <c:crosses val="autoZero"/>
        <c:crossBetween val="midCat"/>
      </c:valAx>
      <c:valAx>
        <c:axId val="760277344"/>
        <c:scaling>
          <c:orientation val="minMax"/>
          <c:max val="6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ru-RU"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0281656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ru-RU"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ru-RU"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ON</a:t>
            </a:r>
            <a:endParaRPr lang="ru-RU" sz="1600" b="1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"/>
        <c:varyColors val="0"/>
        <c:ser>
          <c:idx val="0"/>
          <c:order val="0"/>
          <c:tx>
            <c:strRef>
              <c:f>"A"</c:f>
              <c:strCache>
                <c:ptCount val="1"/>
                <c:pt idx="0">
                  <c:v>A</c:v>
                </c:pt>
              </c:strCache>
            </c:strRef>
          </c:tx>
          <c:spPr>
            <a:ln w="317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'von Bertalanffy and OGP'!$AD$1:$AN$1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xVal>
          <c:yVal>
            <c:numRef>
              <c:f>'von Bertalanffy and OGP'!$AD$312:$AF$312</c:f>
              <c:numCache>
                <c:formatCode>General</c:formatCode>
                <c:ptCount val="3"/>
                <c:pt idx="0">
                  <c:v>3.70041986746996</c:v>
                </c:pt>
                <c:pt idx="1">
                  <c:v>13.3059684866071</c:v>
                </c:pt>
                <c:pt idx="2">
                  <c:v>22.8697854737122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"B"</c:f>
              <c:strCache>
                <c:ptCount val="1"/>
                <c:pt idx="0">
                  <c:v>B</c:v>
                </c:pt>
              </c:strCache>
            </c:strRef>
          </c:tx>
          <c:spPr>
            <a:ln w="317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'von Bertalanffy and OGP'!$AD$1:$AN$1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xVal>
          <c:yVal>
            <c:numRef>
              <c:f>'von Bertalanffy and OGP'!$AD$313:$AG$313</c:f>
              <c:numCache>
                <c:formatCode>General</c:formatCode>
                <c:ptCount val="4"/>
                <c:pt idx="0">
                  <c:v>3.02865229212268</c:v>
                </c:pt>
                <c:pt idx="1">
                  <c:v>10.176893037724</c:v>
                </c:pt>
                <c:pt idx="2">
                  <c:v>17.3086977672949</c:v>
                </c:pt>
                <c:pt idx="3">
                  <c:v>24.4241042723197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"C"</c:f>
              <c:strCache>
                <c:ptCount val="1"/>
                <c:pt idx="0">
                  <c:v>C</c:v>
                </c:pt>
              </c:strCache>
            </c:strRef>
          </c:tx>
          <c:spPr>
            <a:ln w="31750" cap="rnd">
              <a:solidFill>
                <a:srgbClr val="FF99FF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'von Bertalanffy and OGP'!$AD$1:$AN$1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xVal>
          <c:yVal>
            <c:numRef>
              <c:f>'von Bertalanffy and OGP'!$AD$314:$AH$314</c:f>
              <c:numCache>
                <c:formatCode>General</c:formatCode>
                <c:ptCount val="5"/>
                <c:pt idx="0">
                  <c:v>2.75684313034445</c:v>
                </c:pt>
                <c:pt idx="1">
                  <c:v>9.05452544245636</c:v>
                </c:pt>
                <c:pt idx="2">
                  <c:v>15.3383345525752</c:v>
                </c:pt>
                <c:pt idx="3">
                  <c:v>21.6083010220606</c:v>
                </c:pt>
                <c:pt idx="4">
                  <c:v>27.8644553449484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5605424"/>
        <c:axId val="765603072"/>
      </c:scatterChart>
      <c:valAx>
        <c:axId val="765605424"/>
        <c:scaling>
          <c:orientation val="minMax"/>
          <c:max val="12"/>
          <c:min val="2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ru-RU"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5603072"/>
        <c:crosses val="autoZero"/>
        <c:crossBetween val="midCat"/>
      </c:valAx>
      <c:valAx>
        <c:axId val="765603072"/>
        <c:scaling>
          <c:orientation val="minMax"/>
          <c:max val="6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ru-RU"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560542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ru-RU"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ru-RU"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PLO</a:t>
            </a:r>
            <a:endParaRPr lang="ru-RU" sz="1600" b="1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"/>
        <c:varyColors val="0"/>
        <c:ser>
          <c:idx val="0"/>
          <c:order val="0"/>
          <c:tx>
            <c:strRef>
              <c:f>"A"</c:f>
              <c:strCache>
                <c:ptCount val="1"/>
                <c:pt idx="0">
                  <c:v>A</c:v>
                </c:pt>
              </c:strCache>
            </c:strRef>
          </c:tx>
          <c:spPr>
            <a:ln w="317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'von Bertalanffy and OGP'!$AD$1:$AN$1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xVal>
          <c:yVal>
            <c:numRef>
              <c:f>'von Bertalanffy and OGP'!$AD$329:$AJ$329</c:f>
              <c:numCache>
                <c:formatCode>General</c:formatCode>
                <c:ptCount val="7"/>
                <c:pt idx="1">
                  <c:v>7.01993415202816</c:v>
                </c:pt>
                <c:pt idx="2">
                  <c:v>13.3959949645239</c:v>
                </c:pt>
                <c:pt idx="3">
                  <c:v>19.7633554660571</c:v>
                </c:pt>
                <c:pt idx="4">
                  <c:v>26.1220275284422</c:v>
                </c:pt>
                <c:pt idx="5">
                  <c:v>32.4720230072942</c:v>
                </c:pt>
                <c:pt idx="6">
                  <c:v>38.8133537420508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"B"</c:f>
              <c:strCache>
                <c:ptCount val="1"/>
                <c:pt idx="0">
                  <c:v>B</c:v>
                </c:pt>
              </c:strCache>
            </c:strRef>
          </c:tx>
          <c:spPr>
            <a:ln w="317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'von Bertalanffy and OGP'!$AD$1:$AN$1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xVal>
          <c:yVal>
            <c:numRef>
              <c:f>'von Bertalanffy and OGP'!$AD$330:$AK$330</c:f>
              <c:numCache>
                <c:formatCode>General</c:formatCode>
                <c:ptCount val="8"/>
                <c:pt idx="1">
                  <c:v>4.61495459664005</c:v>
                </c:pt>
                <c:pt idx="2">
                  <c:v>13.2829855691215</c:v>
                </c:pt>
                <c:pt idx="3">
                  <c:v>21.2013881168597</c:v>
                </c:pt>
                <c:pt idx="4">
                  <c:v>28.434991585408</c:v>
                </c:pt>
                <c:pt idx="5">
                  <c:v>35.0430187505768</c:v>
                </c:pt>
                <c:pt idx="6">
                  <c:v>41.0795706856486</c:v>
                </c:pt>
                <c:pt idx="7">
                  <c:v>46.594069696321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3868864"/>
        <c:axId val="683866512"/>
      </c:scatterChart>
      <c:valAx>
        <c:axId val="683868864"/>
        <c:scaling>
          <c:orientation val="minMax"/>
          <c:max val="12"/>
          <c:min val="2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ru-RU"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3866512"/>
        <c:crosses val="autoZero"/>
        <c:crossBetween val="midCat"/>
      </c:valAx>
      <c:valAx>
        <c:axId val="683866512"/>
        <c:scaling>
          <c:orientation val="minMax"/>
          <c:max val="6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ru-RU"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386886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ru-RU"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ru-RU"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VES</a:t>
            </a:r>
            <a:endParaRPr lang="ru-RU" sz="1600" b="1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"/>
        <c:varyColors val="0"/>
        <c:ser>
          <c:idx val="0"/>
          <c:order val="0"/>
          <c:tx>
            <c:strRef>
              <c:f>"A"</c:f>
              <c:strCache>
                <c:ptCount val="1"/>
                <c:pt idx="0">
                  <c:v>A</c:v>
                </c:pt>
              </c:strCache>
            </c:strRef>
          </c:tx>
          <c:spPr>
            <a:ln w="317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'von Bertalanffy and OGP'!$AD$1:$AN$1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xVal>
          <c:yVal>
            <c:numRef>
              <c:f>'von Bertalanffy and OGP'!$AD$351:$AN$351</c:f>
              <c:numCache>
                <c:formatCode>General</c:formatCode>
                <c:ptCount val="11"/>
                <c:pt idx="1">
                  <c:v>2.41098148659294</c:v>
                </c:pt>
                <c:pt idx="2">
                  <c:v>8.39899771154755</c:v>
                </c:pt>
                <c:pt idx="3">
                  <c:v>14.2328988395859</c:v>
                </c:pt>
                <c:pt idx="4">
                  <c:v>19.9166513701638</c:v>
                </c:pt>
                <c:pt idx="5">
                  <c:v>25.4541197159315</c:v>
                </c:pt>
                <c:pt idx="6">
                  <c:v>30.8490688301677</c:v>
                </c:pt>
                <c:pt idx="7">
                  <c:v>36.1051667665908</c:v>
                </c:pt>
                <c:pt idx="8">
                  <c:v>41.2259871732875</c:v>
                </c:pt>
                <c:pt idx="9">
                  <c:v>46.2150117224547</c:v>
                </c:pt>
                <c:pt idx="10">
                  <c:v>51.0756324776061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"B"</c:f>
              <c:strCache>
                <c:ptCount val="1"/>
                <c:pt idx="0">
                  <c:v>B</c:v>
                </c:pt>
              </c:strCache>
            </c:strRef>
          </c:tx>
          <c:spPr>
            <a:ln w="317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'von Bertalanffy and OGP'!$AD$1:$AN$1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xVal>
          <c:yVal>
            <c:numRef>
              <c:f>'von Bertalanffy and OGP'!$AD$352:$AM$352</c:f>
              <c:numCache>
                <c:formatCode>General</c:formatCode>
                <c:ptCount val="10"/>
                <c:pt idx="1">
                  <c:v>2.16540415000025</c:v>
                </c:pt>
                <c:pt idx="2">
                  <c:v>8.29678746187152</c:v>
                </c:pt>
                <c:pt idx="3">
                  <c:v>14.3039047605853</c:v>
                </c:pt>
                <c:pt idx="4">
                  <c:v>20.1892745711205</c:v>
                </c:pt>
                <c:pt idx="5">
                  <c:v>25.9553643749895</c:v>
                </c:pt>
                <c:pt idx="6">
                  <c:v>31.6045916447469</c:v>
                </c:pt>
                <c:pt idx="7">
                  <c:v>37.1393248575312</c:v>
                </c:pt>
                <c:pt idx="8">
                  <c:v>42.5618844880651</c:v>
                </c:pt>
                <c:pt idx="9">
                  <c:v>47.8745439815303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"C"</c:f>
              <c:strCache>
                <c:ptCount val="1"/>
                <c:pt idx="0">
                  <c:v>C</c:v>
                </c:pt>
              </c:strCache>
            </c:strRef>
          </c:tx>
          <c:spPr>
            <a:ln w="31750" cap="rnd">
              <a:solidFill>
                <a:srgbClr val="FF99FF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'von Bertalanffy and OGP'!$AD$1:$AN$1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xVal>
          <c:yVal>
            <c:numRef>
              <c:f>'von Bertalanffy and OGP'!$AD$353:$AM$353</c:f>
              <c:numCache>
                <c:formatCode>General</c:formatCode>
                <c:ptCount val="10"/>
                <c:pt idx="1">
                  <c:v>2.85912871703385</c:v>
                </c:pt>
                <c:pt idx="2">
                  <c:v>8.15637062679132</c:v>
                </c:pt>
                <c:pt idx="3">
                  <c:v>13.4471094081632</c:v>
                </c:pt>
                <c:pt idx="4">
                  <c:v>18.7313530446784</c:v>
                </c:pt>
                <c:pt idx="5">
                  <c:v>24.0091095100632</c:v>
                </c:pt>
                <c:pt idx="6">
                  <c:v>29.2803867682559</c:v>
                </c:pt>
                <c:pt idx="7">
                  <c:v>34.5451927734177</c:v>
                </c:pt>
                <c:pt idx="8">
                  <c:v>39.8035354699446</c:v>
                </c:pt>
                <c:pt idx="9">
                  <c:v>45.0554227924807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4453248"/>
        <c:axId val="684454424"/>
      </c:scatterChart>
      <c:valAx>
        <c:axId val="684453248"/>
        <c:scaling>
          <c:orientation val="minMax"/>
          <c:max val="12"/>
          <c:min val="2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ru-RU"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4454424"/>
        <c:crosses val="autoZero"/>
        <c:crossBetween val="midCat"/>
      </c:valAx>
      <c:valAx>
        <c:axId val="684454424"/>
        <c:scaling>
          <c:orientation val="minMax"/>
          <c:max val="6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ru-RU"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4453248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ru-RU"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ru-RU"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ARM</a:t>
            </a:r>
            <a:endParaRPr lang="ru-RU" sz="1600" b="1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"/>
        <c:varyColors val="0"/>
        <c:ser>
          <c:idx val="0"/>
          <c:order val="0"/>
          <c:tx>
            <c:strRef>
              <c:f>"A"</c:f>
              <c:strCache>
                <c:ptCount val="1"/>
                <c:pt idx="0">
                  <c:v>A</c:v>
                </c:pt>
              </c:strCache>
            </c:strRef>
          </c:tx>
          <c:spPr>
            <a:ln w="317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'von Bertalanffy and OGP'!$AD$1:$AN$1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xVal>
          <c:yVal>
            <c:numRef>
              <c:f>'von Bertalanffy and OGP'!$AD$374:$AK$374</c:f>
              <c:numCache>
                <c:formatCode>General</c:formatCode>
                <c:ptCount val="8"/>
                <c:pt idx="1">
                  <c:v>3.32289440801552</c:v>
                </c:pt>
                <c:pt idx="2">
                  <c:v>10.5265052887459</c:v>
                </c:pt>
                <c:pt idx="3">
                  <c:v>17.4563377017414</c:v>
                </c:pt>
                <c:pt idx="4">
                  <c:v>24.1227967966743</c:v>
                </c:pt>
                <c:pt idx="5">
                  <c:v>30.5358922679404</c:v>
                </c:pt>
                <c:pt idx="6">
                  <c:v>36.7052533842237</c:v>
                </c:pt>
                <c:pt idx="7">
                  <c:v>42.640143446853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"B"</c:f>
              <c:strCache>
                <c:ptCount val="1"/>
                <c:pt idx="0">
                  <c:v>B</c:v>
                </c:pt>
              </c:strCache>
            </c:strRef>
          </c:tx>
          <c:spPr>
            <a:ln w="317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'von Bertalanffy and OGP'!$AD$1:$AN$1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xVal>
          <c:yVal>
            <c:numRef>
              <c:f>'von Bertalanffy and OGP'!$AD$375:$AJ$375</c:f>
              <c:numCache>
                <c:formatCode>General</c:formatCode>
                <c:ptCount val="7"/>
                <c:pt idx="1">
                  <c:v>1.98046669971714</c:v>
                </c:pt>
                <c:pt idx="2">
                  <c:v>9.36211456207472</c:v>
                </c:pt>
                <c:pt idx="3">
                  <c:v>16.7391791594485</c:v>
                </c:pt>
                <c:pt idx="4">
                  <c:v>24.1116633375897</c:v>
                </c:pt>
                <c:pt idx="5">
                  <c:v>31.4795699404779</c:v>
                </c:pt>
                <c:pt idx="6">
                  <c:v>38.8429018103305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"C"</c:f>
              <c:strCache>
                <c:ptCount val="1"/>
                <c:pt idx="0">
                  <c:v>C</c:v>
                </c:pt>
              </c:strCache>
            </c:strRef>
          </c:tx>
          <c:spPr>
            <a:ln w="31750" cap="rnd">
              <a:solidFill>
                <a:srgbClr val="FF99FF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'von Bertalanffy and OGP'!$AD$1:$AN$1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xVal>
          <c:yVal>
            <c:numRef>
              <c:f>'von Bertalanffy and OGP'!$AD$376:$AJ$376</c:f>
              <c:numCache>
                <c:formatCode>General</c:formatCode>
                <c:ptCount val="7"/>
                <c:pt idx="1">
                  <c:v>2.80585921827336</c:v>
                </c:pt>
                <c:pt idx="2">
                  <c:v>9.78184954745142</c:v>
                </c:pt>
                <c:pt idx="3">
                  <c:v>16.7570097975937</c:v>
                </c:pt>
                <c:pt idx="4">
                  <c:v>23.7313400674633</c:v>
                </c:pt>
                <c:pt idx="5">
                  <c:v>30.7048404558298</c:v>
                </c:pt>
                <c:pt idx="6">
                  <c:v>37.6775110614303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4458736"/>
        <c:axId val="684455600"/>
      </c:scatterChart>
      <c:valAx>
        <c:axId val="684458736"/>
        <c:scaling>
          <c:orientation val="minMax"/>
          <c:max val="12"/>
          <c:min val="2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ru-RU"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4455600"/>
        <c:crosses val="autoZero"/>
        <c:crossBetween val="midCat"/>
      </c:valAx>
      <c:valAx>
        <c:axId val="684455600"/>
        <c:scaling>
          <c:orientation val="minMax"/>
          <c:max val="6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ru-RU"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4458736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ru-RU"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"/>
        <c:varyColors val="0"/>
        <c:ser>
          <c:idx val="1"/>
          <c:order val="0"/>
          <c:tx>
            <c:strRef>
              <c:f>"MAM"</c:f>
              <c:strCache>
                <c:ptCount val="1"/>
                <c:pt idx="0">
                  <c:v>MAM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'von Bertalanffy and OGP'!$AD$1:$AN$1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xVal>
          <c:yVal>
            <c:numRef>
              <c:f>'von Bertalanffy and OGP'!$AD$24:$AJ$24</c:f>
              <c:numCache>
                <c:formatCode>General</c:formatCode>
                <c:ptCount val="7"/>
                <c:pt idx="1">
                  <c:v>10.0920796252791</c:v>
                </c:pt>
                <c:pt idx="2">
                  <c:v>19.3968432406137</c:v>
                </c:pt>
                <c:pt idx="3">
                  <c:v>26.6578395680336</c:v>
                </c:pt>
                <c:pt idx="4">
                  <c:v>32.3239768119628</c:v>
                </c:pt>
                <c:pt idx="5">
                  <c:v>36.7455616495426</c:v>
                </c:pt>
                <c:pt idx="6">
                  <c:v>40.1959568013476</c:v>
                </c:pt>
              </c:numCache>
            </c:numRef>
          </c:yVal>
          <c:smooth val="1"/>
        </c:ser>
        <c:ser>
          <c:idx val="0"/>
          <c:order val="1"/>
          <c:tx>
            <c:strRef>
              <c:f>"MAR"</c:f>
              <c:strCache>
                <c:ptCount val="1"/>
                <c:pt idx="0">
                  <c:v>MAR</c:v>
                </c:pt>
              </c:strCache>
            </c:strRef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'von Bertalanffy and OGP'!$AD$1:$AN$1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xVal>
          <c:yVal>
            <c:numRef>
              <c:f>'von Bertalanffy and OGP'!$AD$47:$AJ$47</c:f>
              <c:numCache>
                <c:formatCode>General</c:formatCode>
                <c:ptCount val="7"/>
                <c:pt idx="1">
                  <c:v>6.84495815170788</c:v>
                </c:pt>
                <c:pt idx="2">
                  <c:v>17.0504440120732</c:v>
                </c:pt>
                <c:pt idx="3">
                  <c:v>25.6017162569576</c:v>
                </c:pt>
                <c:pt idx="4">
                  <c:v>32.76690741068</c:v>
                </c:pt>
                <c:pt idx="5">
                  <c:v>38.770688228218</c:v>
                </c:pt>
                <c:pt idx="6">
                  <c:v>43.8013124407085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"BAT"</c:f>
              <c:strCache>
                <c:ptCount val="1"/>
                <c:pt idx="0">
                  <c:v>BAT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'von Bertalanffy and OGP'!$AD$1:$AN$1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xVal>
          <c:yVal>
            <c:numRef>
              <c:f>'von Bertalanffy and OGP'!$AD$70:$AK$70</c:f>
              <c:numCache>
                <c:formatCode>General</c:formatCode>
                <c:ptCount val="8"/>
                <c:pt idx="1">
                  <c:v>7.054247057631</c:v>
                </c:pt>
                <c:pt idx="2">
                  <c:v>14.9187525159933</c:v>
                </c:pt>
                <c:pt idx="3">
                  <c:v>22.1679159273226</c:v>
                </c:pt>
                <c:pt idx="4">
                  <c:v>28.8498834639181</c:v>
                </c:pt>
                <c:pt idx="5">
                  <c:v>35.0090341998965</c:v>
                </c:pt>
                <c:pt idx="6">
                  <c:v>40.6862748600376</c:v>
                </c:pt>
                <c:pt idx="7">
                  <c:v>45.9193115066134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"KHOL"</c:f>
              <c:strCache>
                <c:ptCount val="1"/>
                <c:pt idx="0">
                  <c:v>KHOL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'von Bertalanffy and OGP'!$AD$1:$AN$1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xVal>
          <c:yVal>
            <c:numRef>
              <c:f>'von Bertalanffy and OGP'!$AD$107:$AL$107</c:f>
              <c:numCache>
                <c:formatCode>General</c:formatCode>
                <c:ptCount val="9"/>
                <c:pt idx="1">
                  <c:v>7.02656835712713</c:v>
                </c:pt>
                <c:pt idx="2">
                  <c:v>20.0498263283364</c:v>
                </c:pt>
                <c:pt idx="3">
                  <c:v>29.501706399618</c:v>
                </c:pt>
                <c:pt idx="4">
                  <c:v>36.3615902381622</c:v>
                </c:pt>
                <c:pt idx="5">
                  <c:v>41.3402829345814</c:v>
                </c:pt>
                <c:pt idx="6">
                  <c:v>44.9536649609801</c:v>
                </c:pt>
                <c:pt idx="7">
                  <c:v>47.5761464967638</c:v>
                </c:pt>
                <c:pt idx="8">
                  <c:v>49.4794629341849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"OLA"</c:f>
              <c:strCache>
                <c:ptCount val="1"/>
                <c:pt idx="0">
                  <c:v>OLA</c:v>
                </c:pt>
              </c:strCache>
            </c:strRef>
          </c:tx>
          <c:spPr>
            <a:ln w="19050" cap="rnd">
              <a:solidFill>
                <a:srgbClr val="0000FF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'von Bertalanffy and OGP'!$AD$1:$AN$1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xVal>
          <c:yVal>
            <c:numRef>
              <c:f>'von Bertalanffy and OGP'!$AD$131:$AK$131</c:f>
              <c:numCache>
                <c:formatCode>General</c:formatCode>
                <c:ptCount val="8"/>
                <c:pt idx="1">
                  <c:v>10.1596508330008</c:v>
                </c:pt>
                <c:pt idx="2">
                  <c:v>22.5520153648999</c:v>
                </c:pt>
                <c:pt idx="3">
                  <c:v>32.8094112023748</c:v>
                </c:pt>
                <c:pt idx="4">
                  <c:v>41.2996528423635</c:v>
                </c:pt>
                <c:pt idx="5">
                  <c:v>48.3271873401589</c:v>
                </c:pt>
                <c:pt idx="6">
                  <c:v>54.1440113142961</c:v>
                </c:pt>
                <c:pt idx="7">
                  <c:v>58.9587071591491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"UM"</c:f>
              <c:strCache>
                <c:ptCount val="1"/>
                <c:pt idx="0">
                  <c:v>UM</c:v>
                </c:pt>
              </c:strCache>
            </c:strRef>
          </c:tx>
          <c:spPr>
            <a:ln w="19050" cap="rnd">
              <a:solidFill>
                <a:srgbClr val="FA950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'von Bertalanffy and OGP'!$AD$1:$AN$1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xVal>
          <c:yVal>
            <c:numRef>
              <c:f>'von Bertalanffy and OGP'!$AD$154:$AL$154</c:f>
              <c:numCache>
                <c:formatCode>General</c:formatCode>
                <c:ptCount val="9"/>
                <c:pt idx="1">
                  <c:v>5.90775554777123</c:v>
                </c:pt>
                <c:pt idx="2">
                  <c:v>15.9858544151567</c:v>
                </c:pt>
                <c:pt idx="3">
                  <c:v>24.1194163279665</c:v>
                </c:pt>
                <c:pt idx="4">
                  <c:v>30.6836334744761</c:v>
                </c:pt>
                <c:pt idx="5">
                  <c:v>35.9813059098047</c:v>
                </c:pt>
                <c:pt idx="6">
                  <c:v>40.2568093865541</c:v>
                </c:pt>
                <c:pt idx="7">
                  <c:v>43.7073681371845</c:v>
                </c:pt>
                <c:pt idx="8">
                  <c:v>46.4921526090718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"NUK-I"</c:f>
              <c:strCache>
                <c:ptCount val="1"/>
                <c:pt idx="0">
                  <c:v>NUK-I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'von Bertalanffy and OGP'!$AD$1:$AN$1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xVal>
          <c:yVal>
            <c:numRef>
              <c:f>'von Bertalanffy and OGP'!$AD$177:$AL$177</c:f>
              <c:numCache>
                <c:formatCode>General</c:formatCode>
                <c:ptCount val="9"/>
                <c:pt idx="1">
                  <c:v>8.61230579807642</c:v>
                </c:pt>
                <c:pt idx="2">
                  <c:v>16.4715289936893</c:v>
                </c:pt>
                <c:pt idx="3">
                  <c:v>23.1375221743709</c:v>
                </c:pt>
                <c:pt idx="4">
                  <c:v>28.7914480114304</c:v>
                </c:pt>
                <c:pt idx="5">
                  <c:v>33.5869640740046</c:v>
                </c:pt>
                <c:pt idx="6">
                  <c:v>37.6543988032807</c:v>
                </c:pt>
                <c:pt idx="7">
                  <c:v>41.1042934675978</c:v>
                </c:pt>
                <c:pt idx="8">
                  <c:v>44.0304063586586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"ZHEM"</c:f>
              <c:strCache>
                <c:ptCount val="1"/>
                <c:pt idx="0">
                  <c:v>ZHEM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'von Bertalanffy and OGP'!$AD$1:$AN$1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xVal>
          <c:yVal>
            <c:numRef>
              <c:f>'von Bertalanffy and OGP'!$AD$200:$AL$200</c:f>
              <c:numCache>
                <c:formatCode>General</c:formatCode>
                <c:ptCount val="9"/>
                <c:pt idx="1">
                  <c:v>7.74448586353599</c:v>
                </c:pt>
                <c:pt idx="2">
                  <c:v>15.6265342204777</c:v>
                </c:pt>
                <c:pt idx="3">
                  <c:v>22.2838592523699</c:v>
                </c:pt>
                <c:pt idx="4">
                  <c:v>27.9067601244796</c:v>
                </c:pt>
                <c:pt idx="5">
                  <c:v>32.6559670606153</c:v>
                </c:pt>
                <c:pt idx="6">
                  <c:v>36.6672358052085</c:v>
                </c:pt>
                <c:pt idx="7">
                  <c:v>40.0552281916683</c:v>
                </c:pt>
                <c:pt idx="8">
                  <c:v>42.9167897427815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"TIKH"</c:f>
              <c:strCache>
                <c:ptCount val="1"/>
                <c:pt idx="0">
                  <c:v>TIKH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'von Bertalanffy and OGP'!$AD$1:$AN$1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xVal>
          <c:yVal>
            <c:numRef>
              <c:f>'von Bertalanffy and OGP'!$AD$223:$AJ$223</c:f>
              <c:numCache>
                <c:formatCode>General</c:formatCode>
                <c:ptCount val="7"/>
                <c:pt idx="1">
                  <c:v>5.89817603151942</c:v>
                </c:pt>
                <c:pt idx="2">
                  <c:v>15.6434505945457</c:v>
                </c:pt>
                <c:pt idx="3">
                  <c:v>24.0460669971359</c:v>
                </c:pt>
                <c:pt idx="4">
                  <c:v>31.2910103748166</c:v>
                </c:pt>
                <c:pt idx="5">
                  <c:v>37.5377794799276</c:v>
                </c:pt>
                <c:pt idx="6">
                  <c:v>42.9238980758001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"SVET"</c:f>
              <c:strCache>
                <c:ptCount val="1"/>
                <c:pt idx="0">
                  <c:v>SVET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'von Bertalanffy and OGP'!$AD$1:$AN$1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xVal>
          <c:yVal>
            <c:numRef>
              <c:f>'von Bertalanffy and OGP'!$AD$247:$AL$247</c:f>
              <c:numCache>
                <c:formatCode>General</c:formatCode>
                <c:ptCount val="9"/>
                <c:pt idx="1">
                  <c:v>6.82131613556056</c:v>
                </c:pt>
                <c:pt idx="2">
                  <c:v>15.7404333151984</c:v>
                </c:pt>
                <c:pt idx="3">
                  <c:v>23.4526580962082</c:v>
                </c:pt>
                <c:pt idx="4">
                  <c:v>30.1213014019166</c:v>
                </c:pt>
                <c:pt idx="5">
                  <c:v>35.8875757003878</c:v>
                </c:pt>
                <c:pt idx="6">
                  <c:v>40.873585261995</c:v>
                </c:pt>
                <c:pt idx="7">
                  <c:v>45.1849117895988</c:v>
                </c:pt>
                <c:pt idx="8">
                  <c:v>48.9128501735813</c:v>
                </c:pt>
              </c:numCache>
            </c:numRef>
          </c:yVal>
          <c:smooth val="1"/>
        </c:ser>
        <c:ser>
          <c:idx val="10"/>
          <c:order val="10"/>
          <c:tx>
            <c:strRef>
              <c:f>"PORT"</c:f>
              <c:strCache>
                <c:ptCount val="1"/>
                <c:pt idx="0">
                  <c:v>PORT</c:v>
                </c:pt>
              </c:strCache>
            </c:strRef>
          </c:tx>
          <c:spPr>
            <a:ln w="19050" cap="rnd">
              <a:solidFill>
                <a:srgbClr val="00FF0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'von Bertalanffy and OGP'!$AD$1:$AN$1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xVal>
          <c:yVal>
            <c:numRef>
              <c:f>'von Bertalanffy and OGP'!$AD$270:$AK$270</c:f>
              <c:numCache>
                <c:formatCode>General</c:formatCode>
                <c:ptCount val="8"/>
                <c:pt idx="1">
                  <c:v>4.93628480089861</c:v>
                </c:pt>
                <c:pt idx="2">
                  <c:v>12.587330138939</c:v>
                </c:pt>
                <c:pt idx="3">
                  <c:v>19.7070886142662</c:v>
                </c:pt>
                <c:pt idx="4">
                  <c:v>26.3324526668046</c:v>
                </c:pt>
                <c:pt idx="5">
                  <c:v>32.4977529337705</c:v>
                </c:pt>
                <c:pt idx="6">
                  <c:v>38.2349361406746</c:v>
                </c:pt>
                <c:pt idx="7">
                  <c:v>43.5737306396133</c:v>
                </c:pt>
              </c:numCache>
            </c:numRef>
          </c:yVal>
          <c:smooth val="1"/>
        </c:ser>
        <c:ser>
          <c:idx val="11"/>
          <c:order val="11"/>
          <c:tx>
            <c:strRef>
              <c:f>"VES"</c:f>
              <c:strCache>
                <c:ptCount val="1"/>
                <c:pt idx="0">
                  <c:v>VES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'von Bertalanffy and OGP'!$AD$1:$AN$1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xVal>
          <c:yVal>
            <c:numRef>
              <c:f>'von Bertalanffy and OGP'!$AD$355:$AN$355</c:f>
              <c:numCache>
                <c:formatCode>General</c:formatCode>
                <c:ptCount val="11"/>
                <c:pt idx="1">
                  <c:v>2.47581860936008</c:v>
                </c:pt>
                <c:pt idx="2">
                  <c:v>8.30825214752992</c:v>
                </c:pt>
                <c:pt idx="3">
                  <c:v>14.0320075700116</c:v>
                </c:pt>
                <c:pt idx="4">
                  <c:v>19.6491099205115</c:v>
                </c:pt>
                <c:pt idx="5">
                  <c:v>25.1615465092698</c:v>
                </c:pt>
                <c:pt idx="6">
                  <c:v>30.5712676161633</c:v>
                </c:pt>
                <c:pt idx="7">
                  <c:v>35.8801871807079</c:v>
                </c:pt>
                <c:pt idx="8">
                  <c:v>41.0901834792025</c:v>
                </c:pt>
                <c:pt idx="9">
                  <c:v>46.2030997892571</c:v>
                </c:pt>
                <c:pt idx="10">
                  <c:v>51.2207450419371</c:v>
                </c:pt>
              </c:numCache>
            </c:numRef>
          </c:yVal>
          <c:smooth val="1"/>
        </c:ser>
        <c:ser>
          <c:idx val="12"/>
          <c:order val="12"/>
          <c:tx>
            <c:strRef>
              <c:f>"ARM"</c:f>
              <c:strCache>
                <c:ptCount val="1"/>
                <c:pt idx="0">
                  <c:v>ARM</c:v>
                </c:pt>
              </c:strCache>
            </c:strRef>
          </c:tx>
          <c:spPr>
            <a:ln w="19050" cap="rnd">
              <a:solidFill>
                <a:srgbClr val="FF99FF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'von Bertalanffy and OGP'!$AD$1:$AN$1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xVal>
          <c:yVal>
            <c:numRef>
              <c:f>'von Bertalanffy and OGP'!$AD$378:$AK$378</c:f>
              <c:numCache>
                <c:formatCode>General</c:formatCode>
                <c:ptCount val="8"/>
                <c:pt idx="1">
                  <c:v>3.17780019835312</c:v>
                </c:pt>
                <c:pt idx="2">
                  <c:v>10.1472858562859</c:v>
                </c:pt>
                <c:pt idx="3">
                  <c:v>16.9627986816706</c:v>
                </c:pt>
                <c:pt idx="4">
                  <c:v>23.6277403076157</c:v>
                </c:pt>
                <c:pt idx="5">
                  <c:v>30.1454372169086</c:v>
                </c:pt>
                <c:pt idx="6">
                  <c:v>36.5191424022682</c:v>
                </c:pt>
                <c:pt idx="7">
                  <c:v>42.752036989919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5321000"/>
        <c:axId val="765319824"/>
      </c:scatterChart>
      <c:valAx>
        <c:axId val="765321000"/>
        <c:scaling>
          <c:orientation val="minMax"/>
          <c:max val="12"/>
          <c:min val="2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ru-RU"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5319824"/>
        <c:crosses val="autoZero"/>
        <c:crossBetween val="midCat"/>
      </c:valAx>
      <c:valAx>
        <c:axId val="765319824"/>
        <c:scaling>
          <c:orientation val="minMax"/>
          <c:max val="6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ru-RU"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532100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ru-RU"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"/>
        <c:varyColors val="0"/>
        <c:ser>
          <c:idx val="1"/>
          <c:order val="0"/>
          <c:tx>
            <c:strRef>
              <c:f>"MAM"</c:f>
              <c:strCache>
                <c:ptCount val="1"/>
                <c:pt idx="0">
                  <c:v>MAM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'von Bertalanffy and OGP'!$AD$1:$AN$1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xVal>
          <c:yVal>
            <c:numRef>
              <c:f>'von Bertalanffy and OGP'!$AD$24:$AJ$24</c:f>
              <c:numCache>
                <c:formatCode>General</c:formatCode>
                <c:ptCount val="7"/>
                <c:pt idx="1">
                  <c:v>10.0920796252791</c:v>
                </c:pt>
                <c:pt idx="2">
                  <c:v>19.3968432406137</c:v>
                </c:pt>
                <c:pt idx="3">
                  <c:v>26.6578395680336</c:v>
                </c:pt>
                <c:pt idx="4">
                  <c:v>32.3239768119628</c:v>
                </c:pt>
                <c:pt idx="5">
                  <c:v>36.7455616495426</c:v>
                </c:pt>
                <c:pt idx="6">
                  <c:v>40.1959568013476</c:v>
                </c:pt>
              </c:numCache>
            </c:numRef>
          </c:yVal>
          <c:smooth val="1"/>
        </c:ser>
        <c:ser>
          <c:idx val="0"/>
          <c:order val="1"/>
          <c:tx>
            <c:strRef>
              <c:f>"MAR"</c:f>
              <c:strCache>
                <c:ptCount val="1"/>
                <c:pt idx="0">
                  <c:v>MAR</c:v>
                </c:pt>
              </c:strCache>
            </c:strRef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'von Bertalanffy and OGP'!$AD$1:$AN$1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xVal>
          <c:yVal>
            <c:numRef>
              <c:f>'von Bertalanffy and OGP'!$AD$47:$AJ$47</c:f>
              <c:numCache>
                <c:formatCode>General</c:formatCode>
                <c:ptCount val="7"/>
                <c:pt idx="1">
                  <c:v>6.84495815170788</c:v>
                </c:pt>
                <c:pt idx="2">
                  <c:v>17.0504440120732</c:v>
                </c:pt>
                <c:pt idx="3">
                  <c:v>25.6017162569576</c:v>
                </c:pt>
                <c:pt idx="4">
                  <c:v>32.76690741068</c:v>
                </c:pt>
                <c:pt idx="5">
                  <c:v>38.770688228218</c:v>
                </c:pt>
                <c:pt idx="6">
                  <c:v>43.8013124407085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"BAT"</c:f>
              <c:strCache>
                <c:ptCount val="1"/>
                <c:pt idx="0">
                  <c:v>BAT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'von Bertalanffy and OGP'!$AD$1:$AN$1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xVal>
          <c:yVal>
            <c:numRef>
              <c:f>'von Bertalanffy and OGP'!$AD$70:$AK$70</c:f>
              <c:numCache>
                <c:formatCode>General</c:formatCode>
                <c:ptCount val="8"/>
                <c:pt idx="1">
                  <c:v>7.054247057631</c:v>
                </c:pt>
                <c:pt idx="2">
                  <c:v>14.9187525159933</c:v>
                </c:pt>
                <c:pt idx="3">
                  <c:v>22.1679159273226</c:v>
                </c:pt>
                <c:pt idx="4">
                  <c:v>28.8498834639181</c:v>
                </c:pt>
                <c:pt idx="5">
                  <c:v>35.0090341998965</c:v>
                </c:pt>
                <c:pt idx="6">
                  <c:v>40.6862748600376</c:v>
                </c:pt>
                <c:pt idx="7">
                  <c:v>45.9193115066134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"KHOL"</c:f>
              <c:strCache>
                <c:ptCount val="1"/>
                <c:pt idx="0">
                  <c:v>KHOL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'von Bertalanffy and OGP'!$AD$1:$AN$1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xVal>
          <c:yVal>
            <c:numRef>
              <c:f>'von Bertalanffy and OGP'!$AD$107:$AL$107</c:f>
              <c:numCache>
                <c:formatCode>General</c:formatCode>
                <c:ptCount val="9"/>
                <c:pt idx="1">
                  <c:v>7.02656835712713</c:v>
                </c:pt>
                <c:pt idx="2">
                  <c:v>20.0498263283364</c:v>
                </c:pt>
                <c:pt idx="3">
                  <c:v>29.501706399618</c:v>
                </c:pt>
                <c:pt idx="4">
                  <c:v>36.3615902381622</c:v>
                </c:pt>
                <c:pt idx="5">
                  <c:v>41.3402829345814</c:v>
                </c:pt>
                <c:pt idx="6">
                  <c:v>44.9536649609801</c:v>
                </c:pt>
                <c:pt idx="7">
                  <c:v>47.5761464967638</c:v>
                </c:pt>
                <c:pt idx="8">
                  <c:v>49.4794629341849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"OLA"</c:f>
              <c:strCache>
                <c:ptCount val="1"/>
                <c:pt idx="0">
                  <c:v>OLA</c:v>
                </c:pt>
              </c:strCache>
            </c:strRef>
          </c:tx>
          <c:spPr>
            <a:ln w="19050" cap="rnd">
              <a:solidFill>
                <a:srgbClr val="0000FF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'von Bertalanffy and OGP'!$AD$1:$AN$1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xVal>
          <c:yVal>
            <c:numRef>
              <c:f>'von Bertalanffy and OGP'!$AD$131:$AK$131</c:f>
              <c:numCache>
                <c:formatCode>General</c:formatCode>
                <c:ptCount val="8"/>
                <c:pt idx="1">
                  <c:v>10.1596508330008</c:v>
                </c:pt>
                <c:pt idx="2">
                  <c:v>22.5520153648999</c:v>
                </c:pt>
                <c:pt idx="3">
                  <c:v>32.8094112023748</c:v>
                </c:pt>
                <c:pt idx="4">
                  <c:v>41.2996528423635</c:v>
                </c:pt>
                <c:pt idx="5">
                  <c:v>48.3271873401589</c:v>
                </c:pt>
                <c:pt idx="6">
                  <c:v>54.1440113142961</c:v>
                </c:pt>
                <c:pt idx="7">
                  <c:v>58.9587071591491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"UM"</c:f>
              <c:strCache>
                <c:ptCount val="1"/>
                <c:pt idx="0">
                  <c:v>UM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'von Bertalanffy and OGP'!$AD$1:$AN$1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xVal>
          <c:yVal>
            <c:numRef>
              <c:f>'von Bertalanffy and OGP'!$AD$154:$AL$154</c:f>
              <c:numCache>
                <c:formatCode>General</c:formatCode>
                <c:ptCount val="9"/>
                <c:pt idx="1">
                  <c:v>5.90775554777123</c:v>
                </c:pt>
                <c:pt idx="2">
                  <c:v>15.9858544151567</c:v>
                </c:pt>
                <c:pt idx="3">
                  <c:v>24.1194163279665</c:v>
                </c:pt>
                <c:pt idx="4">
                  <c:v>30.6836334744761</c:v>
                </c:pt>
                <c:pt idx="5">
                  <c:v>35.9813059098047</c:v>
                </c:pt>
                <c:pt idx="6">
                  <c:v>40.2568093865541</c:v>
                </c:pt>
                <c:pt idx="7">
                  <c:v>43.7073681371845</c:v>
                </c:pt>
                <c:pt idx="8">
                  <c:v>46.4921526090718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"NUK-I"</c:f>
              <c:strCache>
                <c:ptCount val="1"/>
                <c:pt idx="0">
                  <c:v>NUK-I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'von Bertalanffy and OGP'!$AD$1:$AN$1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xVal>
          <c:yVal>
            <c:numRef>
              <c:f>'von Bertalanffy and OGP'!$AD$177:$AL$177</c:f>
              <c:numCache>
                <c:formatCode>General</c:formatCode>
                <c:ptCount val="9"/>
                <c:pt idx="1">
                  <c:v>8.61230579807642</c:v>
                </c:pt>
                <c:pt idx="2">
                  <c:v>16.4715289936893</c:v>
                </c:pt>
                <c:pt idx="3">
                  <c:v>23.1375221743709</c:v>
                </c:pt>
                <c:pt idx="4">
                  <c:v>28.7914480114304</c:v>
                </c:pt>
                <c:pt idx="5">
                  <c:v>33.5869640740046</c:v>
                </c:pt>
                <c:pt idx="6">
                  <c:v>37.6543988032807</c:v>
                </c:pt>
                <c:pt idx="7">
                  <c:v>41.1042934675978</c:v>
                </c:pt>
                <c:pt idx="8">
                  <c:v>44.0304063586586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"ZHEM"</c:f>
              <c:strCache>
                <c:ptCount val="1"/>
                <c:pt idx="0">
                  <c:v>ZHEM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'von Bertalanffy and OGP'!$AD$1:$AN$1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xVal>
          <c:yVal>
            <c:numRef>
              <c:f>'von Bertalanffy and OGP'!$AD$200:$AL$200</c:f>
              <c:numCache>
                <c:formatCode>General</c:formatCode>
                <c:ptCount val="9"/>
                <c:pt idx="1">
                  <c:v>7.74448586353599</c:v>
                </c:pt>
                <c:pt idx="2">
                  <c:v>15.6265342204777</c:v>
                </c:pt>
                <c:pt idx="3">
                  <c:v>22.2838592523699</c:v>
                </c:pt>
                <c:pt idx="4">
                  <c:v>27.9067601244796</c:v>
                </c:pt>
                <c:pt idx="5">
                  <c:v>32.6559670606153</c:v>
                </c:pt>
                <c:pt idx="6">
                  <c:v>36.6672358052085</c:v>
                </c:pt>
                <c:pt idx="7">
                  <c:v>40.0552281916683</c:v>
                </c:pt>
                <c:pt idx="8">
                  <c:v>42.9167897427815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"TIKH"</c:f>
              <c:strCache>
                <c:ptCount val="1"/>
                <c:pt idx="0">
                  <c:v>TIKH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'von Bertalanffy and OGP'!$AD$1:$AN$1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xVal>
          <c:yVal>
            <c:numRef>
              <c:f>'von Bertalanffy and OGP'!$AD$223:$AJ$223</c:f>
              <c:numCache>
                <c:formatCode>General</c:formatCode>
                <c:ptCount val="7"/>
                <c:pt idx="1">
                  <c:v>5.89817603151942</c:v>
                </c:pt>
                <c:pt idx="2">
                  <c:v>15.6434505945457</c:v>
                </c:pt>
                <c:pt idx="3">
                  <c:v>24.0460669971359</c:v>
                </c:pt>
                <c:pt idx="4">
                  <c:v>31.2910103748166</c:v>
                </c:pt>
                <c:pt idx="5">
                  <c:v>37.5377794799276</c:v>
                </c:pt>
                <c:pt idx="6">
                  <c:v>42.9238980758001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"SVET"</c:f>
              <c:strCache>
                <c:ptCount val="1"/>
                <c:pt idx="0">
                  <c:v>SVET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'von Bertalanffy and OGP'!$AD$1:$AN$1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xVal>
          <c:yVal>
            <c:numRef>
              <c:f>'von Bertalanffy and OGP'!$AD$247:$AL$247</c:f>
              <c:numCache>
                <c:formatCode>General</c:formatCode>
                <c:ptCount val="9"/>
                <c:pt idx="1">
                  <c:v>6.82131613556056</c:v>
                </c:pt>
                <c:pt idx="2">
                  <c:v>15.7404333151984</c:v>
                </c:pt>
                <c:pt idx="3">
                  <c:v>23.4526580962082</c:v>
                </c:pt>
                <c:pt idx="4">
                  <c:v>30.1213014019166</c:v>
                </c:pt>
                <c:pt idx="5">
                  <c:v>35.8875757003878</c:v>
                </c:pt>
                <c:pt idx="6">
                  <c:v>40.873585261995</c:v>
                </c:pt>
                <c:pt idx="7">
                  <c:v>45.1849117895988</c:v>
                </c:pt>
                <c:pt idx="8">
                  <c:v>48.9128501735813</c:v>
                </c:pt>
              </c:numCache>
            </c:numRef>
          </c:yVal>
          <c:smooth val="1"/>
        </c:ser>
        <c:ser>
          <c:idx val="10"/>
          <c:order val="10"/>
          <c:tx>
            <c:strRef>
              <c:f>"PORT"</c:f>
              <c:strCache>
                <c:ptCount val="1"/>
                <c:pt idx="0">
                  <c:v>PORT</c:v>
                </c:pt>
              </c:strCache>
            </c:strRef>
          </c:tx>
          <c:spPr>
            <a:ln w="19050" cap="rnd">
              <a:solidFill>
                <a:srgbClr val="00FF0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'von Bertalanffy and OGP'!$AD$1:$AN$1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xVal>
          <c:yVal>
            <c:numRef>
              <c:f>'von Bertalanffy and OGP'!$AD$270:$AK$270</c:f>
              <c:numCache>
                <c:formatCode>General</c:formatCode>
                <c:ptCount val="8"/>
                <c:pt idx="1">
                  <c:v>4.93628480089861</c:v>
                </c:pt>
                <c:pt idx="2">
                  <c:v>12.587330138939</c:v>
                </c:pt>
                <c:pt idx="3">
                  <c:v>19.7070886142662</c:v>
                </c:pt>
                <c:pt idx="4">
                  <c:v>26.3324526668046</c:v>
                </c:pt>
                <c:pt idx="5">
                  <c:v>32.4977529337705</c:v>
                </c:pt>
                <c:pt idx="6">
                  <c:v>38.2349361406746</c:v>
                </c:pt>
                <c:pt idx="7">
                  <c:v>43.5737306396133</c:v>
                </c:pt>
              </c:numCache>
            </c:numRef>
          </c:yVal>
          <c:smooth val="1"/>
        </c:ser>
        <c:ser>
          <c:idx val="11"/>
          <c:order val="11"/>
          <c:tx>
            <c:strRef>
              <c:f>"KAR"</c:f>
              <c:strCache>
                <c:ptCount val="1"/>
                <c:pt idx="0">
                  <c:v>KAR</c:v>
                </c:pt>
              </c:strCache>
            </c:strRef>
          </c:tx>
          <c:spPr>
            <a:ln w="19050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'von Bertalanffy and OGP'!$AD$1:$AN$1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xVal>
          <c:yVal>
            <c:numRef>
              <c:f>'von Bertalanffy and OGP'!$AD$293:$AJ$293</c:f>
              <c:numCache>
                <c:formatCode>General</c:formatCode>
                <c:ptCount val="7"/>
                <c:pt idx="1">
                  <c:v>7.76538053545375</c:v>
                </c:pt>
                <c:pt idx="2">
                  <c:v>17.8021706894358</c:v>
                </c:pt>
                <c:pt idx="3">
                  <c:v>26.1827010880514</c:v>
                </c:pt>
                <c:pt idx="4">
                  <c:v>33.1802858422027</c:v>
                </c:pt>
                <c:pt idx="5">
                  <c:v>39.0231370774442</c:v>
                </c:pt>
                <c:pt idx="6">
                  <c:v>43.9018076125757</c:v>
                </c:pt>
              </c:numCache>
            </c:numRef>
          </c:yVal>
          <c:smooth val="1"/>
        </c:ser>
        <c:ser>
          <c:idx val="12"/>
          <c:order val="12"/>
          <c:tx>
            <c:strRef>
              <c:f>"ON"</c:f>
              <c:strCache>
                <c:ptCount val="1"/>
                <c:pt idx="0">
                  <c:v>ON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'von Bertalanffy and OGP'!$AD$1:$AN$1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xVal>
          <c:yVal>
            <c:numRef>
              <c:f>'von Bertalanffy and OGP'!$AD$316:$AH$316</c:f>
              <c:numCache>
                <c:formatCode>General</c:formatCode>
                <c:ptCount val="5"/>
                <c:pt idx="0">
                  <c:v>3.38864135929382</c:v>
                </c:pt>
                <c:pt idx="1">
                  <c:v>11.2322900406334</c:v>
                </c:pt>
                <c:pt idx="2">
                  <c:v>17.8358996186423</c:v>
                </c:pt>
                <c:pt idx="3">
                  <c:v>23.3955136746001</c:v>
                </c:pt>
                <c:pt idx="4">
                  <c:v>28.0761823431623</c:v>
                </c:pt>
              </c:numCache>
            </c:numRef>
          </c:yVal>
          <c:smooth val="1"/>
        </c:ser>
        <c:ser>
          <c:idx val="13"/>
          <c:order val="13"/>
          <c:tx>
            <c:strRef>
              <c:f>"PLO"</c:f>
              <c:strCache>
                <c:ptCount val="1"/>
                <c:pt idx="0">
                  <c:v>PLO</c:v>
                </c:pt>
              </c:strCache>
            </c:strRef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'von Bertalanffy and OGP'!$AD$1:$AN$1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xVal>
          <c:yVal>
            <c:numRef>
              <c:f>'von Bertalanffy and OGP'!$AD$332:$AK$332</c:f>
              <c:numCache>
                <c:formatCode>General</c:formatCode>
                <c:ptCount val="8"/>
                <c:pt idx="1">
                  <c:v>5.70819200604742</c:v>
                </c:pt>
                <c:pt idx="2">
                  <c:v>13.4410705785059</c:v>
                </c:pt>
                <c:pt idx="3">
                  <c:v>20.6399957782323</c:v>
                </c:pt>
                <c:pt idx="4">
                  <c:v>27.3418369549234</c:v>
                </c:pt>
                <c:pt idx="5">
                  <c:v>33.5809176387038</c:v>
                </c:pt>
                <c:pt idx="6">
                  <c:v>39.3891913283439</c:v>
                </c:pt>
                <c:pt idx="7">
                  <c:v>44.7964051413451</c:v>
                </c:pt>
              </c:numCache>
            </c:numRef>
          </c:yVal>
          <c:smooth val="1"/>
        </c:ser>
        <c:ser>
          <c:idx val="14"/>
          <c:order val="14"/>
          <c:tx>
            <c:strRef>
              <c:f>"VES"</c:f>
              <c:strCache>
                <c:ptCount val="1"/>
                <c:pt idx="0">
                  <c:v>VES</c:v>
                </c:pt>
              </c:strCache>
            </c:strRef>
          </c:tx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'von Bertalanffy and OGP'!$AD$1:$AN$1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xVal>
          <c:yVal>
            <c:numRef>
              <c:f>'von Bertalanffy and OGP'!$AD$355:$AN$355</c:f>
              <c:numCache>
                <c:formatCode>General</c:formatCode>
                <c:ptCount val="11"/>
                <c:pt idx="1">
                  <c:v>2.47581860936008</c:v>
                </c:pt>
                <c:pt idx="2">
                  <c:v>8.30825214752992</c:v>
                </c:pt>
                <c:pt idx="3">
                  <c:v>14.0320075700116</c:v>
                </c:pt>
                <c:pt idx="4">
                  <c:v>19.6491099205115</c:v>
                </c:pt>
                <c:pt idx="5">
                  <c:v>25.1615465092698</c:v>
                </c:pt>
                <c:pt idx="6">
                  <c:v>30.5712676161633</c:v>
                </c:pt>
                <c:pt idx="7">
                  <c:v>35.8801871807079</c:v>
                </c:pt>
                <c:pt idx="8">
                  <c:v>41.0901834792025</c:v>
                </c:pt>
                <c:pt idx="9">
                  <c:v>46.2030997892571</c:v>
                </c:pt>
                <c:pt idx="10">
                  <c:v>51.2207450419371</c:v>
                </c:pt>
              </c:numCache>
            </c:numRef>
          </c:yVal>
          <c:smooth val="1"/>
        </c:ser>
        <c:ser>
          <c:idx val="15"/>
          <c:order val="15"/>
          <c:tx>
            <c:strRef>
              <c:f>"ARM"</c:f>
              <c:strCache>
                <c:ptCount val="1"/>
                <c:pt idx="0">
                  <c:v>ARM</c:v>
                </c:pt>
              </c:strCache>
            </c:strRef>
          </c:tx>
          <c:spPr>
            <a:ln w="19050" cap="rnd">
              <a:solidFill>
                <a:srgbClr val="FF99FF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'von Bertalanffy and OGP'!$AD$1:$AN$1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xVal>
          <c:yVal>
            <c:numRef>
              <c:f>'von Bertalanffy and OGP'!$AD$378:$AK$378</c:f>
              <c:numCache>
                <c:formatCode>General</c:formatCode>
                <c:ptCount val="8"/>
                <c:pt idx="1">
                  <c:v>3.17780019835312</c:v>
                </c:pt>
                <c:pt idx="2">
                  <c:v>10.1472858562859</c:v>
                </c:pt>
                <c:pt idx="3">
                  <c:v>16.9627986816706</c:v>
                </c:pt>
                <c:pt idx="4">
                  <c:v>23.6277403076157</c:v>
                </c:pt>
                <c:pt idx="5">
                  <c:v>30.1454372169086</c:v>
                </c:pt>
                <c:pt idx="6">
                  <c:v>36.5191424022682</c:v>
                </c:pt>
                <c:pt idx="7">
                  <c:v>42.752036989919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9494000"/>
        <c:axId val="759493216"/>
      </c:scatterChart>
      <c:valAx>
        <c:axId val="759494000"/>
        <c:scaling>
          <c:orientation val="minMax"/>
          <c:max val="12"/>
          <c:min val="2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ru-RU"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9493216"/>
        <c:crosses val="autoZero"/>
        <c:crossBetween val="midCat"/>
      </c:valAx>
      <c:valAx>
        <c:axId val="759493216"/>
        <c:scaling>
          <c:orientation val="minMax"/>
          <c:max val="6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ru-RU"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949400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ru-RU"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ru-RU"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MAR</a:t>
            </a:r>
            <a:endParaRPr lang="ru-RU" sz="1600" b="1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"/>
        <c:varyColors val="0"/>
        <c:ser>
          <c:idx val="0"/>
          <c:order val="0"/>
          <c:tx>
            <c:strRef>
              <c:f>"A"</c:f>
              <c:strCache>
                <c:ptCount val="1"/>
                <c:pt idx="0">
                  <c:v>A</c:v>
                </c:pt>
              </c:strCache>
            </c:strRef>
          </c:tx>
          <c:spPr>
            <a:ln w="317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'von Bertalanffy and OGP'!$AD$1:$AN$1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xVal>
          <c:yVal>
            <c:numRef>
              <c:f>'von Bertalanffy and OGP'!$AD$43:$AJ$43</c:f>
              <c:numCache>
                <c:formatCode>General</c:formatCode>
                <c:ptCount val="7"/>
                <c:pt idx="1">
                  <c:v>5.28276977921808</c:v>
                </c:pt>
                <c:pt idx="2">
                  <c:v>14.5079740079073</c:v>
                </c:pt>
                <c:pt idx="3">
                  <c:v>23.3368318881118</c:v>
                </c:pt>
                <c:pt idx="4">
                  <c:v>31.7863718155249</c:v>
                </c:pt>
                <c:pt idx="5">
                  <c:v>39.8728905876783</c:v>
                </c:pt>
                <c:pt idx="6">
                  <c:v>47.6119848359031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"B"</c:f>
              <c:strCache>
                <c:ptCount val="1"/>
                <c:pt idx="0">
                  <c:v>B</c:v>
                </c:pt>
              </c:strCache>
            </c:strRef>
          </c:tx>
          <c:spPr>
            <a:ln w="317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'von Bertalanffy and OGP'!$AD$1:$AN$1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xVal>
          <c:yVal>
            <c:numRef>
              <c:f>'von Bertalanffy and OGP'!$AD$44:$AH$44</c:f>
              <c:numCache>
                <c:formatCode>General</c:formatCode>
                <c:ptCount val="5"/>
                <c:pt idx="1">
                  <c:v>8.72090960648724</c:v>
                </c:pt>
                <c:pt idx="2">
                  <c:v>19.8427555984211</c:v>
                </c:pt>
                <c:pt idx="3">
                  <c:v>30.5619524900028</c:v>
                </c:pt>
                <c:pt idx="4">
                  <c:v>40.8930775643679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"C"</c:f>
              <c:strCache>
                <c:ptCount val="1"/>
                <c:pt idx="0">
                  <c:v>C</c:v>
                </c:pt>
              </c:strCache>
            </c:strRef>
          </c:tx>
          <c:spPr>
            <a:ln w="31750" cap="rnd">
              <a:solidFill>
                <a:srgbClr val="FF99FF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'von Bertalanffy and OGP'!$AD$1:$AN$1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xVal>
          <c:yVal>
            <c:numRef>
              <c:f>'von Bertalanffy and OGP'!$AD$45:$AJ$45</c:f>
              <c:numCache>
                <c:formatCode>General</c:formatCode>
                <c:ptCount val="7"/>
                <c:pt idx="1">
                  <c:v>6.89590309881012</c:v>
                </c:pt>
                <c:pt idx="2">
                  <c:v>15.1738864000842</c:v>
                </c:pt>
                <c:pt idx="3">
                  <c:v>22.6133696638927</c:v>
                </c:pt>
                <c:pt idx="4">
                  <c:v>29.2992868997934</c:v>
                </c:pt>
                <c:pt idx="5">
                  <c:v>35.3079689144137</c:v>
                </c:pt>
                <c:pt idx="6">
                  <c:v>40.7080147538919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6736288"/>
        <c:axId val="686735896"/>
      </c:scatterChart>
      <c:valAx>
        <c:axId val="686736288"/>
        <c:scaling>
          <c:orientation val="minMax"/>
          <c:max val="12"/>
          <c:min val="2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ru-RU"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6735896"/>
        <c:crosses val="autoZero"/>
        <c:crossBetween val="midCat"/>
      </c:valAx>
      <c:valAx>
        <c:axId val="686735896"/>
        <c:scaling>
          <c:orientation val="minMax"/>
          <c:max val="6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ru-RU"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6736288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ru-RU"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ru-RU"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BAT</a:t>
            </a:r>
            <a:endParaRPr lang="ru-RU" sz="1600" b="1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"/>
        <c:varyColors val="0"/>
        <c:ser>
          <c:idx val="0"/>
          <c:order val="0"/>
          <c:tx>
            <c:strRef>
              <c:f>"A"</c:f>
              <c:strCache>
                <c:ptCount val="1"/>
                <c:pt idx="0">
                  <c:v>A</c:v>
                </c:pt>
              </c:strCache>
            </c:strRef>
          </c:tx>
          <c:spPr>
            <a:ln w="317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'von Bertalanffy and OGP'!$AD$1:$AN$1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xVal>
          <c:yVal>
            <c:numRef>
              <c:f>'von Bertalanffy and OGP'!$AD$66:$AK$66</c:f>
              <c:numCache>
                <c:formatCode>General</c:formatCode>
                <c:ptCount val="8"/>
                <c:pt idx="1">
                  <c:v>5.68960103139611</c:v>
                </c:pt>
                <c:pt idx="2">
                  <c:v>12.9869419102046</c:v>
                </c:pt>
                <c:pt idx="3">
                  <c:v>19.8061386158011</c:v>
                </c:pt>
                <c:pt idx="4">
                  <c:v>26.1785206220549</c:v>
                </c:pt>
                <c:pt idx="5">
                  <c:v>32.1333645995428</c:v>
                </c:pt>
                <c:pt idx="6">
                  <c:v>37.6980289215222</c:v>
                </c:pt>
                <c:pt idx="7">
                  <c:v>42.8980793566594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"B"</c:f>
              <c:strCache>
                <c:ptCount val="1"/>
                <c:pt idx="0">
                  <c:v>B</c:v>
                </c:pt>
              </c:strCache>
            </c:strRef>
          </c:tx>
          <c:spPr>
            <a:ln w="317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'von Bertalanffy and OGP'!$AD$1:$AN$1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xVal>
          <c:yVal>
            <c:numRef>
              <c:f>'von Bertalanffy and OGP'!$AD$67:$AJ$67</c:f>
              <c:numCache>
                <c:formatCode>General</c:formatCode>
                <c:ptCount val="7"/>
                <c:pt idx="1">
                  <c:v>9.16265432348204</c:v>
                </c:pt>
                <c:pt idx="2">
                  <c:v>18.2545172568516</c:v>
                </c:pt>
                <c:pt idx="3">
                  <c:v>26.1398317395389</c:v>
                </c:pt>
                <c:pt idx="4">
                  <c:v>32.9787144796942</c:v>
                </c:pt>
                <c:pt idx="5">
                  <c:v>38.9100336726422</c:v>
                </c:pt>
                <c:pt idx="6">
                  <c:v>44.0542288146449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"C"</c:f>
              <c:strCache>
                <c:ptCount val="1"/>
                <c:pt idx="0">
                  <c:v>C</c:v>
                </c:pt>
              </c:strCache>
            </c:strRef>
          </c:tx>
          <c:spPr>
            <a:ln w="31750" cap="rnd">
              <a:solidFill>
                <a:srgbClr val="FF99FF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'von Bertalanffy and OGP'!$AD$1:$AN$1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xVal>
          <c:yVal>
            <c:numRef>
              <c:f>'von Bertalanffy and OGP'!$AD$68:$AK$68</c:f>
              <c:numCache>
                <c:formatCode>General</c:formatCode>
                <c:ptCount val="8"/>
                <c:pt idx="1">
                  <c:v>6.11986586392479</c:v>
                </c:pt>
                <c:pt idx="2">
                  <c:v>13.2776049611115</c:v>
                </c:pt>
                <c:pt idx="3">
                  <c:v>20.3999148027656</c:v>
                </c:pt>
                <c:pt idx="4">
                  <c:v>27.4869707560148</c:v>
                </c:pt>
                <c:pt idx="5">
                  <c:v>34.5389473199581</c:v>
                </c:pt>
                <c:pt idx="6">
                  <c:v>41.556018129961</c:v>
                </c:pt>
                <c:pt idx="7">
                  <c:v>48.5383559619324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6734328"/>
        <c:axId val="686734720"/>
      </c:scatterChart>
      <c:valAx>
        <c:axId val="686734328"/>
        <c:scaling>
          <c:orientation val="minMax"/>
          <c:max val="12"/>
          <c:min val="2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ru-RU"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6734720"/>
        <c:crosses val="autoZero"/>
        <c:crossBetween val="midCat"/>
      </c:valAx>
      <c:valAx>
        <c:axId val="686734720"/>
        <c:scaling>
          <c:orientation val="minMax"/>
          <c:max val="6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ru-RU"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6734328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ru-RU"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ru-RU"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KHOL</a:t>
            </a:r>
            <a:endParaRPr lang="ru-RU" sz="1600" b="1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"/>
        <c:varyColors val="0"/>
        <c:ser>
          <c:idx val="0"/>
          <c:order val="0"/>
          <c:tx>
            <c:strRef>
              <c:f>"A"</c:f>
              <c:strCache>
                <c:ptCount val="1"/>
                <c:pt idx="0">
                  <c:v>A</c:v>
                </c:pt>
              </c:strCache>
            </c:strRef>
          </c:tx>
          <c:spPr>
            <a:ln w="317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'von Bertalanffy and OGP'!$AD$1:$AN$1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xVal>
          <c:yVal>
            <c:numRef>
              <c:f>'von Bertalanffy and OGP'!$AD$101:$AJ$101</c:f>
              <c:numCache>
                <c:formatCode>General</c:formatCode>
                <c:ptCount val="7"/>
                <c:pt idx="1">
                  <c:v>9.96914781297977</c:v>
                </c:pt>
                <c:pt idx="2">
                  <c:v>23.9660462682491</c:v>
                </c:pt>
                <c:pt idx="3">
                  <c:v>34.5961490522326</c:v>
                </c:pt>
                <c:pt idx="4">
                  <c:v>42.6693007978976</c:v>
                </c:pt>
                <c:pt idx="5">
                  <c:v>48.8005471680394</c:v>
                </c:pt>
                <c:pt idx="6">
                  <c:v>53.4569915451148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"B"</c:f>
              <c:strCache>
                <c:ptCount val="1"/>
                <c:pt idx="0">
                  <c:v>B</c:v>
                </c:pt>
              </c:strCache>
            </c:strRef>
          </c:tx>
          <c:spPr>
            <a:ln w="317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'von Bertalanffy and OGP'!$AD$1:$AN$1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xVal>
          <c:yVal>
            <c:numRef>
              <c:f>'von Bertalanffy and OGP'!$AD$102:$AK$102</c:f>
              <c:numCache>
                <c:formatCode>General</c:formatCode>
                <c:ptCount val="8"/>
                <c:pt idx="1">
                  <c:v>6.8997366150843</c:v>
                </c:pt>
                <c:pt idx="2">
                  <c:v>18.0396533272646</c:v>
                </c:pt>
                <c:pt idx="3">
                  <c:v>26.9189072237382</c:v>
                </c:pt>
                <c:pt idx="4">
                  <c:v>33.9962626290832</c:v>
                </c:pt>
                <c:pt idx="5">
                  <c:v>39.6373851960884</c:v>
                </c:pt>
                <c:pt idx="6">
                  <c:v>44.1337347494742</c:v>
                </c:pt>
                <c:pt idx="7">
                  <c:v>47.7176241378172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"C"</c:f>
              <c:strCache>
                <c:ptCount val="1"/>
                <c:pt idx="0">
                  <c:v>C</c:v>
                </c:pt>
              </c:strCache>
            </c:strRef>
          </c:tx>
          <c:spPr>
            <a:ln w="31750" cap="rnd">
              <a:solidFill>
                <a:srgbClr val="FF99FF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'von Bertalanffy and OGP'!$AD$1:$AN$1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xVal>
          <c:yVal>
            <c:numRef>
              <c:f>'von Bertalanffy and OGP'!$AD$103:$AI$103</c:f>
              <c:numCache>
                <c:formatCode>General</c:formatCode>
                <c:ptCount val="6"/>
                <c:pt idx="1">
                  <c:v>7.07725454262124</c:v>
                </c:pt>
                <c:pt idx="2">
                  <c:v>22.7626484863701</c:v>
                </c:pt>
                <c:pt idx="3">
                  <c:v>33.3679852335765</c:v>
                </c:pt>
                <c:pt idx="4">
                  <c:v>40.5385521906449</c:v>
                </c:pt>
                <c:pt idx="5">
                  <c:v>45.3867745254374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"D"</c:f>
              <c:strCache>
                <c:ptCount val="1"/>
                <c:pt idx="0">
                  <c:v>D</c:v>
                </c:pt>
              </c:strCache>
            </c:strRef>
          </c:tx>
          <c:spPr>
            <a:ln w="3175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'von Bertalanffy and OGP'!$AD$1:$AN$1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xVal>
          <c:yVal>
            <c:numRef>
              <c:f>'von Bertalanffy and OGP'!$AD$104:$AJ$104</c:f>
              <c:numCache>
                <c:formatCode>General</c:formatCode>
                <c:ptCount val="7"/>
                <c:pt idx="1">
                  <c:v>6.60419772327692</c:v>
                </c:pt>
                <c:pt idx="2">
                  <c:v>15.6107494431523</c:v>
                </c:pt>
                <c:pt idx="3">
                  <c:v>24.4025020887938</c:v>
                </c:pt>
                <c:pt idx="4">
                  <c:v>32.9845784467826</c:v>
                </c:pt>
                <c:pt idx="5">
                  <c:v>41.3619791293258</c:v>
                </c:pt>
                <c:pt idx="6">
                  <c:v>49.5395854880187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"E"</c:f>
              <c:strCache>
                <c:ptCount val="1"/>
                <c:pt idx="0">
                  <c:v>E</c:v>
                </c:pt>
              </c:strCache>
            </c:strRef>
          </c:tx>
          <c:spPr>
            <a:ln w="317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'von Bertalanffy and OGP'!$AD$1:$AN$1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xVal>
          <c:yVal>
            <c:numRef>
              <c:f>'von Bertalanffy and OGP'!$AD$105:$AJ$105</c:f>
              <c:numCache>
                <c:formatCode>General</c:formatCode>
                <c:ptCount val="7"/>
                <c:pt idx="1">
                  <c:v>6.59578054219185</c:v>
                </c:pt>
                <c:pt idx="2">
                  <c:v>16.3808473378875</c:v>
                </c:pt>
                <c:pt idx="3">
                  <c:v>24.7427633904647</c:v>
                </c:pt>
                <c:pt idx="4">
                  <c:v>31.8885132898016</c:v>
                </c:pt>
                <c:pt idx="5">
                  <c:v>37.994977562202</c:v>
                </c:pt>
                <c:pt idx="6">
                  <c:v>43.2133110380997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6979368"/>
        <c:axId val="686986424"/>
      </c:scatterChart>
      <c:valAx>
        <c:axId val="686979368"/>
        <c:scaling>
          <c:orientation val="minMax"/>
          <c:max val="12"/>
          <c:min val="2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ru-RU"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6986424"/>
        <c:crosses val="autoZero"/>
        <c:crossBetween val="midCat"/>
      </c:valAx>
      <c:valAx>
        <c:axId val="686986424"/>
        <c:scaling>
          <c:orientation val="minMax"/>
          <c:max val="6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ru-RU"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6979368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ru-RU"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ru-RU"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OLA</a:t>
            </a:r>
            <a:endParaRPr lang="ru-RU" sz="1600" b="1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"/>
        <c:varyColors val="0"/>
        <c:ser>
          <c:idx val="0"/>
          <c:order val="0"/>
          <c:tx>
            <c:strRef>
              <c:f>"A"</c:f>
              <c:strCache>
                <c:ptCount val="1"/>
                <c:pt idx="0">
                  <c:v>A</c:v>
                </c:pt>
              </c:strCache>
            </c:strRef>
          </c:tx>
          <c:spPr>
            <a:ln w="317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'von Bertalanffy and OGP'!$AD$1:$AN$1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xVal>
          <c:yVal>
            <c:numRef>
              <c:f>'von Bertalanffy and OGP'!$AD$127:$AJ$127</c:f>
              <c:numCache>
                <c:formatCode>General</c:formatCode>
                <c:ptCount val="7"/>
                <c:pt idx="1">
                  <c:v>10.9545415975749</c:v>
                </c:pt>
                <c:pt idx="2">
                  <c:v>22.6555465244236</c:v>
                </c:pt>
                <c:pt idx="3">
                  <c:v>32.9392714311325</c:v>
                </c:pt>
                <c:pt idx="4">
                  <c:v>41.9773838512207</c:v>
                </c:pt>
                <c:pt idx="5">
                  <c:v>49.9207581498528</c:v>
                </c:pt>
                <c:pt idx="6">
                  <c:v>56.9019940888888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"B"</c:f>
              <c:strCache>
                <c:ptCount val="1"/>
                <c:pt idx="0">
                  <c:v>B</c:v>
                </c:pt>
              </c:strCache>
            </c:strRef>
          </c:tx>
          <c:spPr>
            <a:ln w="317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'von Bertalanffy and OGP'!$AD$1:$AN$1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xVal>
          <c:yVal>
            <c:numRef>
              <c:f>'von Bertalanffy and OGP'!$AD$128:$AK$128</c:f>
              <c:numCache>
                <c:formatCode>General</c:formatCode>
                <c:ptCount val="8"/>
                <c:pt idx="1">
                  <c:v>10.9531485949882</c:v>
                </c:pt>
                <c:pt idx="2">
                  <c:v>23.3698843825141</c:v>
                </c:pt>
                <c:pt idx="3">
                  <c:v>33.2746897061354</c:v>
                </c:pt>
                <c:pt idx="4">
                  <c:v>41.1757331186397</c:v>
                </c:pt>
                <c:pt idx="5">
                  <c:v>47.4783796590417</c:v>
                </c:pt>
                <c:pt idx="6">
                  <c:v>52.5059882088662</c:v>
                </c:pt>
                <c:pt idx="7">
                  <c:v>56.5165015016927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"C"</c:f>
              <c:strCache>
                <c:ptCount val="1"/>
                <c:pt idx="0">
                  <c:v>C</c:v>
                </c:pt>
              </c:strCache>
            </c:strRef>
          </c:tx>
          <c:spPr>
            <a:ln w="31750" cap="rnd">
              <a:solidFill>
                <a:srgbClr val="FF99FF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'von Bertalanffy and OGP'!$AD$1:$AN$1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xVal>
          <c:yVal>
            <c:numRef>
              <c:f>'von Bertalanffy and OGP'!$AD$129:$AK$129</c:f>
              <c:numCache>
                <c:formatCode>General</c:formatCode>
                <c:ptCount val="8"/>
                <c:pt idx="1">
                  <c:v>8.48616077130051</c:v>
                </c:pt>
                <c:pt idx="2">
                  <c:v>21.4284798295614</c:v>
                </c:pt>
                <c:pt idx="3">
                  <c:v>32.0223641335757</c:v>
                </c:pt>
                <c:pt idx="4">
                  <c:v>40.6939464165983</c:v>
                </c:pt>
                <c:pt idx="5">
                  <c:v>47.7920359495129</c:v>
                </c:pt>
                <c:pt idx="6">
                  <c:v>53.6021491875446</c:v>
                </c:pt>
                <c:pt idx="7">
                  <c:v>58.3579945008806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643256"/>
        <c:axId val="487644824"/>
      </c:scatterChart>
      <c:valAx>
        <c:axId val="487643256"/>
        <c:scaling>
          <c:orientation val="minMax"/>
          <c:max val="12"/>
          <c:min val="2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ru-RU"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7644824"/>
        <c:crosses val="autoZero"/>
        <c:crossBetween val="midCat"/>
      </c:valAx>
      <c:valAx>
        <c:axId val="487644824"/>
        <c:scaling>
          <c:orientation val="minMax"/>
          <c:max val="6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ru-RU"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7643256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ru-RU"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ru-RU"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UM</a:t>
            </a:r>
            <a:endParaRPr lang="ru-RU" sz="1600" b="1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"/>
        <c:varyColors val="0"/>
        <c:ser>
          <c:idx val="0"/>
          <c:order val="0"/>
          <c:tx>
            <c:strRef>
              <c:f>"A"</c:f>
              <c:strCache>
                <c:ptCount val="1"/>
                <c:pt idx="0">
                  <c:v>A</c:v>
                </c:pt>
              </c:strCache>
            </c:strRef>
          </c:tx>
          <c:spPr>
            <a:ln w="317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'von Bertalanffy and OGP'!$AD$1:$AN$1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xVal>
          <c:yVal>
            <c:numRef>
              <c:f>'von Bertalanffy and OGP'!$AD$150:$AI$150</c:f>
              <c:numCache>
                <c:formatCode>General</c:formatCode>
                <c:ptCount val="6"/>
                <c:pt idx="1">
                  <c:v>6.11733529148319</c:v>
                </c:pt>
                <c:pt idx="2">
                  <c:v>16.3221268816804</c:v>
                </c:pt>
                <c:pt idx="3">
                  <c:v>23.5902143842457</c:v>
                </c:pt>
                <c:pt idx="4">
                  <c:v>28.7667136275709</c:v>
                </c:pt>
                <c:pt idx="5">
                  <c:v>32.4535355606706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"B"</c:f>
              <c:strCache>
                <c:ptCount val="1"/>
                <c:pt idx="0">
                  <c:v>B</c:v>
                </c:pt>
              </c:strCache>
            </c:strRef>
          </c:tx>
          <c:spPr>
            <a:ln w="317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'von Bertalanffy and OGP'!$AD$1:$AN$1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xVal>
          <c:yVal>
            <c:numRef>
              <c:f>'von Bertalanffy and OGP'!$AD$151:$AK$151</c:f>
              <c:numCache>
                <c:formatCode>General</c:formatCode>
                <c:ptCount val="8"/>
                <c:pt idx="1">
                  <c:v>5.01343069918084</c:v>
                </c:pt>
                <c:pt idx="2">
                  <c:v>15.6741838352094</c:v>
                </c:pt>
                <c:pt idx="3">
                  <c:v>24.8817909490221</c:v>
                </c:pt>
                <c:pt idx="4">
                  <c:v>32.8343274800311</c:v>
                </c:pt>
                <c:pt idx="5">
                  <c:v>39.7028695990968</c:v>
                </c:pt>
                <c:pt idx="6">
                  <c:v>45.6351744250383</c:v>
                </c:pt>
                <c:pt idx="7">
                  <c:v>50.7588585981616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"C"</c:f>
              <c:strCache>
                <c:ptCount val="1"/>
                <c:pt idx="0">
                  <c:v>C</c:v>
                </c:pt>
              </c:strCache>
            </c:strRef>
          </c:tx>
          <c:spPr>
            <a:ln w="31750" cap="rnd">
              <a:solidFill>
                <a:srgbClr val="FF99FF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'von Bertalanffy and OGP'!$AD$1:$AN$1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xVal>
          <c:yVal>
            <c:numRef>
              <c:f>'von Bertalanffy and OGP'!$AD$152:$AK$152</c:f>
              <c:numCache>
                <c:formatCode>General</c:formatCode>
                <c:ptCount val="8"/>
                <c:pt idx="1">
                  <c:v>6.6946221571454</c:v>
                </c:pt>
                <c:pt idx="2">
                  <c:v>16.0648941631426</c:v>
                </c:pt>
                <c:pt idx="3">
                  <c:v>23.5056243583208</c:v>
                </c:pt>
                <c:pt idx="4">
                  <c:v>29.4141471634222</c:v>
                </c:pt>
                <c:pt idx="5">
                  <c:v>34.10597724228</c:v>
                </c:pt>
                <c:pt idx="6">
                  <c:v>37.8316579606263</c:v>
                </c:pt>
                <c:pt idx="7">
                  <c:v>40.7901403825719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4457560"/>
        <c:axId val="684457952"/>
      </c:scatterChart>
      <c:valAx>
        <c:axId val="684457560"/>
        <c:scaling>
          <c:orientation val="minMax"/>
          <c:max val="12"/>
          <c:min val="2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ru-RU"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4457952"/>
        <c:crosses val="autoZero"/>
        <c:crossBetween val="midCat"/>
      </c:valAx>
      <c:valAx>
        <c:axId val="684457952"/>
        <c:scaling>
          <c:orientation val="minMax"/>
          <c:max val="6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ru-RU"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445756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ru-RU"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ru-RU"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NUK-I</a:t>
            </a:r>
            <a:endParaRPr lang="ru-RU" sz="1600" b="1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"/>
        <c:varyColors val="0"/>
        <c:ser>
          <c:idx val="0"/>
          <c:order val="0"/>
          <c:tx>
            <c:strRef>
              <c:f>"A"</c:f>
              <c:strCache>
                <c:ptCount val="1"/>
                <c:pt idx="0">
                  <c:v>A</c:v>
                </c:pt>
              </c:strCache>
            </c:strRef>
          </c:tx>
          <c:spPr>
            <a:ln w="317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'von Bertalanffy and OGP'!$AD$1:$AN$1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xVal>
          <c:yVal>
            <c:numRef>
              <c:f>'von Bertalanffy and OGP'!$AD$173:$AL$173</c:f>
              <c:numCache>
                <c:formatCode>General</c:formatCode>
                <c:ptCount val="9"/>
                <c:pt idx="1">
                  <c:v>8.97875433532307</c:v>
                </c:pt>
                <c:pt idx="2">
                  <c:v>16.6425438042272</c:v>
                </c:pt>
                <c:pt idx="3">
                  <c:v>23.2954105165469</c:v>
                </c:pt>
                <c:pt idx="4">
                  <c:v>29.0707042757869</c:v>
                </c:pt>
                <c:pt idx="5">
                  <c:v>34.0841848470648</c:v>
                </c:pt>
                <c:pt idx="6">
                  <c:v>38.4363422413735</c:v>
                </c:pt>
                <c:pt idx="7">
                  <c:v>42.2144109334814</c:v>
                </c:pt>
                <c:pt idx="8">
                  <c:v>45.4941183863762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"B"</c:f>
              <c:strCache>
                <c:ptCount val="1"/>
                <c:pt idx="0">
                  <c:v>B</c:v>
                </c:pt>
              </c:strCache>
            </c:strRef>
          </c:tx>
          <c:spPr>
            <a:ln w="317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'von Bertalanffy and OGP'!$AD$1:$AN$1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xVal>
          <c:yVal>
            <c:numRef>
              <c:f>'von Bertalanffy and OGP'!$AD$174:$AL$174</c:f>
              <c:numCache>
                <c:formatCode>General</c:formatCode>
                <c:ptCount val="9"/>
                <c:pt idx="1">
                  <c:v>9.68727792829788</c:v>
                </c:pt>
                <c:pt idx="2">
                  <c:v>17.7799088610635</c:v>
                </c:pt>
                <c:pt idx="3">
                  <c:v>24.617428662528</c:v>
                </c:pt>
                <c:pt idx="4">
                  <c:v>30.3944963953627</c:v>
                </c:pt>
                <c:pt idx="5">
                  <c:v>35.2755808468638</c:v>
                </c:pt>
                <c:pt idx="6">
                  <c:v>39.3996428320251</c:v>
                </c:pt>
                <c:pt idx="7">
                  <c:v>42.8840913037623</c:v>
                </c:pt>
                <c:pt idx="8">
                  <c:v>45.8281258977807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"C"</c:f>
              <c:strCache>
                <c:ptCount val="1"/>
                <c:pt idx="0">
                  <c:v>C</c:v>
                </c:pt>
              </c:strCache>
            </c:strRef>
          </c:tx>
          <c:spPr>
            <a:ln w="31750" cap="rnd">
              <a:solidFill>
                <a:srgbClr val="FF99FF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'von Bertalanffy and OGP'!$AD$1:$AN$1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xVal>
          <c:yVal>
            <c:numRef>
              <c:f>'von Bertalanffy and OGP'!$AD$175:$AL$175</c:f>
              <c:numCache>
                <c:formatCode>General</c:formatCode>
                <c:ptCount val="9"/>
                <c:pt idx="1">
                  <c:v>7.12018078216208</c:v>
                </c:pt>
                <c:pt idx="2">
                  <c:v>15.0732075253697</c:v>
                </c:pt>
                <c:pt idx="3">
                  <c:v>21.566722769068</c:v>
                </c:pt>
                <c:pt idx="4">
                  <c:v>26.8685709309835</c:v>
                </c:pt>
                <c:pt idx="5">
                  <c:v>31.1974425632304</c:v>
                </c:pt>
                <c:pt idx="6">
                  <c:v>34.7318948968673</c:v>
                </c:pt>
                <c:pt idx="7">
                  <c:v>37.6177169678415</c:v>
                </c:pt>
                <c:pt idx="8">
                  <c:v>39.973943120919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4101968"/>
        <c:axId val="774096088"/>
      </c:scatterChart>
      <c:valAx>
        <c:axId val="774101968"/>
        <c:scaling>
          <c:orientation val="minMax"/>
          <c:max val="12"/>
          <c:min val="2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ru-RU"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4096088"/>
        <c:crosses val="autoZero"/>
        <c:crossBetween val="midCat"/>
      </c:valAx>
      <c:valAx>
        <c:axId val="774096088"/>
        <c:scaling>
          <c:orientation val="minMax"/>
          <c:max val="6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ru-RU"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4101968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ru-RU"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ru-RU"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ZHEM</a:t>
            </a:r>
            <a:endParaRPr lang="ru-RU" sz="1600" b="1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"/>
        <c:varyColors val="0"/>
        <c:ser>
          <c:idx val="0"/>
          <c:order val="0"/>
          <c:tx>
            <c:strRef>
              <c:f>"A"</c:f>
              <c:strCache>
                <c:ptCount val="1"/>
                <c:pt idx="0">
                  <c:v>A</c:v>
                </c:pt>
              </c:strCache>
            </c:strRef>
          </c:tx>
          <c:spPr>
            <a:ln w="317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'von Bertalanffy and OGP'!$AD$1:$AN$1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xVal>
          <c:yVal>
            <c:numRef>
              <c:f>'von Bertalanffy and OGP'!$AD$196:$AI$196</c:f>
              <c:numCache>
                <c:formatCode>General</c:formatCode>
                <c:ptCount val="6"/>
                <c:pt idx="1">
                  <c:v>8.82024128756568</c:v>
                </c:pt>
                <c:pt idx="2">
                  <c:v>16.8001812313709</c:v>
                </c:pt>
                <c:pt idx="3">
                  <c:v>23.551371161274</c:v>
                </c:pt>
                <c:pt idx="4">
                  <c:v>29.2630138290872</c:v>
                </c:pt>
                <c:pt idx="5">
                  <c:v>34.0951785738957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"B"</c:f>
              <c:strCache>
                <c:ptCount val="1"/>
                <c:pt idx="0">
                  <c:v>B</c:v>
                </c:pt>
              </c:strCache>
            </c:strRef>
          </c:tx>
          <c:spPr>
            <a:ln w="317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'von Bertalanffy and OGP'!$AD$1:$AN$1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xVal>
          <c:yVal>
            <c:numRef>
              <c:f>'von Bertalanffy and OGP'!$AD$197:$AL$197</c:f>
              <c:numCache>
                <c:formatCode>General</c:formatCode>
                <c:ptCount val="9"/>
                <c:pt idx="1">
                  <c:v>5.70767946433477</c:v>
                </c:pt>
                <c:pt idx="2">
                  <c:v>12.3869039232761</c:v>
                </c:pt>
                <c:pt idx="3">
                  <c:v>18.5732752369857</c:v>
                </c:pt>
                <c:pt idx="4">
                  <c:v>24.3031605352489</c:v>
                </c:pt>
                <c:pt idx="5">
                  <c:v>29.6102434545195</c:v>
                </c:pt>
                <c:pt idx="6">
                  <c:v>34.5257221501491</c:v>
                </c:pt>
                <c:pt idx="7">
                  <c:v>39.0784926974968</c:v>
                </c:pt>
                <c:pt idx="8">
                  <c:v>43.2953189600593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"C"</c:f>
              <c:strCache>
                <c:ptCount val="1"/>
                <c:pt idx="0">
                  <c:v>C</c:v>
                </c:pt>
              </c:strCache>
            </c:strRef>
          </c:tx>
          <c:spPr>
            <a:ln w="31750" cap="rnd">
              <a:solidFill>
                <a:srgbClr val="FF99FF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'von Bertalanffy and OGP'!$AD$1:$AN$1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xVal>
          <c:yVal>
            <c:numRef>
              <c:f>'von Bertalanffy and OGP'!$AD$198:$AJ$198</c:f>
              <c:numCache>
                <c:formatCode>General</c:formatCode>
                <c:ptCount val="7"/>
                <c:pt idx="1">
                  <c:v>8.86046860991549</c:v>
                </c:pt>
                <c:pt idx="2">
                  <c:v>17.3184375905073</c:v>
                </c:pt>
                <c:pt idx="3">
                  <c:v>24.4716630066271</c:v>
                </c:pt>
                <c:pt idx="4">
                  <c:v>30.5214172645627</c:v>
                </c:pt>
                <c:pt idx="5">
                  <c:v>35.6379240782489</c:v>
                </c:pt>
                <c:pt idx="6">
                  <c:v>39.9651481039451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9280016"/>
        <c:axId val="769280408"/>
      </c:scatterChart>
      <c:valAx>
        <c:axId val="769280016"/>
        <c:scaling>
          <c:orientation val="minMax"/>
          <c:max val="12"/>
          <c:min val="2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ru-RU"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9280408"/>
        <c:crosses val="autoZero"/>
        <c:crossBetween val="midCat"/>
      </c:valAx>
      <c:valAx>
        <c:axId val="769280408"/>
        <c:scaling>
          <c:orientation val="minMax"/>
          <c:max val="6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ru-RU"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9280016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ru-RU"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ru-RU"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TIKH</a:t>
            </a:r>
            <a:endParaRPr lang="ru-RU" sz="1600" b="1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"/>
        <c:varyColors val="0"/>
        <c:ser>
          <c:idx val="0"/>
          <c:order val="0"/>
          <c:tx>
            <c:strRef>
              <c:f>"A"</c:f>
              <c:strCache>
                <c:ptCount val="1"/>
                <c:pt idx="0">
                  <c:v>A</c:v>
                </c:pt>
              </c:strCache>
            </c:strRef>
          </c:tx>
          <c:spPr>
            <a:ln w="317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'von Bertalanffy and OGP'!$AD$1:$AN$1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xVal>
          <c:yVal>
            <c:numRef>
              <c:f>'von Bertalanffy and OGP'!$AD$219:$AH$219</c:f>
              <c:numCache>
                <c:formatCode>General</c:formatCode>
                <c:ptCount val="5"/>
                <c:pt idx="1">
                  <c:v>5.34390704132784</c:v>
                </c:pt>
                <c:pt idx="2">
                  <c:v>15.3235362552058</c:v>
                </c:pt>
                <c:pt idx="3">
                  <c:v>25.2781350604695</c:v>
                </c:pt>
                <c:pt idx="4">
                  <c:v>35.2077662371415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"B"</c:f>
              <c:strCache>
                <c:ptCount val="1"/>
                <c:pt idx="0">
                  <c:v>B</c:v>
                </c:pt>
              </c:strCache>
            </c:strRef>
          </c:tx>
          <c:spPr>
            <a:ln w="317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'von Bertalanffy and OGP'!$AD$1:$AN$1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xVal>
          <c:yVal>
            <c:numRef>
              <c:f>'von Bertalanffy and OGP'!$AD$220:$AH$220</c:f>
              <c:numCache>
                <c:formatCode>General</c:formatCode>
                <c:ptCount val="5"/>
                <c:pt idx="1">
                  <c:v>5.73137108189577</c:v>
                </c:pt>
                <c:pt idx="2">
                  <c:v>14.9576911858957</c:v>
                </c:pt>
                <c:pt idx="3">
                  <c:v>24.1804080131669</c:v>
                </c:pt>
                <c:pt idx="4">
                  <c:v>33.3995229709455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"C"</c:f>
              <c:strCache>
                <c:ptCount val="1"/>
                <c:pt idx="0">
                  <c:v>C</c:v>
                </c:pt>
              </c:strCache>
            </c:strRef>
          </c:tx>
          <c:spPr>
            <a:ln w="31750" cap="rnd">
              <a:solidFill>
                <a:srgbClr val="FF99FF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'von Bertalanffy and OGP'!$AD$1:$AN$1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xVal>
          <c:yVal>
            <c:numRef>
              <c:f>'von Bertalanffy and OGP'!$AD$221:$AJ$221</c:f>
              <c:numCache>
                <c:formatCode>General</c:formatCode>
                <c:ptCount val="7"/>
                <c:pt idx="1">
                  <c:v>7.37030695953352</c:v>
                </c:pt>
                <c:pt idx="2">
                  <c:v>14.6517797019763</c:v>
                </c:pt>
                <c:pt idx="3">
                  <c:v>21.9306582272389</c:v>
                </c:pt>
                <c:pt idx="4">
                  <c:v>29.2069434595738</c:v>
                </c:pt>
                <c:pt idx="5">
                  <c:v>36.4806363229138</c:v>
                </c:pt>
                <c:pt idx="6">
                  <c:v>43.7517377408601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293424"/>
        <c:axId val="487294600"/>
      </c:scatterChart>
      <c:valAx>
        <c:axId val="487293424"/>
        <c:scaling>
          <c:orientation val="minMax"/>
          <c:max val="12"/>
          <c:min val="2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ru-RU"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7294600"/>
        <c:crosses val="autoZero"/>
        <c:crossBetween val="midCat"/>
      </c:valAx>
      <c:valAx>
        <c:axId val="487294600"/>
        <c:scaling>
          <c:orientation val="minMax"/>
          <c:max val="6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ru-RU"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729342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ru-RU"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chart" Target="../charts/chart9.xml"/><Relationship Id="rId8" Type="http://schemas.openxmlformats.org/officeDocument/2006/relationships/chart" Target="../charts/chart8.xml"/><Relationship Id="rId7" Type="http://schemas.openxmlformats.org/officeDocument/2006/relationships/chart" Target="../charts/chart7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8" Type="http://schemas.openxmlformats.org/officeDocument/2006/relationships/chart" Target="../charts/chart18.xml"/><Relationship Id="rId17" Type="http://schemas.openxmlformats.org/officeDocument/2006/relationships/chart" Target="../charts/chart17.xml"/><Relationship Id="rId16" Type="http://schemas.openxmlformats.org/officeDocument/2006/relationships/chart" Target="../charts/chart16.xml"/><Relationship Id="rId15" Type="http://schemas.openxmlformats.org/officeDocument/2006/relationships/chart" Target="../charts/chart15.xml"/><Relationship Id="rId14" Type="http://schemas.openxmlformats.org/officeDocument/2006/relationships/chart" Target="../charts/chart14.xml"/><Relationship Id="rId13" Type="http://schemas.openxmlformats.org/officeDocument/2006/relationships/chart" Target="../charts/chart13.xml"/><Relationship Id="rId12" Type="http://schemas.openxmlformats.org/officeDocument/2006/relationships/chart" Target="../charts/chart12.xml"/><Relationship Id="rId11" Type="http://schemas.openxmlformats.org/officeDocument/2006/relationships/chart" Target="../charts/chart11.xml"/><Relationship Id="rId10" Type="http://schemas.openxmlformats.org/officeDocument/2006/relationships/chart" Target="../charts/chart10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40</xdr:col>
      <xdr:colOff>508000</xdr:colOff>
      <xdr:row>1</xdr:row>
      <xdr:rowOff>73024</xdr:rowOff>
    </xdr:from>
    <xdr:to>
      <xdr:col>46</xdr:col>
      <xdr:colOff>571500</xdr:colOff>
      <xdr:row>23</xdr:row>
      <xdr:rowOff>190499</xdr:rowOff>
    </xdr:to>
    <xdr:graphicFrame>
      <xdr:nvGraphicFramePr>
        <xdr:cNvPr id="3" name="Диаграмма 2"/>
        <xdr:cNvGraphicFramePr/>
      </xdr:nvGraphicFramePr>
      <xdr:xfrm>
        <a:off x="25283160" y="270510"/>
        <a:ext cx="3766820" cy="41338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40</xdr:col>
      <xdr:colOff>508000</xdr:colOff>
      <xdr:row>24</xdr:row>
      <xdr:rowOff>79375</xdr:rowOff>
    </xdr:from>
    <xdr:to>
      <xdr:col>46</xdr:col>
      <xdr:colOff>571500</xdr:colOff>
      <xdr:row>47</xdr:row>
      <xdr:rowOff>6350</xdr:rowOff>
    </xdr:to>
    <xdr:graphicFrame>
      <xdr:nvGraphicFramePr>
        <xdr:cNvPr id="4" name="Диаграмма 3"/>
        <xdr:cNvGraphicFramePr/>
      </xdr:nvGraphicFramePr>
      <xdr:xfrm>
        <a:off x="25283160" y="4483735"/>
        <a:ext cx="3766820" cy="41332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40</xdr:col>
      <xdr:colOff>508000</xdr:colOff>
      <xdr:row>47</xdr:row>
      <xdr:rowOff>63500</xdr:rowOff>
    </xdr:from>
    <xdr:to>
      <xdr:col>46</xdr:col>
      <xdr:colOff>571500</xdr:colOff>
      <xdr:row>69</xdr:row>
      <xdr:rowOff>180975</xdr:rowOff>
    </xdr:to>
    <xdr:graphicFrame>
      <xdr:nvGraphicFramePr>
        <xdr:cNvPr id="5" name="Диаграмма 4"/>
        <xdr:cNvGraphicFramePr/>
      </xdr:nvGraphicFramePr>
      <xdr:xfrm>
        <a:off x="25283160" y="8674100"/>
        <a:ext cx="3766820" cy="41408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40</xdr:col>
      <xdr:colOff>555625</xdr:colOff>
      <xdr:row>84</xdr:row>
      <xdr:rowOff>79375</xdr:rowOff>
    </xdr:from>
    <xdr:to>
      <xdr:col>47</xdr:col>
      <xdr:colOff>15875</xdr:colOff>
      <xdr:row>107</xdr:row>
      <xdr:rowOff>6350</xdr:rowOff>
    </xdr:to>
    <xdr:graphicFrame>
      <xdr:nvGraphicFramePr>
        <xdr:cNvPr id="6" name="Диаграмма 5"/>
        <xdr:cNvGraphicFramePr/>
      </xdr:nvGraphicFramePr>
      <xdr:xfrm>
        <a:off x="25330785" y="15456535"/>
        <a:ext cx="3780790" cy="41332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40</xdr:col>
      <xdr:colOff>555625</xdr:colOff>
      <xdr:row>108</xdr:row>
      <xdr:rowOff>79375</xdr:rowOff>
    </xdr:from>
    <xdr:to>
      <xdr:col>47</xdr:col>
      <xdr:colOff>15875</xdr:colOff>
      <xdr:row>131</xdr:row>
      <xdr:rowOff>6350</xdr:rowOff>
    </xdr:to>
    <xdr:graphicFrame>
      <xdr:nvGraphicFramePr>
        <xdr:cNvPr id="7" name="Диаграмма 6"/>
        <xdr:cNvGraphicFramePr/>
      </xdr:nvGraphicFramePr>
      <xdr:xfrm>
        <a:off x="25330785" y="19845655"/>
        <a:ext cx="3780790" cy="41332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40</xdr:col>
      <xdr:colOff>563218</xdr:colOff>
      <xdr:row>131</xdr:row>
      <xdr:rowOff>49696</xdr:rowOff>
    </xdr:from>
    <xdr:to>
      <xdr:col>47</xdr:col>
      <xdr:colOff>23468</xdr:colOff>
      <xdr:row>153</xdr:row>
      <xdr:rowOff>167171</xdr:rowOff>
    </xdr:to>
    <xdr:graphicFrame>
      <xdr:nvGraphicFramePr>
        <xdr:cNvPr id="19" name="Диаграмма 18"/>
        <xdr:cNvGraphicFramePr/>
      </xdr:nvGraphicFramePr>
      <xdr:xfrm>
        <a:off x="25337770" y="24022050"/>
        <a:ext cx="3780790" cy="41408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40</xdr:col>
      <xdr:colOff>563216</xdr:colOff>
      <xdr:row>154</xdr:row>
      <xdr:rowOff>49695</xdr:rowOff>
    </xdr:from>
    <xdr:to>
      <xdr:col>47</xdr:col>
      <xdr:colOff>23466</xdr:colOff>
      <xdr:row>176</xdr:row>
      <xdr:rowOff>167170</xdr:rowOff>
    </xdr:to>
    <xdr:graphicFrame>
      <xdr:nvGraphicFramePr>
        <xdr:cNvPr id="20" name="Диаграмма 19"/>
        <xdr:cNvGraphicFramePr/>
      </xdr:nvGraphicFramePr>
      <xdr:xfrm>
        <a:off x="25337770" y="28228290"/>
        <a:ext cx="3780790" cy="41408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40</xdr:col>
      <xdr:colOff>554935</xdr:colOff>
      <xdr:row>177</xdr:row>
      <xdr:rowOff>41413</xdr:rowOff>
    </xdr:from>
    <xdr:to>
      <xdr:col>47</xdr:col>
      <xdr:colOff>15185</xdr:colOff>
      <xdr:row>199</xdr:row>
      <xdr:rowOff>158888</xdr:rowOff>
    </xdr:to>
    <xdr:graphicFrame>
      <xdr:nvGraphicFramePr>
        <xdr:cNvPr id="21" name="Диаграмма 20"/>
        <xdr:cNvGraphicFramePr/>
      </xdr:nvGraphicFramePr>
      <xdr:xfrm>
        <a:off x="25329515" y="32426275"/>
        <a:ext cx="3780790" cy="41408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40</xdr:col>
      <xdr:colOff>554935</xdr:colOff>
      <xdr:row>200</xdr:row>
      <xdr:rowOff>74544</xdr:rowOff>
    </xdr:from>
    <xdr:to>
      <xdr:col>47</xdr:col>
      <xdr:colOff>15185</xdr:colOff>
      <xdr:row>223</xdr:row>
      <xdr:rowOff>1519</xdr:rowOff>
    </xdr:to>
    <xdr:graphicFrame>
      <xdr:nvGraphicFramePr>
        <xdr:cNvPr id="22" name="Диаграмма 21"/>
        <xdr:cNvGraphicFramePr/>
      </xdr:nvGraphicFramePr>
      <xdr:xfrm>
        <a:off x="25329515" y="36665535"/>
        <a:ext cx="3780790" cy="41332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41</xdr:col>
      <xdr:colOff>0</xdr:colOff>
      <xdr:row>224</xdr:row>
      <xdr:rowOff>0</xdr:rowOff>
    </xdr:from>
    <xdr:to>
      <xdr:col>47</xdr:col>
      <xdr:colOff>73163</xdr:colOff>
      <xdr:row>246</xdr:row>
      <xdr:rowOff>117475</xdr:rowOff>
    </xdr:to>
    <xdr:graphicFrame>
      <xdr:nvGraphicFramePr>
        <xdr:cNvPr id="23" name="Диаграмма 22"/>
        <xdr:cNvGraphicFramePr/>
      </xdr:nvGraphicFramePr>
      <xdr:xfrm>
        <a:off x="25392380" y="40980360"/>
        <a:ext cx="3776345" cy="41408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41</xdr:col>
      <xdr:colOff>0</xdr:colOff>
      <xdr:row>247</xdr:row>
      <xdr:rowOff>0</xdr:rowOff>
    </xdr:from>
    <xdr:to>
      <xdr:col>47</xdr:col>
      <xdr:colOff>73163</xdr:colOff>
      <xdr:row>269</xdr:row>
      <xdr:rowOff>117475</xdr:rowOff>
    </xdr:to>
    <xdr:graphicFrame>
      <xdr:nvGraphicFramePr>
        <xdr:cNvPr id="24" name="Диаграмма 23"/>
        <xdr:cNvGraphicFramePr/>
      </xdr:nvGraphicFramePr>
      <xdr:xfrm>
        <a:off x="25392380" y="45186600"/>
        <a:ext cx="3776345" cy="41408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41</xdr:col>
      <xdr:colOff>8282</xdr:colOff>
      <xdr:row>270</xdr:row>
      <xdr:rowOff>82826</xdr:rowOff>
    </xdr:from>
    <xdr:to>
      <xdr:col>47</xdr:col>
      <xdr:colOff>81445</xdr:colOff>
      <xdr:row>293</xdr:row>
      <xdr:rowOff>9801</xdr:rowOff>
    </xdr:to>
    <xdr:graphicFrame>
      <xdr:nvGraphicFramePr>
        <xdr:cNvPr id="25" name="Диаграмма 24"/>
        <xdr:cNvGraphicFramePr/>
      </xdr:nvGraphicFramePr>
      <xdr:xfrm>
        <a:off x="25400635" y="49475390"/>
        <a:ext cx="3776345" cy="41332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40</xdr:col>
      <xdr:colOff>604631</xdr:colOff>
      <xdr:row>293</xdr:row>
      <xdr:rowOff>115957</xdr:rowOff>
    </xdr:from>
    <xdr:to>
      <xdr:col>47</xdr:col>
      <xdr:colOff>64881</xdr:colOff>
      <xdr:row>316</xdr:row>
      <xdr:rowOff>42932</xdr:rowOff>
    </xdr:to>
    <xdr:graphicFrame>
      <xdr:nvGraphicFramePr>
        <xdr:cNvPr id="26" name="Диаграмма 25"/>
        <xdr:cNvGraphicFramePr/>
      </xdr:nvGraphicFramePr>
      <xdr:xfrm>
        <a:off x="25379680" y="53714650"/>
        <a:ext cx="3780790" cy="41332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40</xdr:col>
      <xdr:colOff>604631</xdr:colOff>
      <xdr:row>316</xdr:row>
      <xdr:rowOff>91109</xdr:rowOff>
    </xdr:from>
    <xdr:to>
      <xdr:col>47</xdr:col>
      <xdr:colOff>64881</xdr:colOff>
      <xdr:row>339</xdr:row>
      <xdr:rowOff>18084</xdr:rowOff>
    </xdr:to>
    <xdr:graphicFrame>
      <xdr:nvGraphicFramePr>
        <xdr:cNvPr id="27" name="Диаграмма 26"/>
        <xdr:cNvGraphicFramePr/>
      </xdr:nvGraphicFramePr>
      <xdr:xfrm>
        <a:off x="25379680" y="57896125"/>
        <a:ext cx="3780790" cy="41332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41</xdr:col>
      <xdr:colOff>0</xdr:colOff>
      <xdr:row>339</xdr:row>
      <xdr:rowOff>99391</xdr:rowOff>
    </xdr:from>
    <xdr:to>
      <xdr:col>47</xdr:col>
      <xdr:colOff>73163</xdr:colOff>
      <xdr:row>362</xdr:row>
      <xdr:rowOff>26366</xdr:rowOff>
    </xdr:to>
    <xdr:graphicFrame>
      <xdr:nvGraphicFramePr>
        <xdr:cNvPr id="28" name="Диаграмма 27"/>
        <xdr:cNvGraphicFramePr/>
      </xdr:nvGraphicFramePr>
      <xdr:xfrm>
        <a:off x="25392380" y="62110620"/>
        <a:ext cx="3776345" cy="41332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41</xdr:col>
      <xdr:colOff>0</xdr:colOff>
      <xdr:row>363</xdr:row>
      <xdr:rowOff>0</xdr:rowOff>
    </xdr:from>
    <xdr:to>
      <xdr:col>47</xdr:col>
      <xdr:colOff>73163</xdr:colOff>
      <xdr:row>385</xdr:row>
      <xdr:rowOff>117475</xdr:rowOff>
    </xdr:to>
    <xdr:graphicFrame>
      <xdr:nvGraphicFramePr>
        <xdr:cNvPr id="29" name="Диаграмма 28"/>
        <xdr:cNvGraphicFramePr/>
      </xdr:nvGraphicFramePr>
      <xdr:xfrm>
        <a:off x="25392380" y="66400680"/>
        <a:ext cx="3776345" cy="41408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50</xdr:col>
      <xdr:colOff>331971</xdr:colOff>
      <xdr:row>312</xdr:row>
      <xdr:rowOff>19607</xdr:rowOff>
    </xdr:from>
    <xdr:to>
      <xdr:col>60</xdr:col>
      <xdr:colOff>365591</xdr:colOff>
      <xdr:row>349</xdr:row>
      <xdr:rowOff>75639</xdr:rowOff>
    </xdr:to>
    <xdr:graphicFrame>
      <xdr:nvGraphicFramePr>
        <xdr:cNvPr id="47" name="Диаграмма 46"/>
        <xdr:cNvGraphicFramePr/>
      </xdr:nvGraphicFramePr>
      <xdr:xfrm>
        <a:off x="31278830" y="57092850"/>
        <a:ext cx="6205855" cy="68230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62</xdr:col>
      <xdr:colOff>285750</xdr:colOff>
      <xdr:row>312</xdr:row>
      <xdr:rowOff>54630</xdr:rowOff>
    </xdr:from>
    <xdr:to>
      <xdr:col>70</xdr:col>
      <xdr:colOff>613522</xdr:colOff>
      <xdr:row>349</xdr:row>
      <xdr:rowOff>110657</xdr:rowOff>
    </xdr:to>
    <xdr:graphicFrame>
      <xdr:nvGraphicFramePr>
        <xdr:cNvPr id="50" name="Диаграмма 49"/>
        <xdr:cNvGraphicFramePr/>
      </xdr:nvGraphicFramePr>
      <xdr:xfrm>
        <a:off x="38639750" y="57128410"/>
        <a:ext cx="5265420" cy="6822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297"/>
  <sheetViews>
    <sheetView tabSelected="1" zoomScale="70" zoomScaleNormal="70" workbookViewId="0">
      <selection activeCell="E1" sqref="E1"/>
    </sheetView>
  </sheetViews>
  <sheetFormatPr defaultColWidth="9" defaultRowHeight="14.4"/>
  <cols>
    <col min="1" max="1" width="9.13888888888889" style="40"/>
    <col min="2" max="2" width="9.13888888888889" style="40" customWidth="1"/>
    <col min="3" max="6" width="9.13888888888889" style="40"/>
    <col min="7" max="7" width="11.5740740740741" style="41" customWidth="1"/>
    <col min="8" max="24" width="9.13888888888889" style="40"/>
    <col min="25" max="25" width="12.1388888888889" customWidth="1"/>
  </cols>
  <sheetData>
    <row r="1" spans="1:27">
      <c r="A1" s="42" t="s">
        <v>0</v>
      </c>
      <c r="B1" s="42" t="s">
        <v>1</v>
      </c>
      <c r="C1" s="42" t="s">
        <v>2</v>
      </c>
      <c r="D1" s="42" t="s">
        <v>3</v>
      </c>
      <c r="E1" s="42" t="s">
        <v>4</v>
      </c>
      <c r="F1" s="42" t="s">
        <v>5</v>
      </c>
      <c r="G1" s="43" t="s">
        <v>6</v>
      </c>
      <c r="H1" s="42" t="s">
        <v>7</v>
      </c>
      <c r="I1" s="42" t="s">
        <v>8</v>
      </c>
      <c r="J1" s="42" t="s">
        <v>9</v>
      </c>
      <c r="K1" s="42" t="s">
        <v>10</v>
      </c>
      <c r="L1" s="42" t="s">
        <v>11</v>
      </c>
      <c r="M1" s="42" t="s">
        <v>12</v>
      </c>
      <c r="N1" s="42" t="s">
        <v>13</v>
      </c>
      <c r="O1" s="42" t="s">
        <v>14</v>
      </c>
      <c r="P1" s="42" t="s">
        <v>15</v>
      </c>
      <c r="Q1" s="42" t="s">
        <v>16</v>
      </c>
      <c r="R1" s="42" t="s">
        <v>17</v>
      </c>
      <c r="S1" s="42" t="s">
        <v>18</v>
      </c>
      <c r="T1" s="42" t="s">
        <v>19</v>
      </c>
      <c r="U1" s="42" t="s">
        <v>20</v>
      </c>
      <c r="V1" s="42" t="s">
        <v>21</v>
      </c>
      <c r="W1" s="42" t="s">
        <v>22</v>
      </c>
      <c r="X1" s="42" t="s">
        <v>23</v>
      </c>
      <c r="Y1" s="42" t="s">
        <v>24</v>
      </c>
      <c r="Z1" s="42" t="s">
        <v>25</v>
      </c>
      <c r="AA1" s="45"/>
    </row>
    <row r="2" spans="1:27">
      <c r="A2" s="42" t="s">
        <v>26</v>
      </c>
      <c r="B2" s="42" t="s">
        <v>27</v>
      </c>
      <c r="C2" s="42" t="s">
        <v>28</v>
      </c>
      <c r="D2" s="42">
        <v>59.563192</v>
      </c>
      <c r="E2" s="42">
        <v>150.769422</v>
      </c>
      <c r="F2" s="42">
        <v>2023</v>
      </c>
      <c r="G2" s="44" t="s">
        <v>29</v>
      </c>
      <c r="H2" s="42" t="s">
        <v>30</v>
      </c>
      <c r="I2" s="42" t="s">
        <v>31</v>
      </c>
      <c r="J2" s="42" t="s">
        <v>32</v>
      </c>
      <c r="K2" s="42">
        <v>41.1</v>
      </c>
      <c r="L2" s="42" t="s">
        <v>33</v>
      </c>
      <c r="M2" s="42">
        <v>5</v>
      </c>
      <c r="N2" s="42">
        <v>14.9</v>
      </c>
      <c r="O2" s="42">
        <v>22.5</v>
      </c>
      <c r="P2" s="42">
        <v>28.8</v>
      </c>
      <c r="Q2" s="42">
        <v>32.1</v>
      </c>
      <c r="R2" s="42">
        <v>36.3</v>
      </c>
      <c r="S2" s="42">
        <v>40</v>
      </c>
      <c r="T2" s="42" t="s">
        <v>33</v>
      </c>
      <c r="U2" s="42" t="s">
        <v>33</v>
      </c>
      <c r="V2" s="42" t="s">
        <v>33</v>
      </c>
      <c r="W2" s="42" t="s">
        <v>33</v>
      </c>
      <c r="X2" s="42" t="s">
        <v>33</v>
      </c>
      <c r="Y2" s="45">
        <v>1.0578472938006</v>
      </c>
      <c r="Z2" s="45">
        <v>1.11424972010565</v>
      </c>
      <c r="AA2" s="45"/>
    </row>
    <row r="3" spans="1:27">
      <c r="A3" s="42" t="s">
        <v>26</v>
      </c>
      <c r="B3" s="42" t="s">
        <v>27</v>
      </c>
      <c r="C3" s="42" t="s">
        <v>28</v>
      </c>
      <c r="D3" s="42">
        <v>59.563192</v>
      </c>
      <c r="E3" s="42">
        <v>150.769422</v>
      </c>
      <c r="F3" s="42">
        <v>2023</v>
      </c>
      <c r="G3" s="44" t="s">
        <v>29</v>
      </c>
      <c r="H3" s="42" t="s">
        <v>30</v>
      </c>
      <c r="I3" s="42" t="s">
        <v>34</v>
      </c>
      <c r="J3" s="42" t="s">
        <v>32</v>
      </c>
      <c r="K3" s="42">
        <v>39.2</v>
      </c>
      <c r="L3" s="42" t="s">
        <v>33</v>
      </c>
      <c r="M3" s="42">
        <v>4.4</v>
      </c>
      <c r="N3" s="42">
        <v>12.9</v>
      </c>
      <c r="O3" s="42">
        <v>24.5</v>
      </c>
      <c r="P3" s="42">
        <v>30.4</v>
      </c>
      <c r="Q3" s="42">
        <v>35.2</v>
      </c>
      <c r="R3" s="42">
        <v>36.4</v>
      </c>
      <c r="S3" s="42">
        <v>37.9</v>
      </c>
      <c r="T3" s="42" t="s">
        <v>33</v>
      </c>
      <c r="U3" s="42" t="s">
        <v>33</v>
      </c>
      <c r="V3" s="42" t="s">
        <v>33</v>
      </c>
      <c r="W3" s="42" t="s">
        <v>33</v>
      </c>
      <c r="X3" s="42" t="s">
        <v>33</v>
      </c>
      <c r="Y3" s="45">
        <v>1.0578472938006</v>
      </c>
      <c r="Z3" s="45">
        <v>1.11424972010565</v>
      </c>
      <c r="AA3" s="45"/>
    </row>
    <row r="4" spans="1:27">
      <c r="A4" s="42" t="s">
        <v>26</v>
      </c>
      <c r="B4" s="42" t="s">
        <v>27</v>
      </c>
      <c r="C4" s="42" t="s">
        <v>28</v>
      </c>
      <c r="D4" s="42">
        <v>59.563192</v>
      </c>
      <c r="E4" s="42">
        <v>150.769422</v>
      </c>
      <c r="F4" s="42">
        <v>2023</v>
      </c>
      <c r="G4" s="44" t="s">
        <v>29</v>
      </c>
      <c r="H4" s="42" t="s">
        <v>30</v>
      </c>
      <c r="I4" s="42" t="s">
        <v>35</v>
      </c>
      <c r="J4" s="42" t="s">
        <v>32</v>
      </c>
      <c r="K4" s="42">
        <v>39.3</v>
      </c>
      <c r="L4" s="42" t="s">
        <v>33</v>
      </c>
      <c r="M4" s="42">
        <v>3.4</v>
      </c>
      <c r="N4" s="42">
        <v>9.6</v>
      </c>
      <c r="O4" s="42">
        <v>17.8</v>
      </c>
      <c r="P4" s="42">
        <v>25</v>
      </c>
      <c r="Q4" s="42">
        <v>27.2</v>
      </c>
      <c r="R4" s="42">
        <v>32</v>
      </c>
      <c r="S4" s="42">
        <v>37.6</v>
      </c>
      <c r="T4" s="42" t="s">
        <v>33</v>
      </c>
      <c r="U4" s="42" t="s">
        <v>33</v>
      </c>
      <c r="V4" s="42" t="s">
        <v>33</v>
      </c>
      <c r="W4" s="42" t="s">
        <v>33</v>
      </c>
      <c r="X4" s="42" t="s">
        <v>33</v>
      </c>
      <c r="Y4" s="45">
        <v>1.0578472938006</v>
      </c>
      <c r="Z4" s="45">
        <v>1.11424972010565</v>
      </c>
      <c r="AA4" s="45"/>
    </row>
    <row r="5" spans="1:27">
      <c r="A5" s="42" t="s">
        <v>26</v>
      </c>
      <c r="B5" s="42" t="s">
        <v>27</v>
      </c>
      <c r="C5" s="42" t="s">
        <v>28</v>
      </c>
      <c r="D5" s="42">
        <v>59.563192</v>
      </c>
      <c r="E5" s="42">
        <v>150.769422</v>
      </c>
      <c r="F5" s="42">
        <v>2023</v>
      </c>
      <c r="G5" s="44" t="s">
        <v>29</v>
      </c>
      <c r="H5" s="42" t="s">
        <v>30</v>
      </c>
      <c r="I5" s="42" t="s">
        <v>36</v>
      </c>
      <c r="J5" s="42" t="s">
        <v>32</v>
      </c>
      <c r="K5" s="42">
        <v>44.8</v>
      </c>
      <c r="L5" s="42" t="s">
        <v>33</v>
      </c>
      <c r="M5" s="42">
        <v>4.3</v>
      </c>
      <c r="N5" s="42">
        <v>11.8</v>
      </c>
      <c r="O5" s="42">
        <v>15.9</v>
      </c>
      <c r="P5" s="42">
        <v>24.5</v>
      </c>
      <c r="Q5" s="42">
        <v>32.7</v>
      </c>
      <c r="R5" s="42">
        <v>39</v>
      </c>
      <c r="S5" s="42">
        <v>43.7</v>
      </c>
      <c r="T5" s="42" t="s">
        <v>33</v>
      </c>
      <c r="U5" s="42" t="s">
        <v>33</v>
      </c>
      <c r="V5" s="42" t="s">
        <v>33</v>
      </c>
      <c r="W5" s="42" t="s">
        <v>33</v>
      </c>
      <c r="X5" s="42" t="s">
        <v>33</v>
      </c>
      <c r="Y5" s="45">
        <v>1.0578472938006</v>
      </c>
      <c r="Z5" s="45">
        <v>1.11424972010565</v>
      </c>
      <c r="AA5" s="45"/>
    </row>
    <row r="6" spans="1:27">
      <c r="A6" s="42" t="s">
        <v>26</v>
      </c>
      <c r="B6" s="42" t="s">
        <v>27</v>
      </c>
      <c r="C6" s="42" t="s">
        <v>28</v>
      </c>
      <c r="D6" s="42">
        <v>59.563192</v>
      </c>
      <c r="E6" s="42">
        <v>150.769422</v>
      </c>
      <c r="F6" s="42">
        <v>2023</v>
      </c>
      <c r="G6" s="44" t="s">
        <v>29</v>
      </c>
      <c r="H6" s="42" t="s">
        <v>30</v>
      </c>
      <c r="I6" s="42" t="s">
        <v>37</v>
      </c>
      <c r="J6" s="42" t="s">
        <v>32</v>
      </c>
      <c r="K6" s="42">
        <v>38.4</v>
      </c>
      <c r="L6" s="42" t="s">
        <v>33</v>
      </c>
      <c r="M6" s="42" t="s">
        <v>33</v>
      </c>
      <c r="N6" s="42">
        <v>8</v>
      </c>
      <c r="O6" s="42">
        <v>17.6</v>
      </c>
      <c r="P6" s="42">
        <v>24.8</v>
      </c>
      <c r="Q6" s="42">
        <v>29.6</v>
      </c>
      <c r="R6" s="42">
        <v>32.8</v>
      </c>
      <c r="S6" s="42">
        <v>37</v>
      </c>
      <c r="T6" s="42" t="s">
        <v>33</v>
      </c>
      <c r="U6" s="42" t="s">
        <v>33</v>
      </c>
      <c r="V6" s="42" t="s">
        <v>33</v>
      </c>
      <c r="W6" s="42" t="s">
        <v>33</v>
      </c>
      <c r="X6" s="42" t="s">
        <v>33</v>
      </c>
      <c r="Y6" s="45">
        <v>1.0578472938006</v>
      </c>
      <c r="Z6" s="45">
        <v>1.11424972010565</v>
      </c>
      <c r="AA6" s="45"/>
    </row>
    <row r="7" spans="1:27">
      <c r="A7" s="42" t="s">
        <v>26</v>
      </c>
      <c r="B7" s="42" t="s">
        <v>27</v>
      </c>
      <c r="C7" s="42" t="s">
        <v>28</v>
      </c>
      <c r="D7" s="42">
        <v>59.563192</v>
      </c>
      <c r="E7" s="42">
        <v>150.769422</v>
      </c>
      <c r="F7" s="42">
        <v>2023</v>
      </c>
      <c r="G7" s="44" t="s">
        <v>29</v>
      </c>
      <c r="H7" s="42" t="s">
        <v>30</v>
      </c>
      <c r="I7" s="42" t="s">
        <v>38</v>
      </c>
      <c r="J7" s="42" t="s">
        <v>32</v>
      </c>
      <c r="K7" s="42">
        <v>46.9</v>
      </c>
      <c r="L7" s="42" t="s">
        <v>33</v>
      </c>
      <c r="M7" s="42">
        <v>3.8</v>
      </c>
      <c r="N7" s="42">
        <v>10.4</v>
      </c>
      <c r="O7" s="42">
        <v>14.4</v>
      </c>
      <c r="P7" s="42">
        <v>27.6</v>
      </c>
      <c r="Q7" s="42">
        <v>34.5</v>
      </c>
      <c r="R7" s="42">
        <v>36.5</v>
      </c>
      <c r="S7" s="42">
        <v>45</v>
      </c>
      <c r="T7" s="42" t="s">
        <v>33</v>
      </c>
      <c r="U7" s="42" t="s">
        <v>33</v>
      </c>
      <c r="V7" s="42" t="s">
        <v>33</v>
      </c>
      <c r="W7" s="42" t="s">
        <v>33</v>
      </c>
      <c r="X7" s="42" t="s">
        <v>33</v>
      </c>
      <c r="Y7" s="45">
        <v>1.0578472938006</v>
      </c>
      <c r="Z7" s="45">
        <v>1.11424972010565</v>
      </c>
      <c r="AA7" s="45"/>
    </row>
    <row r="8" spans="1:27">
      <c r="A8" s="42" t="s">
        <v>26</v>
      </c>
      <c r="B8" s="42" t="s">
        <v>27</v>
      </c>
      <c r="C8" s="42" t="s">
        <v>28</v>
      </c>
      <c r="D8" s="42">
        <v>59.563192</v>
      </c>
      <c r="E8" s="42">
        <v>150.769422</v>
      </c>
      <c r="F8" s="42">
        <v>2023</v>
      </c>
      <c r="G8" s="44" t="s">
        <v>29</v>
      </c>
      <c r="H8" s="42" t="s">
        <v>39</v>
      </c>
      <c r="I8" s="42" t="s">
        <v>40</v>
      </c>
      <c r="J8" s="42" t="s">
        <v>32</v>
      </c>
      <c r="K8" s="42">
        <v>42</v>
      </c>
      <c r="L8" s="42" t="s">
        <v>33</v>
      </c>
      <c r="M8" s="42">
        <v>4.5</v>
      </c>
      <c r="N8" s="42">
        <v>12.3</v>
      </c>
      <c r="O8" s="42">
        <v>21.5</v>
      </c>
      <c r="P8" s="42">
        <v>29.2</v>
      </c>
      <c r="Q8" s="42">
        <v>33.8</v>
      </c>
      <c r="R8" s="42">
        <v>36.4</v>
      </c>
      <c r="S8" s="42">
        <v>39.8</v>
      </c>
      <c r="T8" s="42" t="s">
        <v>33</v>
      </c>
      <c r="U8" s="42" t="s">
        <v>33</v>
      </c>
      <c r="V8" s="42" t="s">
        <v>33</v>
      </c>
      <c r="W8" s="42" t="s">
        <v>33</v>
      </c>
      <c r="X8" s="42" t="s">
        <v>33</v>
      </c>
      <c r="Y8" s="45">
        <v>1.25476846821532</v>
      </c>
      <c r="Z8" s="45">
        <v>1.11424972010565</v>
      </c>
      <c r="AA8" s="45"/>
    </row>
    <row r="9" spans="1:27">
      <c r="A9" s="42" t="s">
        <v>26</v>
      </c>
      <c r="B9" s="42" t="s">
        <v>27</v>
      </c>
      <c r="C9" s="42" t="s">
        <v>28</v>
      </c>
      <c r="D9" s="42">
        <v>59.563192</v>
      </c>
      <c r="E9" s="42">
        <v>150.769422</v>
      </c>
      <c r="F9" s="42">
        <v>2023</v>
      </c>
      <c r="G9" s="44" t="s">
        <v>29</v>
      </c>
      <c r="H9" s="42" t="s">
        <v>39</v>
      </c>
      <c r="I9" s="42" t="s">
        <v>41</v>
      </c>
      <c r="J9" s="42" t="s">
        <v>32</v>
      </c>
      <c r="K9" s="42">
        <v>40.5</v>
      </c>
      <c r="L9" s="42" t="s">
        <v>33</v>
      </c>
      <c r="M9" s="42">
        <v>3.1</v>
      </c>
      <c r="N9" s="42">
        <v>8.6</v>
      </c>
      <c r="O9" s="42">
        <v>22</v>
      </c>
      <c r="P9" s="42">
        <v>30.7</v>
      </c>
      <c r="Q9" s="42">
        <v>37.1</v>
      </c>
      <c r="R9" s="42" t="s">
        <v>33</v>
      </c>
      <c r="S9" s="42" t="s">
        <v>33</v>
      </c>
      <c r="T9" s="42" t="s">
        <v>33</v>
      </c>
      <c r="U9" s="42" t="s">
        <v>33</v>
      </c>
      <c r="V9" s="42" t="s">
        <v>33</v>
      </c>
      <c r="W9" s="42" t="s">
        <v>33</v>
      </c>
      <c r="X9" s="42" t="s">
        <v>33</v>
      </c>
      <c r="Y9" s="45">
        <v>1.25476846821532</v>
      </c>
      <c r="Z9" s="45">
        <v>1.11424972010565</v>
      </c>
      <c r="AA9" s="45"/>
    </row>
    <row r="10" spans="1:27">
      <c r="A10" s="42" t="s">
        <v>26</v>
      </c>
      <c r="B10" s="42" t="s">
        <v>27</v>
      </c>
      <c r="C10" s="42" t="s">
        <v>28</v>
      </c>
      <c r="D10" s="42">
        <v>59.563192</v>
      </c>
      <c r="E10" s="42">
        <v>150.769422</v>
      </c>
      <c r="F10" s="42">
        <v>2023</v>
      </c>
      <c r="G10" s="44" t="s">
        <v>29</v>
      </c>
      <c r="H10" s="42" t="s">
        <v>39</v>
      </c>
      <c r="I10" s="42" t="s">
        <v>42</v>
      </c>
      <c r="J10" s="42" t="s">
        <v>32</v>
      </c>
      <c r="K10" s="42">
        <v>37.9</v>
      </c>
      <c r="L10" s="42" t="s">
        <v>33</v>
      </c>
      <c r="M10" s="42">
        <v>4</v>
      </c>
      <c r="N10" s="42">
        <v>10.6</v>
      </c>
      <c r="O10" s="42">
        <v>19.9</v>
      </c>
      <c r="P10" s="42">
        <v>28.5</v>
      </c>
      <c r="Q10" s="42">
        <v>33.3</v>
      </c>
      <c r="R10" s="42">
        <v>36.5</v>
      </c>
      <c r="S10" s="42" t="s">
        <v>33</v>
      </c>
      <c r="T10" s="42" t="s">
        <v>33</v>
      </c>
      <c r="U10" s="42" t="s">
        <v>33</v>
      </c>
      <c r="V10" s="42" t="s">
        <v>33</v>
      </c>
      <c r="W10" s="42" t="s">
        <v>33</v>
      </c>
      <c r="X10" s="42" t="s">
        <v>33</v>
      </c>
      <c r="Y10" s="45">
        <v>1.25476846821532</v>
      </c>
      <c r="Z10" s="45">
        <v>1.11424972010565</v>
      </c>
      <c r="AA10" s="45"/>
    </row>
    <row r="11" spans="1:27">
      <c r="A11" s="42" t="s">
        <v>26</v>
      </c>
      <c r="B11" s="42" t="s">
        <v>27</v>
      </c>
      <c r="C11" s="42" t="s">
        <v>28</v>
      </c>
      <c r="D11" s="42">
        <v>59.563192</v>
      </c>
      <c r="E11" s="42">
        <v>150.769422</v>
      </c>
      <c r="F11" s="42">
        <v>2023</v>
      </c>
      <c r="G11" s="44" t="s">
        <v>29</v>
      </c>
      <c r="H11" s="42" t="s">
        <v>39</v>
      </c>
      <c r="I11" s="42" t="s">
        <v>43</v>
      </c>
      <c r="J11" s="42" t="s">
        <v>32</v>
      </c>
      <c r="K11" s="42">
        <v>37.8</v>
      </c>
      <c r="L11" s="42" t="s">
        <v>33</v>
      </c>
      <c r="M11" s="42">
        <v>3.5</v>
      </c>
      <c r="N11" s="42">
        <v>5.4</v>
      </c>
      <c r="O11" s="42">
        <v>15.1</v>
      </c>
      <c r="P11" s="42">
        <v>24.4</v>
      </c>
      <c r="Q11" s="42">
        <v>30.8</v>
      </c>
      <c r="R11" s="42">
        <v>32.8</v>
      </c>
      <c r="S11" s="42">
        <v>36.5</v>
      </c>
      <c r="T11" s="42" t="s">
        <v>33</v>
      </c>
      <c r="U11" s="42" t="s">
        <v>33</v>
      </c>
      <c r="V11" s="42" t="s">
        <v>33</v>
      </c>
      <c r="W11" s="42" t="s">
        <v>33</v>
      </c>
      <c r="X11" s="42" t="s">
        <v>33</v>
      </c>
      <c r="Y11" s="45">
        <v>1.25476846821532</v>
      </c>
      <c r="Z11" s="45">
        <v>1.11424972010565</v>
      </c>
      <c r="AA11" s="45"/>
    </row>
    <row r="12" spans="1:27">
      <c r="A12" s="42" t="s">
        <v>26</v>
      </c>
      <c r="B12" s="42" t="s">
        <v>27</v>
      </c>
      <c r="C12" s="42" t="s">
        <v>28</v>
      </c>
      <c r="D12" s="42">
        <v>59.563192</v>
      </c>
      <c r="E12" s="42">
        <v>150.769422</v>
      </c>
      <c r="F12" s="42">
        <v>2023</v>
      </c>
      <c r="G12" s="44" t="s">
        <v>29</v>
      </c>
      <c r="H12" s="42" t="s">
        <v>39</v>
      </c>
      <c r="I12" s="42" t="s">
        <v>44</v>
      </c>
      <c r="J12" s="42" t="s">
        <v>32</v>
      </c>
      <c r="K12" s="42">
        <v>39.6</v>
      </c>
      <c r="L12" s="42" t="s">
        <v>33</v>
      </c>
      <c r="M12" s="42">
        <v>4.7</v>
      </c>
      <c r="N12" s="42">
        <v>7.6</v>
      </c>
      <c r="O12" s="42">
        <v>18.8</v>
      </c>
      <c r="P12" s="42">
        <v>31.3</v>
      </c>
      <c r="Q12" s="42">
        <v>34.5</v>
      </c>
      <c r="R12" s="42">
        <v>37.7</v>
      </c>
      <c r="S12" s="42" t="s">
        <v>33</v>
      </c>
      <c r="T12" s="42" t="s">
        <v>33</v>
      </c>
      <c r="U12" s="42" t="s">
        <v>33</v>
      </c>
      <c r="V12" s="42" t="s">
        <v>33</v>
      </c>
      <c r="W12" s="42" t="s">
        <v>33</v>
      </c>
      <c r="X12" s="42" t="s">
        <v>33</v>
      </c>
      <c r="Y12" s="45">
        <v>1.25476846821532</v>
      </c>
      <c r="Z12" s="45">
        <v>1.11424972010565</v>
      </c>
      <c r="AA12" s="45"/>
    </row>
    <row r="13" spans="1:27">
      <c r="A13" s="42" t="s">
        <v>26</v>
      </c>
      <c r="B13" s="42" t="s">
        <v>27</v>
      </c>
      <c r="C13" s="42" t="s">
        <v>28</v>
      </c>
      <c r="D13" s="42">
        <v>59.563192</v>
      </c>
      <c r="E13" s="42">
        <v>150.769422</v>
      </c>
      <c r="F13" s="42">
        <v>2023</v>
      </c>
      <c r="G13" s="44" t="s">
        <v>29</v>
      </c>
      <c r="H13" s="42" t="s">
        <v>39</v>
      </c>
      <c r="I13" s="42" t="s">
        <v>45</v>
      </c>
      <c r="J13" s="42" t="s">
        <v>32</v>
      </c>
      <c r="K13" s="42">
        <v>40.8</v>
      </c>
      <c r="L13" s="42" t="s">
        <v>33</v>
      </c>
      <c r="M13" s="42">
        <v>5.3</v>
      </c>
      <c r="N13" s="42">
        <v>10</v>
      </c>
      <c r="O13" s="42">
        <v>18.4</v>
      </c>
      <c r="P13" s="42">
        <v>30.5</v>
      </c>
      <c r="Q13" s="42">
        <v>34.9</v>
      </c>
      <c r="R13" s="42">
        <v>37.5</v>
      </c>
      <c r="S13" s="42" t="s">
        <v>33</v>
      </c>
      <c r="T13" s="42" t="s">
        <v>33</v>
      </c>
      <c r="U13" s="42" t="s">
        <v>33</v>
      </c>
      <c r="V13" s="42" t="s">
        <v>33</v>
      </c>
      <c r="W13" s="42" t="s">
        <v>33</v>
      </c>
      <c r="X13" s="42" t="s">
        <v>33</v>
      </c>
      <c r="Y13" s="45">
        <v>1.25476846821532</v>
      </c>
      <c r="Z13" s="45">
        <v>1.11424972010565</v>
      </c>
      <c r="AA13" s="45"/>
    </row>
    <row r="14" spans="1:27">
      <c r="A14" s="42" t="s">
        <v>26</v>
      </c>
      <c r="B14" s="42" t="s">
        <v>27</v>
      </c>
      <c r="C14" s="42" t="s">
        <v>28</v>
      </c>
      <c r="D14" s="42">
        <v>59.563192</v>
      </c>
      <c r="E14" s="42">
        <v>150.769422</v>
      </c>
      <c r="F14" s="42">
        <v>2023</v>
      </c>
      <c r="G14" s="44" t="s">
        <v>46</v>
      </c>
      <c r="H14" s="42" t="s">
        <v>47</v>
      </c>
      <c r="I14" s="42" t="s">
        <v>48</v>
      </c>
      <c r="J14" s="42" t="s">
        <v>32</v>
      </c>
      <c r="K14" s="42">
        <v>47.5</v>
      </c>
      <c r="L14" s="42" t="s">
        <v>33</v>
      </c>
      <c r="M14" s="42">
        <v>5.4</v>
      </c>
      <c r="N14" s="42">
        <v>9.6</v>
      </c>
      <c r="O14" s="42">
        <v>17.4</v>
      </c>
      <c r="P14" s="42">
        <v>25</v>
      </c>
      <c r="Q14" s="42">
        <v>34.9</v>
      </c>
      <c r="R14" s="42">
        <v>41.1</v>
      </c>
      <c r="S14" s="42">
        <v>46.2</v>
      </c>
      <c r="T14" s="42" t="s">
        <v>33</v>
      </c>
      <c r="U14" s="42" t="s">
        <v>33</v>
      </c>
      <c r="V14" s="42" t="s">
        <v>33</v>
      </c>
      <c r="W14" s="42" t="s">
        <v>33</v>
      </c>
      <c r="X14" s="42" t="s">
        <v>33</v>
      </c>
      <c r="Y14" s="45">
        <v>0.99597604847803</v>
      </c>
      <c r="Z14" s="45">
        <v>1.11424972010565</v>
      </c>
      <c r="AA14" s="45"/>
    </row>
    <row r="15" spans="1:27">
      <c r="A15" s="42" t="s">
        <v>26</v>
      </c>
      <c r="B15" s="42" t="s">
        <v>27</v>
      </c>
      <c r="C15" s="42" t="s">
        <v>28</v>
      </c>
      <c r="D15" s="42">
        <v>59.563192</v>
      </c>
      <c r="E15" s="42">
        <v>150.769422</v>
      </c>
      <c r="F15" s="42">
        <v>2023</v>
      </c>
      <c r="G15" s="44" t="s">
        <v>46</v>
      </c>
      <c r="H15" s="42" t="s">
        <v>47</v>
      </c>
      <c r="I15" s="42" t="s">
        <v>49</v>
      </c>
      <c r="J15" s="42" t="s">
        <v>32</v>
      </c>
      <c r="K15" s="42">
        <v>36.5</v>
      </c>
      <c r="L15" s="42" t="s">
        <v>33</v>
      </c>
      <c r="M15" s="42">
        <v>3.7</v>
      </c>
      <c r="N15" s="42">
        <v>9.6</v>
      </c>
      <c r="O15" s="42">
        <v>16.7</v>
      </c>
      <c r="P15" s="42">
        <v>27.7</v>
      </c>
      <c r="Q15" s="42">
        <v>33.4</v>
      </c>
      <c r="R15" s="42" t="s">
        <v>33</v>
      </c>
      <c r="S15" s="42" t="s">
        <v>33</v>
      </c>
      <c r="T15" s="42" t="s">
        <v>33</v>
      </c>
      <c r="U15" s="42" t="s">
        <v>33</v>
      </c>
      <c r="V15" s="42" t="s">
        <v>33</v>
      </c>
      <c r="W15" s="42" t="s">
        <v>33</v>
      </c>
      <c r="X15" s="42" t="s">
        <v>33</v>
      </c>
      <c r="Y15" s="45">
        <v>0.99597604847803</v>
      </c>
      <c r="Z15" s="45">
        <v>1.11424972010565</v>
      </c>
      <c r="AA15" s="45"/>
    </row>
    <row r="16" spans="1:27">
      <c r="A16" s="42" t="s">
        <v>26</v>
      </c>
      <c r="B16" s="42" t="s">
        <v>27</v>
      </c>
      <c r="C16" s="42" t="s">
        <v>28</v>
      </c>
      <c r="D16" s="42">
        <v>59.563192</v>
      </c>
      <c r="E16" s="42">
        <v>150.769422</v>
      </c>
      <c r="F16" s="42">
        <v>2023</v>
      </c>
      <c r="G16" s="44" t="s">
        <v>46</v>
      </c>
      <c r="H16" s="42" t="s">
        <v>47</v>
      </c>
      <c r="I16" s="42" t="s">
        <v>50</v>
      </c>
      <c r="J16" s="42" t="s">
        <v>32</v>
      </c>
      <c r="K16" s="42">
        <v>52.3</v>
      </c>
      <c r="L16" s="42" t="s">
        <v>33</v>
      </c>
      <c r="M16" s="42">
        <v>6.7</v>
      </c>
      <c r="N16" s="42">
        <v>9.6</v>
      </c>
      <c r="O16" s="42">
        <v>17.6</v>
      </c>
      <c r="P16" s="42">
        <v>21.6</v>
      </c>
      <c r="Q16" s="42">
        <v>29.3</v>
      </c>
      <c r="R16" s="42">
        <v>37.6</v>
      </c>
      <c r="S16" s="42">
        <v>40.7</v>
      </c>
      <c r="T16" s="42">
        <v>43.6</v>
      </c>
      <c r="U16" s="42">
        <v>47.4</v>
      </c>
      <c r="V16" s="42">
        <v>50.9</v>
      </c>
      <c r="W16" s="42" t="s">
        <v>33</v>
      </c>
      <c r="X16" s="42" t="s">
        <v>33</v>
      </c>
      <c r="Y16" s="45">
        <v>0.99597604847803</v>
      </c>
      <c r="Z16" s="45">
        <v>1.11424972010565</v>
      </c>
      <c r="AA16" s="45"/>
    </row>
    <row r="17" spans="1:27">
      <c r="A17" s="42" t="s">
        <v>26</v>
      </c>
      <c r="B17" s="42" t="s">
        <v>27</v>
      </c>
      <c r="C17" s="42" t="s">
        <v>28</v>
      </c>
      <c r="D17" s="42">
        <v>59.563192</v>
      </c>
      <c r="E17" s="42">
        <v>150.769422</v>
      </c>
      <c r="F17" s="42">
        <v>2023</v>
      </c>
      <c r="G17" s="44" t="s">
        <v>46</v>
      </c>
      <c r="H17" s="42" t="s">
        <v>47</v>
      </c>
      <c r="I17" s="42" t="s">
        <v>51</v>
      </c>
      <c r="J17" s="42" t="s">
        <v>32</v>
      </c>
      <c r="K17" s="42">
        <v>37.6</v>
      </c>
      <c r="L17" s="42" t="s">
        <v>33</v>
      </c>
      <c r="M17" s="42">
        <v>7</v>
      </c>
      <c r="N17" s="42">
        <v>11.3</v>
      </c>
      <c r="O17" s="42">
        <v>15.6</v>
      </c>
      <c r="P17" s="42">
        <v>26.5</v>
      </c>
      <c r="Q17" s="42">
        <v>31.8</v>
      </c>
      <c r="R17" s="42">
        <v>36.7</v>
      </c>
      <c r="S17" s="42" t="s">
        <v>33</v>
      </c>
      <c r="T17" s="42" t="s">
        <v>33</v>
      </c>
      <c r="U17" s="42" t="s">
        <v>33</v>
      </c>
      <c r="V17" s="42" t="s">
        <v>33</v>
      </c>
      <c r="W17" s="42" t="s">
        <v>33</v>
      </c>
      <c r="X17" s="42" t="s">
        <v>33</v>
      </c>
      <c r="Y17" s="45">
        <v>0.99597604847803</v>
      </c>
      <c r="Z17" s="45">
        <v>1.11424972010565</v>
      </c>
      <c r="AA17" s="45"/>
    </row>
    <row r="18" spans="1:27">
      <c r="A18" s="42" t="s">
        <v>26</v>
      </c>
      <c r="B18" s="42" t="s">
        <v>27</v>
      </c>
      <c r="C18" s="42" t="s">
        <v>28</v>
      </c>
      <c r="D18" s="42">
        <v>59.563192</v>
      </c>
      <c r="E18" s="42">
        <v>150.769422</v>
      </c>
      <c r="F18" s="42">
        <v>2023</v>
      </c>
      <c r="G18" s="44" t="s">
        <v>46</v>
      </c>
      <c r="H18" s="42" t="s">
        <v>47</v>
      </c>
      <c r="I18" s="42" t="s">
        <v>52</v>
      </c>
      <c r="J18" s="42" t="s">
        <v>32</v>
      </c>
      <c r="K18" s="42">
        <v>40.6</v>
      </c>
      <c r="L18" s="42" t="s">
        <v>33</v>
      </c>
      <c r="M18" s="42">
        <v>4.1</v>
      </c>
      <c r="N18" s="42">
        <v>8.3</v>
      </c>
      <c r="O18" s="42">
        <v>15.1</v>
      </c>
      <c r="P18" s="42">
        <v>25.3</v>
      </c>
      <c r="Q18" s="42">
        <v>30.7</v>
      </c>
      <c r="R18" s="42">
        <v>34.8</v>
      </c>
      <c r="S18" s="42">
        <v>38.9</v>
      </c>
      <c r="T18" s="42" t="s">
        <v>33</v>
      </c>
      <c r="U18" s="42" t="s">
        <v>33</v>
      </c>
      <c r="V18" s="42" t="s">
        <v>33</v>
      </c>
      <c r="W18" s="42" t="s">
        <v>33</v>
      </c>
      <c r="X18" s="42" t="s">
        <v>33</v>
      </c>
      <c r="Y18" s="45">
        <v>0.99597604847803</v>
      </c>
      <c r="Z18" s="45">
        <v>1.11424972010565</v>
      </c>
      <c r="AA18" s="45"/>
    </row>
    <row r="19" spans="1:27">
      <c r="A19" s="42" t="s">
        <v>26</v>
      </c>
      <c r="B19" s="42" t="s">
        <v>27</v>
      </c>
      <c r="C19" s="42" t="s">
        <v>28</v>
      </c>
      <c r="D19" s="42">
        <v>59.563192</v>
      </c>
      <c r="E19" s="42">
        <v>150.769422</v>
      </c>
      <c r="F19" s="42">
        <v>2023</v>
      </c>
      <c r="G19" s="44" t="s">
        <v>46</v>
      </c>
      <c r="H19" s="42" t="s">
        <v>47</v>
      </c>
      <c r="I19" s="42" t="s">
        <v>53</v>
      </c>
      <c r="J19" s="42" t="s">
        <v>32</v>
      </c>
      <c r="K19" s="42">
        <v>34.6</v>
      </c>
      <c r="L19" s="42" t="s">
        <v>33</v>
      </c>
      <c r="M19" s="42">
        <v>6.1</v>
      </c>
      <c r="N19" s="42">
        <v>15.9</v>
      </c>
      <c r="O19" s="42">
        <v>23.7</v>
      </c>
      <c r="P19" s="42">
        <v>28.8</v>
      </c>
      <c r="Q19" s="42">
        <v>31.8</v>
      </c>
      <c r="R19" s="42" t="s">
        <v>33</v>
      </c>
      <c r="S19" s="42" t="s">
        <v>33</v>
      </c>
      <c r="T19" s="42" t="s">
        <v>33</v>
      </c>
      <c r="U19" s="42" t="s">
        <v>33</v>
      </c>
      <c r="V19" s="42" t="s">
        <v>33</v>
      </c>
      <c r="W19" s="42" t="s">
        <v>33</v>
      </c>
      <c r="X19" s="42" t="s">
        <v>33</v>
      </c>
      <c r="Y19" s="45">
        <v>0.99597604847803</v>
      </c>
      <c r="Z19" s="45">
        <v>1.11424972010565</v>
      </c>
      <c r="AA19" s="45"/>
    </row>
    <row r="20" spans="1:27">
      <c r="A20" s="42" t="s">
        <v>26</v>
      </c>
      <c r="B20" s="42" t="s">
        <v>54</v>
      </c>
      <c r="C20" s="42" t="s">
        <v>55</v>
      </c>
      <c r="D20" s="42">
        <v>59.542665</v>
      </c>
      <c r="E20" s="42">
        <v>150.781082</v>
      </c>
      <c r="F20" s="42">
        <v>2023</v>
      </c>
      <c r="G20" s="44" t="s">
        <v>29</v>
      </c>
      <c r="H20" s="42" t="s">
        <v>30</v>
      </c>
      <c r="I20" s="42" t="s">
        <v>56</v>
      </c>
      <c r="J20" s="42" t="s">
        <v>32</v>
      </c>
      <c r="K20" s="42">
        <v>44.7</v>
      </c>
      <c r="L20" s="42" t="s">
        <v>33</v>
      </c>
      <c r="M20" s="42" t="s">
        <v>33</v>
      </c>
      <c r="N20" s="42">
        <v>7.4</v>
      </c>
      <c r="O20" s="42">
        <v>12.1</v>
      </c>
      <c r="P20" s="42">
        <v>23.3</v>
      </c>
      <c r="Q20" s="42">
        <v>30.1</v>
      </c>
      <c r="R20" s="42">
        <v>40.8</v>
      </c>
      <c r="S20" s="42" t="s">
        <v>33</v>
      </c>
      <c r="T20" s="42" t="s">
        <v>33</v>
      </c>
      <c r="U20" s="42" t="s">
        <v>33</v>
      </c>
      <c r="V20" s="42" t="s">
        <v>33</v>
      </c>
      <c r="W20" s="42" t="s">
        <v>33</v>
      </c>
      <c r="X20" s="42" t="s">
        <v>33</v>
      </c>
      <c r="Y20" s="45">
        <v>0.985032365055058</v>
      </c>
      <c r="Z20" s="45">
        <v>1.09148984918898</v>
      </c>
      <c r="AA20" s="45"/>
    </row>
    <row r="21" spans="1:26">
      <c r="A21" s="40" t="s">
        <v>26</v>
      </c>
      <c r="B21" s="40" t="s">
        <v>54</v>
      </c>
      <c r="C21" s="40" t="s">
        <v>55</v>
      </c>
      <c r="D21" s="40">
        <v>59.542665</v>
      </c>
      <c r="E21" s="40">
        <v>150.781082</v>
      </c>
      <c r="F21" s="40">
        <v>2023</v>
      </c>
      <c r="G21" s="44" t="s">
        <v>29</v>
      </c>
      <c r="H21" s="40" t="s">
        <v>30</v>
      </c>
      <c r="I21" s="40" t="s">
        <v>57</v>
      </c>
      <c r="J21" s="40" t="s">
        <v>32</v>
      </c>
      <c r="K21" s="40">
        <v>49.1</v>
      </c>
      <c r="L21" s="40" t="s">
        <v>33</v>
      </c>
      <c r="M21" s="40">
        <v>4</v>
      </c>
      <c r="N21" s="40">
        <v>7.9</v>
      </c>
      <c r="O21" s="40">
        <v>13.1</v>
      </c>
      <c r="P21" s="40">
        <v>24.3</v>
      </c>
      <c r="Q21" s="40">
        <v>39.1</v>
      </c>
      <c r="R21" s="40">
        <v>46.5</v>
      </c>
      <c r="S21" s="40" t="s">
        <v>33</v>
      </c>
      <c r="T21" s="40" t="s">
        <v>33</v>
      </c>
      <c r="U21" s="40" t="s">
        <v>33</v>
      </c>
      <c r="V21" s="40" t="s">
        <v>33</v>
      </c>
      <c r="W21" s="40" t="s">
        <v>33</v>
      </c>
      <c r="X21" s="40" t="s">
        <v>33</v>
      </c>
      <c r="Y21" s="45">
        <v>0.985032365055058</v>
      </c>
      <c r="Z21" s="45">
        <v>1.09148984918898</v>
      </c>
    </row>
    <row r="22" spans="1:26">
      <c r="A22" s="40" t="s">
        <v>26</v>
      </c>
      <c r="B22" s="40" t="s">
        <v>54</v>
      </c>
      <c r="C22" s="40" t="s">
        <v>55</v>
      </c>
      <c r="D22" s="40">
        <v>59.542665</v>
      </c>
      <c r="E22" s="40">
        <v>150.781082</v>
      </c>
      <c r="F22" s="40">
        <v>2023</v>
      </c>
      <c r="G22" s="44" t="s">
        <v>29</v>
      </c>
      <c r="H22" s="40" t="s">
        <v>30</v>
      </c>
      <c r="I22" s="40" t="s">
        <v>58</v>
      </c>
      <c r="J22" s="40" t="s">
        <v>32</v>
      </c>
      <c r="K22" s="40">
        <v>48</v>
      </c>
      <c r="L22" s="40" t="s">
        <v>33</v>
      </c>
      <c r="M22" s="40">
        <v>3.9</v>
      </c>
      <c r="N22" s="40">
        <v>7</v>
      </c>
      <c r="O22" s="40">
        <v>11.5</v>
      </c>
      <c r="P22" s="40">
        <v>20.4</v>
      </c>
      <c r="Q22" s="40">
        <v>32.4</v>
      </c>
      <c r="R22" s="40">
        <v>38.4</v>
      </c>
      <c r="S22" s="40">
        <v>47.6</v>
      </c>
      <c r="T22" s="40" t="s">
        <v>33</v>
      </c>
      <c r="U22" s="40" t="s">
        <v>33</v>
      </c>
      <c r="V22" s="40" t="s">
        <v>33</v>
      </c>
      <c r="W22" s="40" t="s">
        <v>33</v>
      </c>
      <c r="X22" s="40" t="s">
        <v>33</v>
      </c>
      <c r="Y22" s="45">
        <v>0.985032365055058</v>
      </c>
      <c r="Z22" s="45">
        <v>1.09148984918898</v>
      </c>
    </row>
    <row r="23" spans="1:26">
      <c r="A23" s="40" t="s">
        <v>26</v>
      </c>
      <c r="B23" s="40" t="s">
        <v>54</v>
      </c>
      <c r="C23" s="40" t="s">
        <v>55</v>
      </c>
      <c r="D23" s="40">
        <v>59.542665</v>
      </c>
      <c r="E23" s="40">
        <v>150.781082</v>
      </c>
      <c r="F23" s="40">
        <v>2023</v>
      </c>
      <c r="G23" s="44" t="s">
        <v>29</v>
      </c>
      <c r="H23" s="40" t="s">
        <v>30</v>
      </c>
      <c r="I23" s="40" t="s">
        <v>59</v>
      </c>
      <c r="J23" s="40" t="s">
        <v>32</v>
      </c>
      <c r="K23" s="40">
        <v>52.1</v>
      </c>
      <c r="L23" s="40" t="s">
        <v>33</v>
      </c>
      <c r="M23" s="40" t="s">
        <v>33</v>
      </c>
      <c r="N23" s="40">
        <v>6</v>
      </c>
      <c r="O23" s="40">
        <v>10.4</v>
      </c>
      <c r="P23" s="40">
        <v>17.1</v>
      </c>
      <c r="Q23" s="40">
        <v>32.7</v>
      </c>
      <c r="R23" s="40">
        <v>41.6</v>
      </c>
      <c r="S23" s="40">
        <v>48.9</v>
      </c>
      <c r="T23" s="40" t="s">
        <v>33</v>
      </c>
      <c r="U23" s="40" t="s">
        <v>33</v>
      </c>
      <c r="V23" s="40" t="s">
        <v>33</v>
      </c>
      <c r="W23" s="40" t="s">
        <v>33</v>
      </c>
      <c r="X23" s="40" t="s">
        <v>33</v>
      </c>
      <c r="Y23" s="45">
        <v>0.985032365055058</v>
      </c>
      <c r="Z23" s="45">
        <v>1.09148984918898</v>
      </c>
    </row>
    <row r="24" spans="1:26">
      <c r="A24" s="40" t="s">
        <v>26</v>
      </c>
      <c r="B24" s="40" t="s">
        <v>54</v>
      </c>
      <c r="C24" s="40" t="s">
        <v>55</v>
      </c>
      <c r="D24" s="40">
        <v>59.542665</v>
      </c>
      <c r="E24" s="40">
        <v>150.781082</v>
      </c>
      <c r="F24" s="40">
        <v>2023</v>
      </c>
      <c r="G24" s="44" t="s">
        <v>29</v>
      </c>
      <c r="H24" s="40" t="s">
        <v>30</v>
      </c>
      <c r="I24" s="40" t="s">
        <v>60</v>
      </c>
      <c r="J24" s="40" t="s">
        <v>32</v>
      </c>
      <c r="K24" s="40">
        <v>47.6</v>
      </c>
      <c r="L24" s="40" t="s">
        <v>33</v>
      </c>
      <c r="M24" s="40" t="s">
        <v>33</v>
      </c>
      <c r="N24" s="40">
        <v>8</v>
      </c>
      <c r="O24" s="40">
        <v>11.5</v>
      </c>
      <c r="P24" s="40">
        <v>26</v>
      </c>
      <c r="Q24" s="40">
        <v>38.3</v>
      </c>
      <c r="R24" s="40">
        <v>45.3</v>
      </c>
      <c r="S24" s="40" t="s">
        <v>33</v>
      </c>
      <c r="T24" s="40" t="s">
        <v>33</v>
      </c>
      <c r="U24" s="40" t="s">
        <v>33</v>
      </c>
      <c r="V24" s="40" t="s">
        <v>33</v>
      </c>
      <c r="W24" s="40" t="s">
        <v>33</v>
      </c>
      <c r="X24" s="40" t="s">
        <v>33</v>
      </c>
      <c r="Y24" s="45">
        <v>0.985032365055058</v>
      </c>
      <c r="Z24" s="45">
        <v>1.09148984918898</v>
      </c>
    </row>
    <row r="25" spans="1:26">
      <c r="A25" s="40" t="s">
        <v>26</v>
      </c>
      <c r="B25" s="40" t="s">
        <v>54</v>
      </c>
      <c r="C25" s="40" t="s">
        <v>55</v>
      </c>
      <c r="D25" s="40">
        <v>59.542665</v>
      </c>
      <c r="E25" s="40">
        <v>150.781082</v>
      </c>
      <c r="F25" s="40">
        <v>2023</v>
      </c>
      <c r="G25" s="44" t="s">
        <v>29</v>
      </c>
      <c r="H25" s="40" t="s">
        <v>30</v>
      </c>
      <c r="I25" s="40" t="s">
        <v>61</v>
      </c>
      <c r="J25" s="40" t="s">
        <v>32</v>
      </c>
      <c r="K25" s="40">
        <v>42.8</v>
      </c>
      <c r="L25" s="40" t="s">
        <v>33</v>
      </c>
      <c r="M25" s="40" t="s">
        <v>33</v>
      </c>
      <c r="N25" s="40">
        <v>6.5</v>
      </c>
      <c r="O25" s="40">
        <v>10.4</v>
      </c>
      <c r="P25" s="40">
        <v>22.6</v>
      </c>
      <c r="Q25" s="40">
        <v>31.5</v>
      </c>
      <c r="R25" s="40">
        <v>35.6</v>
      </c>
      <c r="S25" s="40">
        <v>41.9</v>
      </c>
      <c r="T25" s="40" t="s">
        <v>33</v>
      </c>
      <c r="U25" s="40" t="s">
        <v>33</v>
      </c>
      <c r="V25" s="40" t="s">
        <v>33</v>
      </c>
      <c r="W25" s="40" t="s">
        <v>33</v>
      </c>
      <c r="X25" s="40" t="s">
        <v>33</v>
      </c>
      <c r="Y25" s="45">
        <v>0.985032365055058</v>
      </c>
      <c r="Z25" s="45">
        <v>1.09148984918898</v>
      </c>
    </row>
    <row r="26" spans="1:26">
      <c r="A26" s="40" t="s">
        <v>26</v>
      </c>
      <c r="B26" s="40" t="s">
        <v>54</v>
      </c>
      <c r="C26" s="40" t="s">
        <v>55</v>
      </c>
      <c r="D26" s="40">
        <v>59.542665</v>
      </c>
      <c r="E26" s="40">
        <v>150.781082</v>
      </c>
      <c r="F26" s="40">
        <v>2023</v>
      </c>
      <c r="G26" s="44" t="s">
        <v>29</v>
      </c>
      <c r="H26" s="40" t="s">
        <v>39</v>
      </c>
      <c r="I26" s="40" t="s">
        <v>62</v>
      </c>
      <c r="J26" s="40" t="s">
        <v>32</v>
      </c>
      <c r="K26" s="40">
        <v>44.3</v>
      </c>
      <c r="L26" s="40" t="s">
        <v>33</v>
      </c>
      <c r="M26" s="40" t="s">
        <v>33</v>
      </c>
      <c r="N26" s="40">
        <v>9.6</v>
      </c>
      <c r="O26" s="40">
        <v>22.3</v>
      </c>
      <c r="P26" s="40">
        <v>28.3</v>
      </c>
      <c r="Q26" s="40">
        <v>40.8</v>
      </c>
      <c r="R26" s="40" t="s">
        <v>33</v>
      </c>
      <c r="S26" s="40" t="s">
        <v>33</v>
      </c>
      <c r="T26" s="40" t="s">
        <v>33</v>
      </c>
      <c r="U26" s="40" t="s">
        <v>33</v>
      </c>
      <c r="V26" s="40" t="s">
        <v>33</v>
      </c>
      <c r="W26" s="40" t="s">
        <v>33</v>
      </c>
      <c r="X26" s="40" t="s">
        <v>33</v>
      </c>
      <c r="Y26">
        <v>1.0663165852196</v>
      </c>
      <c r="Z26" s="45">
        <v>1.09148984918898</v>
      </c>
    </row>
    <row r="27" spans="1:26">
      <c r="A27" s="40" t="s">
        <v>26</v>
      </c>
      <c r="B27" s="40" t="s">
        <v>54</v>
      </c>
      <c r="C27" s="40" t="s">
        <v>55</v>
      </c>
      <c r="D27" s="40">
        <v>59.542665</v>
      </c>
      <c r="E27" s="40">
        <v>150.781082</v>
      </c>
      <c r="F27" s="40">
        <v>2023</v>
      </c>
      <c r="G27" s="44" t="s">
        <v>29</v>
      </c>
      <c r="H27" s="40" t="s">
        <v>39</v>
      </c>
      <c r="I27" s="40" t="s">
        <v>40</v>
      </c>
      <c r="J27" s="40" t="s">
        <v>32</v>
      </c>
      <c r="K27" s="40">
        <v>45.4</v>
      </c>
      <c r="L27" s="40" t="s">
        <v>33</v>
      </c>
      <c r="M27" s="40">
        <v>3.9</v>
      </c>
      <c r="N27" s="40">
        <v>10.8</v>
      </c>
      <c r="O27" s="40">
        <v>20.7</v>
      </c>
      <c r="P27" s="40">
        <v>30.2</v>
      </c>
      <c r="Q27" s="40">
        <v>41.8</v>
      </c>
      <c r="R27" s="40" t="s">
        <v>33</v>
      </c>
      <c r="S27" s="40" t="s">
        <v>33</v>
      </c>
      <c r="T27" s="40" t="s">
        <v>33</v>
      </c>
      <c r="U27" s="40" t="s">
        <v>33</v>
      </c>
      <c r="V27" s="40" t="s">
        <v>33</v>
      </c>
      <c r="W27" s="40" t="s">
        <v>33</v>
      </c>
      <c r="X27" s="40" t="s">
        <v>33</v>
      </c>
      <c r="Y27">
        <v>1.0663165852196</v>
      </c>
      <c r="Z27" s="45">
        <v>1.09148984918898</v>
      </c>
    </row>
    <row r="28" spans="1:26">
      <c r="A28" s="40" t="s">
        <v>26</v>
      </c>
      <c r="B28" s="40" t="s">
        <v>54</v>
      </c>
      <c r="C28" s="40" t="s">
        <v>55</v>
      </c>
      <c r="D28" s="40">
        <v>59.542665</v>
      </c>
      <c r="E28" s="40">
        <v>150.781082</v>
      </c>
      <c r="F28" s="40">
        <v>2023</v>
      </c>
      <c r="G28" s="44" t="s">
        <v>29</v>
      </c>
      <c r="H28" s="40" t="s">
        <v>39</v>
      </c>
      <c r="I28" s="40" t="s">
        <v>63</v>
      </c>
      <c r="J28" s="40" t="s">
        <v>64</v>
      </c>
      <c r="K28" s="40">
        <v>45.2</v>
      </c>
      <c r="L28" s="40" t="s">
        <v>33</v>
      </c>
      <c r="M28" s="40" t="s">
        <v>33</v>
      </c>
      <c r="N28" s="40">
        <v>8.2</v>
      </c>
      <c r="O28" s="40">
        <v>19.5</v>
      </c>
      <c r="P28" s="40">
        <v>34.3</v>
      </c>
      <c r="Q28" s="40">
        <v>41.2</v>
      </c>
      <c r="R28" s="40" t="s">
        <v>33</v>
      </c>
      <c r="S28" s="40" t="s">
        <v>33</v>
      </c>
      <c r="T28" s="40" t="s">
        <v>33</v>
      </c>
      <c r="U28" s="40" t="s">
        <v>33</v>
      </c>
      <c r="V28" s="40" t="s">
        <v>33</v>
      </c>
      <c r="W28" s="40" t="s">
        <v>33</v>
      </c>
      <c r="X28" s="40" t="s">
        <v>33</v>
      </c>
      <c r="Y28">
        <v>1.0663165852196</v>
      </c>
      <c r="Z28" s="45">
        <v>1.09148984918898</v>
      </c>
    </row>
    <row r="29" spans="1:26">
      <c r="A29" s="40" t="s">
        <v>26</v>
      </c>
      <c r="B29" s="40" t="s">
        <v>54</v>
      </c>
      <c r="C29" s="40" t="s">
        <v>55</v>
      </c>
      <c r="D29" s="40">
        <v>59.542665</v>
      </c>
      <c r="E29" s="40">
        <v>150.781082</v>
      </c>
      <c r="F29" s="40">
        <v>2023</v>
      </c>
      <c r="G29" s="44" t="s">
        <v>29</v>
      </c>
      <c r="H29" s="40" t="s">
        <v>39</v>
      </c>
      <c r="I29" s="40" t="s">
        <v>65</v>
      </c>
      <c r="J29" s="40" t="s">
        <v>32</v>
      </c>
      <c r="K29" s="40">
        <v>45</v>
      </c>
      <c r="L29" s="40" t="s">
        <v>33</v>
      </c>
      <c r="M29" s="40" t="s">
        <v>33</v>
      </c>
      <c r="N29" s="40">
        <v>8.9</v>
      </c>
      <c r="O29" s="40">
        <v>16.1</v>
      </c>
      <c r="P29" s="40">
        <v>27.8</v>
      </c>
      <c r="Q29" s="40">
        <v>34.7</v>
      </c>
      <c r="R29" s="40">
        <v>42.4</v>
      </c>
      <c r="S29" s="40" t="s">
        <v>33</v>
      </c>
      <c r="T29" s="40" t="s">
        <v>33</v>
      </c>
      <c r="U29" s="40" t="s">
        <v>33</v>
      </c>
      <c r="V29" s="40" t="s">
        <v>33</v>
      </c>
      <c r="W29" s="40" t="s">
        <v>33</v>
      </c>
      <c r="X29" s="40" t="s">
        <v>33</v>
      </c>
      <c r="Y29">
        <v>1.0663165852196</v>
      </c>
      <c r="Z29" s="45">
        <v>1.09148984918898</v>
      </c>
    </row>
    <row r="30" spans="1:26">
      <c r="A30" s="40" t="s">
        <v>26</v>
      </c>
      <c r="B30" s="40" t="s">
        <v>54</v>
      </c>
      <c r="C30" s="40" t="s">
        <v>55</v>
      </c>
      <c r="D30" s="40">
        <v>59.542665</v>
      </c>
      <c r="E30" s="40">
        <v>150.781082</v>
      </c>
      <c r="F30" s="40">
        <v>2023</v>
      </c>
      <c r="G30" s="44" t="s">
        <v>29</v>
      </c>
      <c r="H30" s="40" t="s">
        <v>39</v>
      </c>
      <c r="I30" s="40" t="s">
        <v>66</v>
      </c>
      <c r="J30" s="40" t="s">
        <v>32</v>
      </c>
      <c r="K30" s="40">
        <v>41.3</v>
      </c>
      <c r="L30" s="40" t="s">
        <v>33</v>
      </c>
      <c r="M30" s="40" t="s">
        <v>33</v>
      </c>
      <c r="N30" s="40">
        <v>8.4</v>
      </c>
      <c r="O30" s="40">
        <v>13.8</v>
      </c>
      <c r="P30" s="40">
        <v>31.9</v>
      </c>
      <c r="Q30" s="40">
        <v>40.1</v>
      </c>
      <c r="R30" s="40" t="s">
        <v>33</v>
      </c>
      <c r="S30" s="40" t="s">
        <v>33</v>
      </c>
      <c r="T30" s="40" t="s">
        <v>33</v>
      </c>
      <c r="U30" s="40" t="s">
        <v>33</v>
      </c>
      <c r="V30" s="40" t="s">
        <v>33</v>
      </c>
      <c r="W30" s="40" t="s">
        <v>33</v>
      </c>
      <c r="X30" s="40" t="s">
        <v>33</v>
      </c>
      <c r="Y30">
        <v>1.0663165852196</v>
      </c>
      <c r="Z30" s="45">
        <v>1.09148984918898</v>
      </c>
    </row>
    <row r="31" spans="1:26">
      <c r="A31" s="40" t="s">
        <v>26</v>
      </c>
      <c r="B31" s="40" t="s">
        <v>54</v>
      </c>
      <c r="C31" s="40" t="s">
        <v>55</v>
      </c>
      <c r="D31" s="40">
        <v>59.542665</v>
      </c>
      <c r="E31" s="40">
        <v>150.781082</v>
      </c>
      <c r="F31" s="40">
        <v>2023</v>
      </c>
      <c r="G31" s="44" t="s">
        <v>29</v>
      </c>
      <c r="H31" s="40" t="s">
        <v>39</v>
      </c>
      <c r="I31" s="40" t="s">
        <v>67</v>
      </c>
      <c r="J31" s="40" t="s">
        <v>32</v>
      </c>
      <c r="K31" s="40">
        <v>47.7</v>
      </c>
      <c r="L31" s="40" t="s">
        <v>33</v>
      </c>
      <c r="M31" s="40" t="s">
        <v>33</v>
      </c>
      <c r="N31" s="40">
        <v>9.1</v>
      </c>
      <c r="O31" s="40">
        <v>20.1</v>
      </c>
      <c r="P31" s="40">
        <v>36.2</v>
      </c>
      <c r="Q31" s="40">
        <v>45.3</v>
      </c>
      <c r="R31" s="40" t="s">
        <v>33</v>
      </c>
      <c r="S31" s="40" t="s">
        <v>33</v>
      </c>
      <c r="T31" s="40" t="s">
        <v>33</v>
      </c>
      <c r="U31" s="40" t="s">
        <v>33</v>
      </c>
      <c r="V31" s="40" t="s">
        <v>33</v>
      </c>
      <c r="W31" s="40" t="s">
        <v>33</v>
      </c>
      <c r="X31" s="40" t="s">
        <v>33</v>
      </c>
      <c r="Y31">
        <v>1.0663165852196</v>
      </c>
      <c r="Z31" s="45">
        <v>1.09148984918898</v>
      </c>
    </row>
    <row r="32" spans="1:26">
      <c r="A32" s="40" t="s">
        <v>26</v>
      </c>
      <c r="B32" s="40" t="s">
        <v>54</v>
      </c>
      <c r="C32" s="40" t="s">
        <v>55</v>
      </c>
      <c r="D32" s="40">
        <v>59.542665</v>
      </c>
      <c r="E32" s="40">
        <v>150.781082</v>
      </c>
      <c r="F32" s="40">
        <v>2023</v>
      </c>
      <c r="G32" s="44" t="s">
        <v>29</v>
      </c>
      <c r="H32" s="40" t="s">
        <v>47</v>
      </c>
      <c r="I32" s="40" t="s">
        <v>68</v>
      </c>
      <c r="J32" s="40" t="s">
        <v>32</v>
      </c>
      <c r="K32" s="40">
        <v>44.4</v>
      </c>
      <c r="L32" s="40" t="s">
        <v>33</v>
      </c>
      <c r="M32" s="40">
        <v>4.4</v>
      </c>
      <c r="N32" s="40">
        <v>7.1</v>
      </c>
      <c r="O32" s="40">
        <v>13.8</v>
      </c>
      <c r="P32" s="40">
        <v>21.9</v>
      </c>
      <c r="Q32" s="40">
        <v>35.2</v>
      </c>
      <c r="R32" s="40">
        <v>43.3</v>
      </c>
      <c r="S32" s="40" t="s">
        <v>33</v>
      </c>
      <c r="T32" s="40" t="s">
        <v>33</v>
      </c>
      <c r="U32" s="40" t="s">
        <v>33</v>
      </c>
      <c r="V32" s="40" t="s">
        <v>33</v>
      </c>
      <c r="W32" s="40" t="s">
        <v>33</v>
      </c>
      <c r="X32" s="40" t="s">
        <v>33</v>
      </c>
      <c r="Y32">
        <v>0.9760909946084</v>
      </c>
      <c r="Z32" s="45">
        <v>1.09148984918898</v>
      </c>
    </row>
    <row r="33" spans="1:26">
      <c r="A33" s="40" t="s">
        <v>26</v>
      </c>
      <c r="B33" s="40" t="s">
        <v>54</v>
      </c>
      <c r="C33" s="40" t="s">
        <v>55</v>
      </c>
      <c r="D33" s="40">
        <v>59.542665</v>
      </c>
      <c r="E33" s="40">
        <v>150.781082</v>
      </c>
      <c r="F33" s="40">
        <v>2023</v>
      </c>
      <c r="G33" s="44" t="s">
        <v>29</v>
      </c>
      <c r="H33" s="40" t="s">
        <v>47</v>
      </c>
      <c r="I33" s="40" t="s">
        <v>69</v>
      </c>
      <c r="J33" s="40" t="s">
        <v>32</v>
      </c>
      <c r="K33" s="40">
        <v>45.5</v>
      </c>
      <c r="L33" s="40" t="s">
        <v>33</v>
      </c>
      <c r="M33" s="40">
        <v>6.6</v>
      </c>
      <c r="N33" s="40">
        <v>10.9</v>
      </c>
      <c r="O33" s="40">
        <v>16.4</v>
      </c>
      <c r="P33" s="40">
        <v>27.7</v>
      </c>
      <c r="Q33" s="40">
        <v>37.6</v>
      </c>
      <c r="R33" s="40">
        <v>44.4</v>
      </c>
      <c r="S33" s="40" t="s">
        <v>33</v>
      </c>
      <c r="T33" s="40" t="s">
        <v>33</v>
      </c>
      <c r="U33" s="40" t="s">
        <v>33</v>
      </c>
      <c r="V33" s="40" t="s">
        <v>33</v>
      </c>
      <c r="W33" s="40" t="s">
        <v>33</v>
      </c>
      <c r="X33" s="40" t="s">
        <v>33</v>
      </c>
      <c r="Y33">
        <v>0.9760909946084</v>
      </c>
      <c r="Z33" s="45">
        <v>1.09148984918898</v>
      </c>
    </row>
    <row r="34" spans="1:26">
      <c r="A34" s="40" t="s">
        <v>26</v>
      </c>
      <c r="B34" s="40" t="s">
        <v>54</v>
      </c>
      <c r="C34" s="40" t="s">
        <v>55</v>
      </c>
      <c r="D34" s="40">
        <v>59.542665</v>
      </c>
      <c r="E34" s="40">
        <v>150.781082</v>
      </c>
      <c r="F34" s="40">
        <v>2023</v>
      </c>
      <c r="G34" s="44" t="s">
        <v>29</v>
      </c>
      <c r="H34" s="40" t="s">
        <v>47</v>
      </c>
      <c r="I34" s="40" t="s">
        <v>70</v>
      </c>
      <c r="J34" s="40" t="s">
        <v>32</v>
      </c>
      <c r="K34" s="40">
        <v>38</v>
      </c>
      <c r="L34" s="40" t="s">
        <v>33</v>
      </c>
      <c r="M34" s="40">
        <v>5.1</v>
      </c>
      <c r="N34" s="40">
        <v>8.2</v>
      </c>
      <c r="O34" s="40">
        <v>12</v>
      </c>
      <c r="P34" s="40">
        <v>23.2</v>
      </c>
      <c r="Q34" s="40">
        <v>28.3</v>
      </c>
      <c r="R34" s="40">
        <v>31.5</v>
      </c>
      <c r="S34" s="40">
        <v>35.5</v>
      </c>
      <c r="T34" s="40" t="s">
        <v>33</v>
      </c>
      <c r="U34" s="40" t="s">
        <v>33</v>
      </c>
      <c r="V34" s="40" t="s">
        <v>33</v>
      </c>
      <c r="W34" s="40" t="s">
        <v>33</v>
      </c>
      <c r="X34" s="40" t="s">
        <v>33</v>
      </c>
      <c r="Y34">
        <v>0.9760909946084</v>
      </c>
      <c r="Z34" s="45">
        <v>1.09148984918898</v>
      </c>
    </row>
    <row r="35" spans="1:26">
      <c r="A35" s="40" t="s">
        <v>26</v>
      </c>
      <c r="B35" s="40" t="s">
        <v>54</v>
      </c>
      <c r="C35" s="40" t="s">
        <v>55</v>
      </c>
      <c r="D35" s="40">
        <v>59.542665</v>
      </c>
      <c r="E35" s="40">
        <v>150.781082</v>
      </c>
      <c r="F35" s="40">
        <v>2023</v>
      </c>
      <c r="G35" s="44" t="s">
        <v>29</v>
      </c>
      <c r="H35" s="40" t="s">
        <v>47</v>
      </c>
      <c r="I35" s="40" t="s">
        <v>71</v>
      </c>
      <c r="J35" s="40" t="s">
        <v>32</v>
      </c>
      <c r="K35" s="40">
        <v>43.9</v>
      </c>
      <c r="L35" s="40" t="s">
        <v>33</v>
      </c>
      <c r="M35" s="40">
        <v>5.8</v>
      </c>
      <c r="N35" s="40">
        <v>9.8</v>
      </c>
      <c r="O35" s="40">
        <v>12.2</v>
      </c>
      <c r="P35" s="40">
        <v>17.5</v>
      </c>
      <c r="Q35" s="40">
        <v>29.2</v>
      </c>
      <c r="R35" s="40">
        <v>36.9</v>
      </c>
      <c r="S35" s="40">
        <v>41.8</v>
      </c>
      <c r="T35" s="40" t="s">
        <v>33</v>
      </c>
      <c r="U35" s="40" t="s">
        <v>33</v>
      </c>
      <c r="V35" s="40" t="s">
        <v>33</v>
      </c>
      <c r="W35" s="40" t="s">
        <v>33</v>
      </c>
      <c r="X35" s="40" t="s">
        <v>33</v>
      </c>
      <c r="Y35">
        <v>0.9760909946084</v>
      </c>
      <c r="Z35" s="45">
        <v>1.09148984918898</v>
      </c>
    </row>
    <row r="36" spans="1:26">
      <c r="A36" s="40" t="s">
        <v>26</v>
      </c>
      <c r="B36" s="40" t="s">
        <v>54</v>
      </c>
      <c r="C36" s="40" t="s">
        <v>55</v>
      </c>
      <c r="D36" s="40">
        <v>59.542665</v>
      </c>
      <c r="E36" s="40">
        <v>150.781082</v>
      </c>
      <c r="F36" s="40">
        <v>2023</v>
      </c>
      <c r="G36" s="44" t="s">
        <v>29</v>
      </c>
      <c r="H36" s="40" t="s">
        <v>47</v>
      </c>
      <c r="I36" s="40" t="s">
        <v>72</v>
      </c>
      <c r="J36" s="40" t="s">
        <v>32</v>
      </c>
      <c r="K36" s="40">
        <v>40.4</v>
      </c>
      <c r="L36" s="40" t="s">
        <v>33</v>
      </c>
      <c r="M36" s="40">
        <v>4.4</v>
      </c>
      <c r="N36" s="40">
        <v>7.5</v>
      </c>
      <c r="O36" s="40">
        <v>13.5</v>
      </c>
      <c r="P36" s="40">
        <v>22.8</v>
      </c>
      <c r="Q36" s="40">
        <v>34.3</v>
      </c>
      <c r="R36" s="40">
        <v>39.5</v>
      </c>
      <c r="S36" s="40" t="s">
        <v>33</v>
      </c>
      <c r="T36" s="40" t="s">
        <v>33</v>
      </c>
      <c r="U36" s="40" t="s">
        <v>33</v>
      </c>
      <c r="V36" s="40" t="s">
        <v>33</v>
      </c>
      <c r="W36" s="40" t="s">
        <v>33</v>
      </c>
      <c r="X36" s="40" t="s">
        <v>33</v>
      </c>
      <c r="Y36">
        <v>0.9760909946084</v>
      </c>
      <c r="Z36" s="45">
        <v>1.09148984918898</v>
      </c>
    </row>
    <row r="37" spans="1:26">
      <c r="A37" s="40" t="s">
        <v>26</v>
      </c>
      <c r="B37" s="40" t="s">
        <v>54</v>
      </c>
      <c r="C37" s="40" t="s">
        <v>55</v>
      </c>
      <c r="D37" s="40">
        <v>59.542665</v>
      </c>
      <c r="E37" s="40">
        <v>150.781082</v>
      </c>
      <c r="F37" s="40">
        <v>2023</v>
      </c>
      <c r="G37" s="44" t="s">
        <v>29</v>
      </c>
      <c r="H37" s="40" t="s">
        <v>47</v>
      </c>
      <c r="I37" s="40" t="s">
        <v>73</v>
      </c>
      <c r="J37" s="40" t="s">
        <v>32</v>
      </c>
      <c r="K37" s="40">
        <v>43.3</v>
      </c>
      <c r="L37" s="40" t="s">
        <v>33</v>
      </c>
      <c r="M37" s="40">
        <v>4.9</v>
      </c>
      <c r="N37" s="40">
        <v>6.7</v>
      </c>
      <c r="O37" s="40">
        <v>9.3</v>
      </c>
      <c r="P37" s="40">
        <v>15.8</v>
      </c>
      <c r="Q37" s="40">
        <v>20.3</v>
      </c>
      <c r="R37" s="40">
        <v>30.9</v>
      </c>
      <c r="S37" s="40">
        <v>39</v>
      </c>
      <c r="T37" s="40" t="s">
        <v>33</v>
      </c>
      <c r="U37" s="40" t="s">
        <v>33</v>
      </c>
      <c r="V37" s="40" t="s">
        <v>33</v>
      </c>
      <c r="W37" s="40" t="s">
        <v>33</v>
      </c>
      <c r="X37" s="40" t="s">
        <v>33</v>
      </c>
      <c r="Y37">
        <v>0.9760909946084</v>
      </c>
      <c r="Z37" s="45">
        <v>1.09148984918898</v>
      </c>
    </row>
    <row r="38" spans="1:26">
      <c r="A38" s="40" t="s">
        <v>26</v>
      </c>
      <c r="B38" s="40" t="s">
        <v>74</v>
      </c>
      <c r="C38" s="40" t="s">
        <v>75</v>
      </c>
      <c r="D38" s="40">
        <v>59.459253</v>
      </c>
      <c r="E38" s="40">
        <v>150.925504</v>
      </c>
      <c r="F38" s="40">
        <v>2023</v>
      </c>
      <c r="G38" s="41" t="s">
        <v>76</v>
      </c>
      <c r="H38" s="40" t="s">
        <v>30</v>
      </c>
      <c r="I38" s="40" t="s">
        <v>34</v>
      </c>
      <c r="J38" s="40" t="s">
        <v>32</v>
      </c>
      <c r="K38" s="40">
        <v>43.8</v>
      </c>
      <c r="L38" s="40" t="s">
        <v>33</v>
      </c>
      <c r="M38" s="40">
        <v>3.6</v>
      </c>
      <c r="N38" s="40">
        <v>6.7</v>
      </c>
      <c r="O38" s="40">
        <v>8.6</v>
      </c>
      <c r="P38" s="40">
        <v>20.8</v>
      </c>
      <c r="Q38" s="40">
        <v>25.5</v>
      </c>
      <c r="R38" s="40">
        <v>34.5</v>
      </c>
      <c r="S38" s="40">
        <v>40.5</v>
      </c>
      <c r="T38" s="40">
        <v>42.8</v>
      </c>
      <c r="U38" s="40" t="s">
        <v>33</v>
      </c>
      <c r="V38" s="40" t="s">
        <v>33</v>
      </c>
      <c r="W38" s="40" t="s">
        <v>33</v>
      </c>
      <c r="X38" s="40" t="s">
        <v>33</v>
      </c>
      <c r="Y38">
        <v>0.899435953831302</v>
      </c>
      <c r="Z38">
        <v>0.942700626976979</v>
      </c>
    </row>
    <row r="39" spans="1:26">
      <c r="A39" s="40" t="s">
        <v>26</v>
      </c>
      <c r="B39" s="40" t="s">
        <v>74</v>
      </c>
      <c r="C39" s="40" t="s">
        <v>75</v>
      </c>
      <c r="D39" s="40">
        <v>59.459253</v>
      </c>
      <c r="E39" s="40">
        <v>150.925504</v>
      </c>
      <c r="F39" s="40">
        <v>2023</v>
      </c>
      <c r="G39" s="41" t="s">
        <v>76</v>
      </c>
      <c r="H39" s="40" t="s">
        <v>30</v>
      </c>
      <c r="I39" s="40" t="s">
        <v>77</v>
      </c>
      <c r="J39" s="40" t="s">
        <v>32</v>
      </c>
      <c r="K39" s="40">
        <v>42</v>
      </c>
      <c r="L39" s="40" t="s">
        <v>33</v>
      </c>
      <c r="M39" s="40">
        <v>4</v>
      </c>
      <c r="N39" s="40">
        <v>7.8</v>
      </c>
      <c r="O39" s="40">
        <v>12.4</v>
      </c>
      <c r="P39" s="40">
        <v>21.5</v>
      </c>
      <c r="Q39" s="40">
        <v>28.1</v>
      </c>
      <c r="R39" s="40">
        <v>33.1</v>
      </c>
      <c r="S39" s="40">
        <v>37</v>
      </c>
      <c r="T39" s="40">
        <v>40.9</v>
      </c>
      <c r="U39" s="40" t="s">
        <v>33</v>
      </c>
      <c r="V39" s="40" t="s">
        <v>33</v>
      </c>
      <c r="W39" s="40" t="s">
        <v>33</v>
      </c>
      <c r="X39" s="40" t="s">
        <v>33</v>
      </c>
      <c r="Y39">
        <v>0.899435953831302</v>
      </c>
      <c r="Z39">
        <v>0.942700626976979</v>
      </c>
    </row>
    <row r="40" spans="1:26">
      <c r="A40" s="40" t="s">
        <v>26</v>
      </c>
      <c r="B40" s="40" t="s">
        <v>74</v>
      </c>
      <c r="C40" s="40" t="s">
        <v>75</v>
      </c>
      <c r="D40" s="40">
        <v>59.459253</v>
      </c>
      <c r="E40" s="40">
        <v>150.925504</v>
      </c>
      <c r="F40" s="40">
        <v>2023</v>
      </c>
      <c r="G40" s="41" t="s">
        <v>76</v>
      </c>
      <c r="H40" s="40" t="s">
        <v>30</v>
      </c>
      <c r="I40" s="40" t="s">
        <v>35</v>
      </c>
      <c r="J40" s="40" t="s">
        <v>32</v>
      </c>
      <c r="K40" s="40">
        <v>40.7</v>
      </c>
      <c r="L40" s="40" t="s">
        <v>33</v>
      </c>
      <c r="M40" s="40">
        <v>4.7</v>
      </c>
      <c r="N40" s="40">
        <v>7.7</v>
      </c>
      <c r="O40" s="40">
        <v>13.3</v>
      </c>
      <c r="P40" s="40">
        <v>20</v>
      </c>
      <c r="Q40" s="40">
        <v>26.5</v>
      </c>
      <c r="R40" s="40">
        <v>30.5</v>
      </c>
      <c r="S40" s="40">
        <v>36</v>
      </c>
      <c r="T40" s="40">
        <v>39.8</v>
      </c>
      <c r="U40" s="40" t="s">
        <v>33</v>
      </c>
      <c r="V40" s="40" t="s">
        <v>33</v>
      </c>
      <c r="W40" s="40" t="s">
        <v>33</v>
      </c>
      <c r="X40" s="40" t="s">
        <v>33</v>
      </c>
      <c r="Y40">
        <v>0.899435953831302</v>
      </c>
      <c r="Z40">
        <v>0.942700626976979</v>
      </c>
    </row>
    <row r="41" spans="1:26">
      <c r="A41" s="40" t="s">
        <v>26</v>
      </c>
      <c r="B41" s="40" t="s">
        <v>74</v>
      </c>
      <c r="C41" s="40" t="s">
        <v>75</v>
      </c>
      <c r="D41" s="40">
        <v>59.459253</v>
      </c>
      <c r="E41" s="40">
        <v>150.925504</v>
      </c>
      <c r="F41" s="40">
        <v>2023</v>
      </c>
      <c r="G41" s="41" t="s">
        <v>76</v>
      </c>
      <c r="H41" s="40" t="s">
        <v>30</v>
      </c>
      <c r="I41" s="40" t="s">
        <v>78</v>
      </c>
      <c r="J41" s="40" t="s">
        <v>32</v>
      </c>
      <c r="K41" s="40">
        <v>43.2</v>
      </c>
      <c r="L41" s="40" t="s">
        <v>33</v>
      </c>
      <c r="M41" s="40">
        <v>3.7</v>
      </c>
      <c r="N41" s="40">
        <v>6.2</v>
      </c>
      <c r="O41" s="40">
        <v>8.8</v>
      </c>
      <c r="P41" s="40">
        <v>14.2</v>
      </c>
      <c r="Q41" s="40">
        <v>27.6</v>
      </c>
      <c r="R41" s="40">
        <v>37.9</v>
      </c>
      <c r="S41" s="40">
        <v>38.8</v>
      </c>
      <c r="T41" s="40">
        <v>42</v>
      </c>
      <c r="U41" s="40" t="s">
        <v>33</v>
      </c>
      <c r="V41" s="40" t="s">
        <v>33</v>
      </c>
      <c r="W41" s="40" t="s">
        <v>33</v>
      </c>
      <c r="X41" s="40" t="s">
        <v>33</v>
      </c>
      <c r="Y41">
        <v>0.899435953831302</v>
      </c>
      <c r="Z41">
        <v>0.942700626976979</v>
      </c>
    </row>
    <row r="42" spans="1:26">
      <c r="A42" s="40" t="s">
        <v>26</v>
      </c>
      <c r="B42" s="40" t="s">
        <v>74</v>
      </c>
      <c r="C42" s="40" t="s">
        <v>75</v>
      </c>
      <c r="D42" s="40">
        <v>59.459253</v>
      </c>
      <c r="E42" s="40">
        <v>150.925504</v>
      </c>
      <c r="F42" s="40">
        <v>2023</v>
      </c>
      <c r="G42" s="41" t="s">
        <v>76</v>
      </c>
      <c r="H42" s="40" t="s">
        <v>30</v>
      </c>
      <c r="I42" s="40" t="s">
        <v>79</v>
      </c>
      <c r="J42" s="40" t="s">
        <v>32</v>
      </c>
      <c r="K42" s="40">
        <v>44</v>
      </c>
      <c r="L42" s="40" t="s">
        <v>33</v>
      </c>
      <c r="M42" s="40">
        <v>4.2</v>
      </c>
      <c r="N42" s="40">
        <v>8.7</v>
      </c>
      <c r="O42" s="40">
        <v>13.8</v>
      </c>
      <c r="P42" s="40">
        <v>21.8</v>
      </c>
      <c r="Q42" s="40">
        <v>29</v>
      </c>
      <c r="R42" s="40">
        <v>34.3</v>
      </c>
      <c r="S42" s="40">
        <v>41.4</v>
      </c>
      <c r="T42" s="40">
        <v>42.7</v>
      </c>
      <c r="U42" s="40" t="s">
        <v>33</v>
      </c>
      <c r="V42" s="40" t="s">
        <v>33</v>
      </c>
      <c r="W42" s="40" t="s">
        <v>33</v>
      </c>
      <c r="X42" s="40" t="s">
        <v>33</v>
      </c>
      <c r="Y42">
        <v>0.899435953831302</v>
      </c>
      <c r="Z42">
        <v>0.942700626976979</v>
      </c>
    </row>
    <row r="43" spans="1:26">
      <c r="A43" s="40" t="s">
        <v>26</v>
      </c>
      <c r="B43" s="40" t="s">
        <v>74</v>
      </c>
      <c r="C43" s="40" t="s">
        <v>75</v>
      </c>
      <c r="D43" s="40">
        <v>59.459253</v>
      </c>
      <c r="E43" s="40">
        <v>150.925504</v>
      </c>
      <c r="F43" s="40">
        <v>2023</v>
      </c>
      <c r="G43" s="41" t="s">
        <v>76</v>
      </c>
      <c r="H43" s="40" t="s">
        <v>30</v>
      </c>
      <c r="I43" s="40" t="s">
        <v>80</v>
      </c>
      <c r="J43" s="40" t="s">
        <v>32</v>
      </c>
      <c r="K43" s="40">
        <v>43.6</v>
      </c>
      <c r="L43" s="40" t="s">
        <v>33</v>
      </c>
      <c r="M43" s="40">
        <v>3.6</v>
      </c>
      <c r="N43" s="40">
        <v>5.5</v>
      </c>
      <c r="O43" s="40">
        <v>10.2</v>
      </c>
      <c r="P43" s="40">
        <v>14.3</v>
      </c>
      <c r="Q43" s="40">
        <v>22.7</v>
      </c>
      <c r="R43" s="40">
        <v>31.3</v>
      </c>
      <c r="S43" s="40">
        <v>37.4</v>
      </c>
      <c r="T43" s="40">
        <v>42.1</v>
      </c>
      <c r="U43" s="40" t="s">
        <v>33</v>
      </c>
      <c r="V43" s="40" t="s">
        <v>33</v>
      </c>
      <c r="W43" s="40" t="s">
        <v>33</v>
      </c>
      <c r="X43" s="40" t="s">
        <v>33</v>
      </c>
      <c r="Y43">
        <v>0.899435953831302</v>
      </c>
      <c r="Z43">
        <v>0.942700626976979</v>
      </c>
    </row>
    <row r="44" spans="1:26">
      <c r="A44" s="40" t="s">
        <v>26</v>
      </c>
      <c r="B44" s="40" t="s">
        <v>74</v>
      </c>
      <c r="C44" s="40" t="s">
        <v>75</v>
      </c>
      <c r="D44" s="40">
        <v>59.459253</v>
      </c>
      <c r="E44" s="40">
        <v>150.925504</v>
      </c>
      <c r="F44" s="40">
        <v>2023</v>
      </c>
      <c r="G44" s="41" t="s">
        <v>76</v>
      </c>
      <c r="H44" s="40" t="s">
        <v>39</v>
      </c>
      <c r="I44" s="40" t="s">
        <v>62</v>
      </c>
      <c r="J44" s="40" t="s">
        <v>32</v>
      </c>
      <c r="K44" s="40">
        <v>44</v>
      </c>
      <c r="L44" s="40" t="s">
        <v>33</v>
      </c>
      <c r="M44" s="40">
        <v>3.2</v>
      </c>
      <c r="N44" s="40">
        <v>7.6</v>
      </c>
      <c r="O44" s="40">
        <v>12.7</v>
      </c>
      <c r="P44" s="40">
        <v>18.2</v>
      </c>
      <c r="Q44" s="40">
        <v>27.7</v>
      </c>
      <c r="R44" s="40">
        <v>37.2</v>
      </c>
      <c r="S44" s="40">
        <v>43.2</v>
      </c>
      <c r="T44" s="40" t="s">
        <v>33</v>
      </c>
      <c r="U44" s="40" t="s">
        <v>33</v>
      </c>
      <c r="V44" s="40" t="s">
        <v>33</v>
      </c>
      <c r="W44" s="40" t="s">
        <v>33</v>
      </c>
      <c r="X44" s="40" t="s">
        <v>33</v>
      </c>
      <c r="Y44">
        <v>1.04371639915328</v>
      </c>
      <c r="Z44">
        <v>0.942700626976979</v>
      </c>
    </row>
    <row r="45" spans="1:26">
      <c r="A45" s="40" t="s">
        <v>26</v>
      </c>
      <c r="B45" s="40" t="s">
        <v>74</v>
      </c>
      <c r="C45" s="40" t="s">
        <v>75</v>
      </c>
      <c r="D45" s="40">
        <v>59.459253</v>
      </c>
      <c r="E45" s="40">
        <v>150.925504</v>
      </c>
      <c r="F45" s="40">
        <v>2023</v>
      </c>
      <c r="G45" s="41" t="s">
        <v>76</v>
      </c>
      <c r="H45" s="40" t="s">
        <v>39</v>
      </c>
      <c r="I45" s="40" t="s">
        <v>81</v>
      </c>
      <c r="J45" s="40" t="s">
        <v>32</v>
      </c>
      <c r="K45" s="40">
        <v>40.9</v>
      </c>
      <c r="L45" s="40" t="s">
        <v>33</v>
      </c>
      <c r="M45" s="40">
        <v>3.9</v>
      </c>
      <c r="N45" s="40">
        <v>8.1</v>
      </c>
      <c r="O45" s="40">
        <v>16.6</v>
      </c>
      <c r="P45" s="40">
        <v>24.6</v>
      </c>
      <c r="Q45" s="40">
        <v>29.9</v>
      </c>
      <c r="R45" s="40">
        <v>36.7</v>
      </c>
      <c r="S45" s="40">
        <v>39.6</v>
      </c>
      <c r="T45" s="40" t="s">
        <v>33</v>
      </c>
      <c r="U45" s="40" t="s">
        <v>33</v>
      </c>
      <c r="V45" s="40" t="s">
        <v>33</v>
      </c>
      <c r="W45" s="40" t="s">
        <v>33</v>
      </c>
      <c r="X45" s="40" t="s">
        <v>33</v>
      </c>
      <c r="Y45">
        <v>1.04371639915328</v>
      </c>
      <c r="Z45">
        <v>0.942700626976979</v>
      </c>
    </row>
    <row r="46" spans="1:26">
      <c r="A46" s="40" t="s">
        <v>26</v>
      </c>
      <c r="B46" s="40" t="s">
        <v>74</v>
      </c>
      <c r="C46" s="40" t="s">
        <v>75</v>
      </c>
      <c r="D46" s="40">
        <v>59.459253</v>
      </c>
      <c r="E46" s="40">
        <v>150.925504</v>
      </c>
      <c r="F46" s="40">
        <v>2023</v>
      </c>
      <c r="G46" s="41" t="s">
        <v>76</v>
      </c>
      <c r="H46" s="40" t="s">
        <v>39</v>
      </c>
      <c r="I46" s="40" t="s">
        <v>82</v>
      </c>
      <c r="J46" s="40" t="s">
        <v>32</v>
      </c>
      <c r="K46" s="40">
        <v>47.1</v>
      </c>
      <c r="L46" s="40" t="s">
        <v>33</v>
      </c>
      <c r="M46" s="40">
        <v>4.2</v>
      </c>
      <c r="N46" s="40">
        <v>12.6</v>
      </c>
      <c r="O46" s="40">
        <v>23.5</v>
      </c>
      <c r="P46" s="40">
        <v>28.8</v>
      </c>
      <c r="Q46" s="40">
        <v>35.6</v>
      </c>
      <c r="R46" s="40">
        <v>41.4</v>
      </c>
      <c r="S46" s="40">
        <v>45.2</v>
      </c>
      <c r="T46" s="40" t="s">
        <v>33</v>
      </c>
      <c r="U46" s="40" t="s">
        <v>33</v>
      </c>
      <c r="V46" s="40" t="s">
        <v>33</v>
      </c>
      <c r="W46" s="40" t="s">
        <v>33</v>
      </c>
      <c r="X46" s="40" t="s">
        <v>33</v>
      </c>
      <c r="Y46">
        <v>1.04371639915328</v>
      </c>
      <c r="Z46">
        <v>0.942700626976979</v>
      </c>
    </row>
    <row r="47" spans="1:26">
      <c r="A47" s="40" t="s">
        <v>26</v>
      </c>
      <c r="B47" s="40" t="s">
        <v>74</v>
      </c>
      <c r="C47" s="40" t="s">
        <v>75</v>
      </c>
      <c r="D47" s="40">
        <v>59.459253</v>
      </c>
      <c r="E47" s="40">
        <v>150.925504</v>
      </c>
      <c r="F47" s="40">
        <v>2023</v>
      </c>
      <c r="G47" s="41" t="s">
        <v>76</v>
      </c>
      <c r="H47" s="40" t="s">
        <v>39</v>
      </c>
      <c r="I47" s="40" t="s">
        <v>83</v>
      </c>
      <c r="J47" s="40" t="s">
        <v>32</v>
      </c>
      <c r="K47" s="40">
        <v>51.4</v>
      </c>
      <c r="L47" s="40" t="s">
        <v>33</v>
      </c>
      <c r="M47" s="40">
        <v>4.6</v>
      </c>
      <c r="N47" s="40">
        <v>9</v>
      </c>
      <c r="O47" s="40">
        <v>16.8</v>
      </c>
      <c r="P47" s="40">
        <v>26.4</v>
      </c>
      <c r="Q47" s="40">
        <v>35.6</v>
      </c>
      <c r="R47" s="40">
        <v>43.4</v>
      </c>
      <c r="S47" s="40">
        <v>45.6</v>
      </c>
      <c r="T47" s="40">
        <v>50.9</v>
      </c>
      <c r="U47" s="40" t="s">
        <v>33</v>
      </c>
      <c r="V47" s="40" t="s">
        <v>33</v>
      </c>
      <c r="W47" s="40" t="s">
        <v>33</v>
      </c>
      <c r="X47" s="40" t="s">
        <v>33</v>
      </c>
      <c r="Y47">
        <v>1.04371639915328</v>
      </c>
      <c r="Z47">
        <v>0.942700626976979</v>
      </c>
    </row>
    <row r="48" spans="1:26">
      <c r="A48" s="40" t="s">
        <v>26</v>
      </c>
      <c r="B48" s="40" t="s">
        <v>74</v>
      </c>
      <c r="C48" s="40" t="s">
        <v>75</v>
      </c>
      <c r="D48" s="40">
        <v>59.459253</v>
      </c>
      <c r="E48" s="40">
        <v>150.925504</v>
      </c>
      <c r="F48" s="40">
        <v>2023</v>
      </c>
      <c r="G48" s="41" t="s">
        <v>76</v>
      </c>
      <c r="H48" s="40" t="s">
        <v>39</v>
      </c>
      <c r="I48" s="40" t="s">
        <v>84</v>
      </c>
      <c r="J48" s="40" t="s">
        <v>32</v>
      </c>
      <c r="K48" s="40">
        <v>43.5</v>
      </c>
      <c r="L48" s="40" t="s">
        <v>33</v>
      </c>
      <c r="M48" s="40">
        <v>5.6</v>
      </c>
      <c r="N48" s="40">
        <v>9</v>
      </c>
      <c r="O48" s="40">
        <v>14.5</v>
      </c>
      <c r="P48" s="40">
        <v>23.8</v>
      </c>
      <c r="Q48" s="40">
        <v>31.7</v>
      </c>
      <c r="R48" s="40">
        <v>36.2</v>
      </c>
      <c r="S48" s="40">
        <v>40.9</v>
      </c>
      <c r="T48" s="40" t="s">
        <v>33</v>
      </c>
      <c r="U48" s="40" t="s">
        <v>33</v>
      </c>
      <c r="V48" s="40" t="s">
        <v>33</v>
      </c>
      <c r="W48" s="40" t="s">
        <v>33</v>
      </c>
      <c r="X48" s="40" t="s">
        <v>33</v>
      </c>
      <c r="Y48">
        <v>1.04371639915328</v>
      </c>
      <c r="Z48">
        <v>0.942700626976979</v>
      </c>
    </row>
    <row r="49" spans="1:26">
      <c r="A49" s="40" t="s">
        <v>26</v>
      </c>
      <c r="B49" s="40" t="s">
        <v>74</v>
      </c>
      <c r="C49" s="40" t="s">
        <v>75</v>
      </c>
      <c r="D49" s="40">
        <v>59.459253</v>
      </c>
      <c r="E49" s="40">
        <v>150.925504</v>
      </c>
      <c r="F49" s="40">
        <v>2023</v>
      </c>
      <c r="G49" s="41" t="s">
        <v>76</v>
      </c>
      <c r="H49" s="40" t="s">
        <v>39</v>
      </c>
      <c r="I49" s="40" t="s">
        <v>66</v>
      </c>
      <c r="J49" s="40" t="s">
        <v>32</v>
      </c>
      <c r="K49" s="40">
        <v>46.7</v>
      </c>
      <c r="L49" s="40" t="s">
        <v>33</v>
      </c>
      <c r="M49" s="40">
        <v>4.1</v>
      </c>
      <c r="N49" s="40">
        <v>10.8</v>
      </c>
      <c r="O49" s="40">
        <v>21.6</v>
      </c>
      <c r="P49" s="40">
        <v>35</v>
      </c>
      <c r="Q49" s="40">
        <v>36.9</v>
      </c>
      <c r="R49" s="40">
        <v>44.5</v>
      </c>
      <c r="S49" s="40">
        <v>46.1</v>
      </c>
      <c r="T49" s="40" t="s">
        <v>33</v>
      </c>
      <c r="U49" s="40" t="s">
        <v>33</v>
      </c>
      <c r="V49" s="40" t="s">
        <v>33</v>
      </c>
      <c r="W49" s="40" t="s">
        <v>33</v>
      </c>
      <c r="X49" s="40" t="s">
        <v>33</v>
      </c>
      <c r="Y49">
        <v>1.04371639915328</v>
      </c>
      <c r="Z49">
        <v>0.942700626976979</v>
      </c>
    </row>
    <row r="50" spans="1:26">
      <c r="A50" s="40" t="s">
        <v>26</v>
      </c>
      <c r="B50" s="40" t="s">
        <v>74</v>
      </c>
      <c r="C50" s="40" t="s">
        <v>75</v>
      </c>
      <c r="D50" s="40">
        <v>59.459253</v>
      </c>
      <c r="E50" s="40">
        <v>150.925504</v>
      </c>
      <c r="F50" s="40">
        <v>2023</v>
      </c>
      <c r="G50" s="41" t="s">
        <v>76</v>
      </c>
      <c r="H50" s="40" t="s">
        <v>47</v>
      </c>
      <c r="I50" s="40" t="s">
        <v>85</v>
      </c>
      <c r="J50" s="40" t="s">
        <v>32</v>
      </c>
      <c r="K50" s="40">
        <v>49.3</v>
      </c>
      <c r="L50" s="40" t="s">
        <v>33</v>
      </c>
      <c r="M50" s="40">
        <v>5.8</v>
      </c>
      <c r="N50" s="40">
        <v>8.7</v>
      </c>
      <c r="O50" s="40">
        <v>15.7</v>
      </c>
      <c r="P50" s="40">
        <v>17.8</v>
      </c>
      <c r="Q50" s="40">
        <v>30.8</v>
      </c>
      <c r="R50" s="40">
        <v>37.4</v>
      </c>
      <c r="S50" s="40">
        <v>45.6</v>
      </c>
      <c r="T50" s="40">
        <v>47.4</v>
      </c>
      <c r="U50" s="40" t="s">
        <v>33</v>
      </c>
      <c r="V50" s="40" t="s">
        <v>33</v>
      </c>
      <c r="W50" s="40" t="s">
        <v>33</v>
      </c>
      <c r="X50" s="40" t="s">
        <v>33</v>
      </c>
      <c r="Y50">
        <v>0.857687002880027</v>
      </c>
      <c r="Z50">
        <v>0.942700626976979</v>
      </c>
    </row>
    <row r="51" spans="1:26">
      <c r="A51" s="40" t="s">
        <v>26</v>
      </c>
      <c r="B51" s="40" t="s">
        <v>74</v>
      </c>
      <c r="C51" s="40" t="s">
        <v>75</v>
      </c>
      <c r="D51" s="40">
        <v>59.459253</v>
      </c>
      <c r="E51" s="40">
        <v>150.925504</v>
      </c>
      <c r="F51" s="40">
        <v>2023</v>
      </c>
      <c r="G51" s="41" t="s">
        <v>76</v>
      </c>
      <c r="H51" s="40" t="s">
        <v>47</v>
      </c>
      <c r="I51" s="40" t="s">
        <v>86</v>
      </c>
      <c r="J51" s="40" t="s">
        <v>32</v>
      </c>
      <c r="K51" s="40">
        <v>48.6</v>
      </c>
      <c r="L51" s="40" t="s">
        <v>33</v>
      </c>
      <c r="M51" s="40">
        <v>3.1</v>
      </c>
      <c r="N51" s="40">
        <v>8.1</v>
      </c>
      <c r="O51" s="40">
        <v>12.8</v>
      </c>
      <c r="P51" s="40">
        <v>17.2</v>
      </c>
      <c r="Q51" s="40">
        <v>27.5</v>
      </c>
      <c r="R51" s="40">
        <v>39.2</v>
      </c>
      <c r="S51" s="40">
        <v>46.2</v>
      </c>
      <c r="T51" s="40" t="s">
        <v>33</v>
      </c>
      <c r="U51" s="40" t="s">
        <v>33</v>
      </c>
      <c r="V51" s="40" t="s">
        <v>33</v>
      </c>
      <c r="W51" s="40" t="s">
        <v>33</v>
      </c>
      <c r="X51" s="40" t="s">
        <v>33</v>
      </c>
      <c r="Y51">
        <v>0.857687002880027</v>
      </c>
      <c r="Z51">
        <v>0.942700626976979</v>
      </c>
    </row>
    <row r="52" spans="1:26">
      <c r="A52" s="40" t="s">
        <v>26</v>
      </c>
      <c r="B52" s="40" t="s">
        <v>74</v>
      </c>
      <c r="C52" s="40" t="s">
        <v>75</v>
      </c>
      <c r="D52" s="40">
        <v>59.459253</v>
      </c>
      <c r="E52" s="40">
        <v>150.925504</v>
      </c>
      <c r="F52" s="40">
        <v>2023</v>
      </c>
      <c r="G52" s="41" t="s">
        <v>76</v>
      </c>
      <c r="H52" s="40" t="s">
        <v>47</v>
      </c>
      <c r="I52" s="40" t="s">
        <v>87</v>
      </c>
      <c r="J52" s="40" t="s">
        <v>32</v>
      </c>
      <c r="K52" s="40">
        <v>43.3</v>
      </c>
      <c r="L52" s="40" t="s">
        <v>33</v>
      </c>
      <c r="M52" s="40">
        <v>3.6</v>
      </c>
      <c r="N52" s="40">
        <v>6.3</v>
      </c>
      <c r="O52" s="40">
        <v>14</v>
      </c>
      <c r="P52" s="40">
        <v>21</v>
      </c>
      <c r="Q52" s="40">
        <v>28.2</v>
      </c>
      <c r="R52" s="40">
        <v>36.6</v>
      </c>
      <c r="S52" s="40">
        <v>42.7</v>
      </c>
      <c r="T52" s="40" t="s">
        <v>33</v>
      </c>
      <c r="U52" s="40" t="s">
        <v>33</v>
      </c>
      <c r="V52" s="40" t="s">
        <v>33</v>
      </c>
      <c r="W52" s="40" t="s">
        <v>33</v>
      </c>
      <c r="X52" s="40" t="s">
        <v>33</v>
      </c>
      <c r="Y52">
        <v>0.857687002880027</v>
      </c>
      <c r="Z52">
        <v>0.942700626976979</v>
      </c>
    </row>
    <row r="53" spans="1:26">
      <c r="A53" s="40" t="s">
        <v>26</v>
      </c>
      <c r="B53" s="40" t="s">
        <v>74</v>
      </c>
      <c r="C53" s="40" t="s">
        <v>75</v>
      </c>
      <c r="D53" s="40">
        <v>59.459253</v>
      </c>
      <c r="E53" s="40">
        <v>150.925504</v>
      </c>
      <c r="F53" s="40">
        <v>2023</v>
      </c>
      <c r="G53" s="41" t="s">
        <v>76</v>
      </c>
      <c r="H53" s="40" t="s">
        <v>47</v>
      </c>
      <c r="I53" s="40" t="s">
        <v>88</v>
      </c>
      <c r="J53" s="40" t="s">
        <v>32</v>
      </c>
      <c r="K53" s="40">
        <v>50.4</v>
      </c>
      <c r="L53" s="40" t="s">
        <v>33</v>
      </c>
      <c r="M53" s="40">
        <v>3.2</v>
      </c>
      <c r="N53" s="40">
        <v>6.6</v>
      </c>
      <c r="O53" s="40">
        <v>9.7</v>
      </c>
      <c r="P53" s="40">
        <v>18.7</v>
      </c>
      <c r="Q53" s="40">
        <v>26.5</v>
      </c>
      <c r="R53" s="40">
        <v>34.9</v>
      </c>
      <c r="S53" s="40">
        <v>41</v>
      </c>
      <c r="T53" s="40">
        <v>47.4</v>
      </c>
      <c r="U53" s="40" t="s">
        <v>33</v>
      </c>
      <c r="V53" s="40" t="s">
        <v>33</v>
      </c>
      <c r="W53" s="40" t="s">
        <v>33</v>
      </c>
      <c r="X53" s="40" t="s">
        <v>33</v>
      </c>
      <c r="Y53">
        <v>0.857687002880027</v>
      </c>
      <c r="Z53">
        <v>0.942700626976979</v>
      </c>
    </row>
    <row r="54" spans="1:26">
      <c r="A54" s="40" t="s">
        <v>26</v>
      </c>
      <c r="B54" s="40" t="s">
        <v>74</v>
      </c>
      <c r="C54" s="40" t="s">
        <v>75</v>
      </c>
      <c r="D54" s="40">
        <v>59.459253</v>
      </c>
      <c r="E54" s="40">
        <v>150.925504</v>
      </c>
      <c r="F54" s="40">
        <v>2023</v>
      </c>
      <c r="G54" s="41" t="s">
        <v>76</v>
      </c>
      <c r="H54" s="40" t="s">
        <v>47</v>
      </c>
      <c r="I54" s="40" t="s">
        <v>52</v>
      </c>
      <c r="J54" s="40" t="s">
        <v>32</v>
      </c>
      <c r="K54" s="40">
        <v>51.3</v>
      </c>
      <c r="L54" s="40" t="s">
        <v>33</v>
      </c>
      <c r="M54" s="40">
        <v>3.3</v>
      </c>
      <c r="N54" s="40">
        <v>6.4</v>
      </c>
      <c r="O54" s="40">
        <v>12.9</v>
      </c>
      <c r="P54" s="40">
        <v>19.8</v>
      </c>
      <c r="Q54" s="40">
        <v>25.6</v>
      </c>
      <c r="R54" s="40">
        <v>28</v>
      </c>
      <c r="S54" s="40">
        <v>36.8</v>
      </c>
      <c r="T54" s="40">
        <v>45.1</v>
      </c>
      <c r="U54" s="40">
        <v>49</v>
      </c>
      <c r="V54" s="40" t="s">
        <v>33</v>
      </c>
      <c r="W54" s="40" t="s">
        <v>33</v>
      </c>
      <c r="X54" s="40" t="s">
        <v>33</v>
      </c>
      <c r="Y54">
        <v>0.857687002880027</v>
      </c>
      <c r="Z54">
        <v>0.942700626976979</v>
      </c>
    </row>
    <row r="55" spans="1:26">
      <c r="A55" s="40" t="s">
        <v>26</v>
      </c>
      <c r="B55" s="40" t="s">
        <v>74</v>
      </c>
      <c r="C55" s="40" t="s">
        <v>75</v>
      </c>
      <c r="D55" s="40">
        <v>59.459253</v>
      </c>
      <c r="E55" s="40">
        <v>150.925504</v>
      </c>
      <c r="F55" s="40">
        <v>2023</v>
      </c>
      <c r="G55" s="41" t="s">
        <v>76</v>
      </c>
      <c r="H55" s="40" t="s">
        <v>47</v>
      </c>
      <c r="I55" s="40" t="s">
        <v>89</v>
      </c>
      <c r="J55" s="40" t="s">
        <v>32</v>
      </c>
      <c r="K55" s="40">
        <v>58.3</v>
      </c>
      <c r="L55" s="40" t="s">
        <v>33</v>
      </c>
      <c r="M55" s="40">
        <v>4.4</v>
      </c>
      <c r="N55" s="40">
        <v>7.8</v>
      </c>
      <c r="O55" s="40">
        <v>11.4</v>
      </c>
      <c r="P55" s="40">
        <v>17.8</v>
      </c>
      <c r="Q55" s="40">
        <v>27.3</v>
      </c>
      <c r="R55" s="40">
        <v>34.4</v>
      </c>
      <c r="S55" s="40">
        <v>41.9</v>
      </c>
      <c r="T55" s="40">
        <v>52.8</v>
      </c>
      <c r="U55" s="40">
        <v>57.3</v>
      </c>
      <c r="V55" s="40" t="s">
        <v>33</v>
      </c>
      <c r="W55" s="40" t="s">
        <v>33</v>
      </c>
      <c r="X55" s="40" t="s">
        <v>33</v>
      </c>
      <c r="Y55">
        <v>0.857687002880027</v>
      </c>
      <c r="Z55">
        <v>0.942700626976979</v>
      </c>
    </row>
    <row r="56" spans="1:26">
      <c r="A56" s="40" t="s">
        <v>26</v>
      </c>
      <c r="B56" s="40" t="s">
        <v>90</v>
      </c>
      <c r="C56" s="40" t="s">
        <v>91</v>
      </c>
      <c r="D56" s="40">
        <v>59.530116</v>
      </c>
      <c r="E56" s="41">
        <v>150.751663</v>
      </c>
      <c r="F56" s="40">
        <v>2023</v>
      </c>
      <c r="G56" s="41" t="s">
        <v>76</v>
      </c>
      <c r="H56" s="40" t="s">
        <v>30</v>
      </c>
      <c r="I56" s="40" t="s">
        <v>92</v>
      </c>
      <c r="J56" s="40" t="s">
        <v>32</v>
      </c>
      <c r="K56" s="40">
        <v>54.4</v>
      </c>
      <c r="L56" s="40" t="s">
        <v>33</v>
      </c>
      <c r="M56" s="40" t="s">
        <v>33</v>
      </c>
      <c r="N56" s="40">
        <v>8.8</v>
      </c>
      <c r="O56" s="40">
        <v>18.3</v>
      </c>
      <c r="P56" s="40">
        <v>34.7</v>
      </c>
      <c r="Q56" s="40">
        <v>42.4</v>
      </c>
      <c r="R56" s="40">
        <v>47.3</v>
      </c>
      <c r="S56" s="40">
        <v>52.7</v>
      </c>
      <c r="T56" s="40" t="s">
        <v>33</v>
      </c>
      <c r="U56" s="40" t="s">
        <v>33</v>
      </c>
      <c r="V56" s="40" t="s">
        <v>33</v>
      </c>
      <c r="W56" s="40" t="s">
        <v>33</v>
      </c>
      <c r="X56" s="40" t="s">
        <v>33</v>
      </c>
      <c r="Y56">
        <v>1.2730859297493</v>
      </c>
      <c r="Z56">
        <v>1.24238907131162</v>
      </c>
    </row>
    <row r="57" spans="1:26">
      <c r="A57" s="40" t="s">
        <v>26</v>
      </c>
      <c r="B57" s="40" t="s">
        <v>90</v>
      </c>
      <c r="C57" s="40" t="s">
        <v>91</v>
      </c>
      <c r="D57" s="40">
        <v>59.530116</v>
      </c>
      <c r="E57" s="41">
        <v>150.751663</v>
      </c>
      <c r="F57" s="40">
        <v>2023</v>
      </c>
      <c r="G57" s="41" t="s">
        <v>76</v>
      </c>
      <c r="H57" s="40" t="s">
        <v>30</v>
      </c>
      <c r="I57" s="40" t="s">
        <v>93</v>
      </c>
      <c r="J57" s="40" t="s">
        <v>32</v>
      </c>
      <c r="K57" s="40">
        <v>52.7</v>
      </c>
      <c r="L57" s="40" t="s">
        <v>33</v>
      </c>
      <c r="M57" s="40">
        <v>4.5</v>
      </c>
      <c r="N57" s="40">
        <v>10</v>
      </c>
      <c r="O57" s="40">
        <v>21.8</v>
      </c>
      <c r="P57" s="40">
        <v>34.6</v>
      </c>
      <c r="Q57" s="40">
        <v>43.7</v>
      </c>
      <c r="R57" s="40">
        <v>49.2</v>
      </c>
      <c r="S57" s="40">
        <v>52.4</v>
      </c>
      <c r="T57" s="40" t="s">
        <v>33</v>
      </c>
      <c r="U57" s="40" t="s">
        <v>33</v>
      </c>
      <c r="V57" s="40" t="s">
        <v>33</v>
      </c>
      <c r="W57" s="40" t="s">
        <v>33</v>
      </c>
      <c r="X57" s="40" t="s">
        <v>33</v>
      </c>
      <c r="Y57">
        <v>1.2730859297493</v>
      </c>
      <c r="Z57">
        <v>1.24238907131162</v>
      </c>
    </row>
    <row r="58" spans="1:26">
      <c r="A58" s="40" t="s">
        <v>26</v>
      </c>
      <c r="B58" s="40" t="s">
        <v>90</v>
      </c>
      <c r="C58" s="40" t="s">
        <v>91</v>
      </c>
      <c r="D58" s="40">
        <v>59.530116</v>
      </c>
      <c r="E58" s="41">
        <v>150.751663</v>
      </c>
      <c r="F58" s="40">
        <v>2023</v>
      </c>
      <c r="G58" s="41" t="s">
        <v>76</v>
      </c>
      <c r="H58" s="40" t="s">
        <v>30</v>
      </c>
      <c r="I58" s="40" t="s">
        <v>94</v>
      </c>
      <c r="J58" s="40" t="s">
        <v>32</v>
      </c>
      <c r="K58" s="40">
        <v>60.1</v>
      </c>
      <c r="L58" s="40" t="s">
        <v>33</v>
      </c>
      <c r="M58" s="40">
        <v>4.3</v>
      </c>
      <c r="N58" s="40">
        <v>9.8</v>
      </c>
      <c r="O58" s="40">
        <v>25.1</v>
      </c>
      <c r="P58" s="40">
        <v>41.3</v>
      </c>
      <c r="Q58" s="40">
        <v>49.2</v>
      </c>
      <c r="R58" s="40">
        <v>54.6</v>
      </c>
      <c r="S58" s="40">
        <v>58.7</v>
      </c>
      <c r="T58" s="40" t="s">
        <v>33</v>
      </c>
      <c r="U58" s="40" t="s">
        <v>33</v>
      </c>
      <c r="V58" s="40" t="s">
        <v>33</v>
      </c>
      <c r="W58" s="40" t="s">
        <v>33</v>
      </c>
      <c r="X58" s="40" t="s">
        <v>33</v>
      </c>
      <c r="Y58">
        <v>1.2730859297493</v>
      </c>
      <c r="Z58">
        <v>1.24238907131162</v>
      </c>
    </row>
    <row r="59" spans="1:26">
      <c r="A59" s="40" t="s">
        <v>26</v>
      </c>
      <c r="B59" s="40" t="s">
        <v>90</v>
      </c>
      <c r="C59" s="40" t="s">
        <v>91</v>
      </c>
      <c r="D59" s="40">
        <v>59.530116</v>
      </c>
      <c r="E59" s="41">
        <v>150.751663</v>
      </c>
      <c r="F59" s="40">
        <v>2023</v>
      </c>
      <c r="G59" s="41" t="s">
        <v>76</v>
      </c>
      <c r="H59" s="40" t="s">
        <v>30</v>
      </c>
      <c r="I59" s="40" t="s">
        <v>58</v>
      </c>
      <c r="J59" s="40" t="s">
        <v>32</v>
      </c>
      <c r="K59" s="40">
        <v>48.7</v>
      </c>
      <c r="L59" s="40" t="s">
        <v>33</v>
      </c>
      <c r="M59" s="40">
        <v>4.6</v>
      </c>
      <c r="N59" s="40">
        <v>9.9</v>
      </c>
      <c r="O59" s="40">
        <v>18.7</v>
      </c>
      <c r="P59" s="40">
        <v>32.6</v>
      </c>
      <c r="Q59" s="40">
        <v>39.6</v>
      </c>
      <c r="R59" s="40">
        <v>44.9</v>
      </c>
      <c r="S59" s="40">
        <v>48.3</v>
      </c>
      <c r="T59" s="40" t="s">
        <v>33</v>
      </c>
      <c r="U59" s="40" t="s">
        <v>33</v>
      </c>
      <c r="V59" s="40" t="s">
        <v>33</v>
      </c>
      <c r="W59" s="40" t="s">
        <v>33</v>
      </c>
      <c r="X59" s="40" t="s">
        <v>33</v>
      </c>
      <c r="Y59">
        <v>1.2730859297493</v>
      </c>
      <c r="Z59">
        <v>1.24238907131162</v>
      </c>
    </row>
    <row r="60" spans="1:26">
      <c r="A60" s="40" t="s">
        <v>26</v>
      </c>
      <c r="B60" s="40" t="s">
        <v>90</v>
      </c>
      <c r="C60" s="40" t="s">
        <v>91</v>
      </c>
      <c r="D60" s="40">
        <v>59.530116</v>
      </c>
      <c r="E60" s="41">
        <v>150.751663</v>
      </c>
      <c r="F60" s="40">
        <v>2023</v>
      </c>
      <c r="G60" s="41" t="s">
        <v>76</v>
      </c>
      <c r="H60" s="40" t="s">
        <v>30</v>
      </c>
      <c r="I60" s="40" t="s">
        <v>95</v>
      </c>
      <c r="J60" s="40" t="s">
        <v>32</v>
      </c>
      <c r="K60" s="40">
        <v>55</v>
      </c>
      <c r="L60" s="40" t="s">
        <v>33</v>
      </c>
      <c r="M60" s="40">
        <v>4.8</v>
      </c>
      <c r="N60" s="40">
        <v>16.4</v>
      </c>
      <c r="O60" s="40">
        <v>28.8</v>
      </c>
      <c r="P60" s="40">
        <v>38.1</v>
      </c>
      <c r="Q60" s="40">
        <v>46.5</v>
      </c>
      <c r="R60" s="40">
        <v>52.9</v>
      </c>
      <c r="S60" s="40" t="s">
        <v>33</v>
      </c>
      <c r="T60" s="40" t="s">
        <v>33</v>
      </c>
      <c r="U60" s="40" t="s">
        <v>33</v>
      </c>
      <c r="V60" s="40" t="s">
        <v>33</v>
      </c>
      <c r="W60" s="40" t="s">
        <v>33</v>
      </c>
      <c r="X60" s="40" t="s">
        <v>33</v>
      </c>
      <c r="Y60">
        <v>1.2730859297493</v>
      </c>
      <c r="Z60">
        <v>1.24238907131162</v>
      </c>
    </row>
    <row r="61" spans="1:26">
      <c r="A61" s="40" t="s">
        <v>26</v>
      </c>
      <c r="B61" s="40" t="s">
        <v>90</v>
      </c>
      <c r="C61" s="40" t="s">
        <v>91</v>
      </c>
      <c r="D61" s="40">
        <v>59.530116</v>
      </c>
      <c r="E61" s="41">
        <v>150.751663</v>
      </c>
      <c r="F61" s="40">
        <v>2023</v>
      </c>
      <c r="G61" s="41" t="s">
        <v>76</v>
      </c>
      <c r="H61" s="40" t="s">
        <v>30</v>
      </c>
      <c r="I61" s="40" t="s">
        <v>96</v>
      </c>
      <c r="J61" s="40" t="s">
        <v>32</v>
      </c>
      <c r="K61" s="40">
        <v>46.2</v>
      </c>
      <c r="L61" s="40" t="s">
        <v>33</v>
      </c>
      <c r="M61" s="40">
        <v>4.2</v>
      </c>
      <c r="N61" s="40">
        <v>8.6</v>
      </c>
      <c r="O61" s="40">
        <v>21.3</v>
      </c>
      <c r="P61" s="40">
        <v>30.8</v>
      </c>
      <c r="Q61" s="40">
        <v>38.5</v>
      </c>
      <c r="R61" s="40">
        <v>44.2</v>
      </c>
      <c r="S61" s="40" t="s">
        <v>33</v>
      </c>
      <c r="T61" s="40" t="s">
        <v>33</v>
      </c>
      <c r="U61" s="40" t="s">
        <v>33</v>
      </c>
      <c r="V61" s="40" t="s">
        <v>33</v>
      </c>
      <c r="W61" s="40" t="s">
        <v>33</v>
      </c>
      <c r="X61" s="40" t="s">
        <v>33</v>
      </c>
      <c r="Y61">
        <v>1.2730859297493</v>
      </c>
      <c r="Z61">
        <v>1.24238907131162</v>
      </c>
    </row>
    <row r="62" spans="1:26">
      <c r="A62" s="40" t="s">
        <v>26</v>
      </c>
      <c r="B62" s="40" t="s">
        <v>90</v>
      </c>
      <c r="C62" s="40" t="s">
        <v>91</v>
      </c>
      <c r="D62" s="40">
        <v>59.530116</v>
      </c>
      <c r="E62" s="41">
        <v>150.751663</v>
      </c>
      <c r="F62" s="40">
        <v>2023</v>
      </c>
      <c r="G62" s="41" t="s">
        <v>76</v>
      </c>
      <c r="H62" s="40" t="s">
        <v>39</v>
      </c>
      <c r="I62" s="40" t="s">
        <v>62</v>
      </c>
      <c r="J62" s="40" t="s">
        <v>32</v>
      </c>
      <c r="K62" s="40">
        <v>54.7</v>
      </c>
      <c r="L62" s="40" t="s">
        <v>33</v>
      </c>
      <c r="M62" s="40">
        <v>4.4</v>
      </c>
      <c r="N62" s="40">
        <v>6.5</v>
      </c>
      <c r="O62" s="40">
        <v>20</v>
      </c>
      <c r="P62" s="40">
        <v>33.7</v>
      </c>
      <c r="Q62" s="40">
        <v>40.7</v>
      </c>
      <c r="R62" s="40">
        <v>44.4</v>
      </c>
      <c r="S62" s="40">
        <v>47.1</v>
      </c>
      <c r="T62" s="40">
        <v>50.8</v>
      </c>
      <c r="U62" s="40">
        <v>52.7</v>
      </c>
      <c r="V62" s="40" t="s">
        <v>33</v>
      </c>
      <c r="W62" s="40" t="s">
        <v>33</v>
      </c>
      <c r="X62" s="40" t="s">
        <v>33</v>
      </c>
      <c r="Y62">
        <v>1.14662334994493</v>
      </c>
      <c r="Z62">
        <v>1.24238907131162</v>
      </c>
    </row>
    <row r="63" spans="1:26">
      <c r="A63" s="40" t="s">
        <v>26</v>
      </c>
      <c r="B63" s="40" t="s">
        <v>90</v>
      </c>
      <c r="C63" s="40" t="s">
        <v>91</v>
      </c>
      <c r="D63" s="40">
        <v>59.530116</v>
      </c>
      <c r="E63" s="41">
        <v>150.751663</v>
      </c>
      <c r="F63" s="40">
        <v>2023</v>
      </c>
      <c r="G63" s="41" t="s">
        <v>76</v>
      </c>
      <c r="H63" s="40" t="s">
        <v>39</v>
      </c>
      <c r="I63" s="40" t="s">
        <v>40</v>
      </c>
      <c r="J63" s="40" t="s">
        <v>32</v>
      </c>
      <c r="K63" s="40">
        <v>50.2</v>
      </c>
      <c r="L63" s="40" t="s">
        <v>33</v>
      </c>
      <c r="M63" s="40" t="s">
        <v>33</v>
      </c>
      <c r="N63" s="40" t="s">
        <v>33</v>
      </c>
      <c r="O63" s="40">
        <v>14.9</v>
      </c>
      <c r="P63" s="40">
        <v>22.2</v>
      </c>
      <c r="Q63" s="40">
        <v>31.2</v>
      </c>
      <c r="R63" s="40">
        <v>37.7</v>
      </c>
      <c r="S63" s="40">
        <v>42.2</v>
      </c>
      <c r="T63" s="40">
        <v>45</v>
      </c>
      <c r="U63" s="40">
        <v>48.3</v>
      </c>
      <c r="V63" s="40" t="s">
        <v>33</v>
      </c>
      <c r="W63" s="40" t="s">
        <v>33</v>
      </c>
      <c r="X63" s="40" t="s">
        <v>33</v>
      </c>
      <c r="Y63">
        <v>1.14662334994493</v>
      </c>
      <c r="Z63">
        <v>1.24238907131162</v>
      </c>
    </row>
    <row r="64" spans="1:26">
      <c r="A64" s="40" t="s">
        <v>26</v>
      </c>
      <c r="B64" s="40" t="s">
        <v>90</v>
      </c>
      <c r="C64" s="40" t="s">
        <v>91</v>
      </c>
      <c r="D64" s="40">
        <v>59.530116</v>
      </c>
      <c r="E64" s="41">
        <v>150.751663</v>
      </c>
      <c r="F64" s="40">
        <v>2023</v>
      </c>
      <c r="G64" s="41" t="s">
        <v>76</v>
      </c>
      <c r="H64" s="40" t="s">
        <v>39</v>
      </c>
      <c r="I64" s="40" t="s">
        <v>81</v>
      </c>
      <c r="J64" s="40" t="s">
        <v>32</v>
      </c>
      <c r="K64" s="40">
        <v>52</v>
      </c>
      <c r="L64" s="40" t="s">
        <v>33</v>
      </c>
      <c r="M64" s="40">
        <v>3</v>
      </c>
      <c r="N64" s="40">
        <v>5.7</v>
      </c>
      <c r="O64" s="40">
        <v>17.3</v>
      </c>
      <c r="P64" s="40">
        <v>29.6</v>
      </c>
      <c r="Q64" s="40">
        <v>37.4</v>
      </c>
      <c r="R64" s="40">
        <v>45.5</v>
      </c>
      <c r="S64" s="40">
        <v>51.3</v>
      </c>
      <c r="T64" s="40" t="s">
        <v>33</v>
      </c>
      <c r="U64" s="40" t="s">
        <v>33</v>
      </c>
      <c r="V64" s="40" t="s">
        <v>33</v>
      </c>
      <c r="W64" s="40" t="s">
        <v>33</v>
      </c>
      <c r="X64" s="40" t="s">
        <v>33</v>
      </c>
      <c r="Y64">
        <v>1.14662334994493</v>
      </c>
      <c r="Z64">
        <v>1.24238907131162</v>
      </c>
    </row>
    <row r="65" spans="1:26">
      <c r="A65" s="40" t="s">
        <v>26</v>
      </c>
      <c r="B65" s="40" t="s">
        <v>90</v>
      </c>
      <c r="C65" s="40" t="s">
        <v>91</v>
      </c>
      <c r="D65" s="40">
        <v>59.530116</v>
      </c>
      <c r="E65" s="41">
        <v>150.751663</v>
      </c>
      <c r="F65" s="40">
        <v>2023</v>
      </c>
      <c r="G65" s="41" t="s">
        <v>76</v>
      </c>
      <c r="H65" s="40" t="s">
        <v>39</v>
      </c>
      <c r="I65" s="40" t="s">
        <v>41</v>
      </c>
      <c r="J65" s="40" t="s">
        <v>32</v>
      </c>
      <c r="K65" s="40">
        <v>48.8</v>
      </c>
      <c r="L65" s="40" t="s">
        <v>33</v>
      </c>
      <c r="M65" s="40" t="s">
        <v>33</v>
      </c>
      <c r="N65" s="40">
        <v>6.6</v>
      </c>
      <c r="O65" s="40">
        <v>15.4</v>
      </c>
      <c r="P65" s="40">
        <v>22.5</v>
      </c>
      <c r="Q65" s="40">
        <v>31.5</v>
      </c>
      <c r="R65" s="40">
        <v>36.7</v>
      </c>
      <c r="S65" s="40">
        <v>41.1</v>
      </c>
      <c r="T65" s="40">
        <v>44.4</v>
      </c>
      <c r="U65" s="40" t="s">
        <v>33</v>
      </c>
      <c r="V65" s="40" t="s">
        <v>33</v>
      </c>
      <c r="W65" s="40" t="s">
        <v>33</v>
      </c>
      <c r="X65" s="40" t="s">
        <v>33</v>
      </c>
      <c r="Y65">
        <v>1.14662334994493</v>
      </c>
      <c r="Z65">
        <v>1.24238907131162</v>
      </c>
    </row>
    <row r="66" spans="1:26">
      <c r="A66" s="40" t="s">
        <v>26</v>
      </c>
      <c r="B66" s="40" t="s">
        <v>90</v>
      </c>
      <c r="C66" s="40" t="s">
        <v>91</v>
      </c>
      <c r="D66" s="40">
        <v>59.530116</v>
      </c>
      <c r="E66" s="41">
        <v>150.751663</v>
      </c>
      <c r="F66" s="40">
        <v>2023</v>
      </c>
      <c r="G66" s="41" t="s">
        <v>76</v>
      </c>
      <c r="H66" s="40" t="s">
        <v>39</v>
      </c>
      <c r="I66" s="40" t="s">
        <v>97</v>
      </c>
      <c r="J66" s="40" t="s">
        <v>32</v>
      </c>
      <c r="K66" s="40">
        <v>45.1</v>
      </c>
      <c r="L66" s="40" t="s">
        <v>33</v>
      </c>
      <c r="M66" s="40" t="s">
        <v>33</v>
      </c>
      <c r="N66" s="40">
        <v>6</v>
      </c>
      <c r="O66" s="40">
        <v>12.7</v>
      </c>
      <c r="P66" s="40">
        <v>20.2</v>
      </c>
      <c r="Q66" s="40">
        <v>30.7</v>
      </c>
      <c r="R66" s="40">
        <v>38.2</v>
      </c>
      <c r="S66" s="40">
        <v>43</v>
      </c>
      <c r="T66" s="40" t="s">
        <v>33</v>
      </c>
      <c r="U66" s="40" t="s">
        <v>33</v>
      </c>
      <c r="V66" s="40" t="s">
        <v>33</v>
      </c>
      <c r="W66" s="40" t="s">
        <v>33</v>
      </c>
      <c r="X66" s="40" t="s">
        <v>33</v>
      </c>
      <c r="Y66">
        <v>1.14662334994493</v>
      </c>
      <c r="Z66">
        <v>1.24238907131162</v>
      </c>
    </row>
    <row r="67" spans="1:26">
      <c r="A67" s="40" t="s">
        <v>26</v>
      </c>
      <c r="B67" s="40" t="s">
        <v>90</v>
      </c>
      <c r="C67" s="40" t="s">
        <v>91</v>
      </c>
      <c r="D67" s="40">
        <v>59.530116</v>
      </c>
      <c r="E67" s="41">
        <v>150.751663</v>
      </c>
      <c r="F67" s="40">
        <v>2023</v>
      </c>
      <c r="G67" s="41" t="s">
        <v>76</v>
      </c>
      <c r="H67" s="40" t="s">
        <v>39</v>
      </c>
      <c r="I67" s="40" t="s">
        <v>98</v>
      </c>
      <c r="J67" s="40" t="s">
        <v>32</v>
      </c>
      <c r="K67" s="40">
        <v>44.7</v>
      </c>
      <c r="L67" s="40" t="s">
        <v>33</v>
      </c>
      <c r="M67" s="40">
        <v>4.2</v>
      </c>
      <c r="N67" s="40">
        <v>13</v>
      </c>
      <c r="O67" s="40">
        <v>21.4</v>
      </c>
      <c r="P67" s="40">
        <v>30.9</v>
      </c>
      <c r="Q67" s="40">
        <v>34.6</v>
      </c>
      <c r="R67" s="40">
        <v>40.2</v>
      </c>
      <c r="S67" s="40">
        <v>44</v>
      </c>
      <c r="T67" s="40" t="s">
        <v>33</v>
      </c>
      <c r="U67" s="40" t="s">
        <v>33</v>
      </c>
      <c r="V67" s="40" t="s">
        <v>33</v>
      </c>
      <c r="W67" s="40" t="s">
        <v>33</v>
      </c>
      <c r="X67" s="40" t="s">
        <v>33</v>
      </c>
      <c r="Y67">
        <v>1.14662334994493</v>
      </c>
      <c r="Z67">
        <v>1.24238907131162</v>
      </c>
    </row>
    <row r="68" spans="1:26">
      <c r="A68" s="40" t="s">
        <v>26</v>
      </c>
      <c r="B68" s="40" t="s">
        <v>90</v>
      </c>
      <c r="C68" s="40" t="s">
        <v>91</v>
      </c>
      <c r="D68" s="40">
        <v>59.530116</v>
      </c>
      <c r="E68" s="41">
        <v>150.751663</v>
      </c>
      <c r="F68" s="40">
        <v>2023</v>
      </c>
      <c r="G68" s="41" t="s">
        <v>76</v>
      </c>
      <c r="H68" s="40" t="s">
        <v>47</v>
      </c>
      <c r="I68" s="40" t="s">
        <v>99</v>
      </c>
      <c r="J68" s="40" t="s">
        <v>100</v>
      </c>
      <c r="K68" s="40">
        <v>54.5</v>
      </c>
      <c r="L68" s="40" t="s">
        <v>33</v>
      </c>
      <c r="M68" s="40">
        <v>1.5</v>
      </c>
      <c r="N68" s="40">
        <v>6.1</v>
      </c>
      <c r="O68" s="40">
        <v>22</v>
      </c>
      <c r="P68" s="40">
        <v>35.6</v>
      </c>
      <c r="Q68" s="40">
        <v>43.7</v>
      </c>
      <c r="R68" s="40">
        <v>50.3</v>
      </c>
      <c r="S68" s="40">
        <v>52.7</v>
      </c>
      <c r="T68" s="40" t="s">
        <v>33</v>
      </c>
      <c r="U68" s="40" t="s">
        <v>33</v>
      </c>
      <c r="V68" s="40" t="s">
        <v>33</v>
      </c>
      <c r="W68" s="40" t="s">
        <v>33</v>
      </c>
      <c r="X68" s="40" t="s">
        <v>33</v>
      </c>
      <c r="Y68">
        <v>1.33694697935348</v>
      </c>
      <c r="Z68">
        <v>1.24238907131162</v>
      </c>
    </row>
    <row r="69" spans="1:26">
      <c r="A69" s="40" t="s">
        <v>26</v>
      </c>
      <c r="B69" s="40" t="s">
        <v>90</v>
      </c>
      <c r="C69" s="40" t="s">
        <v>91</v>
      </c>
      <c r="D69" s="40">
        <v>59.530116</v>
      </c>
      <c r="E69" s="41">
        <v>150.751663</v>
      </c>
      <c r="F69" s="40">
        <v>2023</v>
      </c>
      <c r="G69" s="41" t="s">
        <v>76</v>
      </c>
      <c r="H69" s="40" t="s">
        <v>47</v>
      </c>
      <c r="I69" s="40" t="s">
        <v>101</v>
      </c>
      <c r="J69" s="40" t="s">
        <v>32</v>
      </c>
      <c r="K69" s="40">
        <v>46.2</v>
      </c>
      <c r="L69" s="40" t="s">
        <v>33</v>
      </c>
      <c r="M69" s="40" t="s">
        <v>33</v>
      </c>
      <c r="N69" s="40">
        <v>4.7</v>
      </c>
      <c r="O69" s="40">
        <v>19.5</v>
      </c>
      <c r="P69" s="40">
        <v>33.8</v>
      </c>
      <c r="Q69" s="40">
        <v>39.5</v>
      </c>
      <c r="R69" s="40">
        <v>42.9</v>
      </c>
      <c r="S69" s="40">
        <v>45.1</v>
      </c>
      <c r="T69" s="40" t="s">
        <v>33</v>
      </c>
      <c r="U69" s="40" t="s">
        <v>33</v>
      </c>
      <c r="V69" s="40" t="s">
        <v>33</v>
      </c>
      <c r="W69" s="40" t="s">
        <v>33</v>
      </c>
      <c r="X69" s="40" t="s">
        <v>33</v>
      </c>
      <c r="Y69">
        <v>1.33694697935348</v>
      </c>
      <c r="Z69">
        <v>1.24238907131162</v>
      </c>
    </row>
    <row r="70" spans="1:26">
      <c r="A70" s="40" t="s">
        <v>26</v>
      </c>
      <c r="B70" s="40" t="s">
        <v>90</v>
      </c>
      <c r="C70" s="40" t="s">
        <v>91</v>
      </c>
      <c r="D70" s="40">
        <v>59.530116</v>
      </c>
      <c r="E70" s="41">
        <v>150.751663</v>
      </c>
      <c r="F70" s="40">
        <v>2023</v>
      </c>
      <c r="G70" s="41" t="s">
        <v>76</v>
      </c>
      <c r="H70" s="40" t="s">
        <v>47</v>
      </c>
      <c r="I70" s="40" t="s">
        <v>102</v>
      </c>
      <c r="J70" s="40" t="s">
        <v>32</v>
      </c>
      <c r="K70" s="40">
        <v>44.2</v>
      </c>
      <c r="L70" s="40" t="s">
        <v>33</v>
      </c>
      <c r="M70" s="40" t="s">
        <v>33</v>
      </c>
      <c r="N70" s="40">
        <v>5.4</v>
      </c>
      <c r="O70" s="40">
        <v>19.9</v>
      </c>
      <c r="P70" s="40">
        <v>28.4</v>
      </c>
      <c r="Q70" s="40">
        <v>38.1</v>
      </c>
      <c r="R70" s="40">
        <v>43.8</v>
      </c>
      <c r="S70" s="40" t="s">
        <v>33</v>
      </c>
      <c r="T70" s="40" t="s">
        <v>33</v>
      </c>
      <c r="U70" s="40" t="s">
        <v>33</v>
      </c>
      <c r="V70" s="40" t="s">
        <v>33</v>
      </c>
      <c r="W70" s="40" t="s">
        <v>33</v>
      </c>
      <c r="X70" s="40" t="s">
        <v>33</v>
      </c>
      <c r="Y70">
        <v>1.33694697935348</v>
      </c>
      <c r="Z70">
        <v>1.24238907131162</v>
      </c>
    </row>
    <row r="71" spans="1:26">
      <c r="A71" s="40" t="s">
        <v>26</v>
      </c>
      <c r="B71" s="40" t="s">
        <v>90</v>
      </c>
      <c r="C71" s="40" t="s">
        <v>91</v>
      </c>
      <c r="D71" s="40">
        <v>59.530116</v>
      </c>
      <c r="E71" s="41">
        <v>150.751663</v>
      </c>
      <c r="F71" s="40">
        <v>2023</v>
      </c>
      <c r="G71" s="41" t="s">
        <v>76</v>
      </c>
      <c r="H71" s="40" t="s">
        <v>47</v>
      </c>
      <c r="I71" s="40" t="s">
        <v>103</v>
      </c>
      <c r="J71" s="40" t="s">
        <v>32</v>
      </c>
      <c r="K71" s="40">
        <v>45.3</v>
      </c>
      <c r="L71" s="40" t="s">
        <v>33</v>
      </c>
      <c r="M71" s="40">
        <v>2</v>
      </c>
      <c r="N71" s="40">
        <v>6.3</v>
      </c>
      <c r="O71" s="40">
        <v>21.5</v>
      </c>
      <c r="P71" s="40">
        <v>34.9</v>
      </c>
      <c r="Q71" s="40">
        <v>42.4</v>
      </c>
      <c r="R71" s="40" t="s">
        <v>33</v>
      </c>
      <c r="S71" s="40" t="s">
        <v>33</v>
      </c>
      <c r="T71" s="40" t="s">
        <v>33</v>
      </c>
      <c r="U71" s="40" t="s">
        <v>33</v>
      </c>
      <c r="V71" s="40" t="s">
        <v>33</v>
      </c>
      <c r="W71" s="40" t="s">
        <v>33</v>
      </c>
      <c r="X71" s="40" t="s">
        <v>33</v>
      </c>
      <c r="Y71">
        <v>1.33694697935348</v>
      </c>
      <c r="Z71">
        <v>1.24238907131162</v>
      </c>
    </row>
    <row r="72" spans="1:26">
      <c r="A72" s="40" t="s">
        <v>26</v>
      </c>
      <c r="B72" s="40" t="s">
        <v>90</v>
      </c>
      <c r="C72" s="40" t="s">
        <v>91</v>
      </c>
      <c r="D72" s="40">
        <v>59.530116</v>
      </c>
      <c r="E72" s="41">
        <v>150.751663</v>
      </c>
      <c r="F72" s="40">
        <v>2023</v>
      </c>
      <c r="G72" s="41" t="s">
        <v>76</v>
      </c>
      <c r="H72" s="40" t="s">
        <v>47</v>
      </c>
      <c r="I72" s="40" t="s">
        <v>104</v>
      </c>
      <c r="J72" s="40" t="s">
        <v>32</v>
      </c>
      <c r="K72" s="40">
        <v>44.4</v>
      </c>
      <c r="L72" s="40" t="s">
        <v>33</v>
      </c>
      <c r="M72" s="40" t="s">
        <v>33</v>
      </c>
      <c r="N72" s="40">
        <v>10.6</v>
      </c>
      <c r="O72" s="40">
        <v>24.3</v>
      </c>
      <c r="P72" s="40">
        <v>34.2</v>
      </c>
      <c r="Q72" s="40">
        <v>40.8</v>
      </c>
      <c r="R72" s="40">
        <v>43.2</v>
      </c>
      <c r="S72" s="40" t="s">
        <v>33</v>
      </c>
      <c r="T72" s="40" t="s">
        <v>33</v>
      </c>
      <c r="U72" s="40" t="s">
        <v>33</v>
      </c>
      <c r="V72" s="40" t="s">
        <v>33</v>
      </c>
      <c r="W72" s="40" t="s">
        <v>33</v>
      </c>
      <c r="X72" s="40" t="s">
        <v>33</v>
      </c>
      <c r="Y72">
        <v>1.33694697935348</v>
      </c>
      <c r="Z72">
        <v>1.24238907131162</v>
      </c>
    </row>
    <row r="73" spans="1:26">
      <c r="A73" s="40" t="s">
        <v>26</v>
      </c>
      <c r="B73" s="40" t="s">
        <v>90</v>
      </c>
      <c r="C73" s="40" t="s">
        <v>91</v>
      </c>
      <c r="D73" s="40">
        <v>59.530116</v>
      </c>
      <c r="E73" s="41">
        <v>150.751663</v>
      </c>
      <c r="F73" s="40">
        <v>2023</v>
      </c>
      <c r="G73" s="41" t="s">
        <v>76</v>
      </c>
      <c r="H73" s="40" t="s">
        <v>47</v>
      </c>
      <c r="I73" s="40" t="s">
        <v>105</v>
      </c>
      <c r="J73" s="40" t="s">
        <v>32</v>
      </c>
      <c r="K73" s="40">
        <v>42.8</v>
      </c>
      <c r="L73" s="40" t="s">
        <v>33</v>
      </c>
      <c r="M73" s="40">
        <v>2.4</v>
      </c>
      <c r="N73" s="40">
        <v>10.5</v>
      </c>
      <c r="O73" s="40">
        <v>25.8</v>
      </c>
      <c r="P73" s="40">
        <v>35.5</v>
      </c>
      <c r="Q73" s="40">
        <v>41</v>
      </c>
      <c r="R73" s="40" t="s">
        <v>33</v>
      </c>
      <c r="S73" s="40" t="s">
        <v>33</v>
      </c>
      <c r="T73" s="40" t="s">
        <v>33</v>
      </c>
      <c r="U73" s="40" t="s">
        <v>33</v>
      </c>
      <c r="V73" s="40" t="s">
        <v>33</v>
      </c>
      <c r="W73" s="40" t="s">
        <v>33</v>
      </c>
      <c r="X73" s="40" t="s">
        <v>33</v>
      </c>
      <c r="Y73">
        <v>1.33694697935348</v>
      </c>
      <c r="Z73">
        <v>1.24238907131162</v>
      </c>
    </row>
    <row r="74" spans="1:26">
      <c r="A74" s="40" t="s">
        <v>26</v>
      </c>
      <c r="B74" s="40" t="s">
        <v>90</v>
      </c>
      <c r="C74" s="40" t="s">
        <v>91</v>
      </c>
      <c r="D74" s="40">
        <v>59.530116</v>
      </c>
      <c r="E74" s="41">
        <v>150.751663</v>
      </c>
      <c r="F74" s="40">
        <v>2023</v>
      </c>
      <c r="G74" s="41" t="s">
        <v>106</v>
      </c>
      <c r="H74" s="40" t="s">
        <v>107</v>
      </c>
      <c r="I74" s="40" t="s">
        <v>108</v>
      </c>
      <c r="J74" s="40" t="s">
        <v>32</v>
      </c>
      <c r="K74" s="40">
        <v>49.7</v>
      </c>
      <c r="L74" s="40" t="s">
        <v>33</v>
      </c>
      <c r="M74" s="40">
        <v>5.9</v>
      </c>
      <c r="N74" s="40">
        <v>9.4</v>
      </c>
      <c r="O74" s="40">
        <v>14.7</v>
      </c>
      <c r="P74" s="40">
        <v>25.5</v>
      </c>
      <c r="Q74" s="40">
        <v>37.3</v>
      </c>
      <c r="R74" s="40">
        <v>44.2</v>
      </c>
      <c r="S74" s="40">
        <v>48.6</v>
      </c>
      <c r="T74" s="40" t="s">
        <v>33</v>
      </c>
      <c r="U74" s="40" t="s">
        <v>33</v>
      </c>
      <c r="V74" s="40" t="s">
        <v>33</v>
      </c>
      <c r="W74" s="40" t="s">
        <v>33</v>
      </c>
      <c r="X74" s="40" t="s">
        <v>33</v>
      </c>
      <c r="Y74">
        <v>0.967318761171654</v>
      </c>
      <c r="Z74">
        <v>1.24238907131162</v>
      </c>
    </row>
    <row r="75" spans="1:26">
      <c r="A75" s="40" t="s">
        <v>26</v>
      </c>
      <c r="B75" s="40" t="s">
        <v>90</v>
      </c>
      <c r="C75" s="40" t="s">
        <v>91</v>
      </c>
      <c r="D75" s="40">
        <v>59.530116</v>
      </c>
      <c r="E75" s="41">
        <v>150.751663</v>
      </c>
      <c r="F75" s="40">
        <v>2023</v>
      </c>
      <c r="G75" s="41" t="s">
        <v>106</v>
      </c>
      <c r="H75" s="40" t="s">
        <v>107</v>
      </c>
      <c r="I75" s="40" t="s">
        <v>109</v>
      </c>
      <c r="J75" s="40" t="s">
        <v>32</v>
      </c>
      <c r="K75" s="40">
        <v>51.4</v>
      </c>
      <c r="L75" s="40" t="s">
        <v>33</v>
      </c>
      <c r="M75" s="40">
        <v>4</v>
      </c>
      <c r="N75" s="40">
        <v>7.4</v>
      </c>
      <c r="O75" s="40">
        <v>12.9</v>
      </c>
      <c r="P75" s="40">
        <v>20</v>
      </c>
      <c r="Q75" s="40">
        <v>33.6</v>
      </c>
      <c r="R75" s="40">
        <v>43.5</v>
      </c>
      <c r="S75" s="40">
        <v>49.5</v>
      </c>
      <c r="T75" s="40" t="s">
        <v>33</v>
      </c>
      <c r="U75" s="40" t="s">
        <v>33</v>
      </c>
      <c r="V75" s="40" t="s">
        <v>33</v>
      </c>
      <c r="W75" s="40" t="s">
        <v>33</v>
      </c>
      <c r="X75" s="40" t="s">
        <v>33</v>
      </c>
      <c r="Y75">
        <v>0.967318761171654</v>
      </c>
      <c r="Z75">
        <v>1.24238907131162</v>
      </c>
    </row>
    <row r="76" spans="1:26">
      <c r="A76" s="40" t="s">
        <v>26</v>
      </c>
      <c r="B76" s="40" t="s">
        <v>90</v>
      </c>
      <c r="C76" s="40" t="s">
        <v>91</v>
      </c>
      <c r="D76" s="40">
        <v>59.530116</v>
      </c>
      <c r="E76" s="41">
        <v>150.751663</v>
      </c>
      <c r="F76" s="40">
        <v>2023</v>
      </c>
      <c r="G76" s="41" t="s">
        <v>106</v>
      </c>
      <c r="H76" s="40" t="s">
        <v>107</v>
      </c>
      <c r="I76" s="40" t="s">
        <v>110</v>
      </c>
      <c r="J76" s="40" t="s">
        <v>32</v>
      </c>
      <c r="K76" s="40">
        <v>46.8</v>
      </c>
      <c r="L76" s="40" t="s">
        <v>33</v>
      </c>
      <c r="M76" s="40">
        <v>5.5</v>
      </c>
      <c r="N76" s="40">
        <v>8.7</v>
      </c>
      <c r="O76" s="40">
        <v>12.5</v>
      </c>
      <c r="P76" s="40">
        <v>22.8</v>
      </c>
      <c r="Q76" s="40">
        <v>38.5</v>
      </c>
      <c r="R76" s="40">
        <v>43</v>
      </c>
      <c r="S76" s="40">
        <v>45.8</v>
      </c>
      <c r="T76" s="40" t="s">
        <v>33</v>
      </c>
      <c r="U76" s="40" t="s">
        <v>33</v>
      </c>
      <c r="V76" s="40" t="s">
        <v>33</v>
      </c>
      <c r="W76" s="40" t="s">
        <v>33</v>
      </c>
      <c r="X76" s="40" t="s">
        <v>33</v>
      </c>
      <c r="Y76">
        <v>0.967318761171654</v>
      </c>
      <c r="Z76">
        <v>1.24238907131162</v>
      </c>
    </row>
    <row r="77" spans="1:26">
      <c r="A77" s="40" t="s">
        <v>26</v>
      </c>
      <c r="B77" s="40" t="s">
        <v>90</v>
      </c>
      <c r="C77" s="40" t="s">
        <v>91</v>
      </c>
      <c r="D77" s="40">
        <v>59.530116</v>
      </c>
      <c r="E77" s="41">
        <v>150.751663</v>
      </c>
      <c r="F77" s="40">
        <v>2023</v>
      </c>
      <c r="G77" s="41" t="s">
        <v>106</v>
      </c>
      <c r="H77" s="40" t="s">
        <v>107</v>
      </c>
      <c r="I77" s="40" t="s">
        <v>111</v>
      </c>
      <c r="J77" s="40" t="s">
        <v>32</v>
      </c>
      <c r="K77" s="40">
        <v>45.8</v>
      </c>
      <c r="L77" s="40" t="s">
        <v>33</v>
      </c>
      <c r="M77" s="40">
        <v>4.5</v>
      </c>
      <c r="N77" s="40">
        <v>8.1</v>
      </c>
      <c r="O77" s="40">
        <v>11</v>
      </c>
      <c r="P77" s="40">
        <v>21.9</v>
      </c>
      <c r="Q77" s="40">
        <v>31</v>
      </c>
      <c r="R77" s="40">
        <v>42</v>
      </c>
      <c r="S77" s="40">
        <v>45</v>
      </c>
      <c r="T77" s="40" t="s">
        <v>33</v>
      </c>
      <c r="U77" s="40" t="s">
        <v>33</v>
      </c>
      <c r="V77" s="40" t="s">
        <v>33</v>
      </c>
      <c r="W77" s="40" t="s">
        <v>33</v>
      </c>
      <c r="X77" s="40" t="s">
        <v>33</v>
      </c>
      <c r="Y77">
        <v>0.967318761171654</v>
      </c>
      <c r="Z77">
        <v>1.24238907131162</v>
      </c>
    </row>
    <row r="78" spans="1:26">
      <c r="A78" s="40" t="s">
        <v>26</v>
      </c>
      <c r="B78" s="40" t="s">
        <v>90</v>
      </c>
      <c r="C78" s="40" t="s">
        <v>91</v>
      </c>
      <c r="D78" s="40">
        <v>59.530116</v>
      </c>
      <c r="E78" s="41">
        <v>150.751663</v>
      </c>
      <c r="F78" s="40">
        <v>2023</v>
      </c>
      <c r="G78" s="41" t="s">
        <v>106</v>
      </c>
      <c r="H78" s="40" t="s">
        <v>107</v>
      </c>
      <c r="I78" s="40" t="s">
        <v>112</v>
      </c>
      <c r="J78" s="40" t="s">
        <v>32</v>
      </c>
      <c r="K78" s="40">
        <v>52.2</v>
      </c>
      <c r="L78" s="40" t="s">
        <v>33</v>
      </c>
      <c r="M78" s="40" t="s">
        <v>33</v>
      </c>
      <c r="N78" s="40">
        <v>8.8</v>
      </c>
      <c r="O78" s="40">
        <v>15.5</v>
      </c>
      <c r="P78" s="40">
        <v>21.5</v>
      </c>
      <c r="Q78" s="40">
        <v>34.1</v>
      </c>
      <c r="R78" s="40">
        <v>43.5</v>
      </c>
      <c r="S78" s="40">
        <v>50</v>
      </c>
      <c r="T78" s="40" t="s">
        <v>33</v>
      </c>
      <c r="U78" s="40" t="s">
        <v>33</v>
      </c>
      <c r="V78" s="40" t="s">
        <v>33</v>
      </c>
      <c r="W78" s="40" t="s">
        <v>33</v>
      </c>
      <c r="X78" s="40" t="s">
        <v>33</v>
      </c>
      <c r="Y78">
        <v>0.967318761171654</v>
      </c>
      <c r="Z78">
        <v>1.24238907131162</v>
      </c>
    </row>
    <row r="79" spans="1:26">
      <c r="A79" s="40" t="s">
        <v>26</v>
      </c>
      <c r="B79" s="40" t="s">
        <v>90</v>
      </c>
      <c r="C79" s="40" t="s">
        <v>91</v>
      </c>
      <c r="D79" s="40">
        <v>59.530116</v>
      </c>
      <c r="E79" s="41">
        <v>150.751663</v>
      </c>
      <c r="F79" s="40">
        <v>2023</v>
      </c>
      <c r="G79" s="41" t="s">
        <v>106</v>
      </c>
      <c r="H79" s="40" t="s">
        <v>107</v>
      </c>
      <c r="I79" s="40" t="s">
        <v>113</v>
      </c>
      <c r="J79" s="40" t="s">
        <v>32</v>
      </c>
      <c r="K79" s="40">
        <v>50.2</v>
      </c>
      <c r="L79" s="40" t="s">
        <v>33</v>
      </c>
      <c r="M79" s="40" t="s">
        <v>33</v>
      </c>
      <c r="N79" s="40" t="s">
        <v>33</v>
      </c>
      <c r="O79" s="40">
        <v>11.5</v>
      </c>
      <c r="P79" s="40">
        <v>24.9</v>
      </c>
      <c r="Q79" s="40">
        <v>35.3</v>
      </c>
      <c r="R79" s="40">
        <v>44.4</v>
      </c>
      <c r="S79" s="40">
        <v>48.7</v>
      </c>
      <c r="T79" s="40" t="s">
        <v>33</v>
      </c>
      <c r="U79" s="40" t="s">
        <v>33</v>
      </c>
      <c r="V79" s="40" t="s">
        <v>33</v>
      </c>
      <c r="W79" s="40" t="s">
        <v>33</v>
      </c>
      <c r="X79" s="40" t="s">
        <v>33</v>
      </c>
      <c r="Y79">
        <v>0.967318761171654</v>
      </c>
      <c r="Z79">
        <v>1.24238907131162</v>
      </c>
    </row>
    <row r="80" spans="1:26">
      <c r="A80" s="40" t="s">
        <v>26</v>
      </c>
      <c r="B80" s="40" t="s">
        <v>90</v>
      </c>
      <c r="C80" s="40" t="s">
        <v>91</v>
      </c>
      <c r="D80" s="40">
        <v>59.530116</v>
      </c>
      <c r="E80" s="41">
        <v>150.751663</v>
      </c>
      <c r="F80" s="40">
        <v>2023</v>
      </c>
      <c r="G80" s="41" t="s">
        <v>106</v>
      </c>
      <c r="H80" s="40" t="s">
        <v>114</v>
      </c>
      <c r="I80" s="40" t="s">
        <v>115</v>
      </c>
      <c r="J80" s="40" t="s">
        <v>32</v>
      </c>
      <c r="K80" s="40">
        <v>50.7</v>
      </c>
      <c r="L80" s="40" t="s">
        <v>33</v>
      </c>
      <c r="M80" s="40" t="s">
        <v>33</v>
      </c>
      <c r="N80" s="40">
        <v>7.2</v>
      </c>
      <c r="O80" s="40">
        <v>11.6</v>
      </c>
      <c r="P80" s="40">
        <v>14.1</v>
      </c>
      <c r="Q80" s="40">
        <v>19.5</v>
      </c>
      <c r="R80" s="40">
        <v>23.9</v>
      </c>
      <c r="S80" s="40">
        <v>32.9</v>
      </c>
      <c r="T80" s="40">
        <v>42.7</v>
      </c>
      <c r="U80" s="40">
        <v>47.4</v>
      </c>
      <c r="V80" s="40">
        <v>49.5</v>
      </c>
      <c r="W80" s="40" t="s">
        <v>33</v>
      </c>
      <c r="X80" s="40" t="s">
        <v>33</v>
      </c>
      <c r="Y80">
        <v>1.06486280805839</v>
      </c>
      <c r="Z80">
        <v>1.24238907131162</v>
      </c>
    </row>
    <row r="81" spans="1:26">
      <c r="A81" s="40" t="s">
        <v>26</v>
      </c>
      <c r="B81" s="40" t="s">
        <v>90</v>
      </c>
      <c r="C81" s="40" t="s">
        <v>91</v>
      </c>
      <c r="D81" s="40">
        <v>59.530116</v>
      </c>
      <c r="E81" s="41">
        <v>150.751663</v>
      </c>
      <c r="F81" s="40">
        <v>2023</v>
      </c>
      <c r="G81" s="41" t="s">
        <v>106</v>
      </c>
      <c r="H81" s="40" t="s">
        <v>114</v>
      </c>
      <c r="I81" s="40" t="s">
        <v>116</v>
      </c>
      <c r="J81" s="40" t="s">
        <v>32</v>
      </c>
      <c r="K81" s="40">
        <v>47.1</v>
      </c>
      <c r="L81" s="40" t="s">
        <v>33</v>
      </c>
      <c r="M81" s="40">
        <v>2.3</v>
      </c>
      <c r="N81" s="40">
        <v>6.7</v>
      </c>
      <c r="O81" s="40">
        <v>13.1</v>
      </c>
      <c r="P81" s="40">
        <v>22</v>
      </c>
      <c r="Q81" s="40">
        <v>32.9</v>
      </c>
      <c r="R81" s="40">
        <v>41.4</v>
      </c>
      <c r="S81" s="40">
        <v>44.6</v>
      </c>
      <c r="T81" s="40" t="s">
        <v>33</v>
      </c>
      <c r="U81" s="40" t="s">
        <v>33</v>
      </c>
      <c r="V81" s="40" t="s">
        <v>33</v>
      </c>
      <c r="W81" s="40" t="s">
        <v>33</v>
      </c>
      <c r="X81" s="40" t="s">
        <v>33</v>
      </c>
      <c r="Y81">
        <v>1.06486280805839</v>
      </c>
      <c r="Z81">
        <v>1.24238907131162</v>
      </c>
    </row>
    <row r="82" spans="1:26">
      <c r="A82" s="40" t="s">
        <v>26</v>
      </c>
      <c r="B82" s="40" t="s">
        <v>90</v>
      </c>
      <c r="C82" s="40" t="s">
        <v>91</v>
      </c>
      <c r="D82" s="40">
        <v>59.530116</v>
      </c>
      <c r="E82" s="41">
        <v>150.751663</v>
      </c>
      <c r="F82" s="40">
        <v>2023</v>
      </c>
      <c r="G82" s="41" t="s">
        <v>106</v>
      </c>
      <c r="H82" s="40" t="s">
        <v>114</v>
      </c>
      <c r="I82" s="40" t="s">
        <v>117</v>
      </c>
      <c r="J82" s="40" t="s">
        <v>32</v>
      </c>
      <c r="K82" s="40">
        <v>43.3</v>
      </c>
      <c r="L82" s="40" t="s">
        <v>33</v>
      </c>
      <c r="M82" s="40" t="s">
        <v>33</v>
      </c>
      <c r="N82" s="40">
        <v>5.3</v>
      </c>
      <c r="O82" s="40">
        <v>11.3</v>
      </c>
      <c r="P82" s="40">
        <v>20.5</v>
      </c>
      <c r="Q82" s="40">
        <v>28.5</v>
      </c>
      <c r="R82" s="40">
        <v>32.6</v>
      </c>
      <c r="S82" s="40">
        <v>35.4</v>
      </c>
      <c r="T82" s="40">
        <v>41.8</v>
      </c>
      <c r="U82" s="40" t="s">
        <v>33</v>
      </c>
      <c r="V82" s="40" t="s">
        <v>33</v>
      </c>
      <c r="W82" s="40" t="s">
        <v>33</v>
      </c>
      <c r="X82" s="40" t="s">
        <v>33</v>
      </c>
      <c r="Y82">
        <v>1.06486280805839</v>
      </c>
      <c r="Z82">
        <v>1.24238907131162</v>
      </c>
    </row>
    <row r="83" spans="1:26">
      <c r="A83" s="40" t="s">
        <v>26</v>
      </c>
      <c r="B83" s="40" t="s">
        <v>90</v>
      </c>
      <c r="C83" s="40" t="s">
        <v>91</v>
      </c>
      <c r="D83" s="40">
        <v>59.530116</v>
      </c>
      <c r="E83" s="41">
        <v>150.751663</v>
      </c>
      <c r="F83" s="40">
        <v>2023</v>
      </c>
      <c r="G83" s="41" t="s">
        <v>106</v>
      </c>
      <c r="H83" s="40" t="s">
        <v>114</v>
      </c>
      <c r="I83" s="40" t="s">
        <v>118</v>
      </c>
      <c r="J83" s="40" t="s">
        <v>32</v>
      </c>
      <c r="K83" s="40">
        <v>46.1</v>
      </c>
      <c r="L83" s="40" t="s">
        <v>33</v>
      </c>
      <c r="M83" s="40">
        <v>3.7</v>
      </c>
      <c r="N83" s="40">
        <v>9.1</v>
      </c>
      <c r="O83" s="40">
        <v>25</v>
      </c>
      <c r="P83" s="40">
        <v>34.8</v>
      </c>
      <c r="Q83" s="40">
        <v>40</v>
      </c>
      <c r="R83" s="40">
        <v>44.1</v>
      </c>
      <c r="S83" s="40">
        <v>46</v>
      </c>
      <c r="T83" s="40" t="s">
        <v>33</v>
      </c>
      <c r="U83" s="40" t="s">
        <v>33</v>
      </c>
      <c r="V83" s="40" t="s">
        <v>33</v>
      </c>
      <c r="W83" s="40" t="s">
        <v>33</v>
      </c>
      <c r="X83" s="40" t="s">
        <v>33</v>
      </c>
      <c r="Y83">
        <v>1.06486280805839</v>
      </c>
      <c r="Z83">
        <v>1.24238907131162</v>
      </c>
    </row>
    <row r="84" spans="1:26">
      <c r="A84" s="40" t="s">
        <v>26</v>
      </c>
      <c r="B84" s="40" t="s">
        <v>90</v>
      </c>
      <c r="C84" s="40" t="s">
        <v>91</v>
      </c>
      <c r="D84" s="40">
        <v>59.530116</v>
      </c>
      <c r="E84" s="41">
        <v>150.751663</v>
      </c>
      <c r="F84" s="40">
        <v>2023</v>
      </c>
      <c r="G84" s="41" t="s">
        <v>106</v>
      </c>
      <c r="H84" s="40" t="s">
        <v>114</v>
      </c>
      <c r="I84" s="40" t="s">
        <v>119</v>
      </c>
      <c r="J84" s="40" t="s">
        <v>32</v>
      </c>
      <c r="K84" s="40">
        <v>49.4</v>
      </c>
      <c r="L84" s="40" t="s">
        <v>33</v>
      </c>
      <c r="M84" s="40">
        <v>2</v>
      </c>
      <c r="N84" s="40">
        <v>5.1</v>
      </c>
      <c r="O84" s="40">
        <v>12.5</v>
      </c>
      <c r="P84" s="40">
        <v>20.9</v>
      </c>
      <c r="Q84" s="40">
        <v>34.1</v>
      </c>
      <c r="R84" s="40">
        <v>42.8</v>
      </c>
      <c r="S84" s="40">
        <v>46.7</v>
      </c>
      <c r="T84" s="40" t="s">
        <v>33</v>
      </c>
      <c r="U84" s="40" t="s">
        <v>33</v>
      </c>
      <c r="V84" s="40" t="s">
        <v>33</v>
      </c>
      <c r="W84" s="40" t="s">
        <v>33</v>
      </c>
      <c r="X84" s="40" t="s">
        <v>33</v>
      </c>
      <c r="Y84">
        <v>1.06486280805839</v>
      </c>
      <c r="Z84">
        <v>1.24238907131162</v>
      </c>
    </row>
    <row r="85" spans="1:26">
      <c r="A85" s="40" t="s">
        <v>26</v>
      </c>
      <c r="B85" s="40" t="s">
        <v>90</v>
      </c>
      <c r="C85" s="40" t="s">
        <v>91</v>
      </c>
      <c r="D85" s="40">
        <v>59.530116</v>
      </c>
      <c r="E85" s="41">
        <v>150.751663</v>
      </c>
      <c r="F85" s="40">
        <v>2023</v>
      </c>
      <c r="G85" s="41" t="s">
        <v>106</v>
      </c>
      <c r="H85" s="40" t="s">
        <v>114</v>
      </c>
      <c r="I85" s="40" t="s">
        <v>120</v>
      </c>
      <c r="J85" s="40" t="s">
        <v>100</v>
      </c>
      <c r="K85" s="40">
        <v>51.7</v>
      </c>
      <c r="L85" s="40" t="s">
        <v>33</v>
      </c>
      <c r="M85" s="40">
        <v>3.6</v>
      </c>
      <c r="N85" s="40">
        <v>8.7</v>
      </c>
      <c r="O85" s="40">
        <v>20.8</v>
      </c>
      <c r="P85" s="40">
        <v>33.1</v>
      </c>
      <c r="Q85" s="40">
        <v>41.3</v>
      </c>
      <c r="R85" s="40">
        <v>46</v>
      </c>
      <c r="S85" s="40">
        <v>50.4</v>
      </c>
      <c r="T85" s="40" t="s">
        <v>33</v>
      </c>
      <c r="U85" s="40" t="s">
        <v>33</v>
      </c>
      <c r="V85" s="40" t="s">
        <v>33</v>
      </c>
      <c r="W85" s="40" t="s">
        <v>33</v>
      </c>
      <c r="X85" s="40" t="s">
        <v>33</v>
      </c>
      <c r="Y85">
        <v>1.06486280805839</v>
      </c>
      <c r="Z85">
        <v>1.24238907131162</v>
      </c>
    </row>
    <row r="86" spans="1:26">
      <c r="A86" s="40" t="s">
        <v>26</v>
      </c>
      <c r="B86" s="40" t="s">
        <v>121</v>
      </c>
      <c r="C86" s="40" t="s">
        <v>122</v>
      </c>
      <c r="D86" s="40">
        <v>59.566586</v>
      </c>
      <c r="E86" s="40">
        <v>151.349538</v>
      </c>
      <c r="F86" s="40">
        <v>2023</v>
      </c>
      <c r="G86" s="41" t="s">
        <v>123</v>
      </c>
      <c r="H86" s="40" t="s">
        <v>30</v>
      </c>
      <c r="I86" s="40" t="s">
        <v>31</v>
      </c>
      <c r="J86" s="40" t="s">
        <v>32</v>
      </c>
      <c r="K86" s="40">
        <v>75.6</v>
      </c>
      <c r="L86" s="40" t="s">
        <v>33</v>
      </c>
      <c r="M86" s="40">
        <v>6.9</v>
      </c>
      <c r="N86" s="40">
        <v>11.6</v>
      </c>
      <c r="O86" s="40">
        <v>21.1</v>
      </c>
      <c r="P86" s="40">
        <v>32.8</v>
      </c>
      <c r="Q86" s="40">
        <v>46.3</v>
      </c>
      <c r="R86" s="40">
        <v>53.7</v>
      </c>
      <c r="S86" s="40">
        <v>60.9</v>
      </c>
      <c r="T86" s="40">
        <v>69</v>
      </c>
      <c r="U86" s="40">
        <v>73.5</v>
      </c>
      <c r="V86" s="40" t="s">
        <v>33</v>
      </c>
      <c r="W86" s="40" t="s">
        <v>33</v>
      </c>
      <c r="X86" s="40" t="s">
        <v>33</v>
      </c>
      <c r="Y86">
        <v>1.14260815582955</v>
      </c>
      <c r="Z86">
        <v>1.19094346212095</v>
      </c>
    </row>
    <row r="87" spans="1:26">
      <c r="A87" s="40" t="s">
        <v>26</v>
      </c>
      <c r="B87" s="40" t="s">
        <v>121</v>
      </c>
      <c r="C87" s="40" t="s">
        <v>122</v>
      </c>
      <c r="D87" s="40">
        <v>59.566586</v>
      </c>
      <c r="E87" s="40">
        <v>151.349538</v>
      </c>
      <c r="F87" s="40">
        <v>2023</v>
      </c>
      <c r="G87" s="41" t="s">
        <v>123</v>
      </c>
      <c r="H87" s="40" t="s">
        <v>30</v>
      </c>
      <c r="I87" s="40" t="s">
        <v>77</v>
      </c>
      <c r="J87" s="40" t="s">
        <v>32</v>
      </c>
      <c r="K87" s="40">
        <v>57.1</v>
      </c>
      <c r="L87" s="40" t="s">
        <v>33</v>
      </c>
      <c r="M87" s="40">
        <v>7.5</v>
      </c>
      <c r="N87" s="40">
        <v>13</v>
      </c>
      <c r="O87" s="40">
        <v>18</v>
      </c>
      <c r="P87" s="40">
        <v>31.3</v>
      </c>
      <c r="Q87" s="40">
        <v>40.4</v>
      </c>
      <c r="R87" s="40">
        <v>45.7</v>
      </c>
      <c r="S87" s="40">
        <v>55</v>
      </c>
      <c r="T87" s="40" t="s">
        <v>33</v>
      </c>
      <c r="U87" s="40" t="s">
        <v>33</v>
      </c>
      <c r="V87" s="40" t="s">
        <v>33</v>
      </c>
      <c r="W87" s="40" t="s">
        <v>33</v>
      </c>
      <c r="X87" s="40" t="s">
        <v>33</v>
      </c>
      <c r="Y87">
        <v>1.14260815582955</v>
      </c>
      <c r="Z87">
        <v>1.19094346212095</v>
      </c>
    </row>
    <row r="88" spans="1:26">
      <c r="A88" s="40" t="s">
        <v>26</v>
      </c>
      <c r="B88" s="40" t="s">
        <v>121</v>
      </c>
      <c r="C88" s="40" t="s">
        <v>122</v>
      </c>
      <c r="D88" s="40">
        <v>59.566586</v>
      </c>
      <c r="E88" s="40">
        <v>151.349538</v>
      </c>
      <c r="F88" s="40">
        <v>2023</v>
      </c>
      <c r="G88" s="41" t="s">
        <v>123</v>
      </c>
      <c r="H88" s="40" t="s">
        <v>30</v>
      </c>
      <c r="I88" s="40" t="s">
        <v>56</v>
      </c>
      <c r="J88" s="40" t="s">
        <v>32</v>
      </c>
      <c r="K88" s="40">
        <v>54.6</v>
      </c>
      <c r="L88" s="40" t="s">
        <v>33</v>
      </c>
      <c r="M88" s="40">
        <v>6.2</v>
      </c>
      <c r="N88" s="40">
        <v>11.7</v>
      </c>
      <c r="O88" s="40">
        <v>19.3</v>
      </c>
      <c r="P88" s="40">
        <v>26.3</v>
      </c>
      <c r="Q88" s="40">
        <v>39.1</v>
      </c>
      <c r="R88" s="40">
        <v>48.6</v>
      </c>
      <c r="S88" s="40">
        <v>53.1</v>
      </c>
      <c r="T88" s="40" t="s">
        <v>33</v>
      </c>
      <c r="U88" s="40" t="s">
        <v>33</v>
      </c>
      <c r="V88" s="40" t="s">
        <v>33</v>
      </c>
      <c r="W88" s="40" t="s">
        <v>33</v>
      </c>
      <c r="X88" s="40" t="s">
        <v>33</v>
      </c>
      <c r="Y88">
        <v>1.14260815582955</v>
      </c>
      <c r="Z88">
        <v>1.19094346212095</v>
      </c>
    </row>
    <row r="89" spans="1:26">
      <c r="A89" s="40" t="s">
        <v>26</v>
      </c>
      <c r="B89" s="40" t="s">
        <v>121</v>
      </c>
      <c r="C89" s="40" t="s">
        <v>122</v>
      </c>
      <c r="D89" s="40">
        <v>59.566586</v>
      </c>
      <c r="E89" s="40">
        <v>151.349538</v>
      </c>
      <c r="F89" s="40">
        <v>2023</v>
      </c>
      <c r="G89" s="41" t="s">
        <v>123</v>
      </c>
      <c r="H89" s="40" t="s">
        <v>30</v>
      </c>
      <c r="I89" s="40" t="s">
        <v>35</v>
      </c>
      <c r="J89" s="40" t="s">
        <v>32</v>
      </c>
      <c r="K89" s="40">
        <v>58</v>
      </c>
      <c r="L89" s="40" t="s">
        <v>33</v>
      </c>
      <c r="M89" s="40">
        <v>7</v>
      </c>
      <c r="N89" s="40">
        <v>16.5</v>
      </c>
      <c r="O89" s="40">
        <v>20.7</v>
      </c>
      <c r="P89" s="40">
        <v>32.9</v>
      </c>
      <c r="Q89" s="40">
        <v>41.5</v>
      </c>
      <c r="R89" s="40">
        <v>47.3</v>
      </c>
      <c r="S89" s="40">
        <v>53.8</v>
      </c>
      <c r="T89" s="40" t="s">
        <v>33</v>
      </c>
      <c r="U89" s="40" t="s">
        <v>33</v>
      </c>
      <c r="V89" s="40" t="s">
        <v>33</v>
      </c>
      <c r="W89" s="40" t="s">
        <v>33</v>
      </c>
      <c r="X89" s="40" t="s">
        <v>33</v>
      </c>
      <c r="Y89">
        <v>1.14260815582955</v>
      </c>
      <c r="Z89">
        <v>1.19094346212095</v>
      </c>
    </row>
    <row r="90" spans="1:26">
      <c r="A90" s="40" t="s">
        <v>26</v>
      </c>
      <c r="B90" s="40" t="s">
        <v>121</v>
      </c>
      <c r="C90" s="40" t="s">
        <v>122</v>
      </c>
      <c r="D90" s="40">
        <v>59.566586</v>
      </c>
      <c r="E90" s="40">
        <v>151.349538</v>
      </c>
      <c r="F90" s="40">
        <v>2023</v>
      </c>
      <c r="G90" s="41" t="s">
        <v>123</v>
      </c>
      <c r="H90" s="40" t="s">
        <v>30</v>
      </c>
      <c r="I90" s="40" t="s">
        <v>36</v>
      </c>
      <c r="J90" s="40" t="s">
        <v>32</v>
      </c>
      <c r="K90" s="40">
        <v>61.4</v>
      </c>
      <c r="L90" s="40" t="s">
        <v>33</v>
      </c>
      <c r="M90" s="40">
        <v>8.5</v>
      </c>
      <c r="N90" s="40">
        <v>12</v>
      </c>
      <c r="O90" s="40">
        <v>21.8</v>
      </c>
      <c r="P90" s="40">
        <v>40.3</v>
      </c>
      <c r="Q90" s="40">
        <v>49.1</v>
      </c>
      <c r="R90" s="40">
        <v>57</v>
      </c>
      <c r="S90" s="40" t="s">
        <v>33</v>
      </c>
      <c r="T90" s="40" t="s">
        <v>33</v>
      </c>
      <c r="U90" s="40" t="s">
        <v>33</v>
      </c>
      <c r="V90" s="40" t="s">
        <v>33</v>
      </c>
      <c r="W90" s="40" t="s">
        <v>33</v>
      </c>
      <c r="X90" s="40" t="s">
        <v>33</v>
      </c>
      <c r="Y90">
        <v>1.14260815582955</v>
      </c>
      <c r="Z90">
        <v>1.19094346212095</v>
      </c>
    </row>
    <row r="91" spans="1:26">
      <c r="A91" s="40" t="s">
        <v>26</v>
      </c>
      <c r="B91" s="40" t="s">
        <v>121</v>
      </c>
      <c r="C91" s="40" t="s">
        <v>122</v>
      </c>
      <c r="D91" s="40">
        <v>59.566586</v>
      </c>
      <c r="E91" s="40">
        <v>151.349538</v>
      </c>
      <c r="F91" s="40">
        <v>2023</v>
      </c>
      <c r="G91" s="41" t="s">
        <v>123</v>
      </c>
      <c r="H91" s="40" t="s">
        <v>30</v>
      </c>
      <c r="I91" s="40" t="s">
        <v>124</v>
      </c>
      <c r="J91" s="40" t="s">
        <v>32</v>
      </c>
      <c r="K91" s="40">
        <v>55</v>
      </c>
      <c r="L91" s="40" t="s">
        <v>33</v>
      </c>
      <c r="M91" s="40" t="s">
        <v>33</v>
      </c>
      <c r="N91" s="40">
        <v>9.5</v>
      </c>
      <c r="O91" s="40">
        <v>18</v>
      </c>
      <c r="P91" s="40">
        <v>34</v>
      </c>
      <c r="Q91" s="40">
        <v>45.6</v>
      </c>
      <c r="R91" s="40">
        <v>52.8</v>
      </c>
      <c r="S91" s="40" t="s">
        <v>33</v>
      </c>
      <c r="T91" s="40" t="s">
        <v>33</v>
      </c>
      <c r="U91" s="40" t="s">
        <v>33</v>
      </c>
      <c r="V91" s="40" t="s">
        <v>33</v>
      </c>
      <c r="W91" s="40" t="s">
        <v>33</v>
      </c>
      <c r="X91" s="40" t="s">
        <v>33</v>
      </c>
      <c r="Y91">
        <v>1.14260815582955</v>
      </c>
      <c r="Z91">
        <v>1.19094346212095</v>
      </c>
    </row>
    <row r="92" spans="1:26">
      <c r="A92" s="40" t="s">
        <v>26</v>
      </c>
      <c r="B92" s="40" t="s">
        <v>121</v>
      </c>
      <c r="C92" s="40" t="s">
        <v>122</v>
      </c>
      <c r="D92" s="40">
        <v>59.566586</v>
      </c>
      <c r="E92" s="40">
        <v>151.349538</v>
      </c>
      <c r="F92" s="40">
        <v>2023</v>
      </c>
      <c r="G92" s="41" t="s">
        <v>123</v>
      </c>
      <c r="H92" s="40" t="s">
        <v>39</v>
      </c>
      <c r="I92" s="40" t="s">
        <v>62</v>
      </c>
      <c r="J92" s="40" t="s">
        <v>32</v>
      </c>
      <c r="K92" s="40">
        <v>61.8</v>
      </c>
      <c r="L92" s="40" t="s">
        <v>33</v>
      </c>
      <c r="M92" s="40">
        <v>5.3</v>
      </c>
      <c r="N92" s="40">
        <v>10.1</v>
      </c>
      <c r="O92" s="40">
        <v>22.3</v>
      </c>
      <c r="P92" s="40">
        <v>33.4</v>
      </c>
      <c r="Q92" s="40">
        <v>38.2</v>
      </c>
      <c r="R92" s="40">
        <v>42.5</v>
      </c>
      <c r="S92" s="40">
        <v>49.5</v>
      </c>
      <c r="T92" s="40">
        <v>56.2</v>
      </c>
      <c r="U92" s="40">
        <v>60.4</v>
      </c>
      <c r="V92" s="40" t="s">
        <v>33</v>
      </c>
      <c r="W92" s="40" t="s">
        <v>33</v>
      </c>
      <c r="X92" s="40" t="s">
        <v>33</v>
      </c>
      <c r="Y92">
        <v>1.21347758051726</v>
      </c>
      <c r="Z92">
        <v>1.19094346212095</v>
      </c>
    </row>
    <row r="93" spans="1:26">
      <c r="A93" s="40" t="s">
        <v>26</v>
      </c>
      <c r="B93" s="40" t="s">
        <v>121</v>
      </c>
      <c r="C93" s="40" t="s">
        <v>122</v>
      </c>
      <c r="D93" s="40">
        <v>59.566586</v>
      </c>
      <c r="E93" s="40">
        <v>151.349538</v>
      </c>
      <c r="F93" s="40">
        <v>2023</v>
      </c>
      <c r="G93" s="41" t="s">
        <v>123</v>
      </c>
      <c r="H93" s="40" t="s">
        <v>39</v>
      </c>
      <c r="I93" s="40" t="s">
        <v>125</v>
      </c>
      <c r="J93" s="40" t="s">
        <v>32</v>
      </c>
      <c r="K93" s="40">
        <v>54.2</v>
      </c>
      <c r="L93" s="40" t="s">
        <v>33</v>
      </c>
      <c r="M93" s="40">
        <v>4.6</v>
      </c>
      <c r="N93" s="40">
        <v>12.1</v>
      </c>
      <c r="O93" s="40">
        <v>24.5</v>
      </c>
      <c r="P93" s="40">
        <v>36.5</v>
      </c>
      <c r="Q93" s="40">
        <v>41.6</v>
      </c>
      <c r="R93" s="40">
        <v>47.3</v>
      </c>
      <c r="S93" s="40">
        <v>52.1</v>
      </c>
      <c r="T93" s="40" t="s">
        <v>33</v>
      </c>
      <c r="U93" s="40" t="s">
        <v>33</v>
      </c>
      <c r="V93" s="40" t="s">
        <v>33</v>
      </c>
      <c r="W93" s="40" t="s">
        <v>33</v>
      </c>
      <c r="X93" s="40" t="s">
        <v>33</v>
      </c>
      <c r="Y93">
        <v>1.21347758051726</v>
      </c>
      <c r="Z93">
        <v>1.19094346212095</v>
      </c>
    </row>
    <row r="94" spans="1:26">
      <c r="A94" s="40" t="s">
        <v>26</v>
      </c>
      <c r="B94" s="40" t="s">
        <v>121</v>
      </c>
      <c r="C94" s="40" t="s">
        <v>122</v>
      </c>
      <c r="D94" s="40">
        <v>59.566586</v>
      </c>
      <c r="E94" s="40">
        <v>151.349538</v>
      </c>
      <c r="F94" s="40">
        <v>2023</v>
      </c>
      <c r="G94" s="41" t="s">
        <v>123</v>
      </c>
      <c r="H94" s="40" t="s">
        <v>39</v>
      </c>
      <c r="I94" s="40" t="s">
        <v>40</v>
      </c>
      <c r="J94" s="40" t="s">
        <v>32</v>
      </c>
      <c r="K94" s="40">
        <v>64.5</v>
      </c>
      <c r="L94" s="40" t="s">
        <v>33</v>
      </c>
      <c r="M94" s="40" t="s">
        <v>33</v>
      </c>
      <c r="N94" s="40">
        <v>10.8</v>
      </c>
      <c r="O94" s="40">
        <v>14.4</v>
      </c>
      <c r="P94" s="40">
        <v>20.6</v>
      </c>
      <c r="Q94" s="40">
        <v>38.3</v>
      </c>
      <c r="R94" s="40">
        <v>47.7</v>
      </c>
      <c r="S94" s="40">
        <v>58.1</v>
      </c>
      <c r="T94" s="40">
        <v>63</v>
      </c>
      <c r="U94" s="40" t="s">
        <v>33</v>
      </c>
      <c r="V94" s="40" t="s">
        <v>33</v>
      </c>
      <c r="W94" s="40" t="s">
        <v>33</v>
      </c>
      <c r="X94" s="40" t="s">
        <v>33</v>
      </c>
      <c r="Y94">
        <v>1.21347758051726</v>
      </c>
      <c r="Z94">
        <v>1.19094346212095</v>
      </c>
    </row>
    <row r="95" spans="1:26">
      <c r="A95" s="40" t="s">
        <v>26</v>
      </c>
      <c r="B95" s="40" t="s">
        <v>121</v>
      </c>
      <c r="C95" s="40" t="s">
        <v>122</v>
      </c>
      <c r="D95" s="40">
        <v>59.566586</v>
      </c>
      <c r="E95" s="40">
        <v>151.349538</v>
      </c>
      <c r="F95" s="40">
        <v>2023</v>
      </c>
      <c r="G95" s="41" t="s">
        <v>123</v>
      </c>
      <c r="H95" s="40" t="s">
        <v>39</v>
      </c>
      <c r="I95" s="40" t="s">
        <v>81</v>
      </c>
      <c r="J95" s="40" t="s">
        <v>32</v>
      </c>
      <c r="K95" s="40">
        <v>56.6</v>
      </c>
      <c r="L95" s="40" t="s">
        <v>33</v>
      </c>
      <c r="M95" s="40" t="s">
        <v>33</v>
      </c>
      <c r="N95" s="40">
        <v>15.2</v>
      </c>
      <c r="O95" s="40">
        <v>26.5</v>
      </c>
      <c r="P95" s="40">
        <v>41.3</v>
      </c>
      <c r="Q95" s="40">
        <v>46.4</v>
      </c>
      <c r="R95" s="40">
        <v>52</v>
      </c>
      <c r="S95" s="40">
        <v>54.2</v>
      </c>
      <c r="T95" s="40" t="s">
        <v>33</v>
      </c>
      <c r="U95" s="40" t="s">
        <v>33</v>
      </c>
      <c r="V95" s="40" t="s">
        <v>33</v>
      </c>
      <c r="W95" s="40" t="s">
        <v>33</v>
      </c>
      <c r="X95" s="40" t="s">
        <v>33</v>
      </c>
      <c r="Y95">
        <v>1.21347758051726</v>
      </c>
      <c r="Z95">
        <v>1.19094346212095</v>
      </c>
    </row>
    <row r="96" spans="1:26">
      <c r="A96" s="40" t="s">
        <v>26</v>
      </c>
      <c r="B96" s="40" t="s">
        <v>121</v>
      </c>
      <c r="C96" s="40" t="s">
        <v>122</v>
      </c>
      <c r="D96" s="40">
        <v>59.566586</v>
      </c>
      <c r="E96" s="40">
        <v>151.349538</v>
      </c>
      <c r="F96" s="40">
        <v>2023</v>
      </c>
      <c r="G96" s="41" t="s">
        <v>123</v>
      </c>
      <c r="H96" s="40" t="s">
        <v>39</v>
      </c>
      <c r="I96" s="40" t="s">
        <v>126</v>
      </c>
      <c r="J96" s="40" t="s">
        <v>32</v>
      </c>
      <c r="K96" s="40">
        <v>50.2</v>
      </c>
      <c r="L96" s="40" t="s">
        <v>33</v>
      </c>
      <c r="M96" s="40">
        <v>4.7</v>
      </c>
      <c r="N96" s="40">
        <v>8.3</v>
      </c>
      <c r="O96" s="40">
        <v>12.7</v>
      </c>
      <c r="P96" s="40">
        <v>20</v>
      </c>
      <c r="Q96" s="40">
        <v>36.4</v>
      </c>
      <c r="R96" s="40">
        <v>43.5</v>
      </c>
      <c r="S96" s="40">
        <v>48.4</v>
      </c>
      <c r="T96" s="40">
        <v>49.9</v>
      </c>
      <c r="U96" s="40" t="s">
        <v>33</v>
      </c>
      <c r="V96" s="40" t="s">
        <v>33</v>
      </c>
      <c r="W96" s="40" t="s">
        <v>33</v>
      </c>
      <c r="X96" s="40" t="s">
        <v>33</v>
      </c>
      <c r="Y96">
        <v>1.21347758051726</v>
      </c>
      <c r="Z96">
        <v>1.19094346212095</v>
      </c>
    </row>
    <row r="97" spans="1:26">
      <c r="A97" s="40" t="s">
        <v>26</v>
      </c>
      <c r="B97" s="40" t="s">
        <v>121</v>
      </c>
      <c r="C97" s="40" t="s">
        <v>122</v>
      </c>
      <c r="D97" s="40">
        <v>59.566586</v>
      </c>
      <c r="E97" s="40">
        <v>151.349538</v>
      </c>
      <c r="F97" s="40">
        <v>2023</v>
      </c>
      <c r="G97" s="41" t="s">
        <v>123</v>
      </c>
      <c r="H97" s="40" t="s">
        <v>39</v>
      </c>
      <c r="I97" s="40" t="s">
        <v>127</v>
      </c>
      <c r="J97" s="40" t="s">
        <v>32</v>
      </c>
      <c r="K97" s="40">
        <v>52</v>
      </c>
      <c r="L97" s="40" t="s">
        <v>33</v>
      </c>
      <c r="M97" s="40">
        <v>4.4</v>
      </c>
      <c r="N97" s="40">
        <v>9.4</v>
      </c>
      <c r="O97" s="40">
        <v>22.6</v>
      </c>
      <c r="P97" s="40">
        <v>33.6</v>
      </c>
      <c r="Q97" s="40">
        <v>45</v>
      </c>
      <c r="R97" s="40">
        <v>49.8</v>
      </c>
      <c r="S97" s="40" t="s">
        <v>33</v>
      </c>
      <c r="T97" s="40" t="s">
        <v>33</v>
      </c>
      <c r="U97" s="40" t="s">
        <v>33</v>
      </c>
      <c r="V97" s="40" t="s">
        <v>33</v>
      </c>
      <c r="W97" s="40" t="s">
        <v>33</v>
      </c>
      <c r="X97" s="40" t="s">
        <v>33</v>
      </c>
      <c r="Y97">
        <v>1.21347758051726</v>
      </c>
      <c r="Z97">
        <v>1.19094346212095</v>
      </c>
    </row>
    <row r="98" spans="1:26">
      <c r="A98" s="40" t="s">
        <v>26</v>
      </c>
      <c r="B98" s="40" t="s">
        <v>121</v>
      </c>
      <c r="C98" s="40" t="s">
        <v>122</v>
      </c>
      <c r="D98" s="40">
        <v>59.566586</v>
      </c>
      <c r="E98" s="40">
        <v>151.349538</v>
      </c>
      <c r="F98" s="40">
        <v>2023</v>
      </c>
      <c r="G98" s="41" t="s">
        <v>123</v>
      </c>
      <c r="H98" s="40" t="s">
        <v>39</v>
      </c>
      <c r="I98" s="40" t="s">
        <v>42</v>
      </c>
      <c r="J98" s="40" t="s">
        <v>32</v>
      </c>
      <c r="K98" s="40">
        <v>54.6</v>
      </c>
      <c r="L98" s="40" t="s">
        <v>33</v>
      </c>
      <c r="M98" s="40">
        <v>6.1</v>
      </c>
      <c r="N98" s="40">
        <v>13.9</v>
      </c>
      <c r="O98" s="40">
        <v>34.7</v>
      </c>
      <c r="P98" s="40">
        <v>44.4</v>
      </c>
      <c r="Q98" s="40">
        <v>52</v>
      </c>
      <c r="R98" s="40" t="s">
        <v>33</v>
      </c>
      <c r="S98" s="40" t="s">
        <v>33</v>
      </c>
      <c r="T98" s="40" t="s">
        <v>33</v>
      </c>
      <c r="U98" s="40" t="s">
        <v>33</v>
      </c>
      <c r="V98" s="40" t="s">
        <v>33</v>
      </c>
      <c r="W98" s="40" t="s">
        <v>33</v>
      </c>
      <c r="X98" s="40" t="s">
        <v>33</v>
      </c>
      <c r="Y98">
        <v>1.21347758051726</v>
      </c>
      <c r="Z98">
        <v>1.19094346212095</v>
      </c>
    </row>
    <row r="99" spans="1:26">
      <c r="A99" s="40" t="s">
        <v>26</v>
      </c>
      <c r="B99" s="40" t="s">
        <v>121</v>
      </c>
      <c r="C99" s="40" t="s">
        <v>122</v>
      </c>
      <c r="D99" s="40">
        <v>59.566586</v>
      </c>
      <c r="E99" s="40">
        <v>151.349538</v>
      </c>
      <c r="F99" s="40">
        <v>2023</v>
      </c>
      <c r="G99" s="41" t="s">
        <v>123</v>
      </c>
      <c r="H99" s="40" t="s">
        <v>47</v>
      </c>
      <c r="I99" s="40" t="s">
        <v>69</v>
      </c>
      <c r="J99" s="40" t="s">
        <v>32</v>
      </c>
      <c r="K99" s="40">
        <v>62.4</v>
      </c>
      <c r="L99" s="40" t="s">
        <v>33</v>
      </c>
      <c r="M99" s="40" t="s">
        <v>33</v>
      </c>
      <c r="N99" s="40">
        <v>10</v>
      </c>
      <c r="O99" s="40">
        <v>19.7</v>
      </c>
      <c r="P99" s="40">
        <v>34.5</v>
      </c>
      <c r="Q99" s="40">
        <v>42.1</v>
      </c>
      <c r="R99" s="40">
        <v>47.9</v>
      </c>
      <c r="S99" s="40">
        <v>55</v>
      </c>
      <c r="T99" s="40">
        <v>61.2</v>
      </c>
      <c r="U99" s="40" t="s">
        <v>33</v>
      </c>
      <c r="V99" s="40" t="s">
        <v>33</v>
      </c>
      <c r="W99" s="40" t="s">
        <v>33</v>
      </c>
      <c r="X99" s="40" t="s">
        <v>33</v>
      </c>
      <c r="Y99">
        <v>1.2035867538678</v>
      </c>
      <c r="Z99">
        <v>1.19094346212095</v>
      </c>
    </row>
    <row r="100" spans="1:26">
      <c r="A100" s="40" t="s">
        <v>26</v>
      </c>
      <c r="B100" s="40" t="s">
        <v>121</v>
      </c>
      <c r="C100" s="40" t="s">
        <v>122</v>
      </c>
      <c r="D100" s="40">
        <v>59.566586</v>
      </c>
      <c r="E100" s="40">
        <v>151.349538</v>
      </c>
      <c r="F100" s="40">
        <v>2023</v>
      </c>
      <c r="G100" s="41" t="s">
        <v>123</v>
      </c>
      <c r="H100" s="40" t="s">
        <v>47</v>
      </c>
      <c r="I100" s="40" t="s">
        <v>70</v>
      </c>
      <c r="J100" s="40" t="s">
        <v>32</v>
      </c>
      <c r="K100" s="40">
        <v>52.8</v>
      </c>
      <c r="L100" s="40" t="s">
        <v>33</v>
      </c>
      <c r="M100" s="40">
        <v>5.3</v>
      </c>
      <c r="N100" s="40">
        <v>9.1</v>
      </c>
      <c r="O100" s="40">
        <v>16.4</v>
      </c>
      <c r="P100" s="40">
        <v>18.9</v>
      </c>
      <c r="Q100" s="40">
        <v>32.4</v>
      </c>
      <c r="R100" s="40">
        <v>42.3</v>
      </c>
      <c r="S100" s="40">
        <v>45.4</v>
      </c>
      <c r="T100" s="40">
        <v>50.7</v>
      </c>
      <c r="U100" s="40" t="s">
        <v>33</v>
      </c>
      <c r="V100" s="40" t="s">
        <v>33</v>
      </c>
      <c r="W100" s="40" t="s">
        <v>33</v>
      </c>
      <c r="X100" s="40" t="s">
        <v>33</v>
      </c>
      <c r="Y100">
        <v>1.2035867538678</v>
      </c>
      <c r="Z100">
        <v>1.19094346212095</v>
      </c>
    </row>
    <row r="101" spans="1:26">
      <c r="A101" s="40" t="s">
        <v>26</v>
      </c>
      <c r="B101" s="40" t="s">
        <v>121</v>
      </c>
      <c r="C101" s="40" t="s">
        <v>122</v>
      </c>
      <c r="D101" s="40">
        <v>59.566586</v>
      </c>
      <c r="E101" s="40">
        <v>151.349538</v>
      </c>
      <c r="F101" s="40">
        <v>2023</v>
      </c>
      <c r="G101" s="41" t="s">
        <v>123</v>
      </c>
      <c r="H101" s="40" t="s">
        <v>47</v>
      </c>
      <c r="I101" s="40" t="s">
        <v>128</v>
      </c>
      <c r="J101" s="40" t="s">
        <v>32</v>
      </c>
      <c r="K101" s="40">
        <v>63.8</v>
      </c>
      <c r="L101" s="40" t="s">
        <v>33</v>
      </c>
      <c r="M101" s="40">
        <v>5.2</v>
      </c>
      <c r="N101" s="40">
        <v>9.9</v>
      </c>
      <c r="O101" s="40">
        <v>19.5</v>
      </c>
      <c r="P101" s="40">
        <v>33.6</v>
      </c>
      <c r="Q101" s="40">
        <v>47.2</v>
      </c>
      <c r="R101" s="40">
        <v>51.5</v>
      </c>
      <c r="S101" s="40">
        <v>56.8</v>
      </c>
      <c r="T101" s="40">
        <v>62.6</v>
      </c>
      <c r="U101" s="40" t="s">
        <v>33</v>
      </c>
      <c r="V101" s="40" t="s">
        <v>33</v>
      </c>
      <c r="W101" s="40" t="s">
        <v>33</v>
      </c>
      <c r="X101" s="40" t="s">
        <v>33</v>
      </c>
      <c r="Y101">
        <v>1.2035867538678</v>
      </c>
      <c r="Z101">
        <v>1.19094346212095</v>
      </c>
    </row>
    <row r="102" spans="1:26">
      <c r="A102" s="40" t="s">
        <v>26</v>
      </c>
      <c r="B102" s="40" t="s">
        <v>121</v>
      </c>
      <c r="C102" s="40" t="s">
        <v>122</v>
      </c>
      <c r="D102" s="40">
        <v>59.566586</v>
      </c>
      <c r="E102" s="40">
        <v>151.349538</v>
      </c>
      <c r="F102" s="40">
        <v>2023</v>
      </c>
      <c r="G102" s="41" t="s">
        <v>123</v>
      </c>
      <c r="H102" s="40" t="s">
        <v>47</v>
      </c>
      <c r="I102" s="40" t="s">
        <v>72</v>
      </c>
      <c r="J102" s="40" t="s">
        <v>32</v>
      </c>
      <c r="K102" s="40">
        <v>60.8</v>
      </c>
      <c r="L102" s="40" t="s">
        <v>33</v>
      </c>
      <c r="M102" s="40" t="s">
        <v>33</v>
      </c>
      <c r="N102" s="40">
        <v>9.3</v>
      </c>
      <c r="O102" s="40">
        <v>18.3</v>
      </c>
      <c r="P102" s="40">
        <v>33.1</v>
      </c>
      <c r="Q102" s="40">
        <v>45.8</v>
      </c>
      <c r="R102" s="40">
        <v>54.8</v>
      </c>
      <c r="S102" s="40">
        <v>57.2</v>
      </c>
      <c r="T102" s="40" t="s">
        <v>33</v>
      </c>
      <c r="U102" s="40" t="s">
        <v>33</v>
      </c>
      <c r="V102" s="40" t="s">
        <v>33</v>
      </c>
      <c r="W102" s="40" t="s">
        <v>33</v>
      </c>
      <c r="X102" s="40" t="s">
        <v>33</v>
      </c>
      <c r="Y102">
        <v>1.2035867538678</v>
      </c>
      <c r="Z102">
        <v>1.19094346212095</v>
      </c>
    </row>
    <row r="103" spans="1:26">
      <c r="A103" s="40" t="s">
        <v>26</v>
      </c>
      <c r="B103" s="40" t="s">
        <v>121</v>
      </c>
      <c r="C103" s="40" t="s">
        <v>122</v>
      </c>
      <c r="D103" s="40">
        <v>59.566586</v>
      </c>
      <c r="E103" s="40">
        <v>151.349538</v>
      </c>
      <c r="F103" s="40">
        <v>2023</v>
      </c>
      <c r="G103" s="41" t="s">
        <v>123</v>
      </c>
      <c r="H103" s="40" t="s">
        <v>47</v>
      </c>
      <c r="I103" s="40" t="s">
        <v>129</v>
      </c>
      <c r="J103" s="40" t="s">
        <v>32</v>
      </c>
      <c r="K103" s="40">
        <v>58.5</v>
      </c>
      <c r="L103" s="40" t="s">
        <v>33</v>
      </c>
      <c r="M103" s="40">
        <v>5.5</v>
      </c>
      <c r="N103" s="40">
        <v>9.5</v>
      </c>
      <c r="O103" s="40">
        <v>24.6</v>
      </c>
      <c r="P103" s="40">
        <v>37.2</v>
      </c>
      <c r="Q103" s="40">
        <v>41.8</v>
      </c>
      <c r="R103" s="40">
        <v>47.4</v>
      </c>
      <c r="S103" s="40">
        <v>51.7</v>
      </c>
      <c r="T103" s="40">
        <v>56.5</v>
      </c>
      <c r="U103" s="40" t="s">
        <v>33</v>
      </c>
      <c r="V103" s="40" t="s">
        <v>33</v>
      </c>
      <c r="W103" s="40" t="s">
        <v>33</v>
      </c>
      <c r="X103" s="40" t="s">
        <v>33</v>
      </c>
      <c r="Y103">
        <v>1.2035867538678</v>
      </c>
      <c r="Z103">
        <v>1.19094346212095</v>
      </c>
    </row>
    <row r="104" spans="1:26">
      <c r="A104" s="40" t="s">
        <v>26</v>
      </c>
      <c r="B104" s="40" t="s">
        <v>121</v>
      </c>
      <c r="C104" s="40" t="s">
        <v>122</v>
      </c>
      <c r="D104" s="40">
        <v>59.566586</v>
      </c>
      <c r="E104" s="40">
        <v>151.349538</v>
      </c>
      <c r="F104" s="40">
        <v>2023</v>
      </c>
      <c r="G104" s="41" t="s">
        <v>123</v>
      </c>
      <c r="H104" s="40" t="s">
        <v>47</v>
      </c>
      <c r="I104" s="40" t="s">
        <v>130</v>
      </c>
      <c r="J104" s="40" t="s">
        <v>32</v>
      </c>
      <c r="K104" s="40">
        <v>56.2</v>
      </c>
      <c r="L104" s="40" t="s">
        <v>33</v>
      </c>
      <c r="M104" s="40">
        <v>6</v>
      </c>
      <c r="N104" s="40">
        <v>9.3</v>
      </c>
      <c r="O104" s="40">
        <v>17.8</v>
      </c>
      <c r="P104" s="40">
        <v>34.9</v>
      </c>
      <c r="Q104" s="40">
        <v>40.2</v>
      </c>
      <c r="R104" s="40">
        <v>47.7</v>
      </c>
      <c r="S104" s="40">
        <v>55</v>
      </c>
      <c r="T104" s="40" t="s">
        <v>33</v>
      </c>
      <c r="U104" s="40" t="s">
        <v>33</v>
      </c>
      <c r="V104" s="40" t="s">
        <v>33</v>
      </c>
      <c r="W104" s="40" t="s">
        <v>33</v>
      </c>
      <c r="X104" s="40" t="s">
        <v>33</v>
      </c>
      <c r="Y104">
        <v>1.2035867538678</v>
      </c>
      <c r="Z104">
        <v>1.19094346212095</v>
      </c>
    </row>
    <row r="105" spans="1:26">
      <c r="A105" s="40" t="s">
        <v>26</v>
      </c>
      <c r="B105" s="40" t="s">
        <v>131</v>
      </c>
      <c r="C105" s="40" t="s">
        <v>132</v>
      </c>
      <c r="D105" s="40">
        <v>59.53851</v>
      </c>
      <c r="E105" s="40">
        <v>150.898869</v>
      </c>
      <c r="F105" s="40">
        <v>2023</v>
      </c>
      <c r="G105" s="41" t="s">
        <v>76</v>
      </c>
      <c r="H105" s="40" t="s">
        <v>30</v>
      </c>
      <c r="I105" s="40" t="s">
        <v>133</v>
      </c>
      <c r="J105" s="40" t="s">
        <v>32</v>
      </c>
      <c r="K105" s="40">
        <v>31.6</v>
      </c>
      <c r="L105" s="40" t="s">
        <v>33</v>
      </c>
      <c r="M105" s="40" t="s">
        <v>33</v>
      </c>
      <c r="N105" s="40">
        <v>4.9</v>
      </c>
      <c r="O105" s="40">
        <v>15.3</v>
      </c>
      <c r="P105" s="40">
        <v>28.2</v>
      </c>
      <c r="Q105" s="40">
        <v>30.5</v>
      </c>
      <c r="R105" s="40" t="s">
        <v>33</v>
      </c>
      <c r="S105" s="40" t="s">
        <v>33</v>
      </c>
      <c r="T105" s="40" t="s">
        <v>33</v>
      </c>
      <c r="U105" s="40" t="s">
        <v>33</v>
      </c>
      <c r="V105" s="40" t="s">
        <v>33</v>
      </c>
      <c r="W105" s="40" t="s">
        <v>33</v>
      </c>
      <c r="X105" s="40" t="s">
        <v>33</v>
      </c>
      <c r="Y105">
        <v>1.14953064030773</v>
      </c>
      <c r="Z105">
        <v>1.0956324121373</v>
      </c>
    </row>
    <row r="106" spans="1:26">
      <c r="A106" s="40" t="s">
        <v>26</v>
      </c>
      <c r="B106" s="40" t="s">
        <v>131</v>
      </c>
      <c r="C106" s="40" t="s">
        <v>132</v>
      </c>
      <c r="D106" s="40">
        <v>59.53851</v>
      </c>
      <c r="E106" s="40">
        <v>150.898869</v>
      </c>
      <c r="F106" s="40">
        <v>2023</v>
      </c>
      <c r="G106" s="41" t="s">
        <v>76</v>
      </c>
      <c r="H106" s="40" t="s">
        <v>30</v>
      </c>
      <c r="I106" s="40" t="s">
        <v>34</v>
      </c>
      <c r="J106" s="40" t="s">
        <v>32</v>
      </c>
      <c r="K106" s="40">
        <v>32.9</v>
      </c>
      <c r="L106" s="40" t="s">
        <v>33</v>
      </c>
      <c r="M106" s="40">
        <v>3</v>
      </c>
      <c r="N106" s="40">
        <v>10.2</v>
      </c>
      <c r="O106" s="40">
        <v>15.4</v>
      </c>
      <c r="P106" s="40">
        <v>23.4</v>
      </c>
      <c r="Q106" s="40">
        <v>29.2</v>
      </c>
      <c r="R106" s="40">
        <v>31</v>
      </c>
      <c r="S106" s="40" t="s">
        <v>33</v>
      </c>
      <c r="T106" s="40" t="s">
        <v>33</v>
      </c>
      <c r="U106" s="40" t="s">
        <v>33</v>
      </c>
      <c r="V106" s="40" t="s">
        <v>33</v>
      </c>
      <c r="W106" s="40" t="s">
        <v>33</v>
      </c>
      <c r="X106" s="40" t="s">
        <v>33</v>
      </c>
      <c r="Y106">
        <v>1.14953064030773</v>
      </c>
      <c r="Z106">
        <v>1.0956324121373</v>
      </c>
    </row>
    <row r="107" spans="1:26">
      <c r="A107" s="40" t="s">
        <v>26</v>
      </c>
      <c r="B107" s="40" t="s">
        <v>131</v>
      </c>
      <c r="C107" s="40" t="s">
        <v>132</v>
      </c>
      <c r="D107" s="40">
        <v>59.53851</v>
      </c>
      <c r="E107" s="40">
        <v>150.898869</v>
      </c>
      <c r="F107" s="40">
        <v>2023</v>
      </c>
      <c r="G107" s="41" t="s">
        <v>76</v>
      </c>
      <c r="H107" s="40" t="s">
        <v>30</v>
      </c>
      <c r="I107" s="40" t="s">
        <v>94</v>
      </c>
      <c r="J107" s="40" t="s">
        <v>32</v>
      </c>
      <c r="K107" s="40">
        <v>32.5</v>
      </c>
      <c r="L107" s="40" t="s">
        <v>33</v>
      </c>
      <c r="M107" s="40">
        <v>2.5</v>
      </c>
      <c r="N107" s="40">
        <v>10</v>
      </c>
      <c r="O107" s="40">
        <v>19.6</v>
      </c>
      <c r="P107" s="40">
        <v>24.2</v>
      </c>
      <c r="Q107" s="40">
        <v>29.6</v>
      </c>
      <c r="R107" s="40">
        <v>31.2</v>
      </c>
      <c r="S107" s="40" t="s">
        <v>33</v>
      </c>
      <c r="T107" s="40" t="s">
        <v>33</v>
      </c>
      <c r="U107" s="40" t="s">
        <v>33</v>
      </c>
      <c r="V107" s="40" t="s">
        <v>33</v>
      </c>
      <c r="W107" s="40" t="s">
        <v>33</v>
      </c>
      <c r="X107" s="40" t="s">
        <v>33</v>
      </c>
      <c r="Y107">
        <v>1.14953064030773</v>
      </c>
      <c r="Z107">
        <v>1.0956324121373</v>
      </c>
    </row>
    <row r="108" spans="1:26">
      <c r="A108" s="40" t="s">
        <v>26</v>
      </c>
      <c r="B108" s="40" t="s">
        <v>131</v>
      </c>
      <c r="C108" s="40" t="s">
        <v>132</v>
      </c>
      <c r="D108" s="40">
        <v>59.53851</v>
      </c>
      <c r="E108" s="40">
        <v>150.898869</v>
      </c>
      <c r="F108" s="40">
        <v>2023</v>
      </c>
      <c r="G108" s="41" t="s">
        <v>76</v>
      </c>
      <c r="H108" s="40" t="s">
        <v>30</v>
      </c>
      <c r="I108" s="40" t="s">
        <v>57</v>
      </c>
      <c r="J108" s="40" t="s">
        <v>32</v>
      </c>
      <c r="K108" s="40">
        <v>32.7</v>
      </c>
      <c r="L108" s="40" t="s">
        <v>33</v>
      </c>
      <c r="M108" s="40" t="s">
        <v>33</v>
      </c>
      <c r="N108" s="40">
        <v>5.5</v>
      </c>
      <c r="O108" s="40">
        <v>11.4</v>
      </c>
      <c r="P108" s="40">
        <v>26.6</v>
      </c>
      <c r="Q108" s="40">
        <v>30.9</v>
      </c>
      <c r="R108" s="40" t="s">
        <v>33</v>
      </c>
      <c r="S108" s="40" t="s">
        <v>33</v>
      </c>
      <c r="T108" s="40" t="s">
        <v>33</v>
      </c>
      <c r="U108" s="40" t="s">
        <v>33</v>
      </c>
      <c r="V108" s="40" t="s">
        <v>33</v>
      </c>
      <c r="W108" s="40" t="s">
        <v>33</v>
      </c>
      <c r="X108" s="40" t="s">
        <v>33</v>
      </c>
      <c r="Y108">
        <v>1.14953064030773</v>
      </c>
      <c r="Z108">
        <v>1.0956324121373</v>
      </c>
    </row>
    <row r="109" spans="1:26">
      <c r="A109" s="40" t="s">
        <v>26</v>
      </c>
      <c r="B109" s="40" t="s">
        <v>131</v>
      </c>
      <c r="C109" s="40" t="s">
        <v>132</v>
      </c>
      <c r="D109" s="40">
        <v>59.53851</v>
      </c>
      <c r="E109" s="40">
        <v>150.898869</v>
      </c>
      <c r="F109" s="40">
        <v>2023</v>
      </c>
      <c r="G109" s="41" t="s">
        <v>76</v>
      </c>
      <c r="H109" s="40" t="s">
        <v>30</v>
      </c>
      <c r="I109" s="40" t="s">
        <v>58</v>
      </c>
      <c r="J109" s="40" t="s">
        <v>32</v>
      </c>
      <c r="K109" s="40">
        <v>33</v>
      </c>
      <c r="L109" s="40" t="s">
        <v>33</v>
      </c>
      <c r="M109" s="40">
        <v>3</v>
      </c>
      <c r="N109" s="40">
        <v>5</v>
      </c>
      <c r="O109" s="40">
        <v>10</v>
      </c>
      <c r="P109" s="40">
        <v>18.4</v>
      </c>
      <c r="Q109" s="40">
        <v>28.5</v>
      </c>
      <c r="R109" s="40">
        <v>31.5</v>
      </c>
      <c r="S109" s="40" t="s">
        <v>33</v>
      </c>
      <c r="T109" s="40" t="s">
        <v>33</v>
      </c>
      <c r="U109" s="40" t="s">
        <v>33</v>
      </c>
      <c r="V109" s="40" t="s">
        <v>33</v>
      </c>
      <c r="W109" s="40" t="s">
        <v>33</v>
      </c>
      <c r="X109" s="40" t="s">
        <v>33</v>
      </c>
      <c r="Y109">
        <v>1.14953064030773</v>
      </c>
      <c r="Z109">
        <v>1.0956324121373</v>
      </c>
    </row>
    <row r="110" spans="1:26">
      <c r="A110" s="40" t="s">
        <v>26</v>
      </c>
      <c r="B110" s="40" t="s">
        <v>131</v>
      </c>
      <c r="C110" s="40" t="s">
        <v>132</v>
      </c>
      <c r="D110" s="40">
        <v>59.53851</v>
      </c>
      <c r="E110" s="40">
        <v>150.898869</v>
      </c>
      <c r="F110" s="40">
        <v>2023</v>
      </c>
      <c r="G110" s="41" t="s">
        <v>76</v>
      </c>
      <c r="H110" s="40" t="s">
        <v>30</v>
      </c>
      <c r="I110" s="40" t="s">
        <v>38</v>
      </c>
      <c r="J110" s="40" t="s">
        <v>32</v>
      </c>
      <c r="K110" s="40">
        <v>32.3</v>
      </c>
      <c r="L110" s="40" t="s">
        <v>33</v>
      </c>
      <c r="M110" s="40" t="s">
        <v>33</v>
      </c>
      <c r="N110" s="40">
        <v>6</v>
      </c>
      <c r="O110" s="40">
        <v>11.3</v>
      </c>
      <c r="P110" s="40">
        <v>30</v>
      </c>
      <c r="Q110" s="40">
        <v>32</v>
      </c>
      <c r="R110" s="40" t="s">
        <v>33</v>
      </c>
      <c r="S110" s="40" t="s">
        <v>33</v>
      </c>
      <c r="T110" s="40" t="s">
        <v>33</v>
      </c>
      <c r="U110" s="40" t="s">
        <v>33</v>
      </c>
      <c r="V110" s="40" t="s">
        <v>33</v>
      </c>
      <c r="W110" s="40" t="s">
        <v>33</v>
      </c>
      <c r="X110" s="40" t="s">
        <v>33</v>
      </c>
      <c r="Y110">
        <v>1.14953064030773</v>
      </c>
      <c r="Z110">
        <v>1.0956324121373</v>
      </c>
    </row>
    <row r="111" spans="1:26">
      <c r="A111" s="40" t="s">
        <v>26</v>
      </c>
      <c r="B111" s="40" t="s">
        <v>131</v>
      </c>
      <c r="C111" s="40" t="s">
        <v>132</v>
      </c>
      <c r="D111" s="40">
        <v>59.53851</v>
      </c>
      <c r="E111" s="40">
        <v>150.898869</v>
      </c>
      <c r="F111" s="40">
        <v>2023</v>
      </c>
      <c r="G111" s="41" t="s">
        <v>76</v>
      </c>
      <c r="H111" s="40" t="s">
        <v>39</v>
      </c>
      <c r="I111" s="40" t="s">
        <v>62</v>
      </c>
      <c r="J111" s="40" t="s">
        <v>32</v>
      </c>
      <c r="K111" s="40">
        <v>50.8</v>
      </c>
      <c r="L111" s="40" t="s">
        <v>33</v>
      </c>
      <c r="M111" s="40">
        <v>4.3</v>
      </c>
      <c r="N111" s="40">
        <v>7.1</v>
      </c>
      <c r="O111" s="40">
        <v>11.6</v>
      </c>
      <c r="P111" s="40">
        <v>24</v>
      </c>
      <c r="Q111" s="40">
        <v>35.9</v>
      </c>
      <c r="R111" s="40">
        <v>44.4</v>
      </c>
      <c r="S111" s="40">
        <v>50.2</v>
      </c>
      <c r="T111" s="40" t="s">
        <v>33</v>
      </c>
      <c r="U111" s="40" t="s">
        <v>33</v>
      </c>
      <c r="V111" s="40" t="s">
        <v>33</v>
      </c>
      <c r="W111" s="40" t="s">
        <v>33</v>
      </c>
      <c r="X111" s="40" t="s">
        <v>33</v>
      </c>
      <c r="Y111">
        <v>1.08620300422439</v>
      </c>
      <c r="Z111">
        <v>1.0956324121373</v>
      </c>
    </row>
    <row r="112" spans="1:26">
      <c r="A112" s="40" t="s">
        <v>26</v>
      </c>
      <c r="B112" s="40" t="s">
        <v>131</v>
      </c>
      <c r="C112" s="40" t="s">
        <v>132</v>
      </c>
      <c r="D112" s="40">
        <v>59.53851</v>
      </c>
      <c r="E112" s="40">
        <v>150.898869</v>
      </c>
      <c r="F112" s="40">
        <v>2023</v>
      </c>
      <c r="G112" s="41" t="s">
        <v>76</v>
      </c>
      <c r="H112" s="40" t="s">
        <v>39</v>
      </c>
      <c r="I112" s="40" t="s">
        <v>125</v>
      </c>
      <c r="J112" s="40" t="s">
        <v>32</v>
      </c>
      <c r="K112" s="40">
        <v>55.4</v>
      </c>
      <c r="L112" s="40" t="s">
        <v>33</v>
      </c>
      <c r="M112" s="40">
        <v>3.9</v>
      </c>
      <c r="N112" s="40">
        <v>9</v>
      </c>
      <c r="O112" s="40">
        <v>24.4</v>
      </c>
      <c r="P112" s="40">
        <v>38.3</v>
      </c>
      <c r="Q112" s="40">
        <v>48.4</v>
      </c>
      <c r="R112" s="40">
        <v>54.2</v>
      </c>
      <c r="S112" s="40" t="s">
        <v>33</v>
      </c>
      <c r="T112" s="40" t="s">
        <v>33</v>
      </c>
      <c r="U112" s="40" t="s">
        <v>33</v>
      </c>
      <c r="V112" s="40" t="s">
        <v>33</v>
      </c>
      <c r="W112" s="40" t="s">
        <v>33</v>
      </c>
      <c r="X112" s="40" t="s">
        <v>33</v>
      </c>
      <c r="Y112">
        <v>1.08620300422439</v>
      </c>
      <c r="Z112">
        <v>1.0956324121373</v>
      </c>
    </row>
    <row r="113" spans="1:26">
      <c r="A113" s="40" t="s">
        <v>26</v>
      </c>
      <c r="B113" s="40" t="s">
        <v>131</v>
      </c>
      <c r="C113" s="40" t="s">
        <v>132</v>
      </c>
      <c r="D113" s="40">
        <v>59.53851</v>
      </c>
      <c r="E113" s="40">
        <v>150.898869</v>
      </c>
      <c r="F113" s="40">
        <v>2023</v>
      </c>
      <c r="G113" s="41" t="s">
        <v>76</v>
      </c>
      <c r="H113" s="40" t="s">
        <v>39</v>
      </c>
      <c r="I113" s="40" t="s">
        <v>41</v>
      </c>
      <c r="J113" s="40" t="s">
        <v>32</v>
      </c>
      <c r="K113" s="40">
        <v>51.2</v>
      </c>
      <c r="L113" s="40" t="s">
        <v>33</v>
      </c>
      <c r="M113" s="40">
        <v>3.8</v>
      </c>
      <c r="N113" s="40">
        <v>6.5</v>
      </c>
      <c r="O113" s="40">
        <v>9.4</v>
      </c>
      <c r="P113" s="40">
        <v>24.7</v>
      </c>
      <c r="Q113" s="40">
        <v>40.4</v>
      </c>
      <c r="R113" s="40">
        <v>49</v>
      </c>
      <c r="S113" s="40" t="s">
        <v>33</v>
      </c>
      <c r="T113" s="40" t="s">
        <v>33</v>
      </c>
      <c r="U113" s="40" t="s">
        <v>33</v>
      </c>
      <c r="V113" s="40" t="s">
        <v>33</v>
      </c>
      <c r="W113" s="40" t="s">
        <v>33</v>
      </c>
      <c r="X113" s="40" t="s">
        <v>33</v>
      </c>
      <c r="Y113">
        <v>1.08620300422439</v>
      </c>
      <c r="Z113">
        <v>1.0956324121373</v>
      </c>
    </row>
    <row r="114" spans="1:26">
      <c r="A114" s="40" t="s">
        <v>26</v>
      </c>
      <c r="B114" s="40" t="s">
        <v>131</v>
      </c>
      <c r="C114" s="40" t="s">
        <v>132</v>
      </c>
      <c r="D114" s="40">
        <v>59.53851</v>
      </c>
      <c r="E114" s="40">
        <v>150.898869</v>
      </c>
      <c r="F114" s="40">
        <v>2023</v>
      </c>
      <c r="G114" s="41" t="s">
        <v>76</v>
      </c>
      <c r="H114" s="40" t="s">
        <v>39</v>
      </c>
      <c r="I114" s="40" t="s">
        <v>44</v>
      </c>
      <c r="J114" s="40" t="s">
        <v>32</v>
      </c>
      <c r="K114" s="40">
        <v>47.3</v>
      </c>
      <c r="L114" s="40" t="s">
        <v>33</v>
      </c>
      <c r="M114" s="40">
        <v>3.2</v>
      </c>
      <c r="N114" s="40">
        <v>5.3</v>
      </c>
      <c r="O114" s="40">
        <v>10</v>
      </c>
      <c r="P114" s="40">
        <v>19.8</v>
      </c>
      <c r="Q114" s="40">
        <v>29.2</v>
      </c>
      <c r="R114" s="40">
        <v>36.9</v>
      </c>
      <c r="S114" s="40">
        <v>39.5</v>
      </c>
      <c r="T114" s="40">
        <v>43.2</v>
      </c>
      <c r="U114" s="40">
        <v>45</v>
      </c>
      <c r="V114" s="40" t="s">
        <v>33</v>
      </c>
      <c r="W114" s="40" t="s">
        <v>33</v>
      </c>
      <c r="X114" s="40" t="s">
        <v>33</v>
      </c>
      <c r="Y114">
        <v>1.08620300422439</v>
      </c>
      <c r="Z114">
        <v>1.0956324121373</v>
      </c>
    </row>
    <row r="115" spans="1:26">
      <c r="A115" s="40" t="s">
        <v>26</v>
      </c>
      <c r="B115" s="40" t="s">
        <v>131</v>
      </c>
      <c r="C115" s="40" t="s">
        <v>132</v>
      </c>
      <c r="D115" s="40">
        <v>59.53851</v>
      </c>
      <c r="E115" s="40">
        <v>150.898869</v>
      </c>
      <c r="F115" s="40">
        <v>2023</v>
      </c>
      <c r="G115" s="41" t="s">
        <v>76</v>
      </c>
      <c r="H115" s="40" t="s">
        <v>39</v>
      </c>
      <c r="I115" s="40" t="s">
        <v>45</v>
      </c>
      <c r="J115" s="40" t="s">
        <v>32</v>
      </c>
      <c r="K115" s="40">
        <v>47.8</v>
      </c>
      <c r="L115" s="40" t="s">
        <v>33</v>
      </c>
      <c r="M115" s="40">
        <v>3.9</v>
      </c>
      <c r="N115" s="40">
        <v>5.7</v>
      </c>
      <c r="O115" s="40">
        <v>8.1</v>
      </c>
      <c r="P115" s="40">
        <v>11</v>
      </c>
      <c r="Q115" s="40">
        <v>19.3</v>
      </c>
      <c r="R115" s="40">
        <v>30.4</v>
      </c>
      <c r="S115" s="40">
        <v>36.3</v>
      </c>
      <c r="T115" s="40">
        <v>44</v>
      </c>
      <c r="U115" s="40">
        <v>46.7</v>
      </c>
      <c r="V115" s="40" t="s">
        <v>33</v>
      </c>
      <c r="W115" s="40" t="s">
        <v>33</v>
      </c>
      <c r="X115" s="40" t="s">
        <v>33</v>
      </c>
      <c r="Y115">
        <v>1.08620300422439</v>
      </c>
      <c r="Z115">
        <v>1.0956324121373</v>
      </c>
    </row>
    <row r="116" spans="1:26">
      <c r="A116" s="40" t="s">
        <v>26</v>
      </c>
      <c r="B116" s="40" t="s">
        <v>131</v>
      </c>
      <c r="C116" s="40" t="s">
        <v>132</v>
      </c>
      <c r="D116" s="40">
        <v>59.53851</v>
      </c>
      <c r="E116" s="40">
        <v>150.898869</v>
      </c>
      <c r="F116" s="40">
        <v>2023</v>
      </c>
      <c r="G116" s="41" t="s">
        <v>76</v>
      </c>
      <c r="H116" s="40" t="s">
        <v>39</v>
      </c>
      <c r="I116" s="40" t="s">
        <v>83</v>
      </c>
      <c r="J116" s="40" t="s">
        <v>32</v>
      </c>
      <c r="K116" s="40">
        <v>48</v>
      </c>
      <c r="L116" s="40" t="s">
        <v>33</v>
      </c>
      <c r="M116" s="40">
        <v>4</v>
      </c>
      <c r="N116" s="40">
        <v>8</v>
      </c>
      <c r="O116" s="40">
        <v>10.4</v>
      </c>
      <c r="P116" s="40">
        <v>25.2</v>
      </c>
      <c r="Q116" s="40">
        <v>36.4</v>
      </c>
      <c r="R116" s="40">
        <v>41</v>
      </c>
      <c r="S116" s="40">
        <v>46.3</v>
      </c>
      <c r="T116" s="40" t="s">
        <v>33</v>
      </c>
      <c r="U116" s="40" t="s">
        <v>33</v>
      </c>
      <c r="V116" s="40" t="s">
        <v>33</v>
      </c>
      <c r="W116" s="40" t="s">
        <v>33</v>
      </c>
      <c r="X116" s="40" t="s">
        <v>33</v>
      </c>
      <c r="Y116">
        <v>1.08620300422439</v>
      </c>
      <c r="Z116">
        <v>1.0956324121373</v>
      </c>
    </row>
    <row r="117" spans="1:26">
      <c r="A117" s="40" t="s">
        <v>26</v>
      </c>
      <c r="B117" s="40" t="s">
        <v>131</v>
      </c>
      <c r="C117" s="40" t="s">
        <v>132</v>
      </c>
      <c r="D117" s="40">
        <v>59.53851</v>
      </c>
      <c r="E117" s="40">
        <v>150.898869</v>
      </c>
      <c r="F117" s="40">
        <v>2023</v>
      </c>
      <c r="G117" s="41" t="s">
        <v>76</v>
      </c>
      <c r="H117" s="40" t="s">
        <v>47</v>
      </c>
      <c r="I117" s="40" t="s">
        <v>68</v>
      </c>
      <c r="J117" s="40" t="s">
        <v>32</v>
      </c>
      <c r="K117" s="40">
        <v>44</v>
      </c>
      <c r="L117" s="40" t="s">
        <v>33</v>
      </c>
      <c r="M117" s="40">
        <v>3.8</v>
      </c>
      <c r="N117" s="40">
        <v>6.3</v>
      </c>
      <c r="O117" s="40">
        <v>15.3</v>
      </c>
      <c r="P117" s="40">
        <v>24.7</v>
      </c>
      <c r="Q117" s="40">
        <v>30.6</v>
      </c>
      <c r="R117" s="40">
        <v>33.9</v>
      </c>
      <c r="S117" s="40">
        <v>39.2</v>
      </c>
      <c r="T117" s="40">
        <v>42.6</v>
      </c>
      <c r="U117" s="40" t="s">
        <v>33</v>
      </c>
      <c r="V117" s="40" t="s">
        <v>33</v>
      </c>
      <c r="W117" s="40" t="s">
        <v>33</v>
      </c>
      <c r="X117" s="40" t="s">
        <v>33</v>
      </c>
      <c r="Y117">
        <v>1.08046829445906</v>
      </c>
      <c r="Z117">
        <v>1.0956324121373</v>
      </c>
    </row>
    <row r="118" spans="1:26">
      <c r="A118" s="40" t="s">
        <v>26</v>
      </c>
      <c r="B118" s="40" t="s">
        <v>131</v>
      </c>
      <c r="C118" s="40" t="s">
        <v>132</v>
      </c>
      <c r="D118" s="40">
        <v>59.53851</v>
      </c>
      <c r="E118" s="40">
        <v>150.898869</v>
      </c>
      <c r="F118" s="40">
        <v>2023</v>
      </c>
      <c r="G118" s="41" t="s">
        <v>76</v>
      </c>
      <c r="H118" s="40" t="s">
        <v>47</v>
      </c>
      <c r="I118" s="40" t="s">
        <v>69</v>
      </c>
      <c r="J118" s="40" t="s">
        <v>32</v>
      </c>
      <c r="K118" s="40">
        <v>42.2</v>
      </c>
      <c r="L118" s="40" t="s">
        <v>33</v>
      </c>
      <c r="M118" s="40">
        <v>3</v>
      </c>
      <c r="N118" s="40">
        <v>5.5</v>
      </c>
      <c r="O118" s="40">
        <v>13.2</v>
      </c>
      <c r="P118" s="40">
        <v>26.6</v>
      </c>
      <c r="Q118" s="40">
        <v>31.8</v>
      </c>
      <c r="R118" s="40">
        <v>37.2</v>
      </c>
      <c r="S118" s="40">
        <v>39.3</v>
      </c>
      <c r="T118" s="40" t="s">
        <v>33</v>
      </c>
      <c r="U118" s="40" t="s">
        <v>33</v>
      </c>
      <c r="V118" s="40" t="s">
        <v>33</v>
      </c>
      <c r="W118" s="40" t="s">
        <v>33</v>
      </c>
      <c r="X118" s="40" t="s">
        <v>33</v>
      </c>
      <c r="Y118">
        <v>1.08046829445906</v>
      </c>
      <c r="Z118">
        <v>1.0956324121373</v>
      </c>
    </row>
    <row r="119" spans="1:26">
      <c r="A119" s="40" t="s">
        <v>26</v>
      </c>
      <c r="B119" s="40" t="s">
        <v>131</v>
      </c>
      <c r="C119" s="40" t="s">
        <v>132</v>
      </c>
      <c r="D119" s="40">
        <v>59.53851</v>
      </c>
      <c r="E119" s="40">
        <v>150.898869</v>
      </c>
      <c r="F119" s="40">
        <v>2023</v>
      </c>
      <c r="G119" s="41" t="s">
        <v>76</v>
      </c>
      <c r="H119" s="40" t="s">
        <v>47</v>
      </c>
      <c r="I119" s="40" t="s">
        <v>71</v>
      </c>
      <c r="J119" s="40" t="s">
        <v>32</v>
      </c>
      <c r="K119" s="40">
        <v>39.2</v>
      </c>
      <c r="L119" s="40" t="s">
        <v>33</v>
      </c>
      <c r="M119" s="40">
        <v>3.7</v>
      </c>
      <c r="N119" s="40">
        <v>7.8</v>
      </c>
      <c r="O119" s="40">
        <v>16.2</v>
      </c>
      <c r="P119" s="40">
        <v>24.1</v>
      </c>
      <c r="Q119" s="40">
        <v>32.6</v>
      </c>
      <c r="R119" s="40">
        <v>35.7</v>
      </c>
      <c r="S119" s="40">
        <v>37.8</v>
      </c>
      <c r="T119" s="40" t="s">
        <v>33</v>
      </c>
      <c r="U119" s="40" t="s">
        <v>33</v>
      </c>
      <c r="V119" s="40" t="s">
        <v>33</v>
      </c>
      <c r="W119" s="40" t="s">
        <v>33</v>
      </c>
      <c r="X119" s="40" t="s">
        <v>33</v>
      </c>
      <c r="Y119">
        <v>1.08046829445906</v>
      </c>
      <c r="Z119">
        <v>1.0956324121373</v>
      </c>
    </row>
    <row r="120" spans="1:26">
      <c r="A120" s="40" t="s">
        <v>26</v>
      </c>
      <c r="B120" s="40" t="s">
        <v>131</v>
      </c>
      <c r="C120" s="40" t="s">
        <v>132</v>
      </c>
      <c r="D120" s="40">
        <v>59.53851</v>
      </c>
      <c r="E120" s="40">
        <v>150.898869</v>
      </c>
      <c r="F120" s="40">
        <v>2023</v>
      </c>
      <c r="G120" s="41" t="s">
        <v>76</v>
      </c>
      <c r="H120" s="40" t="s">
        <v>47</v>
      </c>
      <c r="I120" s="40" t="s">
        <v>129</v>
      </c>
      <c r="J120" s="40" t="s">
        <v>32</v>
      </c>
      <c r="K120" s="40">
        <v>37.9</v>
      </c>
      <c r="L120" s="40" t="s">
        <v>33</v>
      </c>
      <c r="M120" s="40">
        <v>4.3</v>
      </c>
      <c r="N120" s="40">
        <v>8.5</v>
      </c>
      <c r="O120" s="40">
        <v>14.7</v>
      </c>
      <c r="P120" s="40">
        <v>25</v>
      </c>
      <c r="Q120" s="40">
        <v>27.1</v>
      </c>
      <c r="R120" s="40">
        <v>32.8</v>
      </c>
      <c r="S120" s="40">
        <v>36.6</v>
      </c>
      <c r="T120" s="40" t="s">
        <v>33</v>
      </c>
      <c r="U120" s="40" t="s">
        <v>33</v>
      </c>
      <c r="V120" s="40" t="s">
        <v>33</v>
      </c>
      <c r="W120" s="40" t="s">
        <v>33</v>
      </c>
      <c r="X120" s="40" t="s">
        <v>33</v>
      </c>
      <c r="Y120">
        <v>1.08046829445906</v>
      </c>
      <c r="Z120">
        <v>1.0956324121373</v>
      </c>
    </row>
    <row r="121" spans="1:26">
      <c r="A121" s="40" t="s">
        <v>26</v>
      </c>
      <c r="B121" s="40" t="s">
        <v>131</v>
      </c>
      <c r="C121" s="40" t="s">
        <v>132</v>
      </c>
      <c r="D121" s="40">
        <v>59.53851</v>
      </c>
      <c r="E121" s="40">
        <v>150.898869</v>
      </c>
      <c r="F121" s="40">
        <v>2023</v>
      </c>
      <c r="G121" s="41" t="s">
        <v>76</v>
      </c>
      <c r="H121" s="40" t="s">
        <v>47</v>
      </c>
      <c r="I121" s="40" t="s">
        <v>130</v>
      </c>
      <c r="J121" s="40" t="s">
        <v>32</v>
      </c>
      <c r="K121" s="40">
        <v>39.5</v>
      </c>
      <c r="L121" s="40" t="s">
        <v>33</v>
      </c>
      <c r="M121" s="40" t="s">
        <v>33</v>
      </c>
      <c r="N121" s="40">
        <v>6.8</v>
      </c>
      <c r="O121" s="40">
        <v>11.8</v>
      </c>
      <c r="P121" s="40">
        <v>24.7</v>
      </c>
      <c r="Q121" s="40">
        <v>29.4</v>
      </c>
      <c r="R121" s="40">
        <v>33.1</v>
      </c>
      <c r="S121" s="40">
        <v>37.7</v>
      </c>
      <c r="T121" s="40" t="s">
        <v>33</v>
      </c>
      <c r="U121" s="40" t="s">
        <v>33</v>
      </c>
      <c r="V121" s="40" t="s">
        <v>33</v>
      </c>
      <c r="W121" s="40" t="s">
        <v>33</v>
      </c>
      <c r="X121" s="40" t="s">
        <v>33</v>
      </c>
      <c r="Y121">
        <v>1.08046829445906</v>
      </c>
      <c r="Z121">
        <v>1.0956324121373</v>
      </c>
    </row>
    <row r="122" spans="1:26">
      <c r="A122" s="40" t="s">
        <v>26</v>
      </c>
      <c r="B122" s="40" t="s">
        <v>131</v>
      </c>
      <c r="C122" s="40" t="s">
        <v>132</v>
      </c>
      <c r="D122" s="40">
        <v>59.53851</v>
      </c>
      <c r="E122" s="40">
        <v>150.898869</v>
      </c>
      <c r="F122" s="40">
        <v>2023</v>
      </c>
      <c r="G122" s="41" t="s">
        <v>76</v>
      </c>
      <c r="H122" s="40" t="s">
        <v>47</v>
      </c>
      <c r="I122" s="40" t="s">
        <v>134</v>
      </c>
      <c r="J122" s="40" t="s">
        <v>32</v>
      </c>
      <c r="K122" s="40">
        <v>37.5</v>
      </c>
      <c r="L122" s="40" t="s">
        <v>33</v>
      </c>
      <c r="M122" s="40">
        <v>5.1</v>
      </c>
      <c r="N122" s="40">
        <v>9</v>
      </c>
      <c r="O122" s="40">
        <v>14.8</v>
      </c>
      <c r="P122" s="40">
        <v>22.6</v>
      </c>
      <c r="Q122" s="40">
        <v>26.8</v>
      </c>
      <c r="R122" s="40">
        <v>31.7</v>
      </c>
      <c r="S122" s="40">
        <v>34.8</v>
      </c>
      <c r="T122" s="40" t="s">
        <v>33</v>
      </c>
      <c r="U122" s="40" t="s">
        <v>33</v>
      </c>
      <c r="V122" s="40" t="s">
        <v>33</v>
      </c>
      <c r="W122" s="40" t="s">
        <v>33</v>
      </c>
      <c r="X122" s="40" t="s">
        <v>33</v>
      </c>
      <c r="Y122">
        <v>1.08046829445906</v>
      </c>
      <c r="Z122">
        <v>1.0956324121373</v>
      </c>
    </row>
    <row r="123" spans="1:26">
      <c r="A123" s="40" t="s">
        <v>26</v>
      </c>
      <c r="B123" s="40" t="s">
        <v>135</v>
      </c>
      <c r="C123" s="40" t="s">
        <v>136</v>
      </c>
      <c r="D123" s="40">
        <v>59.578253</v>
      </c>
      <c r="E123" s="40">
        <v>151.127112</v>
      </c>
      <c r="F123" s="40">
        <v>2023</v>
      </c>
      <c r="G123" s="41" t="s">
        <v>123</v>
      </c>
      <c r="H123" s="40" t="s">
        <v>30</v>
      </c>
      <c r="I123" s="40" t="s">
        <v>31</v>
      </c>
      <c r="J123" s="40" t="s">
        <v>32</v>
      </c>
      <c r="K123" s="40">
        <v>45.4</v>
      </c>
      <c r="L123" s="40" t="s">
        <v>33</v>
      </c>
      <c r="M123" s="40">
        <v>4.1</v>
      </c>
      <c r="N123" s="40">
        <v>6.7</v>
      </c>
      <c r="O123" s="40">
        <v>9.1</v>
      </c>
      <c r="P123" s="40">
        <v>16.5</v>
      </c>
      <c r="Q123" s="40">
        <v>24.5</v>
      </c>
      <c r="R123" s="40">
        <v>29.8</v>
      </c>
      <c r="S123" s="40">
        <v>35.4</v>
      </c>
      <c r="T123" s="40">
        <v>40.4</v>
      </c>
      <c r="U123" s="40">
        <v>43.6</v>
      </c>
      <c r="V123" s="40" t="s">
        <v>33</v>
      </c>
      <c r="W123" s="40" t="s">
        <v>33</v>
      </c>
      <c r="X123" s="40" t="s">
        <v>33</v>
      </c>
      <c r="Y123">
        <v>0.977208684543447</v>
      </c>
      <c r="Z123">
        <v>0.997484109368412</v>
      </c>
    </row>
    <row r="124" spans="1:26">
      <c r="A124" s="40" t="s">
        <v>26</v>
      </c>
      <c r="B124" s="40" t="s">
        <v>135</v>
      </c>
      <c r="C124" s="40" t="s">
        <v>136</v>
      </c>
      <c r="D124" s="40">
        <v>59.578253</v>
      </c>
      <c r="E124" s="40">
        <v>151.127112</v>
      </c>
      <c r="F124" s="40">
        <v>2023</v>
      </c>
      <c r="G124" s="41" t="s">
        <v>123</v>
      </c>
      <c r="H124" s="40" t="s">
        <v>30</v>
      </c>
      <c r="I124" s="40" t="s">
        <v>34</v>
      </c>
      <c r="J124" s="40" t="s">
        <v>32</v>
      </c>
      <c r="K124" s="40">
        <v>50.3</v>
      </c>
      <c r="L124" s="40" t="s">
        <v>33</v>
      </c>
      <c r="M124" s="40">
        <v>5.2</v>
      </c>
      <c r="N124" s="40">
        <v>12.6</v>
      </c>
      <c r="O124" s="40">
        <v>19.3</v>
      </c>
      <c r="P124" s="40">
        <v>24.4</v>
      </c>
      <c r="Q124" s="40">
        <v>33</v>
      </c>
      <c r="R124" s="40">
        <v>38</v>
      </c>
      <c r="S124" s="40">
        <v>42.7</v>
      </c>
      <c r="T124" s="40">
        <v>47.2</v>
      </c>
      <c r="U124" s="40">
        <v>49.5</v>
      </c>
      <c r="V124" s="40" t="s">
        <v>33</v>
      </c>
      <c r="W124" s="40" t="s">
        <v>33</v>
      </c>
      <c r="X124" s="40" t="s">
        <v>33</v>
      </c>
      <c r="Y124">
        <v>0.977208684543447</v>
      </c>
      <c r="Z124">
        <v>0.997484109368412</v>
      </c>
    </row>
    <row r="125" spans="1:26">
      <c r="A125" s="40" t="s">
        <v>26</v>
      </c>
      <c r="B125" s="40" t="s">
        <v>135</v>
      </c>
      <c r="C125" s="40" t="s">
        <v>136</v>
      </c>
      <c r="D125" s="40">
        <v>59.578253</v>
      </c>
      <c r="E125" s="40">
        <v>151.127112</v>
      </c>
      <c r="F125" s="40">
        <v>2023</v>
      </c>
      <c r="G125" s="41" t="s">
        <v>123</v>
      </c>
      <c r="H125" s="40" t="s">
        <v>30</v>
      </c>
      <c r="I125" s="40" t="s">
        <v>56</v>
      </c>
      <c r="J125" s="40" t="s">
        <v>32</v>
      </c>
      <c r="K125" s="40">
        <v>46</v>
      </c>
      <c r="L125" s="40" t="s">
        <v>33</v>
      </c>
      <c r="M125" s="40">
        <v>6.3</v>
      </c>
      <c r="N125" s="40">
        <v>11.7</v>
      </c>
      <c r="O125" s="40">
        <v>21.6</v>
      </c>
      <c r="P125" s="40">
        <v>27.9</v>
      </c>
      <c r="Q125" s="40">
        <v>32</v>
      </c>
      <c r="R125" s="40">
        <v>36.7</v>
      </c>
      <c r="S125" s="40">
        <v>38.4</v>
      </c>
      <c r="T125" s="40">
        <v>41.1</v>
      </c>
      <c r="U125" s="40">
        <v>45.2</v>
      </c>
      <c r="V125" s="40" t="s">
        <v>33</v>
      </c>
      <c r="W125" s="40" t="s">
        <v>33</v>
      </c>
      <c r="X125" s="40" t="s">
        <v>33</v>
      </c>
      <c r="Y125">
        <v>0.977208684543447</v>
      </c>
      <c r="Z125">
        <v>0.997484109368412</v>
      </c>
    </row>
    <row r="126" spans="1:26">
      <c r="A126" s="40" t="s">
        <v>26</v>
      </c>
      <c r="B126" s="40" t="s">
        <v>135</v>
      </c>
      <c r="C126" s="40" t="s">
        <v>136</v>
      </c>
      <c r="D126" s="40">
        <v>59.578253</v>
      </c>
      <c r="E126" s="40">
        <v>151.127112</v>
      </c>
      <c r="F126" s="40">
        <v>2023</v>
      </c>
      <c r="G126" s="41" t="s">
        <v>123</v>
      </c>
      <c r="H126" s="40" t="s">
        <v>30</v>
      </c>
      <c r="I126" s="40" t="s">
        <v>58</v>
      </c>
      <c r="J126" s="40" t="s">
        <v>32</v>
      </c>
      <c r="K126" s="40">
        <v>44.8</v>
      </c>
      <c r="L126" s="40" t="s">
        <v>33</v>
      </c>
      <c r="M126" s="40">
        <v>2.7</v>
      </c>
      <c r="N126" s="40">
        <v>8.9</v>
      </c>
      <c r="O126" s="40">
        <v>18.5</v>
      </c>
      <c r="P126" s="40">
        <v>26.2</v>
      </c>
      <c r="Q126" s="40">
        <v>31.9</v>
      </c>
      <c r="R126" s="40">
        <v>36.1</v>
      </c>
      <c r="S126" s="40">
        <v>38</v>
      </c>
      <c r="T126" s="40">
        <v>40.5</v>
      </c>
      <c r="U126" s="40">
        <v>43.6</v>
      </c>
      <c r="V126" s="40" t="s">
        <v>33</v>
      </c>
      <c r="W126" s="40" t="s">
        <v>33</v>
      </c>
      <c r="X126" s="40" t="s">
        <v>33</v>
      </c>
      <c r="Y126">
        <v>0.977208684543447</v>
      </c>
      <c r="Z126">
        <v>0.997484109368412</v>
      </c>
    </row>
    <row r="127" spans="1:26">
      <c r="A127" s="40" t="s">
        <v>26</v>
      </c>
      <c r="B127" s="40" t="s">
        <v>135</v>
      </c>
      <c r="C127" s="40" t="s">
        <v>136</v>
      </c>
      <c r="D127" s="40">
        <v>59.578253</v>
      </c>
      <c r="E127" s="40">
        <v>151.127112</v>
      </c>
      <c r="F127" s="40">
        <v>2023</v>
      </c>
      <c r="G127" s="41" t="s">
        <v>123</v>
      </c>
      <c r="H127" s="40" t="s">
        <v>30</v>
      </c>
      <c r="I127" s="40" t="s">
        <v>38</v>
      </c>
      <c r="J127" s="40" t="s">
        <v>32</v>
      </c>
      <c r="K127" s="40">
        <v>46.7</v>
      </c>
      <c r="L127" s="40">
        <v>1.3</v>
      </c>
      <c r="M127" s="40">
        <v>4.8</v>
      </c>
      <c r="N127" s="40">
        <v>8.1</v>
      </c>
      <c r="O127" s="40">
        <v>18.1</v>
      </c>
      <c r="P127" s="40">
        <v>25.4</v>
      </c>
      <c r="Q127" s="40">
        <v>31.5</v>
      </c>
      <c r="R127" s="40">
        <v>36.6</v>
      </c>
      <c r="S127" s="40">
        <v>40</v>
      </c>
      <c r="T127" s="40">
        <v>42.5</v>
      </c>
      <c r="U127" s="40">
        <v>45</v>
      </c>
      <c r="V127" s="40" t="s">
        <v>33</v>
      </c>
      <c r="W127" s="40" t="s">
        <v>33</v>
      </c>
      <c r="X127" s="40" t="s">
        <v>33</v>
      </c>
      <c r="Y127">
        <v>0.977208684543447</v>
      </c>
      <c r="Z127">
        <v>0.997484109368412</v>
      </c>
    </row>
    <row r="128" spans="1:26">
      <c r="A128" s="40" t="s">
        <v>26</v>
      </c>
      <c r="B128" s="40" t="s">
        <v>135</v>
      </c>
      <c r="C128" s="40" t="s">
        <v>136</v>
      </c>
      <c r="D128" s="40">
        <v>59.578253</v>
      </c>
      <c r="E128" s="40">
        <v>151.127112</v>
      </c>
      <c r="F128" s="40">
        <v>2023</v>
      </c>
      <c r="G128" s="41" t="s">
        <v>123</v>
      </c>
      <c r="H128" s="40" t="s">
        <v>30</v>
      </c>
      <c r="I128" s="40" t="s">
        <v>61</v>
      </c>
      <c r="J128" s="40" t="s">
        <v>32</v>
      </c>
      <c r="K128" s="40">
        <v>47.8</v>
      </c>
      <c r="L128" s="40" t="s">
        <v>33</v>
      </c>
      <c r="M128" s="40" t="s">
        <v>33</v>
      </c>
      <c r="N128" s="40">
        <v>7.8</v>
      </c>
      <c r="O128" s="40">
        <v>10.2</v>
      </c>
      <c r="P128" s="40">
        <v>17.6</v>
      </c>
      <c r="Q128" s="40">
        <v>23.9</v>
      </c>
      <c r="R128" s="40">
        <v>30.1</v>
      </c>
      <c r="S128" s="40">
        <v>34.9</v>
      </c>
      <c r="T128" s="40">
        <v>40</v>
      </c>
      <c r="U128" s="40">
        <v>46.6</v>
      </c>
      <c r="V128" s="40" t="s">
        <v>33</v>
      </c>
      <c r="W128" s="40" t="s">
        <v>33</v>
      </c>
      <c r="X128" s="40" t="s">
        <v>33</v>
      </c>
      <c r="Y128">
        <v>0.977208684543447</v>
      </c>
      <c r="Z128">
        <v>0.997484109368412</v>
      </c>
    </row>
    <row r="129" spans="1:26">
      <c r="A129" s="40" t="s">
        <v>26</v>
      </c>
      <c r="B129" s="40" t="s">
        <v>135</v>
      </c>
      <c r="C129" s="40" t="s">
        <v>136</v>
      </c>
      <c r="D129" s="40">
        <v>59.578253</v>
      </c>
      <c r="E129" s="40">
        <v>151.127112</v>
      </c>
      <c r="F129" s="40">
        <v>2023</v>
      </c>
      <c r="G129" s="41" t="s">
        <v>123</v>
      </c>
      <c r="H129" s="40" t="s">
        <v>39</v>
      </c>
      <c r="I129" s="40" t="s">
        <v>40</v>
      </c>
      <c r="J129" s="40" t="s">
        <v>32</v>
      </c>
      <c r="K129" s="40">
        <v>48.1</v>
      </c>
      <c r="L129" s="40" t="s">
        <v>33</v>
      </c>
      <c r="M129" s="40">
        <v>6.7</v>
      </c>
      <c r="N129" s="40">
        <v>15.1</v>
      </c>
      <c r="O129" s="40">
        <v>22.6</v>
      </c>
      <c r="P129" s="40">
        <v>28.7</v>
      </c>
      <c r="Q129" s="40">
        <v>35.1</v>
      </c>
      <c r="R129" s="40">
        <v>38.8</v>
      </c>
      <c r="S129" s="40">
        <v>44</v>
      </c>
      <c r="T129" s="40">
        <v>45.7</v>
      </c>
      <c r="U129" s="40" t="s">
        <v>33</v>
      </c>
      <c r="V129" s="40" t="s">
        <v>33</v>
      </c>
      <c r="W129" s="40" t="s">
        <v>33</v>
      </c>
      <c r="X129" s="40" t="s">
        <v>33</v>
      </c>
      <c r="Y129">
        <v>1.01812947043164</v>
      </c>
      <c r="Z129">
        <v>0.997484109368412</v>
      </c>
    </row>
    <row r="130" spans="1:26">
      <c r="A130" s="40" t="s">
        <v>26</v>
      </c>
      <c r="B130" s="40" t="s">
        <v>135</v>
      </c>
      <c r="C130" s="40" t="s">
        <v>136</v>
      </c>
      <c r="D130" s="40">
        <v>59.578253</v>
      </c>
      <c r="E130" s="40">
        <v>151.127112</v>
      </c>
      <c r="F130" s="40">
        <v>2023</v>
      </c>
      <c r="G130" s="41" t="s">
        <v>123</v>
      </c>
      <c r="H130" s="40" t="s">
        <v>39</v>
      </c>
      <c r="I130" s="40" t="s">
        <v>126</v>
      </c>
      <c r="J130" s="40" t="s">
        <v>32</v>
      </c>
      <c r="K130" s="40">
        <v>47.2</v>
      </c>
      <c r="L130" s="40" t="s">
        <v>33</v>
      </c>
      <c r="M130" s="40">
        <v>3</v>
      </c>
      <c r="N130" s="40">
        <v>6.8</v>
      </c>
      <c r="O130" s="40">
        <v>13.7</v>
      </c>
      <c r="P130" s="40">
        <v>20.5</v>
      </c>
      <c r="Q130" s="40">
        <v>29.2</v>
      </c>
      <c r="R130" s="40">
        <v>35.5</v>
      </c>
      <c r="S130" s="40">
        <v>40.6</v>
      </c>
      <c r="T130" s="40">
        <v>43.5</v>
      </c>
      <c r="U130" s="40">
        <v>46.4</v>
      </c>
      <c r="V130" s="40" t="s">
        <v>33</v>
      </c>
      <c r="W130" s="40" t="s">
        <v>33</v>
      </c>
      <c r="X130" s="40" t="s">
        <v>33</v>
      </c>
      <c r="Y130">
        <v>1.01812947043164</v>
      </c>
      <c r="Z130">
        <v>0.997484109368412</v>
      </c>
    </row>
    <row r="131" spans="1:26">
      <c r="A131" s="40" t="s">
        <v>26</v>
      </c>
      <c r="B131" s="40" t="s">
        <v>135</v>
      </c>
      <c r="C131" s="40" t="s">
        <v>136</v>
      </c>
      <c r="D131" s="40">
        <v>59.578253</v>
      </c>
      <c r="E131" s="40">
        <v>151.127112</v>
      </c>
      <c r="F131" s="40">
        <v>2023</v>
      </c>
      <c r="G131" s="41" t="s">
        <v>123</v>
      </c>
      <c r="H131" s="40" t="s">
        <v>39</v>
      </c>
      <c r="I131" s="40" t="s">
        <v>42</v>
      </c>
      <c r="J131" s="40" t="s">
        <v>32</v>
      </c>
      <c r="K131" s="40">
        <v>45</v>
      </c>
      <c r="L131" s="40" t="s">
        <v>33</v>
      </c>
      <c r="M131" s="40">
        <v>4.6</v>
      </c>
      <c r="N131" s="40">
        <v>9.4</v>
      </c>
      <c r="O131" s="40">
        <v>16.3</v>
      </c>
      <c r="P131" s="40">
        <v>23.6</v>
      </c>
      <c r="Q131" s="40">
        <v>29.2</v>
      </c>
      <c r="R131" s="40">
        <v>31.9</v>
      </c>
      <c r="S131" s="40">
        <v>36.2</v>
      </c>
      <c r="T131" s="40">
        <v>40.1</v>
      </c>
      <c r="U131" s="40">
        <v>44</v>
      </c>
      <c r="V131" s="40" t="s">
        <v>33</v>
      </c>
      <c r="W131" s="40" t="s">
        <v>33</v>
      </c>
      <c r="X131" s="40" t="s">
        <v>33</v>
      </c>
      <c r="Y131">
        <v>1.01812947043164</v>
      </c>
      <c r="Z131">
        <v>0.997484109368412</v>
      </c>
    </row>
    <row r="132" spans="1:26">
      <c r="A132" s="40" t="s">
        <v>26</v>
      </c>
      <c r="B132" s="40" t="s">
        <v>135</v>
      </c>
      <c r="C132" s="40" t="s">
        <v>136</v>
      </c>
      <c r="D132" s="40">
        <v>59.578253</v>
      </c>
      <c r="E132" s="40">
        <v>151.127112</v>
      </c>
      <c r="F132" s="40">
        <v>2023</v>
      </c>
      <c r="G132" s="41" t="s">
        <v>123</v>
      </c>
      <c r="H132" s="40" t="s">
        <v>39</v>
      </c>
      <c r="I132" s="40" t="s">
        <v>43</v>
      </c>
      <c r="J132" s="40" t="s">
        <v>32</v>
      </c>
      <c r="K132" s="40">
        <v>48.8</v>
      </c>
      <c r="L132" s="40" t="s">
        <v>33</v>
      </c>
      <c r="M132" s="40">
        <v>4.5</v>
      </c>
      <c r="N132" s="40">
        <v>9</v>
      </c>
      <c r="O132" s="40">
        <v>15.4</v>
      </c>
      <c r="P132" s="40">
        <v>22.6</v>
      </c>
      <c r="Q132" s="40">
        <v>28.2</v>
      </c>
      <c r="R132" s="40">
        <v>34.9</v>
      </c>
      <c r="S132" s="40">
        <v>40</v>
      </c>
      <c r="T132" s="40">
        <v>44.2</v>
      </c>
      <c r="U132" s="40">
        <v>47.6</v>
      </c>
      <c r="V132" s="40" t="s">
        <v>33</v>
      </c>
      <c r="W132" s="40" t="s">
        <v>33</v>
      </c>
      <c r="X132" s="40" t="s">
        <v>33</v>
      </c>
      <c r="Y132">
        <v>1.01812947043164</v>
      </c>
      <c r="Z132">
        <v>0.997484109368412</v>
      </c>
    </row>
    <row r="133" spans="1:26">
      <c r="A133" s="40" t="s">
        <v>26</v>
      </c>
      <c r="B133" s="40" t="s">
        <v>135</v>
      </c>
      <c r="C133" s="40" t="s">
        <v>136</v>
      </c>
      <c r="D133" s="40">
        <v>59.578253</v>
      </c>
      <c r="E133" s="40">
        <v>151.127112</v>
      </c>
      <c r="F133" s="40">
        <v>2023</v>
      </c>
      <c r="G133" s="41" t="s">
        <v>123</v>
      </c>
      <c r="H133" s="40" t="s">
        <v>39</v>
      </c>
      <c r="I133" s="40" t="s">
        <v>82</v>
      </c>
      <c r="J133" s="40" t="s">
        <v>32</v>
      </c>
      <c r="K133" s="40">
        <v>45.2</v>
      </c>
      <c r="L133" s="40" t="s">
        <v>33</v>
      </c>
      <c r="M133" s="40">
        <v>3</v>
      </c>
      <c r="N133" s="40">
        <v>5.3</v>
      </c>
      <c r="O133" s="40">
        <v>11.7</v>
      </c>
      <c r="P133" s="40">
        <v>20.5</v>
      </c>
      <c r="Q133" s="40">
        <v>26.9</v>
      </c>
      <c r="R133" s="40">
        <v>34.8</v>
      </c>
      <c r="S133" s="40">
        <v>39.2</v>
      </c>
      <c r="T133" s="40">
        <v>41.3</v>
      </c>
      <c r="U133" s="40">
        <v>44</v>
      </c>
      <c r="V133" s="40" t="s">
        <v>33</v>
      </c>
      <c r="W133" s="40" t="s">
        <v>33</v>
      </c>
      <c r="X133" s="40" t="s">
        <v>33</v>
      </c>
      <c r="Y133">
        <v>1.01812947043164</v>
      </c>
      <c r="Z133">
        <v>0.997484109368412</v>
      </c>
    </row>
    <row r="134" spans="1:26">
      <c r="A134" s="40" t="s">
        <v>26</v>
      </c>
      <c r="B134" s="40" t="s">
        <v>135</v>
      </c>
      <c r="C134" s="40" t="s">
        <v>136</v>
      </c>
      <c r="D134" s="40">
        <v>59.578253</v>
      </c>
      <c r="E134" s="40">
        <v>151.127112</v>
      </c>
      <c r="F134" s="40">
        <v>2023</v>
      </c>
      <c r="G134" s="41" t="s">
        <v>123</v>
      </c>
      <c r="H134" s="40" t="s">
        <v>39</v>
      </c>
      <c r="I134" s="40" t="s">
        <v>84</v>
      </c>
      <c r="J134" s="40" t="s">
        <v>32</v>
      </c>
      <c r="K134" s="40">
        <v>42.6</v>
      </c>
      <c r="L134" s="40">
        <v>1.7</v>
      </c>
      <c r="M134" s="40">
        <v>5.3</v>
      </c>
      <c r="N134" s="40">
        <v>14.7</v>
      </c>
      <c r="O134" s="40">
        <v>24.5</v>
      </c>
      <c r="P134" s="40">
        <v>29.2</v>
      </c>
      <c r="Q134" s="40">
        <v>34.6</v>
      </c>
      <c r="R134" s="40">
        <v>37</v>
      </c>
      <c r="S134" s="40">
        <v>39.8</v>
      </c>
      <c r="T134" s="40">
        <v>41.9</v>
      </c>
      <c r="U134" s="40" t="s">
        <v>33</v>
      </c>
      <c r="V134" s="40" t="s">
        <v>33</v>
      </c>
      <c r="W134" s="40" t="s">
        <v>33</v>
      </c>
      <c r="X134" s="40" t="s">
        <v>33</v>
      </c>
      <c r="Y134">
        <v>1.01812947043164</v>
      </c>
      <c r="Z134">
        <v>0.997484109368412</v>
      </c>
    </row>
    <row r="135" spans="1:26">
      <c r="A135" s="40" t="s">
        <v>26</v>
      </c>
      <c r="B135" s="40" t="s">
        <v>135</v>
      </c>
      <c r="C135" s="40" t="s">
        <v>136</v>
      </c>
      <c r="D135" s="40">
        <v>59.578253</v>
      </c>
      <c r="E135" s="40">
        <v>151.127112</v>
      </c>
      <c r="F135" s="40">
        <v>2023</v>
      </c>
      <c r="G135" s="41" t="s">
        <v>123</v>
      </c>
      <c r="H135" s="40" t="s">
        <v>47</v>
      </c>
      <c r="I135" s="40" t="s">
        <v>69</v>
      </c>
      <c r="J135" s="40" t="s">
        <v>32</v>
      </c>
      <c r="K135" s="40">
        <v>38.7</v>
      </c>
      <c r="L135" s="40" t="s">
        <v>33</v>
      </c>
      <c r="M135" s="40">
        <v>3.1</v>
      </c>
      <c r="N135" s="40">
        <v>8.1</v>
      </c>
      <c r="O135" s="40">
        <v>16.6</v>
      </c>
      <c r="P135" s="40">
        <v>23.4</v>
      </c>
      <c r="Q135" s="40">
        <v>26.7</v>
      </c>
      <c r="R135" s="40">
        <v>29.4</v>
      </c>
      <c r="S135" s="40">
        <v>33.1</v>
      </c>
      <c r="T135" s="40">
        <v>36.4</v>
      </c>
      <c r="U135" s="40">
        <v>38.4</v>
      </c>
      <c r="V135" s="40" t="s">
        <v>33</v>
      </c>
      <c r="W135" s="40" t="s">
        <v>33</v>
      </c>
      <c r="X135" s="40" t="s">
        <v>33</v>
      </c>
      <c r="Y135">
        <v>1.00987947723305</v>
      </c>
      <c r="Z135">
        <v>0.997484109368412</v>
      </c>
    </row>
    <row r="136" spans="1:26">
      <c r="A136" s="40" t="s">
        <v>26</v>
      </c>
      <c r="B136" s="40" t="s">
        <v>135</v>
      </c>
      <c r="C136" s="40" t="s">
        <v>136</v>
      </c>
      <c r="D136" s="40">
        <v>59.578253</v>
      </c>
      <c r="E136" s="40">
        <v>151.127112</v>
      </c>
      <c r="F136" s="40">
        <v>2023</v>
      </c>
      <c r="G136" s="41" t="s">
        <v>123</v>
      </c>
      <c r="H136" s="40" t="s">
        <v>47</v>
      </c>
      <c r="I136" s="40" t="s">
        <v>70</v>
      </c>
      <c r="J136" s="40" t="s">
        <v>32</v>
      </c>
      <c r="K136" s="40">
        <v>37.5</v>
      </c>
      <c r="L136" s="40" t="s">
        <v>33</v>
      </c>
      <c r="M136" s="40">
        <v>4.2</v>
      </c>
      <c r="N136" s="40">
        <v>7.1</v>
      </c>
      <c r="O136" s="40">
        <v>15.5</v>
      </c>
      <c r="P136" s="40">
        <v>25.8</v>
      </c>
      <c r="Q136" s="40">
        <v>31.3</v>
      </c>
      <c r="R136" s="40">
        <v>36.7</v>
      </c>
      <c r="S136" s="40" t="s">
        <v>33</v>
      </c>
      <c r="T136" s="40" t="s">
        <v>33</v>
      </c>
      <c r="U136" s="40" t="s">
        <v>33</v>
      </c>
      <c r="V136" s="40" t="s">
        <v>33</v>
      </c>
      <c r="W136" s="40" t="s">
        <v>33</v>
      </c>
      <c r="X136" s="40" t="s">
        <v>33</v>
      </c>
      <c r="Y136">
        <v>1.00987947723305</v>
      </c>
      <c r="Z136">
        <v>0.997484109368412</v>
      </c>
    </row>
    <row r="137" spans="1:26">
      <c r="A137" s="40" t="s">
        <v>26</v>
      </c>
      <c r="B137" s="40" t="s">
        <v>135</v>
      </c>
      <c r="C137" s="40" t="s">
        <v>136</v>
      </c>
      <c r="D137" s="40">
        <v>59.578253</v>
      </c>
      <c r="E137" s="40">
        <v>151.127112</v>
      </c>
      <c r="F137" s="40">
        <v>2023</v>
      </c>
      <c r="G137" s="41" t="s">
        <v>123</v>
      </c>
      <c r="H137" s="40" t="s">
        <v>47</v>
      </c>
      <c r="I137" s="40" t="s">
        <v>137</v>
      </c>
      <c r="J137" s="40" t="s">
        <v>32</v>
      </c>
      <c r="K137" s="40">
        <v>43.9</v>
      </c>
      <c r="L137" s="40" t="s">
        <v>33</v>
      </c>
      <c r="M137" s="40">
        <v>4.2</v>
      </c>
      <c r="N137" s="40">
        <v>4.9</v>
      </c>
      <c r="O137" s="40">
        <v>11</v>
      </c>
      <c r="P137" s="40">
        <v>17.6</v>
      </c>
      <c r="Q137" s="40">
        <v>24.6</v>
      </c>
      <c r="R137" s="40">
        <v>31.2</v>
      </c>
      <c r="S137" s="40">
        <v>35.1</v>
      </c>
      <c r="T137" s="40">
        <v>39.6</v>
      </c>
      <c r="U137" s="40">
        <v>42.7</v>
      </c>
      <c r="V137" s="40" t="s">
        <v>33</v>
      </c>
      <c r="W137" s="40" t="s">
        <v>33</v>
      </c>
      <c r="X137" s="40" t="s">
        <v>33</v>
      </c>
      <c r="Y137">
        <v>1.00987947723305</v>
      </c>
      <c r="Z137">
        <v>0.997484109368412</v>
      </c>
    </row>
    <row r="138" spans="1:26">
      <c r="A138" s="40" t="s">
        <v>26</v>
      </c>
      <c r="B138" s="40" t="s">
        <v>135</v>
      </c>
      <c r="C138" s="40" t="s">
        <v>136</v>
      </c>
      <c r="D138" s="40">
        <v>59.578253</v>
      </c>
      <c r="E138" s="40">
        <v>151.127112</v>
      </c>
      <c r="F138" s="40">
        <v>2023</v>
      </c>
      <c r="G138" s="41" t="s">
        <v>123</v>
      </c>
      <c r="H138" s="40" t="s">
        <v>47</v>
      </c>
      <c r="I138" s="40" t="s">
        <v>138</v>
      </c>
      <c r="J138" s="40" t="s">
        <v>32</v>
      </c>
      <c r="K138" s="40">
        <v>39</v>
      </c>
      <c r="L138" s="40" t="s">
        <v>33</v>
      </c>
      <c r="M138" s="40">
        <v>3.6</v>
      </c>
      <c r="N138" s="40">
        <v>10.5</v>
      </c>
      <c r="O138" s="40">
        <v>18.8</v>
      </c>
      <c r="P138" s="40">
        <v>24.6</v>
      </c>
      <c r="Q138" s="40">
        <v>29.2</v>
      </c>
      <c r="R138" s="40">
        <v>32.5</v>
      </c>
      <c r="S138" s="40">
        <v>35</v>
      </c>
      <c r="T138" s="40">
        <v>36.8</v>
      </c>
      <c r="U138" s="40">
        <v>38.7</v>
      </c>
      <c r="V138" s="40" t="s">
        <v>33</v>
      </c>
      <c r="W138" s="40" t="s">
        <v>33</v>
      </c>
      <c r="X138" s="40" t="s">
        <v>33</v>
      </c>
      <c r="Y138">
        <v>1.00987947723305</v>
      </c>
      <c r="Z138">
        <v>0.997484109368412</v>
      </c>
    </row>
    <row r="139" spans="1:26">
      <c r="A139" s="40" t="s">
        <v>26</v>
      </c>
      <c r="B139" s="40" t="s">
        <v>135</v>
      </c>
      <c r="C139" s="40" t="s">
        <v>136</v>
      </c>
      <c r="D139" s="40">
        <v>59.578253</v>
      </c>
      <c r="E139" s="40">
        <v>151.127112</v>
      </c>
      <c r="F139" s="40">
        <v>2023</v>
      </c>
      <c r="G139" s="41" t="s">
        <v>123</v>
      </c>
      <c r="H139" s="40" t="s">
        <v>47</v>
      </c>
      <c r="I139" s="40" t="s">
        <v>139</v>
      </c>
      <c r="J139" s="40" t="s">
        <v>32</v>
      </c>
      <c r="K139" s="40">
        <v>43.6</v>
      </c>
      <c r="L139" s="40" t="s">
        <v>33</v>
      </c>
      <c r="M139" s="40">
        <v>2.2</v>
      </c>
      <c r="N139" s="40">
        <v>4.8</v>
      </c>
      <c r="O139" s="40">
        <v>7.6</v>
      </c>
      <c r="P139" s="40">
        <v>15.5</v>
      </c>
      <c r="Q139" s="40">
        <v>22.8</v>
      </c>
      <c r="R139" s="40">
        <v>29.2</v>
      </c>
      <c r="S139" s="40">
        <v>33.4</v>
      </c>
      <c r="T139" s="40">
        <v>36.5</v>
      </c>
      <c r="U139" s="40">
        <v>39.6</v>
      </c>
      <c r="V139" s="40">
        <v>43</v>
      </c>
      <c r="W139" s="40" t="s">
        <v>33</v>
      </c>
      <c r="X139" s="40" t="s">
        <v>33</v>
      </c>
      <c r="Y139">
        <v>1.00987947723305</v>
      </c>
      <c r="Z139">
        <v>0.997484109368412</v>
      </c>
    </row>
    <row r="140" spans="1:26">
      <c r="A140" s="40" t="s">
        <v>26</v>
      </c>
      <c r="B140" s="40" t="s">
        <v>135</v>
      </c>
      <c r="C140" s="40" t="s">
        <v>136</v>
      </c>
      <c r="D140" s="40">
        <v>59.578253</v>
      </c>
      <c r="E140" s="40">
        <v>151.127112</v>
      </c>
      <c r="F140" s="40">
        <v>2023</v>
      </c>
      <c r="G140" s="41" t="s">
        <v>123</v>
      </c>
      <c r="H140" s="40" t="s">
        <v>47</v>
      </c>
      <c r="I140" s="40" t="s">
        <v>140</v>
      </c>
      <c r="J140" s="40" t="s">
        <v>32</v>
      </c>
      <c r="K140" s="40">
        <v>39.7</v>
      </c>
      <c r="L140" s="40" t="s">
        <v>33</v>
      </c>
      <c r="M140" s="40">
        <v>5.1</v>
      </c>
      <c r="N140" s="40">
        <v>9.6</v>
      </c>
      <c r="O140" s="40">
        <v>16.5</v>
      </c>
      <c r="P140" s="40">
        <v>22.2</v>
      </c>
      <c r="Q140" s="40">
        <v>28.9</v>
      </c>
      <c r="R140" s="40">
        <v>30.6</v>
      </c>
      <c r="S140" s="40">
        <v>35.2</v>
      </c>
      <c r="T140" s="40">
        <v>39.4</v>
      </c>
      <c r="U140" s="40" t="s">
        <v>33</v>
      </c>
      <c r="V140" s="40" t="s">
        <v>33</v>
      </c>
      <c r="W140" s="40" t="s">
        <v>33</v>
      </c>
      <c r="X140" s="40" t="s">
        <v>33</v>
      </c>
      <c r="Y140">
        <v>1.00987947723305</v>
      </c>
      <c r="Z140">
        <v>0.997484109368412</v>
      </c>
    </row>
    <row r="141" spans="1:26">
      <c r="A141" s="40" t="s">
        <v>26</v>
      </c>
      <c r="B141" s="40" t="s">
        <v>141</v>
      </c>
      <c r="C141" s="40" t="s">
        <v>142</v>
      </c>
      <c r="D141" s="40">
        <v>59.437481</v>
      </c>
      <c r="E141" s="40">
        <v>150.74438</v>
      </c>
      <c r="F141" s="40">
        <v>2023</v>
      </c>
      <c r="G141" s="41" t="s">
        <v>143</v>
      </c>
      <c r="H141" s="40" t="s">
        <v>30</v>
      </c>
      <c r="I141" s="40" t="s">
        <v>133</v>
      </c>
      <c r="J141" s="40" t="s">
        <v>32</v>
      </c>
      <c r="K141" s="40">
        <v>36.3</v>
      </c>
      <c r="L141" s="40" t="s">
        <v>33</v>
      </c>
      <c r="M141" s="40">
        <v>5.2</v>
      </c>
      <c r="N141" s="40">
        <v>11.1</v>
      </c>
      <c r="O141" s="40">
        <v>20.1</v>
      </c>
      <c r="P141" s="40">
        <v>27</v>
      </c>
      <c r="Q141" s="40">
        <v>34.3</v>
      </c>
      <c r="R141" s="40" t="s">
        <v>33</v>
      </c>
      <c r="S141" s="40" t="s">
        <v>33</v>
      </c>
      <c r="T141" s="40" t="s">
        <v>33</v>
      </c>
      <c r="U141" s="40" t="s">
        <v>33</v>
      </c>
      <c r="V141" s="40" t="s">
        <v>33</v>
      </c>
      <c r="W141" s="40" t="s">
        <v>33</v>
      </c>
      <c r="X141" s="40" t="s">
        <v>33</v>
      </c>
      <c r="Y141">
        <v>1.00606137930735</v>
      </c>
      <c r="Z141">
        <v>0.994497666360259</v>
      </c>
    </row>
    <row r="142" spans="1:26">
      <c r="A142" s="40" t="s">
        <v>26</v>
      </c>
      <c r="B142" s="40" t="s">
        <v>141</v>
      </c>
      <c r="C142" s="40" t="s">
        <v>142</v>
      </c>
      <c r="D142" s="40">
        <v>59.437481</v>
      </c>
      <c r="E142" s="40">
        <v>150.74438</v>
      </c>
      <c r="F142" s="40">
        <v>2023</v>
      </c>
      <c r="G142" s="41" t="s">
        <v>143</v>
      </c>
      <c r="H142" s="40" t="s">
        <v>30</v>
      </c>
      <c r="I142" s="40" t="s">
        <v>34</v>
      </c>
      <c r="J142" s="40" t="s">
        <v>32</v>
      </c>
      <c r="K142" s="40">
        <v>36.5</v>
      </c>
      <c r="L142" s="40" t="s">
        <v>33</v>
      </c>
      <c r="M142" s="40">
        <v>3.5</v>
      </c>
      <c r="N142" s="40">
        <v>6.5</v>
      </c>
      <c r="O142" s="40">
        <v>12.7</v>
      </c>
      <c r="P142" s="40">
        <v>19.1</v>
      </c>
      <c r="Q142" s="40">
        <v>26</v>
      </c>
      <c r="R142" s="40">
        <v>33.9</v>
      </c>
      <c r="S142" s="40" t="s">
        <v>33</v>
      </c>
      <c r="T142" s="40" t="s">
        <v>33</v>
      </c>
      <c r="U142" s="40" t="s">
        <v>33</v>
      </c>
      <c r="V142" s="40" t="s">
        <v>33</v>
      </c>
      <c r="W142" s="40" t="s">
        <v>33</v>
      </c>
      <c r="X142" s="40" t="s">
        <v>33</v>
      </c>
      <c r="Y142">
        <v>1.00606137930735</v>
      </c>
      <c r="Z142">
        <v>0.994497666360259</v>
      </c>
    </row>
    <row r="143" spans="1:26">
      <c r="A143" s="40" t="s">
        <v>26</v>
      </c>
      <c r="B143" s="40" t="s">
        <v>141</v>
      </c>
      <c r="C143" s="40" t="s">
        <v>142</v>
      </c>
      <c r="D143" s="40">
        <v>59.437481</v>
      </c>
      <c r="E143" s="40">
        <v>150.74438</v>
      </c>
      <c r="F143" s="40">
        <v>2023</v>
      </c>
      <c r="G143" s="41" t="s">
        <v>143</v>
      </c>
      <c r="H143" s="40" t="s">
        <v>30</v>
      </c>
      <c r="I143" s="40" t="s">
        <v>77</v>
      </c>
      <c r="J143" s="40" t="s">
        <v>144</v>
      </c>
      <c r="K143" s="40">
        <v>37.7</v>
      </c>
      <c r="L143" s="40" t="s">
        <v>33</v>
      </c>
      <c r="M143" s="40">
        <v>4.2</v>
      </c>
      <c r="N143" s="40">
        <v>9.6</v>
      </c>
      <c r="O143" s="40">
        <v>16.7</v>
      </c>
      <c r="P143" s="40">
        <v>23.5</v>
      </c>
      <c r="Q143" s="40">
        <v>32.1</v>
      </c>
      <c r="R143" s="40">
        <v>33.6</v>
      </c>
      <c r="S143" s="40" t="s">
        <v>33</v>
      </c>
      <c r="T143" s="40" t="s">
        <v>33</v>
      </c>
      <c r="U143" s="40" t="s">
        <v>33</v>
      </c>
      <c r="V143" s="40" t="s">
        <v>33</v>
      </c>
      <c r="W143" s="40" t="s">
        <v>33</v>
      </c>
      <c r="X143" s="40" t="s">
        <v>33</v>
      </c>
      <c r="Y143">
        <v>1.00606137930735</v>
      </c>
      <c r="Z143">
        <v>0.994497666360259</v>
      </c>
    </row>
    <row r="144" spans="1:26">
      <c r="A144" s="40" t="s">
        <v>26</v>
      </c>
      <c r="B144" s="40" t="s">
        <v>141</v>
      </c>
      <c r="C144" s="40" t="s">
        <v>142</v>
      </c>
      <c r="D144" s="40">
        <v>59.437481</v>
      </c>
      <c r="E144" s="40">
        <v>150.74438</v>
      </c>
      <c r="F144" s="40">
        <v>2023</v>
      </c>
      <c r="G144" s="41" t="s">
        <v>143</v>
      </c>
      <c r="H144" s="40" t="s">
        <v>30</v>
      </c>
      <c r="I144" s="40" t="s">
        <v>145</v>
      </c>
      <c r="J144" s="40" t="s">
        <v>32</v>
      </c>
      <c r="K144" s="40">
        <v>33.2</v>
      </c>
      <c r="L144" s="40" t="s">
        <v>33</v>
      </c>
      <c r="M144" s="40">
        <v>4.5</v>
      </c>
      <c r="N144" s="40">
        <v>7.8</v>
      </c>
      <c r="O144" s="40">
        <v>12.7</v>
      </c>
      <c r="P144" s="40">
        <v>20.3</v>
      </c>
      <c r="Q144" s="40">
        <v>27.1</v>
      </c>
      <c r="R144" s="40" t="s">
        <v>33</v>
      </c>
      <c r="S144" s="40" t="s">
        <v>33</v>
      </c>
      <c r="T144" s="40" t="s">
        <v>33</v>
      </c>
      <c r="U144" s="40" t="s">
        <v>33</v>
      </c>
      <c r="V144" s="40" t="s">
        <v>33</v>
      </c>
      <c r="W144" s="40" t="s">
        <v>33</v>
      </c>
      <c r="X144" s="40" t="s">
        <v>33</v>
      </c>
      <c r="Y144">
        <v>1.00606137930735</v>
      </c>
      <c r="Z144">
        <v>0.994497666360259</v>
      </c>
    </row>
    <row r="145" spans="1:26">
      <c r="A145" s="40" t="s">
        <v>26</v>
      </c>
      <c r="B145" s="40" t="s">
        <v>141</v>
      </c>
      <c r="C145" s="40" t="s">
        <v>142</v>
      </c>
      <c r="D145" s="40">
        <v>59.437481</v>
      </c>
      <c r="E145" s="40">
        <v>150.74438</v>
      </c>
      <c r="F145" s="40">
        <v>2023</v>
      </c>
      <c r="G145" s="41" t="s">
        <v>143</v>
      </c>
      <c r="H145" s="40" t="s">
        <v>30</v>
      </c>
      <c r="I145" s="40" t="s">
        <v>146</v>
      </c>
      <c r="J145" s="40" t="s">
        <v>32</v>
      </c>
      <c r="K145" s="40">
        <v>34.6</v>
      </c>
      <c r="L145" s="40" t="s">
        <v>33</v>
      </c>
      <c r="M145" s="40">
        <v>5.6</v>
      </c>
      <c r="N145" s="40">
        <v>10.4</v>
      </c>
      <c r="O145" s="40">
        <v>19.5</v>
      </c>
      <c r="P145" s="40">
        <v>30.5</v>
      </c>
      <c r="Q145" s="40" t="s">
        <v>33</v>
      </c>
      <c r="R145" s="40" t="s">
        <v>33</v>
      </c>
      <c r="S145" s="40" t="s">
        <v>33</v>
      </c>
      <c r="T145" s="40" t="s">
        <v>33</v>
      </c>
      <c r="U145" s="40" t="s">
        <v>33</v>
      </c>
      <c r="V145" s="40" t="s">
        <v>33</v>
      </c>
      <c r="W145" s="40" t="s">
        <v>33</v>
      </c>
      <c r="X145" s="40" t="s">
        <v>33</v>
      </c>
      <c r="Y145">
        <v>1.00606137930735</v>
      </c>
      <c r="Z145">
        <v>0.994497666360259</v>
      </c>
    </row>
    <row r="146" spans="1:26">
      <c r="A146" s="40" t="s">
        <v>26</v>
      </c>
      <c r="B146" s="40" t="s">
        <v>141</v>
      </c>
      <c r="C146" s="40" t="s">
        <v>142</v>
      </c>
      <c r="D146" s="40">
        <v>59.437481</v>
      </c>
      <c r="E146" s="40">
        <v>150.74438</v>
      </c>
      <c r="F146" s="40">
        <v>2023</v>
      </c>
      <c r="G146" s="41" t="s">
        <v>143</v>
      </c>
      <c r="H146" s="40" t="s">
        <v>30</v>
      </c>
      <c r="I146" s="40" t="s">
        <v>57</v>
      </c>
      <c r="J146" s="40" t="s">
        <v>32</v>
      </c>
      <c r="K146" s="40">
        <v>35.1</v>
      </c>
      <c r="L146" s="40" t="s">
        <v>33</v>
      </c>
      <c r="M146" s="40">
        <v>4.6</v>
      </c>
      <c r="N146" s="40">
        <v>9.1</v>
      </c>
      <c r="O146" s="40">
        <v>15.2</v>
      </c>
      <c r="P146" s="40">
        <v>22.1</v>
      </c>
      <c r="Q146" s="40">
        <v>29.4</v>
      </c>
      <c r="R146" s="40">
        <v>33.8</v>
      </c>
      <c r="S146" s="40" t="s">
        <v>33</v>
      </c>
      <c r="T146" s="40" t="s">
        <v>33</v>
      </c>
      <c r="U146" s="40" t="s">
        <v>33</v>
      </c>
      <c r="V146" s="40" t="s">
        <v>33</v>
      </c>
      <c r="W146" s="40" t="s">
        <v>33</v>
      </c>
      <c r="X146" s="40" t="s">
        <v>33</v>
      </c>
      <c r="Y146">
        <v>1.00606137930735</v>
      </c>
      <c r="Z146">
        <v>0.994497666360259</v>
      </c>
    </row>
    <row r="147" spans="1:26">
      <c r="A147" s="40" t="s">
        <v>26</v>
      </c>
      <c r="B147" s="40" t="s">
        <v>141</v>
      </c>
      <c r="C147" s="40" t="s">
        <v>142</v>
      </c>
      <c r="D147" s="40">
        <v>59.437481</v>
      </c>
      <c r="E147" s="40">
        <v>150.74438</v>
      </c>
      <c r="F147" s="40">
        <v>2023</v>
      </c>
      <c r="G147" s="41" t="s">
        <v>143</v>
      </c>
      <c r="H147" s="40" t="s">
        <v>39</v>
      </c>
      <c r="I147" s="40" t="s">
        <v>41</v>
      </c>
      <c r="J147" s="40" t="s">
        <v>32</v>
      </c>
      <c r="K147" s="40">
        <v>44.5</v>
      </c>
      <c r="L147" s="40" t="s">
        <v>33</v>
      </c>
      <c r="M147" s="40" t="s">
        <v>33</v>
      </c>
      <c r="N147" s="40">
        <v>7</v>
      </c>
      <c r="O147" s="40">
        <v>10.2</v>
      </c>
      <c r="P147" s="40">
        <v>16.8</v>
      </c>
      <c r="Q147" s="40">
        <v>22.6</v>
      </c>
      <c r="R147" s="40">
        <v>26.5</v>
      </c>
      <c r="S147" s="40">
        <v>29.9</v>
      </c>
      <c r="T147" s="40">
        <v>36.1</v>
      </c>
      <c r="U147" s="40">
        <v>42.5</v>
      </c>
      <c r="V147" s="40" t="s">
        <v>33</v>
      </c>
      <c r="W147" s="40" t="s">
        <v>33</v>
      </c>
      <c r="X147" s="40" t="s">
        <v>33</v>
      </c>
      <c r="Y147">
        <v>0.867820807423355</v>
      </c>
      <c r="Z147">
        <v>0.994497666360259</v>
      </c>
    </row>
    <row r="148" spans="1:26">
      <c r="A148" s="40" t="s">
        <v>26</v>
      </c>
      <c r="B148" s="40" t="s">
        <v>141</v>
      </c>
      <c r="C148" s="40" t="s">
        <v>142</v>
      </c>
      <c r="D148" s="40">
        <v>59.437481</v>
      </c>
      <c r="E148" s="40">
        <v>150.74438</v>
      </c>
      <c r="F148" s="40">
        <v>2023</v>
      </c>
      <c r="G148" s="41" t="s">
        <v>143</v>
      </c>
      <c r="H148" s="40" t="s">
        <v>39</v>
      </c>
      <c r="I148" s="40" t="s">
        <v>126</v>
      </c>
      <c r="J148" s="40" t="s">
        <v>32</v>
      </c>
      <c r="K148" s="40">
        <v>48.4</v>
      </c>
      <c r="L148" s="40" t="s">
        <v>33</v>
      </c>
      <c r="M148" s="40" t="s">
        <v>33</v>
      </c>
      <c r="N148" s="40">
        <v>7.2</v>
      </c>
      <c r="O148" s="40">
        <v>10.7</v>
      </c>
      <c r="P148" s="40">
        <v>18.3</v>
      </c>
      <c r="Q148" s="40">
        <v>25.2</v>
      </c>
      <c r="R148" s="40">
        <v>30.9</v>
      </c>
      <c r="S148" s="40">
        <v>37.4</v>
      </c>
      <c r="T148" s="40">
        <v>40.5</v>
      </c>
      <c r="U148" s="40">
        <v>46.6</v>
      </c>
      <c r="V148" s="40" t="s">
        <v>33</v>
      </c>
      <c r="W148" s="40" t="s">
        <v>33</v>
      </c>
      <c r="X148" s="40" t="s">
        <v>33</v>
      </c>
      <c r="Y148">
        <v>0.867820807423355</v>
      </c>
      <c r="Z148">
        <v>0.994497666360259</v>
      </c>
    </row>
    <row r="149" spans="1:26">
      <c r="A149" s="40" t="s">
        <v>26</v>
      </c>
      <c r="B149" s="40" t="s">
        <v>141</v>
      </c>
      <c r="C149" s="40" t="s">
        <v>142</v>
      </c>
      <c r="D149" s="40">
        <v>59.437481</v>
      </c>
      <c r="E149" s="40">
        <v>150.74438</v>
      </c>
      <c r="F149" s="40">
        <v>2023</v>
      </c>
      <c r="G149" s="41" t="s">
        <v>143</v>
      </c>
      <c r="H149" s="40" t="s">
        <v>39</v>
      </c>
      <c r="I149" s="40" t="s">
        <v>127</v>
      </c>
      <c r="J149" s="40" t="s">
        <v>32</v>
      </c>
      <c r="K149" s="40">
        <v>42.3</v>
      </c>
      <c r="L149" s="40" t="s">
        <v>33</v>
      </c>
      <c r="M149" s="40" t="s">
        <v>33</v>
      </c>
      <c r="N149" s="40">
        <v>6.4</v>
      </c>
      <c r="O149" s="40">
        <v>12.7</v>
      </c>
      <c r="P149" s="40">
        <v>18.2</v>
      </c>
      <c r="Q149" s="40">
        <v>23.6</v>
      </c>
      <c r="R149" s="40">
        <v>28.3</v>
      </c>
      <c r="S149" s="40">
        <v>32.9</v>
      </c>
      <c r="T149" s="40">
        <v>36.7</v>
      </c>
      <c r="U149" s="40">
        <v>41.1</v>
      </c>
      <c r="V149" s="40" t="s">
        <v>33</v>
      </c>
      <c r="W149" s="40" t="s">
        <v>33</v>
      </c>
      <c r="X149" s="40" t="s">
        <v>33</v>
      </c>
      <c r="Y149">
        <v>0.867820807423355</v>
      </c>
      <c r="Z149">
        <v>0.994497666360259</v>
      </c>
    </row>
    <row r="150" spans="1:26">
      <c r="A150" s="40" t="s">
        <v>26</v>
      </c>
      <c r="B150" s="40" t="s">
        <v>141</v>
      </c>
      <c r="C150" s="40" t="s">
        <v>142</v>
      </c>
      <c r="D150" s="40">
        <v>59.437481</v>
      </c>
      <c r="E150" s="40">
        <v>150.74438</v>
      </c>
      <c r="F150" s="40">
        <v>2023</v>
      </c>
      <c r="G150" s="41" t="s">
        <v>143</v>
      </c>
      <c r="H150" s="40" t="s">
        <v>39</v>
      </c>
      <c r="I150" s="40" t="s">
        <v>42</v>
      </c>
      <c r="J150" s="40" t="s">
        <v>32</v>
      </c>
      <c r="K150" s="40">
        <v>44.4</v>
      </c>
      <c r="L150" s="40" t="s">
        <v>33</v>
      </c>
      <c r="M150" s="40" t="s">
        <v>33</v>
      </c>
      <c r="N150" s="40">
        <v>5.3</v>
      </c>
      <c r="O150" s="40">
        <v>10.8</v>
      </c>
      <c r="P150" s="40">
        <v>19.5</v>
      </c>
      <c r="Q150" s="40">
        <v>28.4</v>
      </c>
      <c r="R150" s="40">
        <v>34.7</v>
      </c>
      <c r="S150" s="40">
        <v>42</v>
      </c>
      <c r="T150" s="40" t="s">
        <v>33</v>
      </c>
      <c r="U150" s="40" t="s">
        <v>33</v>
      </c>
      <c r="V150" s="40" t="s">
        <v>33</v>
      </c>
      <c r="W150" s="40" t="s">
        <v>33</v>
      </c>
      <c r="X150" s="40" t="s">
        <v>33</v>
      </c>
      <c r="Y150">
        <v>0.867820807423355</v>
      </c>
      <c r="Z150">
        <v>0.994497666360259</v>
      </c>
    </row>
    <row r="151" spans="1:26">
      <c r="A151" s="40" t="s">
        <v>26</v>
      </c>
      <c r="B151" s="40" t="s">
        <v>141</v>
      </c>
      <c r="C151" s="40" t="s">
        <v>142</v>
      </c>
      <c r="D151" s="40">
        <v>59.437481</v>
      </c>
      <c r="E151" s="40">
        <v>150.74438</v>
      </c>
      <c r="F151" s="40">
        <v>2023</v>
      </c>
      <c r="G151" s="41" t="s">
        <v>143</v>
      </c>
      <c r="H151" s="40" t="s">
        <v>39</v>
      </c>
      <c r="I151" s="40" t="s">
        <v>84</v>
      </c>
      <c r="J151" s="40" t="s">
        <v>32</v>
      </c>
      <c r="K151" s="40">
        <v>40.7</v>
      </c>
      <c r="L151" s="40" t="s">
        <v>33</v>
      </c>
      <c r="M151" s="40">
        <v>4.6</v>
      </c>
      <c r="N151" s="40">
        <v>6</v>
      </c>
      <c r="O151" s="40">
        <v>10.6</v>
      </c>
      <c r="P151" s="40">
        <v>18.2</v>
      </c>
      <c r="Q151" s="40">
        <v>25.2</v>
      </c>
      <c r="R151" s="40">
        <v>32.4</v>
      </c>
      <c r="S151" s="40">
        <v>39.4</v>
      </c>
      <c r="T151" s="40" t="s">
        <v>33</v>
      </c>
      <c r="U151" s="40" t="s">
        <v>33</v>
      </c>
      <c r="V151" s="40" t="s">
        <v>33</v>
      </c>
      <c r="W151" s="40" t="s">
        <v>33</v>
      </c>
      <c r="X151" s="40" t="s">
        <v>33</v>
      </c>
      <c r="Y151">
        <v>0.867820807423355</v>
      </c>
      <c r="Z151">
        <v>0.994497666360259</v>
      </c>
    </row>
    <row r="152" spans="1:26">
      <c r="A152" s="40" t="s">
        <v>26</v>
      </c>
      <c r="B152" s="40" t="s">
        <v>141</v>
      </c>
      <c r="C152" s="40" t="s">
        <v>142</v>
      </c>
      <c r="D152" s="40">
        <v>59.437481</v>
      </c>
      <c r="E152" s="40">
        <v>150.74438</v>
      </c>
      <c r="F152" s="40">
        <v>2023</v>
      </c>
      <c r="G152" s="41" t="s">
        <v>143</v>
      </c>
      <c r="H152" s="40" t="s">
        <v>39</v>
      </c>
      <c r="I152" s="40" t="s">
        <v>66</v>
      </c>
      <c r="J152" s="40" t="s">
        <v>32</v>
      </c>
      <c r="K152" s="40">
        <v>39.8</v>
      </c>
      <c r="L152" s="40" t="s">
        <v>33</v>
      </c>
      <c r="M152" s="40" t="s">
        <v>33</v>
      </c>
      <c r="N152" s="40">
        <v>7.3</v>
      </c>
      <c r="O152" s="40">
        <v>12.5</v>
      </c>
      <c r="P152" s="40">
        <v>17.2</v>
      </c>
      <c r="Q152" s="40">
        <v>23.1</v>
      </c>
      <c r="R152" s="40">
        <v>26.9</v>
      </c>
      <c r="S152" s="40">
        <v>32.8</v>
      </c>
      <c r="T152" s="40">
        <v>38.3</v>
      </c>
      <c r="U152" s="40" t="s">
        <v>33</v>
      </c>
      <c r="V152" s="40" t="s">
        <v>33</v>
      </c>
      <c r="W152" s="40" t="s">
        <v>33</v>
      </c>
      <c r="X152" s="40" t="s">
        <v>33</v>
      </c>
      <c r="Y152">
        <v>0.867820807423355</v>
      </c>
      <c r="Z152">
        <v>0.994497666360259</v>
      </c>
    </row>
    <row r="153" spans="1:26">
      <c r="A153" s="40" t="s">
        <v>26</v>
      </c>
      <c r="B153" s="40" t="s">
        <v>141</v>
      </c>
      <c r="C153" s="40" t="s">
        <v>142</v>
      </c>
      <c r="D153" s="40">
        <v>59.437481</v>
      </c>
      <c r="E153" s="40">
        <v>150.74438</v>
      </c>
      <c r="F153" s="40">
        <v>2023</v>
      </c>
      <c r="G153" s="41" t="s">
        <v>143</v>
      </c>
      <c r="H153" s="40" t="s">
        <v>47</v>
      </c>
      <c r="I153" s="40" t="s">
        <v>101</v>
      </c>
      <c r="J153" s="40" t="s">
        <v>32</v>
      </c>
      <c r="K153" s="40">
        <v>42</v>
      </c>
      <c r="L153" s="40" t="s">
        <v>33</v>
      </c>
      <c r="M153" s="40">
        <v>4.5</v>
      </c>
      <c r="N153" s="40">
        <v>10.2</v>
      </c>
      <c r="O153" s="40">
        <v>22.3</v>
      </c>
      <c r="P153" s="40">
        <v>28</v>
      </c>
      <c r="Q153" s="40">
        <v>32.6</v>
      </c>
      <c r="R153" s="40">
        <v>39.6</v>
      </c>
      <c r="S153" s="40" t="s">
        <v>33</v>
      </c>
      <c r="T153" s="40" t="s">
        <v>33</v>
      </c>
      <c r="U153" s="40" t="s">
        <v>33</v>
      </c>
      <c r="V153" s="40" t="s">
        <v>33</v>
      </c>
      <c r="W153" s="40" t="s">
        <v>33</v>
      </c>
      <c r="X153" s="40" t="s">
        <v>33</v>
      </c>
      <c r="Y153">
        <v>1.0281980846006</v>
      </c>
      <c r="Z153">
        <v>0.994497666360259</v>
      </c>
    </row>
    <row r="154" spans="1:26">
      <c r="A154" s="40" t="s">
        <v>26</v>
      </c>
      <c r="B154" s="40" t="s">
        <v>141</v>
      </c>
      <c r="C154" s="40" t="s">
        <v>142</v>
      </c>
      <c r="D154" s="40">
        <v>59.437481</v>
      </c>
      <c r="E154" s="40">
        <v>150.74438</v>
      </c>
      <c r="F154" s="40">
        <v>2023</v>
      </c>
      <c r="G154" s="41" t="s">
        <v>143</v>
      </c>
      <c r="H154" s="40" t="s">
        <v>47</v>
      </c>
      <c r="I154" s="40" t="s">
        <v>103</v>
      </c>
      <c r="J154" s="40" t="s">
        <v>32</v>
      </c>
      <c r="K154" s="40">
        <v>39.4</v>
      </c>
      <c r="L154" s="40" t="s">
        <v>33</v>
      </c>
      <c r="M154" s="40">
        <v>4.1</v>
      </c>
      <c r="N154" s="40">
        <v>7.6</v>
      </c>
      <c r="O154" s="40">
        <v>13.4</v>
      </c>
      <c r="P154" s="40">
        <v>20.1</v>
      </c>
      <c r="Q154" s="40">
        <v>23.6</v>
      </c>
      <c r="R154" s="40">
        <v>32.6</v>
      </c>
      <c r="S154" s="40">
        <v>37.4</v>
      </c>
      <c r="T154" s="40" t="s">
        <v>33</v>
      </c>
      <c r="U154" s="40" t="s">
        <v>33</v>
      </c>
      <c r="V154" s="40" t="s">
        <v>33</v>
      </c>
      <c r="W154" s="40" t="s">
        <v>33</v>
      </c>
      <c r="X154" s="40" t="s">
        <v>33</v>
      </c>
      <c r="Y154">
        <v>1.0281980846006</v>
      </c>
      <c r="Z154">
        <v>0.994497666360259</v>
      </c>
    </row>
    <row r="155" spans="1:26">
      <c r="A155" s="40" t="s">
        <v>26</v>
      </c>
      <c r="B155" s="40" t="s">
        <v>141</v>
      </c>
      <c r="C155" s="40" t="s">
        <v>142</v>
      </c>
      <c r="D155" s="40">
        <v>59.437481</v>
      </c>
      <c r="E155" s="40">
        <v>150.74438</v>
      </c>
      <c r="F155" s="40">
        <v>2023</v>
      </c>
      <c r="G155" s="41" t="s">
        <v>143</v>
      </c>
      <c r="H155" s="40" t="s">
        <v>47</v>
      </c>
      <c r="I155" s="40" t="s">
        <v>147</v>
      </c>
      <c r="J155" s="40" t="s">
        <v>32</v>
      </c>
      <c r="K155" s="40">
        <v>44.3</v>
      </c>
      <c r="L155" s="40">
        <v>2</v>
      </c>
      <c r="M155" s="40">
        <v>4.9</v>
      </c>
      <c r="N155" s="40">
        <v>9.1</v>
      </c>
      <c r="O155" s="40">
        <v>19.3</v>
      </c>
      <c r="P155" s="40">
        <v>27.5</v>
      </c>
      <c r="Q155" s="40">
        <v>31.8</v>
      </c>
      <c r="R155" s="40">
        <v>36.9</v>
      </c>
      <c r="S155" s="40">
        <v>42.7</v>
      </c>
      <c r="T155" s="40" t="s">
        <v>33</v>
      </c>
      <c r="U155" s="40" t="s">
        <v>33</v>
      </c>
      <c r="V155" s="40" t="s">
        <v>33</v>
      </c>
      <c r="W155" s="40" t="s">
        <v>33</v>
      </c>
      <c r="X155" s="40" t="s">
        <v>33</v>
      </c>
      <c r="Y155">
        <v>1.0281980846006</v>
      </c>
      <c r="Z155">
        <v>0.994497666360259</v>
      </c>
    </row>
    <row r="156" spans="1:26">
      <c r="A156" s="40" t="s">
        <v>26</v>
      </c>
      <c r="B156" s="40" t="s">
        <v>141</v>
      </c>
      <c r="C156" s="40" t="s">
        <v>142</v>
      </c>
      <c r="D156" s="40">
        <v>59.437481</v>
      </c>
      <c r="E156" s="40">
        <v>150.74438</v>
      </c>
      <c r="F156" s="40">
        <v>2023</v>
      </c>
      <c r="G156" s="41" t="s">
        <v>143</v>
      </c>
      <c r="H156" s="40" t="s">
        <v>47</v>
      </c>
      <c r="I156" s="40" t="s">
        <v>148</v>
      </c>
      <c r="J156" s="40" t="s">
        <v>32</v>
      </c>
      <c r="K156" s="40">
        <v>43.1</v>
      </c>
      <c r="L156" s="40" t="s">
        <v>33</v>
      </c>
      <c r="M156" s="40">
        <v>4.6</v>
      </c>
      <c r="N156" s="40">
        <v>9.2</v>
      </c>
      <c r="O156" s="40">
        <v>18.3</v>
      </c>
      <c r="P156" s="40">
        <v>24.1</v>
      </c>
      <c r="Q156" s="40">
        <v>28.6</v>
      </c>
      <c r="R156" s="40">
        <v>33.7</v>
      </c>
      <c r="S156" s="40">
        <v>38.1</v>
      </c>
      <c r="T156" s="40">
        <v>41.6</v>
      </c>
      <c r="U156" s="40" t="s">
        <v>33</v>
      </c>
      <c r="V156" s="40" t="s">
        <v>33</v>
      </c>
      <c r="W156" s="40" t="s">
        <v>33</v>
      </c>
      <c r="X156" s="40" t="s">
        <v>33</v>
      </c>
      <c r="Y156">
        <v>1.0281980846006</v>
      </c>
      <c r="Z156">
        <v>0.994497666360259</v>
      </c>
    </row>
    <row r="157" spans="1:26">
      <c r="A157" s="40" t="s">
        <v>26</v>
      </c>
      <c r="B157" s="40" t="s">
        <v>141</v>
      </c>
      <c r="C157" s="40" t="s">
        <v>142</v>
      </c>
      <c r="D157" s="40">
        <v>59.437481</v>
      </c>
      <c r="E157" s="40">
        <v>150.74438</v>
      </c>
      <c r="F157" s="40">
        <v>2023</v>
      </c>
      <c r="G157" s="41" t="s">
        <v>143</v>
      </c>
      <c r="H157" s="40" t="s">
        <v>47</v>
      </c>
      <c r="I157" s="40" t="s">
        <v>149</v>
      </c>
      <c r="J157" s="40" t="s">
        <v>32</v>
      </c>
      <c r="K157" s="40">
        <v>42.2</v>
      </c>
      <c r="L157" s="40" t="s">
        <v>33</v>
      </c>
      <c r="M157" s="40">
        <v>4.1</v>
      </c>
      <c r="N157" s="40">
        <v>8.7</v>
      </c>
      <c r="O157" s="40">
        <v>14.5</v>
      </c>
      <c r="P157" s="40">
        <v>22.6</v>
      </c>
      <c r="Q157" s="40">
        <v>28.1</v>
      </c>
      <c r="R157" s="40">
        <v>34.7</v>
      </c>
      <c r="S157" s="40">
        <v>41.3</v>
      </c>
      <c r="T157" s="40" t="s">
        <v>33</v>
      </c>
      <c r="U157" s="40" t="s">
        <v>33</v>
      </c>
      <c r="V157" s="40" t="s">
        <v>33</v>
      </c>
      <c r="W157" s="40" t="s">
        <v>33</v>
      </c>
      <c r="X157" s="40" t="s">
        <v>33</v>
      </c>
      <c r="Y157">
        <v>1.0281980846006</v>
      </c>
      <c r="Z157">
        <v>0.994497666360259</v>
      </c>
    </row>
    <row r="158" spans="1:26">
      <c r="A158" s="40" t="s">
        <v>26</v>
      </c>
      <c r="B158" s="40" t="s">
        <v>141</v>
      </c>
      <c r="C158" s="40" t="s">
        <v>142</v>
      </c>
      <c r="D158" s="40">
        <v>59.437481</v>
      </c>
      <c r="E158" s="40">
        <v>150.74438</v>
      </c>
      <c r="F158" s="40">
        <v>2023</v>
      </c>
      <c r="G158" s="41" t="s">
        <v>143</v>
      </c>
      <c r="H158" s="40" t="s">
        <v>47</v>
      </c>
      <c r="I158" s="40" t="s">
        <v>150</v>
      </c>
      <c r="J158" s="40" t="s">
        <v>32</v>
      </c>
      <c r="K158" s="40">
        <v>41.1</v>
      </c>
      <c r="L158" s="40" t="s">
        <v>33</v>
      </c>
      <c r="M158" s="40">
        <v>4.5</v>
      </c>
      <c r="N158" s="40">
        <v>8.4</v>
      </c>
      <c r="O158" s="40">
        <v>14.9</v>
      </c>
      <c r="P158" s="40">
        <v>28.7</v>
      </c>
      <c r="Q158" s="40">
        <v>33</v>
      </c>
      <c r="R158" s="40">
        <v>39.3</v>
      </c>
      <c r="S158" s="40" t="s">
        <v>33</v>
      </c>
      <c r="T158" s="40" t="s">
        <v>33</v>
      </c>
      <c r="U158" s="40" t="s">
        <v>33</v>
      </c>
      <c r="V158" s="40" t="s">
        <v>33</v>
      </c>
      <c r="W158" s="40" t="s">
        <v>33</v>
      </c>
      <c r="X158" s="40" t="s">
        <v>33</v>
      </c>
      <c r="Y158">
        <v>1.0281980846006</v>
      </c>
      <c r="Z158">
        <v>0.994497666360259</v>
      </c>
    </row>
    <row r="159" spans="1:26">
      <c r="A159" s="40" t="s">
        <v>26</v>
      </c>
      <c r="B159" s="40" t="s">
        <v>151</v>
      </c>
      <c r="C159" s="40" t="s">
        <v>152</v>
      </c>
      <c r="D159" s="40">
        <v>59.491674</v>
      </c>
      <c r="E159" s="40">
        <v>150.553612</v>
      </c>
      <c r="F159" s="40">
        <v>2023</v>
      </c>
      <c r="G159" s="41" t="s">
        <v>143</v>
      </c>
      <c r="H159" s="40" t="s">
        <v>30</v>
      </c>
      <c r="I159" s="40" t="s">
        <v>31</v>
      </c>
      <c r="J159" s="40" t="s">
        <v>32</v>
      </c>
      <c r="K159" s="40">
        <v>37.5</v>
      </c>
      <c r="L159" s="40" t="s">
        <v>33</v>
      </c>
      <c r="M159" s="40">
        <v>2.5</v>
      </c>
      <c r="N159" s="40">
        <v>4.6</v>
      </c>
      <c r="O159" s="40">
        <v>9.2</v>
      </c>
      <c r="P159" s="40">
        <v>19.5</v>
      </c>
      <c r="Q159" s="40">
        <v>33.6</v>
      </c>
      <c r="R159" s="40" t="s">
        <v>33</v>
      </c>
      <c r="S159" s="40" t="s">
        <v>33</v>
      </c>
      <c r="T159" s="40" t="s">
        <v>33</v>
      </c>
      <c r="U159" s="40" t="s">
        <v>33</v>
      </c>
      <c r="V159" s="40" t="s">
        <v>33</v>
      </c>
      <c r="W159" s="40" t="s">
        <v>33</v>
      </c>
      <c r="X159" s="40" t="s">
        <v>33</v>
      </c>
      <c r="Y159">
        <v>1.00024250930928</v>
      </c>
      <c r="Z159">
        <v>1.05536963814042</v>
      </c>
    </row>
    <row r="160" spans="1:26">
      <c r="A160" s="40" t="s">
        <v>26</v>
      </c>
      <c r="B160" s="40" t="s">
        <v>151</v>
      </c>
      <c r="C160" s="40" t="s">
        <v>152</v>
      </c>
      <c r="D160" s="40">
        <v>59.491674</v>
      </c>
      <c r="E160" s="40">
        <v>150.553612</v>
      </c>
      <c r="F160" s="40">
        <v>2023</v>
      </c>
      <c r="G160" s="41" t="s">
        <v>143</v>
      </c>
      <c r="H160" s="40" t="s">
        <v>30</v>
      </c>
      <c r="I160" s="40" t="s">
        <v>145</v>
      </c>
      <c r="J160" s="40" t="s">
        <v>32</v>
      </c>
      <c r="K160" s="40">
        <v>40.9</v>
      </c>
      <c r="L160" s="40">
        <v>2.2</v>
      </c>
      <c r="M160" s="40">
        <v>5.3</v>
      </c>
      <c r="N160" s="40">
        <v>8.4</v>
      </c>
      <c r="O160" s="40">
        <v>16</v>
      </c>
      <c r="P160" s="40">
        <v>27</v>
      </c>
      <c r="Q160" s="40">
        <v>38.6</v>
      </c>
      <c r="R160" s="40" t="s">
        <v>33</v>
      </c>
      <c r="S160" s="40" t="s">
        <v>33</v>
      </c>
      <c r="T160" s="40" t="s">
        <v>33</v>
      </c>
      <c r="U160" s="40" t="s">
        <v>33</v>
      </c>
      <c r="V160" s="40" t="s">
        <v>33</v>
      </c>
      <c r="W160" s="40" t="s">
        <v>33</v>
      </c>
      <c r="X160" s="40" t="s">
        <v>33</v>
      </c>
      <c r="Y160">
        <v>1.00024250930928</v>
      </c>
      <c r="Z160">
        <v>1.05536963814042</v>
      </c>
    </row>
    <row r="161" spans="1:26">
      <c r="A161" s="40" t="s">
        <v>26</v>
      </c>
      <c r="B161" s="40" t="s">
        <v>151</v>
      </c>
      <c r="C161" s="40" t="s">
        <v>152</v>
      </c>
      <c r="D161" s="40">
        <v>59.491674</v>
      </c>
      <c r="E161" s="40">
        <v>150.553612</v>
      </c>
      <c r="F161" s="40">
        <v>2023</v>
      </c>
      <c r="G161" s="41" t="s">
        <v>143</v>
      </c>
      <c r="H161" s="40" t="s">
        <v>30</v>
      </c>
      <c r="I161" s="40" t="s">
        <v>94</v>
      </c>
      <c r="J161" s="40" t="s">
        <v>32</v>
      </c>
      <c r="K161" s="40">
        <v>45.1</v>
      </c>
      <c r="L161" s="40" t="s">
        <v>33</v>
      </c>
      <c r="M161" s="40">
        <v>3.3</v>
      </c>
      <c r="N161" s="40">
        <v>7.6</v>
      </c>
      <c r="O161" s="40">
        <v>14</v>
      </c>
      <c r="P161" s="40">
        <v>33.1</v>
      </c>
      <c r="Q161" s="40">
        <v>43.5</v>
      </c>
      <c r="R161" s="40" t="s">
        <v>33</v>
      </c>
      <c r="S161" s="40" t="s">
        <v>33</v>
      </c>
      <c r="T161" s="40" t="s">
        <v>33</v>
      </c>
      <c r="U161" s="40" t="s">
        <v>33</v>
      </c>
      <c r="V161" s="40" t="s">
        <v>33</v>
      </c>
      <c r="W161" s="40" t="s">
        <v>33</v>
      </c>
      <c r="X161" s="40" t="s">
        <v>33</v>
      </c>
      <c r="Y161">
        <v>1.00024250930928</v>
      </c>
      <c r="Z161">
        <v>1.05536963814042</v>
      </c>
    </row>
    <row r="162" spans="1:26">
      <c r="A162" s="40" t="s">
        <v>26</v>
      </c>
      <c r="B162" s="40" t="s">
        <v>151</v>
      </c>
      <c r="C162" s="40" t="s">
        <v>152</v>
      </c>
      <c r="D162" s="40">
        <v>59.491674</v>
      </c>
      <c r="E162" s="40">
        <v>150.553612</v>
      </c>
      <c r="F162" s="40">
        <v>2023</v>
      </c>
      <c r="G162" s="41" t="s">
        <v>143</v>
      </c>
      <c r="H162" s="40" t="s">
        <v>30</v>
      </c>
      <c r="I162" s="40" t="s">
        <v>57</v>
      </c>
      <c r="J162" s="40" t="s">
        <v>32</v>
      </c>
      <c r="K162" s="40">
        <v>37.8</v>
      </c>
      <c r="L162" s="40" t="s">
        <v>33</v>
      </c>
      <c r="M162" s="40">
        <v>3.6</v>
      </c>
      <c r="N162" s="40">
        <v>5.8</v>
      </c>
      <c r="O162" s="40">
        <v>13.4</v>
      </c>
      <c r="P162" s="40">
        <v>24.1</v>
      </c>
      <c r="Q162" s="40">
        <v>35.4</v>
      </c>
      <c r="R162" s="40" t="s">
        <v>33</v>
      </c>
      <c r="S162" s="40" t="s">
        <v>33</v>
      </c>
      <c r="T162" s="40" t="s">
        <v>33</v>
      </c>
      <c r="U162" s="40" t="s">
        <v>33</v>
      </c>
      <c r="V162" s="40" t="s">
        <v>33</v>
      </c>
      <c r="W162" s="40" t="s">
        <v>33</v>
      </c>
      <c r="X162" s="40" t="s">
        <v>33</v>
      </c>
      <c r="Y162">
        <v>1.00024250930928</v>
      </c>
      <c r="Z162">
        <v>1.05536963814042</v>
      </c>
    </row>
    <row r="163" spans="1:26">
      <c r="A163" s="40" t="s">
        <v>26</v>
      </c>
      <c r="B163" s="40" t="s">
        <v>151</v>
      </c>
      <c r="C163" s="40" t="s">
        <v>152</v>
      </c>
      <c r="D163" s="40">
        <v>59.491674</v>
      </c>
      <c r="E163" s="40">
        <v>150.553612</v>
      </c>
      <c r="F163" s="40">
        <v>2023</v>
      </c>
      <c r="G163" s="41" t="s">
        <v>143</v>
      </c>
      <c r="H163" s="40" t="s">
        <v>30</v>
      </c>
      <c r="I163" s="40" t="s">
        <v>58</v>
      </c>
      <c r="J163" s="40" t="s">
        <v>32</v>
      </c>
      <c r="K163" s="40">
        <v>38.6</v>
      </c>
      <c r="L163" s="40" t="s">
        <v>33</v>
      </c>
      <c r="M163" s="40">
        <v>5</v>
      </c>
      <c r="N163" s="40">
        <v>6.3</v>
      </c>
      <c r="O163" s="40">
        <v>12.4</v>
      </c>
      <c r="P163" s="40">
        <v>25.4</v>
      </c>
      <c r="Q163" s="40">
        <v>35.7</v>
      </c>
      <c r="R163" s="40" t="s">
        <v>33</v>
      </c>
      <c r="S163" s="40" t="s">
        <v>33</v>
      </c>
      <c r="T163" s="40" t="s">
        <v>33</v>
      </c>
      <c r="U163" s="40" t="s">
        <v>33</v>
      </c>
      <c r="V163" s="40" t="s">
        <v>33</v>
      </c>
      <c r="W163" s="40" t="s">
        <v>33</v>
      </c>
      <c r="X163" s="40" t="s">
        <v>33</v>
      </c>
      <c r="Y163">
        <v>1.00024250930928</v>
      </c>
      <c r="Z163">
        <v>1.05536963814042</v>
      </c>
    </row>
    <row r="164" spans="1:26">
      <c r="A164" s="40" t="s">
        <v>26</v>
      </c>
      <c r="B164" s="40" t="s">
        <v>151</v>
      </c>
      <c r="C164" s="40" t="s">
        <v>152</v>
      </c>
      <c r="D164" s="40">
        <v>59.491674</v>
      </c>
      <c r="E164" s="40">
        <v>150.553612</v>
      </c>
      <c r="F164" s="40">
        <v>2023</v>
      </c>
      <c r="G164" s="41" t="s">
        <v>143</v>
      </c>
      <c r="H164" s="40" t="s">
        <v>30</v>
      </c>
      <c r="I164" s="40" t="s">
        <v>80</v>
      </c>
      <c r="J164" s="40" t="s">
        <v>32</v>
      </c>
      <c r="K164" s="40">
        <v>39.6</v>
      </c>
      <c r="L164" s="40">
        <v>1.8</v>
      </c>
      <c r="M164" s="40">
        <v>3.5</v>
      </c>
      <c r="N164" s="40">
        <v>8.8</v>
      </c>
      <c r="O164" s="40">
        <v>12</v>
      </c>
      <c r="P164" s="40">
        <v>23.5</v>
      </c>
      <c r="Q164" s="40">
        <v>29</v>
      </c>
      <c r="R164" s="40">
        <v>37.5</v>
      </c>
      <c r="S164" s="40" t="s">
        <v>33</v>
      </c>
      <c r="T164" s="40" t="s">
        <v>33</v>
      </c>
      <c r="U164" s="40" t="s">
        <v>33</v>
      </c>
      <c r="V164" s="40" t="s">
        <v>33</v>
      </c>
      <c r="W164" s="40" t="s">
        <v>33</v>
      </c>
      <c r="X164" s="40" t="s">
        <v>33</v>
      </c>
      <c r="Y164">
        <v>1.00024250930928</v>
      </c>
      <c r="Z164">
        <v>1.05536963814042</v>
      </c>
    </row>
    <row r="165" spans="1:26">
      <c r="A165" s="40" t="s">
        <v>26</v>
      </c>
      <c r="B165" s="40" t="s">
        <v>151</v>
      </c>
      <c r="C165" s="40" t="s">
        <v>152</v>
      </c>
      <c r="D165" s="40">
        <v>59.491674</v>
      </c>
      <c r="E165" s="40">
        <v>150.553612</v>
      </c>
      <c r="F165" s="40">
        <v>2023</v>
      </c>
      <c r="G165" s="41" t="s">
        <v>143</v>
      </c>
      <c r="H165" s="40" t="s">
        <v>39</v>
      </c>
      <c r="I165" s="40" t="s">
        <v>41</v>
      </c>
      <c r="J165" s="40" t="s">
        <v>32</v>
      </c>
      <c r="K165" s="40">
        <v>37.8</v>
      </c>
      <c r="L165" s="40" t="s">
        <v>33</v>
      </c>
      <c r="M165" s="40">
        <v>3.3</v>
      </c>
      <c r="N165" s="40">
        <v>5.9</v>
      </c>
      <c r="O165" s="40">
        <v>11.8</v>
      </c>
      <c r="P165" s="40">
        <v>22.3</v>
      </c>
      <c r="Q165" s="40">
        <v>34.6</v>
      </c>
      <c r="R165" s="40" t="s">
        <v>33</v>
      </c>
      <c r="S165" s="40" t="s">
        <v>33</v>
      </c>
      <c r="T165" s="40" t="s">
        <v>33</v>
      </c>
      <c r="U165" s="40" t="s">
        <v>33</v>
      </c>
      <c r="V165" s="40" t="s">
        <v>33</v>
      </c>
      <c r="W165" s="40" t="s">
        <v>33</v>
      </c>
      <c r="X165" s="40" t="s">
        <v>33</v>
      </c>
      <c r="Y165">
        <v>0.965218686495638</v>
      </c>
      <c r="Z165">
        <v>1.05536963814042</v>
      </c>
    </row>
    <row r="166" spans="1:26">
      <c r="A166" s="40" t="s">
        <v>26</v>
      </c>
      <c r="B166" s="40" t="s">
        <v>151</v>
      </c>
      <c r="C166" s="40" t="s">
        <v>152</v>
      </c>
      <c r="D166" s="40">
        <v>59.491674</v>
      </c>
      <c r="E166" s="40">
        <v>150.553612</v>
      </c>
      <c r="F166" s="40">
        <v>2023</v>
      </c>
      <c r="G166" s="41" t="s">
        <v>143</v>
      </c>
      <c r="H166" s="40" t="s">
        <v>39</v>
      </c>
      <c r="I166" s="40" t="s">
        <v>43</v>
      </c>
      <c r="J166" s="40" t="s">
        <v>153</v>
      </c>
      <c r="K166" s="40">
        <v>37</v>
      </c>
      <c r="L166" s="40">
        <v>2</v>
      </c>
      <c r="M166" s="40">
        <v>4.9</v>
      </c>
      <c r="N166" s="40">
        <v>8.8</v>
      </c>
      <c r="O166" s="40">
        <v>18.1</v>
      </c>
      <c r="P166" s="40">
        <v>30.7</v>
      </c>
      <c r="Q166" s="40" t="s">
        <v>33</v>
      </c>
      <c r="R166" s="40" t="s">
        <v>33</v>
      </c>
      <c r="S166" s="40" t="s">
        <v>33</v>
      </c>
      <c r="T166" s="40" t="s">
        <v>33</v>
      </c>
      <c r="U166" s="40" t="s">
        <v>33</v>
      </c>
      <c r="V166" s="40" t="s">
        <v>33</v>
      </c>
      <c r="W166" s="40" t="s">
        <v>33</v>
      </c>
      <c r="X166" s="40" t="s">
        <v>33</v>
      </c>
      <c r="Y166">
        <v>0.965218686495638</v>
      </c>
      <c r="Z166">
        <v>1.05536963814042</v>
      </c>
    </row>
    <row r="167" spans="1:26">
      <c r="A167" s="40" t="s">
        <v>26</v>
      </c>
      <c r="B167" s="40" t="s">
        <v>151</v>
      </c>
      <c r="C167" s="40" t="s">
        <v>152</v>
      </c>
      <c r="D167" s="40">
        <v>59.491674</v>
      </c>
      <c r="E167" s="40">
        <v>150.553612</v>
      </c>
      <c r="F167" s="40">
        <v>2023</v>
      </c>
      <c r="G167" s="41" t="s">
        <v>143</v>
      </c>
      <c r="H167" s="40" t="s">
        <v>39</v>
      </c>
      <c r="I167" s="40" t="s">
        <v>44</v>
      </c>
      <c r="J167" s="40" t="s">
        <v>32</v>
      </c>
      <c r="K167" s="40">
        <v>38</v>
      </c>
      <c r="L167" s="40">
        <v>2.1</v>
      </c>
      <c r="M167" s="40">
        <v>4</v>
      </c>
      <c r="N167" s="40">
        <v>6.7</v>
      </c>
      <c r="O167" s="40">
        <v>11.4</v>
      </c>
      <c r="P167" s="40">
        <v>26</v>
      </c>
      <c r="Q167" s="40">
        <v>35.1</v>
      </c>
      <c r="R167" s="40" t="s">
        <v>33</v>
      </c>
      <c r="S167" s="40" t="s">
        <v>33</v>
      </c>
      <c r="T167" s="40" t="s">
        <v>33</v>
      </c>
      <c r="U167" s="40" t="s">
        <v>33</v>
      </c>
      <c r="V167" s="40" t="s">
        <v>33</v>
      </c>
      <c r="W167" s="40" t="s">
        <v>33</v>
      </c>
      <c r="X167" s="40" t="s">
        <v>33</v>
      </c>
      <c r="Y167">
        <v>0.965218686495638</v>
      </c>
      <c r="Z167">
        <v>1.05536963814042</v>
      </c>
    </row>
    <row r="168" spans="1:26">
      <c r="A168" s="40" t="s">
        <v>26</v>
      </c>
      <c r="B168" s="40" t="s">
        <v>151</v>
      </c>
      <c r="C168" s="40" t="s">
        <v>152</v>
      </c>
      <c r="D168" s="40">
        <v>59.491674</v>
      </c>
      <c r="E168" s="40">
        <v>150.553612</v>
      </c>
      <c r="F168" s="40">
        <v>2023</v>
      </c>
      <c r="G168" s="41" t="s">
        <v>143</v>
      </c>
      <c r="H168" s="40" t="s">
        <v>39</v>
      </c>
      <c r="I168" s="40" t="s">
        <v>154</v>
      </c>
      <c r="J168" s="40" t="s">
        <v>32</v>
      </c>
      <c r="K168" s="40">
        <v>39.5</v>
      </c>
      <c r="L168" s="40">
        <v>2.4</v>
      </c>
      <c r="M168" s="40">
        <v>4.7</v>
      </c>
      <c r="N168" s="40">
        <v>6.5</v>
      </c>
      <c r="O168" s="40">
        <v>13.7</v>
      </c>
      <c r="P168" s="40">
        <v>24</v>
      </c>
      <c r="Q168" s="40">
        <v>36.2</v>
      </c>
      <c r="R168" s="40" t="s">
        <v>33</v>
      </c>
      <c r="S168" s="40" t="s">
        <v>33</v>
      </c>
      <c r="T168" s="40" t="s">
        <v>33</v>
      </c>
      <c r="U168" s="40" t="s">
        <v>33</v>
      </c>
      <c r="V168" s="40" t="s">
        <v>33</v>
      </c>
      <c r="W168" s="40" t="s">
        <v>33</v>
      </c>
      <c r="X168" s="40" t="s">
        <v>33</v>
      </c>
      <c r="Y168">
        <v>0.965218686495638</v>
      </c>
      <c r="Z168">
        <v>1.05536963814042</v>
      </c>
    </row>
    <row r="169" spans="1:26">
      <c r="A169" s="40" t="s">
        <v>26</v>
      </c>
      <c r="B169" s="40" t="s">
        <v>151</v>
      </c>
      <c r="C169" s="40" t="s">
        <v>152</v>
      </c>
      <c r="D169" s="40">
        <v>59.491674</v>
      </c>
      <c r="E169" s="40">
        <v>150.553612</v>
      </c>
      <c r="F169" s="40">
        <v>2023</v>
      </c>
      <c r="G169" s="41" t="s">
        <v>143</v>
      </c>
      <c r="H169" s="40" t="s">
        <v>39</v>
      </c>
      <c r="I169" s="40" t="s">
        <v>97</v>
      </c>
      <c r="J169" s="40" t="s">
        <v>32</v>
      </c>
      <c r="K169" s="40">
        <v>37.2</v>
      </c>
      <c r="L169" s="40">
        <v>2.1</v>
      </c>
      <c r="M169" s="40">
        <v>4.6</v>
      </c>
      <c r="N169" s="40">
        <v>7.8</v>
      </c>
      <c r="O169" s="40">
        <v>11.7</v>
      </c>
      <c r="P169" s="40">
        <v>24.2</v>
      </c>
      <c r="Q169" s="40">
        <v>32.4</v>
      </c>
      <c r="R169" s="40">
        <v>36.4</v>
      </c>
      <c r="S169" s="40" t="s">
        <v>33</v>
      </c>
      <c r="T169" s="40" t="s">
        <v>33</v>
      </c>
      <c r="U169" s="40" t="s">
        <v>33</v>
      </c>
      <c r="V169" s="40" t="s">
        <v>33</v>
      </c>
      <c r="W169" s="40" t="s">
        <v>33</v>
      </c>
      <c r="X169" s="40" t="s">
        <v>33</v>
      </c>
      <c r="Y169">
        <v>0.965218686495638</v>
      </c>
      <c r="Z169">
        <v>1.05536963814042</v>
      </c>
    </row>
    <row r="170" spans="1:26">
      <c r="A170" s="40" t="s">
        <v>26</v>
      </c>
      <c r="B170" s="40" t="s">
        <v>151</v>
      </c>
      <c r="C170" s="40" t="s">
        <v>152</v>
      </c>
      <c r="D170" s="40">
        <v>59.491674</v>
      </c>
      <c r="E170" s="40">
        <v>150.553612</v>
      </c>
      <c r="F170" s="40">
        <v>2023</v>
      </c>
      <c r="G170" s="41" t="s">
        <v>143</v>
      </c>
      <c r="H170" s="40" t="s">
        <v>39</v>
      </c>
      <c r="I170" s="40" t="s">
        <v>84</v>
      </c>
      <c r="J170" s="40" t="s">
        <v>32</v>
      </c>
      <c r="K170" s="40">
        <v>37.1</v>
      </c>
      <c r="L170" s="40" t="s">
        <v>33</v>
      </c>
      <c r="M170" s="40">
        <v>4</v>
      </c>
      <c r="N170" s="40">
        <v>7.1</v>
      </c>
      <c r="O170" s="40">
        <v>9.6</v>
      </c>
      <c r="P170" s="40">
        <v>19.5</v>
      </c>
      <c r="Q170" s="40">
        <v>31.6</v>
      </c>
      <c r="R170" s="40" t="s">
        <v>33</v>
      </c>
      <c r="S170" s="40" t="s">
        <v>33</v>
      </c>
      <c r="T170" s="40" t="s">
        <v>33</v>
      </c>
      <c r="U170" s="40" t="s">
        <v>33</v>
      </c>
      <c r="V170" s="40" t="s">
        <v>33</v>
      </c>
      <c r="W170" s="40" t="s">
        <v>33</v>
      </c>
      <c r="X170" s="40" t="s">
        <v>33</v>
      </c>
      <c r="Y170">
        <v>0.965218686495638</v>
      </c>
      <c r="Z170">
        <v>1.05536963814042</v>
      </c>
    </row>
    <row r="171" spans="1:26">
      <c r="A171" s="40" t="s">
        <v>26</v>
      </c>
      <c r="B171" s="40" t="s">
        <v>151</v>
      </c>
      <c r="C171" s="40" t="s">
        <v>152</v>
      </c>
      <c r="D171" s="40">
        <v>59.491674</v>
      </c>
      <c r="E171" s="40">
        <v>150.553612</v>
      </c>
      <c r="F171" s="40">
        <v>2023</v>
      </c>
      <c r="G171" s="41" t="s">
        <v>143</v>
      </c>
      <c r="H171" s="40" t="s">
        <v>47</v>
      </c>
      <c r="I171" s="40" t="s">
        <v>104</v>
      </c>
      <c r="J171" s="40" t="s">
        <v>32</v>
      </c>
      <c r="K171" s="40">
        <v>43</v>
      </c>
      <c r="L171" s="40" t="s">
        <v>33</v>
      </c>
      <c r="M171" s="40" t="s">
        <v>33</v>
      </c>
      <c r="N171" s="40">
        <v>7.1</v>
      </c>
      <c r="O171" s="40">
        <v>10.1</v>
      </c>
      <c r="P171" s="40">
        <v>19</v>
      </c>
      <c r="Q171" s="40">
        <v>27.1</v>
      </c>
      <c r="R171" s="40">
        <v>35.6</v>
      </c>
      <c r="S171" s="40">
        <v>41.8</v>
      </c>
      <c r="T171" s="40" t="s">
        <v>33</v>
      </c>
      <c r="U171" s="40" t="s">
        <v>33</v>
      </c>
      <c r="V171" s="40" t="s">
        <v>33</v>
      </c>
      <c r="W171" s="40" t="s">
        <v>33</v>
      </c>
      <c r="X171" s="40" t="s">
        <v>33</v>
      </c>
      <c r="Y171">
        <v>0.862453192397766</v>
      </c>
      <c r="Z171">
        <v>1.05536963814042</v>
      </c>
    </row>
    <row r="172" spans="1:26">
      <c r="A172" s="40" t="s">
        <v>26</v>
      </c>
      <c r="B172" s="40" t="s">
        <v>151</v>
      </c>
      <c r="C172" s="40" t="s">
        <v>152</v>
      </c>
      <c r="D172" s="40">
        <v>59.491674</v>
      </c>
      <c r="E172" s="40">
        <v>150.553612</v>
      </c>
      <c r="F172" s="40">
        <v>2023</v>
      </c>
      <c r="G172" s="41" t="s">
        <v>143</v>
      </c>
      <c r="H172" s="40" t="s">
        <v>47</v>
      </c>
      <c r="I172" s="40" t="s">
        <v>155</v>
      </c>
      <c r="J172" s="40" t="s">
        <v>32</v>
      </c>
      <c r="K172" s="40">
        <v>42.6</v>
      </c>
      <c r="L172" s="40" t="s">
        <v>33</v>
      </c>
      <c r="M172" s="40" t="s">
        <v>33</v>
      </c>
      <c r="N172" s="40">
        <v>6</v>
      </c>
      <c r="O172" s="40">
        <v>12.7</v>
      </c>
      <c r="P172" s="40">
        <v>24</v>
      </c>
      <c r="Q172" s="40">
        <v>33.8</v>
      </c>
      <c r="R172" s="40">
        <v>40.7</v>
      </c>
      <c r="S172" s="40" t="s">
        <v>33</v>
      </c>
      <c r="T172" s="40" t="s">
        <v>33</v>
      </c>
      <c r="U172" s="40" t="s">
        <v>33</v>
      </c>
      <c r="V172" s="40" t="s">
        <v>33</v>
      </c>
      <c r="W172" s="40" t="s">
        <v>33</v>
      </c>
      <c r="X172" s="40" t="s">
        <v>33</v>
      </c>
      <c r="Y172">
        <v>0.862453192397766</v>
      </c>
      <c r="Z172">
        <v>1.05536963814042</v>
      </c>
    </row>
    <row r="173" spans="1:26">
      <c r="A173" s="40" t="s">
        <v>26</v>
      </c>
      <c r="B173" s="40" t="s">
        <v>151</v>
      </c>
      <c r="C173" s="40" t="s">
        <v>152</v>
      </c>
      <c r="D173" s="40">
        <v>59.491674</v>
      </c>
      <c r="E173" s="40">
        <v>150.553612</v>
      </c>
      <c r="F173" s="40">
        <v>2023</v>
      </c>
      <c r="G173" s="41" t="s">
        <v>143</v>
      </c>
      <c r="H173" s="40" t="s">
        <v>47</v>
      </c>
      <c r="I173" s="40" t="s">
        <v>156</v>
      </c>
      <c r="J173" s="40" t="s">
        <v>32</v>
      </c>
      <c r="K173" s="40">
        <v>40.6</v>
      </c>
      <c r="L173" s="40" t="s">
        <v>33</v>
      </c>
      <c r="M173" s="40">
        <v>4.1</v>
      </c>
      <c r="N173" s="40">
        <v>10.6</v>
      </c>
      <c r="O173" s="40">
        <v>19.1</v>
      </c>
      <c r="P173" s="40">
        <v>26.7</v>
      </c>
      <c r="Q173" s="40">
        <v>35.3</v>
      </c>
      <c r="R173" s="40">
        <v>39.8</v>
      </c>
      <c r="S173" s="40" t="s">
        <v>33</v>
      </c>
      <c r="T173" s="40" t="s">
        <v>33</v>
      </c>
      <c r="U173" s="40" t="s">
        <v>33</v>
      </c>
      <c r="V173" s="40" t="s">
        <v>33</v>
      </c>
      <c r="W173" s="40" t="s">
        <v>33</v>
      </c>
      <c r="X173" s="40" t="s">
        <v>33</v>
      </c>
      <c r="Y173">
        <v>0.862453192397766</v>
      </c>
      <c r="Z173">
        <v>1.05536963814042</v>
      </c>
    </row>
    <row r="174" spans="1:26">
      <c r="A174" s="40" t="s">
        <v>26</v>
      </c>
      <c r="B174" s="40" t="s">
        <v>151</v>
      </c>
      <c r="C174" s="40" t="s">
        <v>152</v>
      </c>
      <c r="D174" s="40">
        <v>59.491674</v>
      </c>
      <c r="E174" s="40">
        <v>150.553612</v>
      </c>
      <c r="F174" s="40">
        <v>2023</v>
      </c>
      <c r="G174" s="41" t="s">
        <v>143</v>
      </c>
      <c r="H174" s="40" t="s">
        <v>47</v>
      </c>
      <c r="I174" s="40" t="s">
        <v>87</v>
      </c>
      <c r="J174" s="40" t="s">
        <v>32</v>
      </c>
      <c r="K174" s="40">
        <v>43</v>
      </c>
      <c r="L174" s="40" t="s">
        <v>33</v>
      </c>
      <c r="M174" s="40">
        <v>3.3</v>
      </c>
      <c r="N174" s="40">
        <v>6.2</v>
      </c>
      <c r="O174" s="40">
        <v>11.5</v>
      </c>
      <c r="P174" s="40">
        <v>17.3</v>
      </c>
      <c r="Q174" s="40">
        <v>27.9</v>
      </c>
      <c r="R174" s="40">
        <v>37.2</v>
      </c>
      <c r="S174" s="40">
        <v>42.1</v>
      </c>
      <c r="T174" s="40" t="s">
        <v>33</v>
      </c>
      <c r="U174" s="40" t="s">
        <v>33</v>
      </c>
      <c r="V174" s="40" t="s">
        <v>33</v>
      </c>
      <c r="W174" s="40" t="s">
        <v>33</v>
      </c>
      <c r="X174" s="40" t="s">
        <v>33</v>
      </c>
      <c r="Y174">
        <v>0.862453192397766</v>
      </c>
      <c r="Z174">
        <v>1.05536963814042</v>
      </c>
    </row>
    <row r="175" spans="1:26">
      <c r="A175" s="40" t="s">
        <v>26</v>
      </c>
      <c r="B175" s="40" t="s">
        <v>151</v>
      </c>
      <c r="C175" s="40" t="s">
        <v>152</v>
      </c>
      <c r="D175" s="40">
        <v>59.491674</v>
      </c>
      <c r="E175" s="40">
        <v>150.553612</v>
      </c>
      <c r="F175" s="40">
        <v>2023</v>
      </c>
      <c r="G175" s="41" t="s">
        <v>143</v>
      </c>
      <c r="H175" s="40" t="s">
        <v>47</v>
      </c>
      <c r="I175" s="40" t="s">
        <v>157</v>
      </c>
      <c r="J175" s="40" t="s">
        <v>32</v>
      </c>
      <c r="K175" s="40">
        <v>45.2</v>
      </c>
      <c r="L175" s="40" t="s">
        <v>33</v>
      </c>
      <c r="M175" s="40" t="s">
        <v>33</v>
      </c>
      <c r="N175" s="40">
        <v>8.6</v>
      </c>
      <c r="O175" s="40">
        <v>17.7</v>
      </c>
      <c r="P175" s="40">
        <v>23.5</v>
      </c>
      <c r="Q175" s="40">
        <v>31.6</v>
      </c>
      <c r="R175" s="40">
        <v>39.5</v>
      </c>
      <c r="S175" s="40">
        <v>44.6</v>
      </c>
      <c r="T175" s="40" t="s">
        <v>33</v>
      </c>
      <c r="U175" s="40" t="s">
        <v>33</v>
      </c>
      <c r="V175" s="40" t="s">
        <v>33</v>
      </c>
      <c r="W175" s="40" t="s">
        <v>33</v>
      </c>
      <c r="X175" s="40" t="s">
        <v>33</v>
      </c>
      <c r="Y175">
        <v>0.862453192397766</v>
      </c>
      <c r="Z175">
        <v>1.05536963814042</v>
      </c>
    </row>
    <row r="176" spans="1:26">
      <c r="A176" s="40" t="s">
        <v>26</v>
      </c>
      <c r="B176" s="40" t="s">
        <v>151</v>
      </c>
      <c r="C176" s="40" t="s">
        <v>152</v>
      </c>
      <c r="D176" s="40">
        <v>59.491674</v>
      </c>
      <c r="E176" s="40">
        <v>150.553612</v>
      </c>
      <c r="F176" s="40">
        <v>2023</v>
      </c>
      <c r="G176" s="41" t="s">
        <v>143</v>
      </c>
      <c r="H176" s="40" t="s">
        <v>47</v>
      </c>
      <c r="I176" s="40" t="s">
        <v>89</v>
      </c>
      <c r="J176" s="40" t="s">
        <v>32</v>
      </c>
      <c r="K176" s="40">
        <v>40.3</v>
      </c>
      <c r="L176" s="40" t="s">
        <v>33</v>
      </c>
      <c r="M176" s="40" t="s">
        <v>33</v>
      </c>
      <c r="N176" s="40">
        <v>6.6</v>
      </c>
      <c r="O176" s="40">
        <v>10.4</v>
      </c>
      <c r="P176" s="40">
        <v>19.8</v>
      </c>
      <c r="Q176" s="40">
        <v>27.3</v>
      </c>
      <c r="R176" s="40">
        <v>35.6</v>
      </c>
      <c r="S176" s="40">
        <v>39.5</v>
      </c>
      <c r="T176" s="40" t="s">
        <v>33</v>
      </c>
      <c r="U176" s="40" t="s">
        <v>33</v>
      </c>
      <c r="V176" s="40" t="s">
        <v>33</v>
      </c>
      <c r="W176" s="40" t="s">
        <v>33</v>
      </c>
      <c r="X176" s="40" t="s">
        <v>33</v>
      </c>
      <c r="Y176">
        <v>0.862453192397766</v>
      </c>
      <c r="Z176">
        <v>1.05536963814042</v>
      </c>
    </row>
    <row r="177" spans="1:26">
      <c r="A177" s="40" t="s">
        <v>26</v>
      </c>
      <c r="B177" s="40" t="s">
        <v>158</v>
      </c>
      <c r="C177" s="40" t="s">
        <v>159</v>
      </c>
      <c r="D177" s="40">
        <v>59.466493</v>
      </c>
      <c r="E177" s="40">
        <v>150.77661</v>
      </c>
      <c r="F177" s="40">
        <v>2023</v>
      </c>
      <c r="G177" s="41" t="s">
        <v>143</v>
      </c>
      <c r="H177" s="40" t="s">
        <v>30</v>
      </c>
      <c r="I177" s="40" t="s">
        <v>133</v>
      </c>
      <c r="J177" s="40" t="s">
        <v>32</v>
      </c>
      <c r="K177" s="40">
        <v>47.3</v>
      </c>
      <c r="L177" s="40" t="s">
        <v>33</v>
      </c>
      <c r="M177" s="40">
        <v>6.1</v>
      </c>
      <c r="N177" s="40">
        <v>13.3</v>
      </c>
      <c r="O177" s="40">
        <v>20.1</v>
      </c>
      <c r="P177" s="40">
        <v>28.7</v>
      </c>
      <c r="Q177" s="40">
        <v>36.9</v>
      </c>
      <c r="R177" s="40">
        <v>42.2</v>
      </c>
      <c r="S177" s="40">
        <v>46.9</v>
      </c>
      <c r="T177" s="40" t="s">
        <v>33</v>
      </c>
      <c r="U177" s="40" t="s">
        <v>33</v>
      </c>
      <c r="V177" s="40" t="s">
        <v>33</v>
      </c>
      <c r="W177" s="40" t="s">
        <v>33</v>
      </c>
      <c r="X177" s="40" t="s">
        <v>33</v>
      </c>
      <c r="Y177">
        <v>1.00439586489709</v>
      </c>
      <c r="Z177">
        <v>1.02427841732717</v>
      </c>
    </row>
    <row r="178" spans="1:26">
      <c r="A178" s="40" t="s">
        <v>26</v>
      </c>
      <c r="B178" s="40" t="s">
        <v>158</v>
      </c>
      <c r="C178" s="40" t="s">
        <v>159</v>
      </c>
      <c r="D178" s="40">
        <v>59.466493</v>
      </c>
      <c r="E178" s="40">
        <v>150.77661</v>
      </c>
      <c r="F178" s="40">
        <v>2023</v>
      </c>
      <c r="G178" s="41" t="s">
        <v>143</v>
      </c>
      <c r="H178" s="40" t="s">
        <v>30</v>
      </c>
      <c r="I178" s="40" t="s">
        <v>77</v>
      </c>
      <c r="J178" s="40" t="s">
        <v>32</v>
      </c>
      <c r="K178" s="40">
        <v>43.9</v>
      </c>
      <c r="L178" s="40" t="s">
        <v>33</v>
      </c>
      <c r="M178" s="40">
        <v>5.4</v>
      </c>
      <c r="N178" s="40">
        <v>9.4</v>
      </c>
      <c r="O178" s="40">
        <v>17.5</v>
      </c>
      <c r="P178" s="40">
        <v>22.2</v>
      </c>
      <c r="Q178" s="40">
        <v>28.8</v>
      </c>
      <c r="R178" s="40">
        <v>33.7</v>
      </c>
      <c r="S178" s="40">
        <v>40.4</v>
      </c>
      <c r="T178" s="40">
        <v>43.5</v>
      </c>
      <c r="U178" s="40" t="s">
        <v>33</v>
      </c>
      <c r="V178" s="40" t="s">
        <v>33</v>
      </c>
      <c r="W178" s="40" t="s">
        <v>33</v>
      </c>
      <c r="X178" s="40" t="s">
        <v>33</v>
      </c>
      <c r="Y178">
        <v>1.00439586489709</v>
      </c>
      <c r="Z178">
        <v>1.02427841732717</v>
      </c>
    </row>
    <row r="179" spans="1:26">
      <c r="A179" s="40" t="s">
        <v>26</v>
      </c>
      <c r="B179" s="40" t="s">
        <v>158</v>
      </c>
      <c r="C179" s="40" t="s">
        <v>159</v>
      </c>
      <c r="D179" s="40">
        <v>59.466493</v>
      </c>
      <c r="E179" s="40">
        <v>150.77661</v>
      </c>
      <c r="F179" s="40">
        <v>2023</v>
      </c>
      <c r="G179" s="41" t="s">
        <v>143</v>
      </c>
      <c r="H179" s="40" t="s">
        <v>30</v>
      </c>
      <c r="I179" s="40" t="s">
        <v>124</v>
      </c>
      <c r="J179" s="40" t="s">
        <v>32</v>
      </c>
      <c r="K179" s="40">
        <v>49.6</v>
      </c>
      <c r="L179" s="40" t="s">
        <v>33</v>
      </c>
      <c r="M179" s="40">
        <v>6.7</v>
      </c>
      <c r="N179" s="40">
        <v>11.6</v>
      </c>
      <c r="O179" s="40">
        <v>17.2</v>
      </c>
      <c r="P179" s="40">
        <v>26.3</v>
      </c>
      <c r="Q179" s="40">
        <v>35.2</v>
      </c>
      <c r="R179" s="40">
        <v>43.1</v>
      </c>
      <c r="S179" s="40">
        <v>47.2</v>
      </c>
      <c r="T179" s="40" t="s">
        <v>33</v>
      </c>
      <c r="U179" s="40" t="s">
        <v>33</v>
      </c>
      <c r="V179" s="40" t="s">
        <v>33</v>
      </c>
      <c r="W179" s="40" t="s">
        <v>33</v>
      </c>
      <c r="X179" s="40" t="s">
        <v>33</v>
      </c>
      <c r="Y179">
        <v>1.00439586489709</v>
      </c>
      <c r="Z179">
        <v>1.02427841732717</v>
      </c>
    </row>
    <row r="180" spans="1:26">
      <c r="A180" s="40" t="s">
        <v>26</v>
      </c>
      <c r="B180" s="40" t="s">
        <v>158</v>
      </c>
      <c r="C180" s="40" t="s">
        <v>159</v>
      </c>
      <c r="D180" s="40">
        <v>59.466493</v>
      </c>
      <c r="E180" s="40">
        <v>150.77661</v>
      </c>
      <c r="F180" s="40">
        <v>2023</v>
      </c>
      <c r="G180" s="41" t="s">
        <v>143</v>
      </c>
      <c r="H180" s="40" t="s">
        <v>30</v>
      </c>
      <c r="I180" s="40" t="s">
        <v>160</v>
      </c>
      <c r="J180" s="40" t="s">
        <v>32</v>
      </c>
      <c r="K180" s="40">
        <v>46.3</v>
      </c>
      <c r="L180" s="40" t="s">
        <v>33</v>
      </c>
      <c r="M180" s="40">
        <v>5.6</v>
      </c>
      <c r="N180" s="40">
        <v>10.3</v>
      </c>
      <c r="O180" s="40">
        <v>18.6</v>
      </c>
      <c r="P180" s="40">
        <v>27.5</v>
      </c>
      <c r="Q180" s="40">
        <v>35.2</v>
      </c>
      <c r="R180" s="40">
        <v>39.9</v>
      </c>
      <c r="S180" s="40">
        <v>44.9</v>
      </c>
      <c r="T180" s="40" t="s">
        <v>33</v>
      </c>
      <c r="U180" s="40" t="s">
        <v>33</v>
      </c>
      <c r="V180" s="40" t="s">
        <v>33</v>
      </c>
      <c r="W180" s="40" t="s">
        <v>33</v>
      </c>
      <c r="X180" s="40" t="s">
        <v>33</v>
      </c>
      <c r="Y180">
        <v>1.00439586489709</v>
      </c>
      <c r="Z180">
        <v>1.02427841732717</v>
      </c>
    </row>
    <row r="181" spans="1:26">
      <c r="A181" s="40" t="s">
        <v>26</v>
      </c>
      <c r="B181" s="40" t="s">
        <v>158</v>
      </c>
      <c r="C181" s="40" t="s">
        <v>159</v>
      </c>
      <c r="D181" s="40">
        <v>59.466493</v>
      </c>
      <c r="E181" s="40">
        <v>150.77661</v>
      </c>
      <c r="F181" s="40">
        <v>2023</v>
      </c>
      <c r="G181" s="41" t="s">
        <v>143</v>
      </c>
      <c r="H181" s="40" t="s">
        <v>30</v>
      </c>
      <c r="I181" s="40" t="s">
        <v>58</v>
      </c>
      <c r="J181" s="40" t="s">
        <v>32</v>
      </c>
      <c r="K181" s="40">
        <v>46.1</v>
      </c>
      <c r="L181" s="40" t="s">
        <v>33</v>
      </c>
      <c r="M181" s="40">
        <v>5.1</v>
      </c>
      <c r="N181" s="40">
        <v>8.1</v>
      </c>
      <c r="O181" s="40">
        <v>12</v>
      </c>
      <c r="P181" s="40">
        <v>20.1</v>
      </c>
      <c r="Q181" s="40">
        <v>27.6</v>
      </c>
      <c r="R181" s="40">
        <v>33.4</v>
      </c>
      <c r="S181" s="40">
        <v>39.1</v>
      </c>
      <c r="T181" s="40">
        <v>44.9</v>
      </c>
      <c r="U181" s="40" t="s">
        <v>33</v>
      </c>
      <c r="V181" s="40" t="s">
        <v>33</v>
      </c>
      <c r="W181" s="40" t="s">
        <v>33</v>
      </c>
      <c r="X181" s="40" t="s">
        <v>33</v>
      </c>
      <c r="Y181">
        <v>1.00439586489709</v>
      </c>
      <c r="Z181">
        <v>1.02427841732717</v>
      </c>
    </row>
    <row r="182" spans="1:26">
      <c r="A182" s="40" t="s">
        <v>26</v>
      </c>
      <c r="B182" s="40" t="s">
        <v>158</v>
      </c>
      <c r="C182" s="40" t="s">
        <v>159</v>
      </c>
      <c r="D182" s="40">
        <v>59.466493</v>
      </c>
      <c r="E182" s="40">
        <v>150.77661</v>
      </c>
      <c r="F182" s="40">
        <v>2023</v>
      </c>
      <c r="G182" s="41" t="s">
        <v>143</v>
      </c>
      <c r="H182" s="40" t="s">
        <v>30</v>
      </c>
      <c r="I182" s="40" t="s">
        <v>79</v>
      </c>
      <c r="J182" s="40" t="s">
        <v>32</v>
      </c>
      <c r="K182" s="40">
        <v>44.2</v>
      </c>
      <c r="L182" s="40" t="s">
        <v>33</v>
      </c>
      <c r="M182" s="40">
        <v>4.6</v>
      </c>
      <c r="N182" s="40">
        <v>9.7</v>
      </c>
      <c r="O182" s="40">
        <v>14.6</v>
      </c>
      <c r="P182" s="40">
        <v>29.1</v>
      </c>
      <c r="Q182" s="40">
        <v>39.5</v>
      </c>
      <c r="R182" s="40" t="s">
        <v>33</v>
      </c>
      <c r="S182" s="40" t="s">
        <v>33</v>
      </c>
      <c r="T182" s="40" t="s">
        <v>33</v>
      </c>
      <c r="U182" s="40" t="s">
        <v>33</v>
      </c>
      <c r="V182" s="40" t="s">
        <v>33</v>
      </c>
      <c r="W182" s="40" t="s">
        <v>33</v>
      </c>
      <c r="X182" s="40" t="s">
        <v>33</v>
      </c>
      <c r="Y182">
        <v>1.00439586489709</v>
      </c>
      <c r="Z182">
        <v>1.02427841732717</v>
      </c>
    </row>
    <row r="183" spans="1:26">
      <c r="A183" s="40" t="s">
        <v>26</v>
      </c>
      <c r="B183" s="40" t="s">
        <v>158</v>
      </c>
      <c r="C183" s="40" t="s">
        <v>159</v>
      </c>
      <c r="D183" s="40">
        <v>59.466493</v>
      </c>
      <c r="E183" s="40">
        <v>150.77661</v>
      </c>
      <c r="F183" s="40">
        <v>2023</v>
      </c>
      <c r="G183" s="41" t="s">
        <v>143</v>
      </c>
      <c r="H183" s="40" t="s">
        <v>30</v>
      </c>
      <c r="I183" s="40" t="s">
        <v>161</v>
      </c>
      <c r="J183" s="40" t="s">
        <v>32</v>
      </c>
      <c r="K183" s="40">
        <v>46.2</v>
      </c>
      <c r="L183" s="40" t="s">
        <v>33</v>
      </c>
      <c r="M183" s="40">
        <v>5</v>
      </c>
      <c r="N183" s="40">
        <v>9.9</v>
      </c>
      <c r="O183" s="40">
        <v>16.3</v>
      </c>
      <c r="P183" s="40">
        <v>26</v>
      </c>
      <c r="Q183" s="40">
        <v>34.3</v>
      </c>
      <c r="R183" s="40">
        <v>41.4</v>
      </c>
      <c r="S183" s="40">
        <v>45</v>
      </c>
      <c r="T183" s="40" t="s">
        <v>33</v>
      </c>
      <c r="U183" s="40" t="s">
        <v>33</v>
      </c>
      <c r="V183" s="40" t="s">
        <v>33</v>
      </c>
      <c r="W183" s="40" t="s">
        <v>33</v>
      </c>
      <c r="X183" s="40" t="s">
        <v>33</v>
      </c>
      <c r="Y183">
        <v>1.00439586489709</v>
      </c>
      <c r="Z183">
        <v>1.02427841732717</v>
      </c>
    </row>
    <row r="184" spans="1:26">
      <c r="A184" s="40" t="s">
        <v>26</v>
      </c>
      <c r="B184" s="40" t="s">
        <v>158</v>
      </c>
      <c r="C184" s="40" t="s">
        <v>159</v>
      </c>
      <c r="D184" s="40">
        <v>59.466493</v>
      </c>
      <c r="E184" s="40">
        <v>150.77661</v>
      </c>
      <c r="F184" s="40">
        <v>2023</v>
      </c>
      <c r="G184" s="41" t="s">
        <v>143</v>
      </c>
      <c r="H184" s="40" t="s">
        <v>39</v>
      </c>
      <c r="I184" s="40" t="s">
        <v>81</v>
      </c>
      <c r="J184" s="40" t="s">
        <v>32</v>
      </c>
      <c r="K184" s="40">
        <v>40.7</v>
      </c>
      <c r="L184" s="40" t="s">
        <v>33</v>
      </c>
      <c r="M184" s="40">
        <v>3.3</v>
      </c>
      <c r="N184" s="40">
        <v>6.4</v>
      </c>
      <c r="O184" s="40">
        <v>11.9</v>
      </c>
      <c r="P184" s="40">
        <v>30</v>
      </c>
      <c r="Q184" s="40">
        <v>37</v>
      </c>
      <c r="R184" s="40">
        <v>40.5</v>
      </c>
      <c r="S184" s="40" t="s">
        <v>33</v>
      </c>
      <c r="T184" s="40" t="s">
        <v>33</v>
      </c>
      <c r="U184" s="40" t="s">
        <v>33</v>
      </c>
      <c r="V184" s="40" t="s">
        <v>33</v>
      </c>
      <c r="W184" s="40" t="s">
        <v>33</v>
      </c>
      <c r="X184" s="40" t="s">
        <v>33</v>
      </c>
      <c r="Y184">
        <v>1.00110142226939</v>
      </c>
      <c r="Z184">
        <v>1.02427841732717</v>
      </c>
    </row>
    <row r="185" spans="1:26">
      <c r="A185" s="40" t="s">
        <v>26</v>
      </c>
      <c r="B185" s="40" t="s">
        <v>158</v>
      </c>
      <c r="C185" s="40" t="s">
        <v>159</v>
      </c>
      <c r="D185" s="40">
        <v>59.466493</v>
      </c>
      <c r="E185" s="40">
        <v>150.77661</v>
      </c>
      <c r="F185" s="40">
        <v>2023</v>
      </c>
      <c r="G185" s="41" t="s">
        <v>143</v>
      </c>
      <c r="H185" s="40" t="s">
        <v>39</v>
      </c>
      <c r="I185" s="40" t="s">
        <v>126</v>
      </c>
      <c r="J185" s="40" t="s">
        <v>32</v>
      </c>
      <c r="K185" s="40">
        <v>42.2</v>
      </c>
      <c r="L185" s="40" t="s">
        <v>33</v>
      </c>
      <c r="M185" s="40">
        <v>3.4</v>
      </c>
      <c r="N185" s="40">
        <v>7.3</v>
      </c>
      <c r="O185" s="40">
        <v>14</v>
      </c>
      <c r="P185" s="40">
        <v>22.6</v>
      </c>
      <c r="Q185" s="40">
        <v>27.9</v>
      </c>
      <c r="R185" s="40">
        <v>36.4</v>
      </c>
      <c r="S185" s="40">
        <v>41.1</v>
      </c>
      <c r="T185" s="40" t="s">
        <v>33</v>
      </c>
      <c r="U185" s="40" t="s">
        <v>33</v>
      </c>
      <c r="V185" s="40" t="s">
        <v>33</v>
      </c>
      <c r="W185" s="40" t="s">
        <v>33</v>
      </c>
      <c r="X185" s="40" t="s">
        <v>33</v>
      </c>
      <c r="Y185">
        <v>1.00110142226939</v>
      </c>
      <c r="Z185">
        <v>1.02427841732717</v>
      </c>
    </row>
    <row r="186" spans="1:26">
      <c r="A186" s="40" t="s">
        <v>26</v>
      </c>
      <c r="B186" s="40" t="s">
        <v>158</v>
      </c>
      <c r="C186" s="40" t="s">
        <v>159</v>
      </c>
      <c r="D186" s="40">
        <v>59.466493</v>
      </c>
      <c r="E186" s="40">
        <v>150.77661</v>
      </c>
      <c r="F186" s="40">
        <v>2023</v>
      </c>
      <c r="G186" s="41" t="s">
        <v>143</v>
      </c>
      <c r="H186" s="40" t="s">
        <v>39</v>
      </c>
      <c r="I186" s="40" t="s">
        <v>127</v>
      </c>
      <c r="J186" s="40" t="s">
        <v>32</v>
      </c>
      <c r="K186" s="40">
        <v>39</v>
      </c>
      <c r="L186" s="40" t="s">
        <v>33</v>
      </c>
      <c r="M186" s="40" t="s">
        <v>33</v>
      </c>
      <c r="N186" s="40">
        <v>5.7</v>
      </c>
      <c r="O186" s="40">
        <v>10.9</v>
      </c>
      <c r="P186" s="40">
        <v>19.5</v>
      </c>
      <c r="Q186" s="40">
        <v>27.6</v>
      </c>
      <c r="R186" s="40">
        <v>34</v>
      </c>
      <c r="S186" s="40">
        <v>37.6</v>
      </c>
      <c r="T186" s="40" t="s">
        <v>33</v>
      </c>
      <c r="U186" s="40" t="s">
        <v>33</v>
      </c>
      <c r="V186" s="40" t="s">
        <v>33</v>
      </c>
      <c r="W186" s="40" t="s">
        <v>33</v>
      </c>
      <c r="X186" s="40" t="s">
        <v>33</v>
      </c>
      <c r="Y186">
        <v>1.00110142226939</v>
      </c>
      <c r="Z186">
        <v>1.02427841732717</v>
      </c>
    </row>
    <row r="187" spans="1:26">
      <c r="A187" s="40" t="s">
        <v>26</v>
      </c>
      <c r="B187" s="40" t="s">
        <v>158</v>
      </c>
      <c r="C187" s="40" t="s">
        <v>159</v>
      </c>
      <c r="D187" s="40">
        <v>59.466493</v>
      </c>
      <c r="E187" s="40">
        <v>150.77661</v>
      </c>
      <c r="F187" s="40">
        <v>2023</v>
      </c>
      <c r="G187" s="41" t="s">
        <v>143</v>
      </c>
      <c r="H187" s="40" t="s">
        <v>39</v>
      </c>
      <c r="I187" s="40" t="s">
        <v>162</v>
      </c>
      <c r="J187" s="40" t="s">
        <v>32</v>
      </c>
      <c r="K187" s="40">
        <v>42.8</v>
      </c>
      <c r="L187" s="40" t="s">
        <v>33</v>
      </c>
      <c r="M187" s="40" t="s">
        <v>33</v>
      </c>
      <c r="N187" s="40">
        <v>4.4</v>
      </c>
      <c r="O187" s="40">
        <v>10</v>
      </c>
      <c r="P187" s="40">
        <v>16.1</v>
      </c>
      <c r="Q187" s="40">
        <v>23.6</v>
      </c>
      <c r="R187" s="40">
        <v>30.3</v>
      </c>
      <c r="S187" s="40">
        <v>34.4</v>
      </c>
      <c r="T187" s="40">
        <v>40.8</v>
      </c>
      <c r="U187" s="40" t="s">
        <v>33</v>
      </c>
      <c r="V187" s="40" t="s">
        <v>33</v>
      </c>
      <c r="W187" s="40" t="s">
        <v>33</v>
      </c>
      <c r="X187" s="40" t="s">
        <v>33</v>
      </c>
      <c r="Y187">
        <v>1.00110142226939</v>
      </c>
      <c r="Z187">
        <v>1.02427841732717</v>
      </c>
    </row>
    <row r="188" spans="1:26">
      <c r="A188" s="40" t="s">
        <v>26</v>
      </c>
      <c r="B188" s="40" t="s">
        <v>158</v>
      </c>
      <c r="C188" s="40" t="s">
        <v>159</v>
      </c>
      <c r="D188" s="40">
        <v>59.466493</v>
      </c>
      <c r="E188" s="40">
        <v>150.77661</v>
      </c>
      <c r="F188" s="40">
        <v>2023</v>
      </c>
      <c r="G188" s="41" t="s">
        <v>143</v>
      </c>
      <c r="H188" s="40" t="s">
        <v>39</v>
      </c>
      <c r="I188" s="40" t="s">
        <v>163</v>
      </c>
      <c r="J188" s="40" t="s">
        <v>32</v>
      </c>
      <c r="K188" s="40">
        <v>39.5</v>
      </c>
      <c r="L188" s="40" t="s">
        <v>33</v>
      </c>
      <c r="M188" s="40">
        <v>3</v>
      </c>
      <c r="N188" s="40">
        <v>6</v>
      </c>
      <c r="O188" s="40">
        <v>12.5</v>
      </c>
      <c r="P188" s="40">
        <v>21.2</v>
      </c>
      <c r="Q188" s="40">
        <v>27.9</v>
      </c>
      <c r="R188" s="40">
        <v>34.1</v>
      </c>
      <c r="S188" s="40">
        <v>38.2</v>
      </c>
      <c r="T188" s="40" t="s">
        <v>33</v>
      </c>
      <c r="U188" s="40" t="s">
        <v>33</v>
      </c>
      <c r="V188" s="40" t="s">
        <v>33</v>
      </c>
      <c r="W188" s="40" t="s">
        <v>33</v>
      </c>
      <c r="X188" s="40" t="s">
        <v>33</v>
      </c>
      <c r="Y188">
        <v>1.00110142226939</v>
      </c>
      <c r="Z188">
        <v>1.02427841732717</v>
      </c>
    </row>
    <row r="189" spans="1:26">
      <c r="A189" s="40" t="s">
        <v>26</v>
      </c>
      <c r="B189" s="40" t="s">
        <v>158</v>
      </c>
      <c r="C189" s="40" t="s">
        <v>159</v>
      </c>
      <c r="D189" s="40">
        <v>59.466493</v>
      </c>
      <c r="E189" s="40">
        <v>150.77661</v>
      </c>
      <c r="F189" s="40">
        <v>2023</v>
      </c>
      <c r="G189" s="41" t="s">
        <v>143</v>
      </c>
      <c r="H189" s="40" t="s">
        <v>39</v>
      </c>
      <c r="I189" s="40" t="s">
        <v>45</v>
      </c>
      <c r="J189" s="40" t="s">
        <v>32</v>
      </c>
      <c r="K189" s="40">
        <v>43.5</v>
      </c>
      <c r="L189" s="40" t="s">
        <v>33</v>
      </c>
      <c r="M189" s="40" t="s">
        <v>33</v>
      </c>
      <c r="N189" s="40">
        <v>6.8</v>
      </c>
      <c r="O189" s="40">
        <v>15.4</v>
      </c>
      <c r="P189" s="40">
        <v>20.7</v>
      </c>
      <c r="Q189" s="40">
        <v>24.8</v>
      </c>
      <c r="R189" s="40">
        <v>31</v>
      </c>
      <c r="S189" s="40">
        <v>35.5</v>
      </c>
      <c r="T189" s="40">
        <v>39.4</v>
      </c>
      <c r="U189" s="40">
        <v>43</v>
      </c>
      <c r="V189" s="40" t="s">
        <v>33</v>
      </c>
      <c r="W189" s="40" t="s">
        <v>33</v>
      </c>
      <c r="X189" s="40" t="s">
        <v>33</v>
      </c>
      <c r="Y189">
        <v>1.00110142226939</v>
      </c>
      <c r="Z189">
        <v>1.02427841732717</v>
      </c>
    </row>
    <row r="190" spans="1:26">
      <c r="A190" s="40" t="s">
        <v>26</v>
      </c>
      <c r="B190" s="40" t="s">
        <v>158</v>
      </c>
      <c r="C190" s="40" t="s">
        <v>159</v>
      </c>
      <c r="D190" s="40">
        <v>59.466493</v>
      </c>
      <c r="E190" s="40">
        <v>150.77661</v>
      </c>
      <c r="F190" s="40">
        <v>2023</v>
      </c>
      <c r="G190" s="41" t="s">
        <v>143</v>
      </c>
      <c r="H190" s="40" t="s">
        <v>47</v>
      </c>
      <c r="I190" s="40" t="s">
        <v>101</v>
      </c>
      <c r="J190" s="40" t="s">
        <v>153</v>
      </c>
      <c r="K190" s="40">
        <v>52.2</v>
      </c>
      <c r="L190" s="40" t="s">
        <v>33</v>
      </c>
      <c r="M190" s="40">
        <v>4.8</v>
      </c>
      <c r="N190" s="40">
        <v>7.2</v>
      </c>
      <c r="O190" s="40">
        <v>17.3</v>
      </c>
      <c r="P190" s="40">
        <v>27.2</v>
      </c>
      <c r="Q190" s="40">
        <v>33.1</v>
      </c>
      <c r="R190" s="40">
        <v>40</v>
      </c>
      <c r="S190" s="40">
        <v>43.5</v>
      </c>
      <c r="T190" s="40">
        <v>47.3</v>
      </c>
      <c r="U190" s="40">
        <v>50.6</v>
      </c>
      <c r="V190" s="40" t="s">
        <v>33</v>
      </c>
      <c r="W190" s="40" t="s">
        <v>33</v>
      </c>
      <c r="X190" s="40" t="s">
        <v>33</v>
      </c>
      <c r="Y190">
        <v>0.992868056022246</v>
      </c>
      <c r="Z190">
        <v>1.02427841732717</v>
      </c>
    </row>
    <row r="191" spans="1:26">
      <c r="A191" s="40" t="s">
        <v>26</v>
      </c>
      <c r="B191" s="40" t="s">
        <v>158</v>
      </c>
      <c r="C191" s="40" t="s">
        <v>159</v>
      </c>
      <c r="D191" s="40">
        <v>59.466493</v>
      </c>
      <c r="E191" s="40">
        <v>150.77661</v>
      </c>
      <c r="F191" s="40">
        <v>2023</v>
      </c>
      <c r="G191" s="41" t="s">
        <v>143</v>
      </c>
      <c r="H191" s="40" t="s">
        <v>47</v>
      </c>
      <c r="I191" s="40" t="s">
        <v>102</v>
      </c>
      <c r="J191" s="40" t="s">
        <v>32</v>
      </c>
      <c r="K191" s="40">
        <v>53.4</v>
      </c>
      <c r="L191" s="40" t="s">
        <v>33</v>
      </c>
      <c r="M191" s="40">
        <v>3</v>
      </c>
      <c r="N191" s="40">
        <v>5.6</v>
      </c>
      <c r="O191" s="40">
        <v>12.2</v>
      </c>
      <c r="P191" s="40">
        <v>20.8</v>
      </c>
      <c r="Q191" s="40">
        <v>30.4</v>
      </c>
      <c r="R191" s="40">
        <v>38.2</v>
      </c>
      <c r="S191" s="40">
        <v>45.3</v>
      </c>
      <c r="T191" s="40">
        <v>48.8</v>
      </c>
      <c r="U191" s="40">
        <v>51.7</v>
      </c>
      <c r="V191" s="40" t="s">
        <v>33</v>
      </c>
      <c r="W191" s="40" t="s">
        <v>33</v>
      </c>
      <c r="X191" s="40" t="s">
        <v>33</v>
      </c>
      <c r="Y191">
        <v>0.992868056022246</v>
      </c>
      <c r="Z191">
        <v>1.02427841732717</v>
      </c>
    </row>
    <row r="192" spans="1:26">
      <c r="A192" s="40" t="s">
        <v>26</v>
      </c>
      <c r="B192" s="40" t="s">
        <v>158</v>
      </c>
      <c r="C192" s="40" t="s">
        <v>159</v>
      </c>
      <c r="D192" s="40">
        <v>59.466493</v>
      </c>
      <c r="E192" s="40">
        <v>150.77661</v>
      </c>
      <c r="F192" s="40">
        <v>2023</v>
      </c>
      <c r="G192" s="41" t="s">
        <v>143</v>
      </c>
      <c r="H192" s="40" t="s">
        <v>47</v>
      </c>
      <c r="I192" s="40" t="s">
        <v>104</v>
      </c>
      <c r="J192" s="40" t="s">
        <v>153</v>
      </c>
      <c r="K192" s="40">
        <v>52.3</v>
      </c>
      <c r="L192" s="40" t="s">
        <v>33</v>
      </c>
      <c r="M192" s="40" t="s">
        <v>33</v>
      </c>
      <c r="N192" s="40">
        <v>6.5</v>
      </c>
      <c r="O192" s="40">
        <v>11.1</v>
      </c>
      <c r="P192" s="40">
        <v>21.7</v>
      </c>
      <c r="Q192" s="40">
        <v>28.8</v>
      </c>
      <c r="R192" s="40">
        <v>36.4</v>
      </c>
      <c r="S192" s="40">
        <v>43.3</v>
      </c>
      <c r="T192" s="40">
        <v>47.2</v>
      </c>
      <c r="U192" s="40">
        <v>49.9</v>
      </c>
      <c r="V192" s="40" t="s">
        <v>33</v>
      </c>
      <c r="W192" s="40" t="s">
        <v>33</v>
      </c>
      <c r="X192" s="40" t="s">
        <v>33</v>
      </c>
      <c r="Y192">
        <v>0.992868056022246</v>
      </c>
      <c r="Z192">
        <v>1.02427841732717</v>
      </c>
    </row>
    <row r="193" spans="1:26">
      <c r="A193" s="40" t="s">
        <v>26</v>
      </c>
      <c r="B193" s="40" t="s">
        <v>158</v>
      </c>
      <c r="C193" s="40" t="s">
        <v>159</v>
      </c>
      <c r="D193" s="40">
        <v>59.466493</v>
      </c>
      <c r="E193" s="40">
        <v>150.77661</v>
      </c>
      <c r="F193" s="40">
        <v>2023</v>
      </c>
      <c r="G193" s="41" t="s">
        <v>143</v>
      </c>
      <c r="H193" s="40" t="s">
        <v>47</v>
      </c>
      <c r="I193" s="40" t="s">
        <v>105</v>
      </c>
      <c r="J193" s="40" t="s">
        <v>32</v>
      </c>
      <c r="K193" s="40">
        <v>47.4</v>
      </c>
      <c r="L193" s="40" t="s">
        <v>33</v>
      </c>
      <c r="M193" s="40" t="s">
        <v>33</v>
      </c>
      <c r="N193" s="40">
        <v>6.6</v>
      </c>
      <c r="O193" s="40">
        <v>9.9</v>
      </c>
      <c r="P193" s="40">
        <v>19.7</v>
      </c>
      <c r="Q193" s="40">
        <v>28.6</v>
      </c>
      <c r="R193" s="40">
        <v>26.3</v>
      </c>
      <c r="S193" s="40">
        <v>41.4</v>
      </c>
      <c r="T193" s="40">
        <v>46.1</v>
      </c>
      <c r="U193" s="40" t="s">
        <v>33</v>
      </c>
      <c r="V193" s="40" t="s">
        <v>33</v>
      </c>
      <c r="W193" s="40" t="s">
        <v>33</v>
      </c>
      <c r="X193" s="40" t="s">
        <v>33</v>
      </c>
      <c r="Y193">
        <v>0.992868056022246</v>
      </c>
      <c r="Z193">
        <v>1.02427841732717</v>
      </c>
    </row>
    <row r="194" spans="1:26">
      <c r="A194" s="40" t="s">
        <v>26</v>
      </c>
      <c r="B194" s="40" t="s">
        <v>158</v>
      </c>
      <c r="C194" s="40" t="s">
        <v>159</v>
      </c>
      <c r="D194" s="40">
        <v>59.466493</v>
      </c>
      <c r="E194" s="40">
        <v>150.77661</v>
      </c>
      <c r="F194" s="40">
        <v>2023</v>
      </c>
      <c r="G194" s="41" t="s">
        <v>143</v>
      </c>
      <c r="H194" s="40" t="s">
        <v>47</v>
      </c>
      <c r="I194" s="40" t="s">
        <v>52</v>
      </c>
      <c r="J194" s="40" t="s">
        <v>32</v>
      </c>
      <c r="K194" s="40">
        <v>43.9</v>
      </c>
      <c r="L194" s="40" t="s">
        <v>33</v>
      </c>
      <c r="M194" s="40" t="s">
        <v>33</v>
      </c>
      <c r="N194" s="40">
        <v>6.2</v>
      </c>
      <c r="O194" s="40">
        <v>10.8</v>
      </c>
      <c r="P194" s="40">
        <v>19.1</v>
      </c>
      <c r="Q194" s="40">
        <v>29.7</v>
      </c>
      <c r="R194" s="40">
        <v>35.8</v>
      </c>
      <c r="S194" s="40">
        <v>40.7</v>
      </c>
      <c r="T194" s="40" t="s">
        <v>33</v>
      </c>
      <c r="U194" s="40" t="s">
        <v>33</v>
      </c>
      <c r="V194" s="40" t="s">
        <v>33</v>
      </c>
      <c r="W194" s="40" t="s">
        <v>33</v>
      </c>
      <c r="X194" s="40" t="s">
        <v>33</v>
      </c>
      <c r="Y194">
        <v>0.992868056022246</v>
      </c>
      <c r="Z194">
        <v>1.02427841732717</v>
      </c>
    </row>
    <row r="195" spans="1:26">
      <c r="A195" s="40" t="s">
        <v>26</v>
      </c>
      <c r="B195" s="40" t="s">
        <v>158</v>
      </c>
      <c r="C195" s="40" t="s">
        <v>159</v>
      </c>
      <c r="D195" s="40">
        <v>59.466493</v>
      </c>
      <c r="E195" s="40">
        <v>150.77661</v>
      </c>
      <c r="F195" s="40">
        <v>2023</v>
      </c>
      <c r="G195" s="41" t="s">
        <v>143</v>
      </c>
      <c r="H195" s="40" t="s">
        <v>47</v>
      </c>
      <c r="I195" s="40" t="s">
        <v>89</v>
      </c>
      <c r="J195" s="40" t="s">
        <v>32</v>
      </c>
      <c r="K195" s="40">
        <v>44.4</v>
      </c>
      <c r="L195" s="40" t="s">
        <v>33</v>
      </c>
      <c r="M195" s="40">
        <v>3.5</v>
      </c>
      <c r="N195" s="40">
        <v>6.7</v>
      </c>
      <c r="O195" s="40">
        <v>15</v>
      </c>
      <c r="P195" s="40">
        <v>22.8</v>
      </c>
      <c r="Q195" s="40">
        <v>30.4</v>
      </c>
      <c r="R195" s="40">
        <v>35.3</v>
      </c>
      <c r="S195" s="40">
        <v>39</v>
      </c>
      <c r="T195" s="40">
        <v>43.5</v>
      </c>
      <c r="U195" s="40" t="s">
        <v>33</v>
      </c>
      <c r="V195" s="40" t="s">
        <v>33</v>
      </c>
      <c r="W195" s="40" t="s">
        <v>33</v>
      </c>
      <c r="X195" s="40" t="s">
        <v>33</v>
      </c>
      <c r="Y195">
        <v>0.992868056022246</v>
      </c>
      <c r="Z195">
        <v>1.02427841732717</v>
      </c>
    </row>
    <row r="196" spans="1:26">
      <c r="A196" s="40" t="s">
        <v>26</v>
      </c>
      <c r="B196" s="40" t="s">
        <v>164</v>
      </c>
      <c r="C196" s="40" t="s">
        <v>165</v>
      </c>
      <c r="D196" s="40">
        <v>59.562394</v>
      </c>
      <c r="E196" s="40">
        <v>150.706741</v>
      </c>
      <c r="F196" s="40">
        <v>2023</v>
      </c>
      <c r="G196" s="27">
        <v>45103</v>
      </c>
      <c r="H196" s="40" t="s">
        <v>30</v>
      </c>
      <c r="I196" s="40" t="s">
        <v>34</v>
      </c>
      <c r="J196" s="46" t="s">
        <v>32</v>
      </c>
      <c r="K196" s="46">
        <v>49.4</v>
      </c>
      <c r="L196" s="46" t="s">
        <v>33</v>
      </c>
      <c r="M196" s="46">
        <v>3.6</v>
      </c>
      <c r="N196" s="46">
        <v>7.2</v>
      </c>
      <c r="O196" s="46">
        <v>11</v>
      </c>
      <c r="P196" s="46">
        <v>15.3</v>
      </c>
      <c r="Q196" s="46">
        <v>26.2</v>
      </c>
      <c r="R196" s="46">
        <v>36.6</v>
      </c>
      <c r="S196" s="46">
        <v>45.6</v>
      </c>
      <c r="T196" s="46" t="s">
        <v>33</v>
      </c>
      <c r="U196" s="46" t="s">
        <v>33</v>
      </c>
      <c r="V196" s="40" t="s">
        <v>33</v>
      </c>
      <c r="W196" s="40" t="s">
        <v>33</v>
      </c>
      <c r="X196" s="40" t="s">
        <v>33</v>
      </c>
      <c r="Y196">
        <v>0.847758010648177</v>
      </c>
      <c r="Z196">
        <v>0.918288391901133</v>
      </c>
    </row>
    <row r="197" spans="1:26">
      <c r="A197" s="40" t="s">
        <v>26</v>
      </c>
      <c r="B197" s="40" t="s">
        <v>164</v>
      </c>
      <c r="C197" s="40" t="s">
        <v>165</v>
      </c>
      <c r="D197" s="40">
        <v>59.562394</v>
      </c>
      <c r="E197" s="40">
        <v>150.706741</v>
      </c>
      <c r="F197" s="40">
        <v>2023</v>
      </c>
      <c r="G197" s="27">
        <v>45103</v>
      </c>
      <c r="H197" s="40" t="s">
        <v>30</v>
      </c>
      <c r="I197" s="40" t="s">
        <v>77</v>
      </c>
      <c r="J197" s="46" t="s">
        <v>32</v>
      </c>
      <c r="K197" s="46">
        <v>61.1</v>
      </c>
      <c r="L197" s="46" t="s">
        <v>33</v>
      </c>
      <c r="M197" s="46">
        <v>3.6</v>
      </c>
      <c r="N197" s="46">
        <v>8.5</v>
      </c>
      <c r="O197" s="46">
        <v>12.2</v>
      </c>
      <c r="P197" s="46">
        <v>14.3</v>
      </c>
      <c r="Q197" s="46">
        <v>29.4</v>
      </c>
      <c r="R197" s="46">
        <v>41.6</v>
      </c>
      <c r="S197" s="46">
        <v>52.5</v>
      </c>
      <c r="T197" s="46">
        <v>58</v>
      </c>
      <c r="U197" s="46">
        <v>59.5</v>
      </c>
      <c r="V197" s="40" t="s">
        <v>33</v>
      </c>
      <c r="W197" s="40" t="s">
        <v>33</v>
      </c>
      <c r="X197" s="40" t="s">
        <v>33</v>
      </c>
      <c r="Y197">
        <v>0.847758010648177</v>
      </c>
      <c r="Z197">
        <v>0.918288391901133</v>
      </c>
    </row>
    <row r="198" spans="1:26">
      <c r="A198" s="40" t="s">
        <v>26</v>
      </c>
      <c r="B198" s="40" t="s">
        <v>164</v>
      </c>
      <c r="C198" s="40" t="s">
        <v>165</v>
      </c>
      <c r="D198" s="40">
        <v>59.562394</v>
      </c>
      <c r="E198" s="40">
        <v>150.706741</v>
      </c>
      <c r="F198" s="40">
        <v>2023</v>
      </c>
      <c r="G198" s="27">
        <v>45103</v>
      </c>
      <c r="H198" s="40" t="s">
        <v>30</v>
      </c>
      <c r="I198" s="40" t="s">
        <v>145</v>
      </c>
      <c r="J198" s="40" t="s">
        <v>32</v>
      </c>
      <c r="K198" s="40">
        <v>50.3</v>
      </c>
      <c r="L198" s="40">
        <v>1.6</v>
      </c>
      <c r="M198" s="40">
        <v>3.7</v>
      </c>
      <c r="N198" s="40">
        <v>7.3</v>
      </c>
      <c r="O198" s="40">
        <v>12.4</v>
      </c>
      <c r="P198" s="40">
        <v>16.3</v>
      </c>
      <c r="Q198" s="40">
        <v>27.4</v>
      </c>
      <c r="R198" s="40">
        <v>33.7</v>
      </c>
      <c r="S198" s="40">
        <v>47.6</v>
      </c>
      <c r="T198" s="40" t="s">
        <v>33</v>
      </c>
      <c r="U198" s="46" t="s">
        <v>33</v>
      </c>
      <c r="V198" s="40" t="s">
        <v>33</v>
      </c>
      <c r="W198" s="40" t="s">
        <v>33</v>
      </c>
      <c r="X198" s="40" t="s">
        <v>33</v>
      </c>
      <c r="Y198">
        <v>0.847758010648177</v>
      </c>
      <c r="Z198">
        <v>0.918288391901133</v>
      </c>
    </row>
    <row r="199" spans="1:26">
      <c r="A199" s="40" t="s">
        <v>26</v>
      </c>
      <c r="B199" s="40" t="s">
        <v>164</v>
      </c>
      <c r="C199" s="40" t="s">
        <v>165</v>
      </c>
      <c r="D199" s="40">
        <v>59.562394</v>
      </c>
      <c r="E199" s="40">
        <v>150.706741</v>
      </c>
      <c r="F199" s="40">
        <v>2023</v>
      </c>
      <c r="G199" s="27">
        <v>45103</v>
      </c>
      <c r="H199" s="40" t="s">
        <v>30</v>
      </c>
      <c r="I199" s="40" t="s">
        <v>93</v>
      </c>
      <c r="J199" s="40" t="s">
        <v>32</v>
      </c>
      <c r="K199" s="40">
        <v>43.2</v>
      </c>
      <c r="L199" s="40">
        <v>1.8</v>
      </c>
      <c r="M199" s="40">
        <v>3.4</v>
      </c>
      <c r="N199" s="40">
        <v>7</v>
      </c>
      <c r="O199" s="40">
        <v>11.5</v>
      </c>
      <c r="P199" s="40">
        <v>16.1</v>
      </c>
      <c r="Q199" s="40">
        <v>21.9</v>
      </c>
      <c r="R199" s="40">
        <v>27</v>
      </c>
      <c r="S199" s="40">
        <v>37.3</v>
      </c>
      <c r="T199" s="40">
        <v>42</v>
      </c>
      <c r="U199" s="46" t="s">
        <v>33</v>
      </c>
      <c r="V199" s="40" t="s">
        <v>33</v>
      </c>
      <c r="W199" s="40" t="s">
        <v>33</v>
      </c>
      <c r="X199" s="40" t="s">
        <v>33</v>
      </c>
      <c r="Y199">
        <v>0.847758010648177</v>
      </c>
      <c r="Z199">
        <v>0.918288391901133</v>
      </c>
    </row>
    <row r="200" spans="1:26">
      <c r="A200" s="40" t="s">
        <v>26</v>
      </c>
      <c r="B200" s="40" t="s">
        <v>164</v>
      </c>
      <c r="C200" s="40" t="s">
        <v>165</v>
      </c>
      <c r="D200" s="40">
        <v>59.562394</v>
      </c>
      <c r="E200" s="40">
        <v>150.706741</v>
      </c>
      <c r="F200" s="40">
        <v>2023</v>
      </c>
      <c r="G200" s="27">
        <v>45103</v>
      </c>
      <c r="H200" s="40" t="s">
        <v>30</v>
      </c>
      <c r="I200" s="40" t="s">
        <v>166</v>
      </c>
      <c r="J200" s="40" t="s">
        <v>32</v>
      </c>
      <c r="K200" s="40">
        <v>46.6</v>
      </c>
      <c r="L200" s="40" t="s">
        <v>33</v>
      </c>
      <c r="M200" s="40">
        <v>4.8</v>
      </c>
      <c r="N200" s="40">
        <v>8</v>
      </c>
      <c r="O200" s="40">
        <v>14.1</v>
      </c>
      <c r="P200" s="40">
        <v>16.6</v>
      </c>
      <c r="Q200" s="40">
        <v>20.6</v>
      </c>
      <c r="R200" s="40">
        <v>27.8</v>
      </c>
      <c r="S200" s="40">
        <v>37.2</v>
      </c>
      <c r="T200" s="40">
        <v>43.8</v>
      </c>
      <c r="U200" s="46" t="s">
        <v>33</v>
      </c>
      <c r="V200" s="40" t="s">
        <v>33</v>
      </c>
      <c r="W200" s="40" t="s">
        <v>33</v>
      </c>
      <c r="X200" s="40" t="s">
        <v>33</v>
      </c>
      <c r="Y200">
        <v>0.847758010648177</v>
      </c>
      <c r="Z200">
        <v>0.918288391901133</v>
      </c>
    </row>
    <row r="201" spans="1:26">
      <c r="A201" s="40" t="s">
        <v>26</v>
      </c>
      <c r="B201" s="40" t="s">
        <v>164</v>
      </c>
      <c r="C201" s="40" t="s">
        <v>165</v>
      </c>
      <c r="D201" s="40">
        <v>59.562394</v>
      </c>
      <c r="E201" s="40">
        <v>150.706741</v>
      </c>
      <c r="F201" s="40">
        <v>2023</v>
      </c>
      <c r="G201" s="27">
        <v>45103</v>
      </c>
      <c r="H201" s="40" t="s">
        <v>30</v>
      </c>
      <c r="I201" s="40" t="s">
        <v>38</v>
      </c>
      <c r="J201" s="40" t="s">
        <v>32</v>
      </c>
      <c r="K201" s="40">
        <v>44.7</v>
      </c>
      <c r="L201" s="40" t="s">
        <v>33</v>
      </c>
      <c r="M201" s="40">
        <v>3.2</v>
      </c>
      <c r="N201" s="40">
        <v>7.7</v>
      </c>
      <c r="O201" s="40">
        <v>11.8</v>
      </c>
      <c r="P201" s="40">
        <v>13.7</v>
      </c>
      <c r="Q201" s="40">
        <v>21.5</v>
      </c>
      <c r="R201" s="40">
        <v>30.6</v>
      </c>
      <c r="S201" s="40">
        <v>37.6</v>
      </c>
      <c r="T201" s="40">
        <v>42.9</v>
      </c>
      <c r="U201" s="46" t="s">
        <v>33</v>
      </c>
      <c r="V201" s="40" t="s">
        <v>33</v>
      </c>
      <c r="W201" s="40" t="s">
        <v>33</v>
      </c>
      <c r="X201" s="40" t="s">
        <v>33</v>
      </c>
      <c r="Y201">
        <v>0.847758010648177</v>
      </c>
      <c r="Z201">
        <v>0.918288391901133</v>
      </c>
    </row>
    <row r="202" spans="1:26">
      <c r="A202" s="40" t="s">
        <v>26</v>
      </c>
      <c r="B202" s="40" t="s">
        <v>164</v>
      </c>
      <c r="C202" s="40" t="s">
        <v>165</v>
      </c>
      <c r="D202" s="40">
        <v>59.562394</v>
      </c>
      <c r="E202" s="40">
        <v>150.706741</v>
      </c>
      <c r="F202" s="40">
        <v>2023</v>
      </c>
      <c r="G202" s="27">
        <v>45103</v>
      </c>
      <c r="H202" s="40" t="s">
        <v>39</v>
      </c>
      <c r="I202" s="40" t="s">
        <v>62</v>
      </c>
      <c r="J202" s="40" t="s">
        <v>32</v>
      </c>
      <c r="K202" s="40">
        <v>40.8</v>
      </c>
      <c r="L202" s="40" t="s">
        <v>33</v>
      </c>
      <c r="M202" s="40">
        <v>2.9</v>
      </c>
      <c r="N202" s="40">
        <v>5.1</v>
      </c>
      <c r="O202" s="40">
        <v>11.2</v>
      </c>
      <c r="P202" s="40">
        <v>19.7</v>
      </c>
      <c r="Q202" s="40">
        <v>29.3</v>
      </c>
      <c r="R202" s="40">
        <v>35.8</v>
      </c>
      <c r="S202" s="40">
        <v>39.4</v>
      </c>
      <c r="T202" s="40" t="s">
        <v>33</v>
      </c>
      <c r="U202" s="46" t="s">
        <v>33</v>
      </c>
      <c r="V202" s="40" t="s">
        <v>33</v>
      </c>
      <c r="W202" s="40" t="s">
        <v>33</v>
      </c>
      <c r="X202" s="40" t="s">
        <v>33</v>
      </c>
      <c r="Y202">
        <v>0.93265820843213</v>
      </c>
      <c r="Z202">
        <v>0.918288391901133</v>
      </c>
    </row>
    <row r="203" spans="1:26">
      <c r="A203" s="40" t="s">
        <v>26</v>
      </c>
      <c r="B203" s="40" t="s">
        <v>164</v>
      </c>
      <c r="C203" s="40" t="s">
        <v>165</v>
      </c>
      <c r="D203" s="40">
        <v>59.562394</v>
      </c>
      <c r="E203" s="40">
        <v>150.706741</v>
      </c>
      <c r="F203" s="40">
        <v>2023</v>
      </c>
      <c r="G203" s="27">
        <v>45103</v>
      </c>
      <c r="H203" s="40" t="s">
        <v>39</v>
      </c>
      <c r="I203" s="40" t="s">
        <v>125</v>
      </c>
      <c r="J203" s="40" t="s">
        <v>32</v>
      </c>
      <c r="K203" s="40">
        <v>40.2</v>
      </c>
      <c r="L203" s="40" t="s">
        <v>33</v>
      </c>
      <c r="M203" s="40">
        <v>2.5</v>
      </c>
      <c r="N203" s="40">
        <v>5.6</v>
      </c>
      <c r="O203" s="40">
        <v>12.6</v>
      </c>
      <c r="P203" s="40">
        <v>18.3</v>
      </c>
      <c r="Q203" s="40">
        <v>27.6</v>
      </c>
      <c r="R203" s="40">
        <v>34.4</v>
      </c>
      <c r="S203" s="40">
        <v>39.4</v>
      </c>
      <c r="T203" s="40" t="s">
        <v>33</v>
      </c>
      <c r="U203" s="46" t="s">
        <v>33</v>
      </c>
      <c r="V203" s="40" t="s">
        <v>33</v>
      </c>
      <c r="W203" s="40" t="s">
        <v>33</v>
      </c>
      <c r="X203" s="40" t="s">
        <v>33</v>
      </c>
      <c r="Y203">
        <v>0.93265820843213</v>
      </c>
      <c r="Z203">
        <v>0.918288391901133</v>
      </c>
    </row>
    <row r="204" spans="1:26">
      <c r="A204" s="40" t="s">
        <v>26</v>
      </c>
      <c r="B204" s="40" t="s">
        <v>164</v>
      </c>
      <c r="C204" s="40" t="s">
        <v>165</v>
      </c>
      <c r="D204" s="40">
        <v>59.562394</v>
      </c>
      <c r="E204" s="40">
        <v>150.706741</v>
      </c>
      <c r="F204" s="40">
        <v>2023</v>
      </c>
      <c r="G204" s="27">
        <v>45103</v>
      </c>
      <c r="H204" s="40" t="s">
        <v>39</v>
      </c>
      <c r="I204" s="40" t="s">
        <v>40</v>
      </c>
      <c r="J204" s="40" t="s">
        <v>32</v>
      </c>
      <c r="K204" s="40">
        <v>45.4</v>
      </c>
      <c r="L204" s="40" t="s">
        <v>33</v>
      </c>
      <c r="M204" s="40">
        <v>3.8</v>
      </c>
      <c r="N204" s="40">
        <v>7.6</v>
      </c>
      <c r="O204" s="40">
        <v>15</v>
      </c>
      <c r="P204" s="40">
        <v>23.4</v>
      </c>
      <c r="Q204" s="40">
        <v>31.3</v>
      </c>
      <c r="R204" s="40">
        <v>35.7</v>
      </c>
      <c r="S204" s="40">
        <v>38.2</v>
      </c>
      <c r="T204" s="40">
        <v>40.7</v>
      </c>
      <c r="U204" s="40">
        <v>44.8</v>
      </c>
      <c r="V204" s="40" t="s">
        <v>33</v>
      </c>
      <c r="W204" s="40" t="s">
        <v>33</v>
      </c>
      <c r="X204" s="40" t="s">
        <v>33</v>
      </c>
      <c r="Y204">
        <v>0.93265820843213</v>
      </c>
      <c r="Z204">
        <v>0.918288391901133</v>
      </c>
    </row>
    <row r="205" spans="1:26">
      <c r="A205" s="40" t="s">
        <v>26</v>
      </c>
      <c r="B205" s="40" t="s">
        <v>164</v>
      </c>
      <c r="C205" s="40" t="s">
        <v>165</v>
      </c>
      <c r="D205" s="40">
        <v>59.562394</v>
      </c>
      <c r="E205" s="40">
        <v>150.706741</v>
      </c>
      <c r="F205" s="40">
        <v>2023</v>
      </c>
      <c r="G205" s="27">
        <v>45103</v>
      </c>
      <c r="H205" s="40" t="s">
        <v>39</v>
      </c>
      <c r="I205" s="40" t="s">
        <v>44</v>
      </c>
      <c r="J205" s="40" t="s">
        <v>32</v>
      </c>
      <c r="K205" s="40">
        <v>42.5</v>
      </c>
      <c r="L205" s="40" t="s">
        <v>33</v>
      </c>
      <c r="M205" s="40">
        <v>3.2</v>
      </c>
      <c r="N205" s="40">
        <v>5.7</v>
      </c>
      <c r="O205" s="40">
        <v>8.2</v>
      </c>
      <c r="P205" s="40">
        <v>13.2</v>
      </c>
      <c r="Q205" s="40">
        <v>21.6</v>
      </c>
      <c r="R205" s="40">
        <v>23.2</v>
      </c>
      <c r="S205" s="40">
        <v>36.2</v>
      </c>
      <c r="T205" s="40">
        <v>40.7</v>
      </c>
      <c r="U205" s="40" t="s">
        <v>33</v>
      </c>
      <c r="V205" s="40" t="s">
        <v>33</v>
      </c>
      <c r="W205" s="40" t="s">
        <v>33</v>
      </c>
      <c r="X205" s="40" t="s">
        <v>33</v>
      </c>
      <c r="Y205">
        <v>0.93265820843213</v>
      </c>
      <c r="Z205">
        <v>0.918288391901133</v>
      </c>
    </row>
    <row r="206" spans="1:26">
      <c r="A206" s="40" t="s">
        <v>26</v>
      </c>
      <c r="B206" s="40" t="s">
        <v>164</v>
      </c>
      <c r="C206" s="40" t="s">
        <v>165</v>
      </c>
      <c r="D206" s="40">
        <v>59.562394</v>
      </c>
      <c r="E206" s="40">
        <v>150.706741</v>
      </c>
      <c r="F206" s="40">
        <v>2023</v>
      </c>
      <c r="G206" s="27">
        <v>45103</v>
      </c>
      <c r="H206" s="40" t="s">
        <v>39</v>
      </c>
      <c r="I206" s="40" t="s">
        <v>82</v>
      </c>
      <c r="J206" s="40" t="s">
        <v>32</v>
      </c>
      <c r="K206" s="40">
        <v>35.1</v>
      </c>
      <c r="L206" s="40" t="s">
        <v>33</v>
      </c>
      <c r="M206" s="40" t="s">
        <v>33</v>
      </c>
      <c r="N206" s="40">
        <v>4.4</v>
      </c>
      <c r="O206" s="40">
        <v>6.2</v>
      </c>
      <c r="P206" s="40">
        <v>13.1</v>
      </c>
      <c r="Q206" s="40">
        <v>23.1</v>
      </c>
      <c r="R206" s="40">
        <v>29.8</v>
      </c>
      <c r="S206" s="40">
        <v>32.7</v>
      </c>
      <c r="T206" s="40" t="s">
        <v>33</v>
      </c>
      <c r="U206" s="40" t="s">
        <v>33</v>
      </c>
      <c r="V206" s="40" t="s">
        <v>33</v>
      </c>
      <c r="W206" s="40" t="s">
        <v>33</v>
      </c>
      <c r="X206" s="40" t="s">
        <v>33</v>
      </c>
      <c r="Y206">
        <v>0.93265820843213</v>
      </c>
      <c r="Z206">
        <v>0.918288391901133</v>
      </c>
    </row>
    <row r="207" spans="1:26">
      <c r="A207" s="40" t="s">
        <v>26</v>
      </c>
      <c r="B207" s="40" t="s">
        <v>164</v>
      </c>
      <c r="C207" s="40" t="s">
        <v>165</v>
      </c>
      <c r="D207" s="40">
        <v>59.562394</v>
      </c>
      <c r="E207" s="40">
        <v>150.706741</v>
      </c>
      <c r="F207" s="40">
        <v>2023</v>
      </c>
      <c r="G207" s="27">
        <v>45103</v>
      </c>
      <c r="H207" s="40" t="s">
        <v>39</v>
      </c>
      <c r="I207" s="40" t="s">
        <v>98</v>
      </c>
      <c r="J207" s="40" t="s">
        <v>32</v>
      </c>
      <c r="K207" s="40">
        <v>36.1</v>
      </c>
      <c r="L207" s="40" t="s">
        <v>33</v>
      </c>
      <c r="M207" s="40">
        <v>2.4</v>
      </c>
      <c r="N207" s="40">
        <v>5.9</v>
      </c>
      <c r="O207" s="40">
        <v>12.4</v>
      </c>
      <c r="P207" s="40">
        <v>18.3</v>
      </c>
      <c r="Q207" s="40">
        <v>24.8</v>
      </c>
      <c r="R207" s="40">
        <v>31</v>
      </c>
      <c r="S207" s="40">
        <v>34.8</v>
      </c>
      <c r="T207" s="40">
        <v>35.5</v>
      </c>
      <c r="U207" s="40" t="s">
        <v>33</v>
      </c>
      <c r="V207" s="40" t="s">
        <v>33</v>
      </c>
      <c r="W207" s="40" t="s">
        <v>33</v>
      </c>
      <c r="X207" s="40" t="s">
        <v>33</v>
      </c>
      <c r="Y207">
        <v>0.93265820843213</v>
      </c>
      <c r="Z207">
        <v>0.918288391901133</v>
      </c>
    </row>
    <row r="208" spans="1:26">
      <c r="A208" s="40" t="s">
        <v>26</v>
      </c>
      <c r="B208" s="40" t="s">
        <v>164</v>
      </c>
      <c r="C208" s="40" t="s">
        <v>165</v>
      </c>
      <c r="D208" s="40">
        <v>59.562394</v>
      </c>
      <c r="E208" s="40">
        <v>150.706741</v>
      </c>
      <c r="F208" s="40">
        <v>2023</v>
      </c>
      <c r="G208" s="27">
        <v>45103</v>
      </c>
      <c r="H208" s="40" t="s">
        <v>47</v>
      </c>
      <c r="I208" s="40" t="s">
        <v>48</v>
      </c>
      <c r="J208" s="40" t="s">
        <v>32</v>
      </c>
      <c r="K208" s="40">
        <v>40.7</v>
      </c>
      <c r="L208" s="40" t="s">
        <v>33</v>
      </c>
      <c r="M208" s="40" t="s">
        <v>33</v>
      </c>
      <c r="N208" s="40">
        <v>4.9</v>
      </c>
      <c r="O208" s="40">
        <v>7.9</v>
      </c>
      <c r="P208" s="40">
        <v>13.9</v>
      </c>
      <c r="Q208" s="40">
        <v>18.3</v>
      </c>
      <c r="R208" s="40">
        <v>28.6</v>
      </c>
      <c r="S208" s="40">
        <v>35.1</v>
      </c>
      <c r="T208" s="40">
        <v>40.2</v>
      </c>
      <c r="U208" s="40" t="s">
        <v>33</v>
      </c>
      <c r="V208" s="40" t="s">
        <v>33</v>
      </c>
      <c r="W208" s="40" t="s">
        <v>33</v>
      </c>
      <c r="X208" s="40" t="s">
        <v>33</v>
      </c>
      <c r="Y208">
        <v>1.14208183705957</v>
      </c>
      <c r="Z208">
        <v>0.918288391901133</v>
      </c>
    </row>
    <row r="209" spans="1:26">
      <c r="A209" s="40" t="s">
        <v>26</v>
      </c>
      <c r="B209" s="40" t="s">
        <v>164</v>
      </c>
      <c r="C209" s="40" t="s">
        <v>165</v>
      </c>
      <c r="D209" s="40">
        <v>59.562394</v>
      </c>
      <c r="E209" s="40">
        <v>150.706741</v>
      </c>
      <c r="F209" s="40">
        <v>2023</v>
      </c>
      <c r="G209" s="27">
        <v>45103</v>
      </c>
      <c r="H209" s="40" t="s">
        <v>47</v>
      </c>
      <c r="I209" s="40" t="s">
        <v>99</v>
      </c>
      <c r="J209" s="40" t="s">
        <v>32</v>
      </c>
      <c r="K209" s="40">
        <v>44.4</v>
      </c>
      <c r="L209" s="40" t="s">
        <v>33</v>
      </c>
      <c r="M209" s="40">
        <v>1.6</v>
      </c>
      <c r="N209" s="40">
        <v>3.1</v>
      </c>
      <c r="O209" s="40">
        <v>14.1</v>
      </c>
      <c r="P209" s="40">
        <v>26.8</v>
      </c>
      <c r="Q209" s="40">
        <v>36.9</v>
      </c>
      <c r="R209" s="40">
        <v>42.2</v>
      </c>
      <c r="S209" s="40" t="s">
        <v>33</v>
      </c>
      <c r="T209" s="40" t="s">
        <v>33</v>
      </c>
      <c r="U209" s="40" t="s">
        <v>33</v>
      </c>
      <c r="V209" s="40" t="s">
        <v>33</v>
      </c>
      <c r="W209" s="40" t="s">
        <v>33</v>
      </c>
      <c r="X209" s="40" t="s">
        <v>33</v>
      </c>
      <c r="Y209">
        <v>1.14208183705957</v>
      </c>
      <c r="Z209">
        <v>0.918288391901133</v>
      </c>
    </row>
    <row r="210" spans="1:26">
      <c r="A210" s="40" t="s">
        <v>26</v>
      </c>
      <c r="B210" s="40" t="s">
        <v>164</v>
      </c>
      <c r="C210" s="40" t="s">
        <v>165</v>
      </c>
      <c r="D210" s="40">
        <v>59.562394</v>
      </c>
      <c r="E210" s="40">
        <v>150.706741</v>
      </c>
      <c r="F210" s="40">
        <v>2023</v>
      </c>
      <c r="G210" s="27">
        <v>45103</v>
      </c>
      <c r="H210" s="40" t="s">
        <v>47</v>
      </c>
      <c r="I210" s="40" t="s">
        <v>102</v>
      </c>
      <c r="J210" s="40" t="s">
        <v>32</v>
      </c>
      <c r="K210" s="40">
        <v>41.8</v>
      </c>
      <c r="L210" s="40" t="s">
        <v>33</v>
      </c>
      <c r="M210" s="40" t="s">
        <v>33</v>
      </c>
      <c r="N210" s="40">
        <v>3.7</v>
      </c>
      <c r="O210" s="40">
        <v>12.2</v>
      </c>
      <c r="P210" s="40">
        <v>27.6</v>
      </c>
      <c r="Q210" s="40">
        <v>35.1</v>
      </c>
      <c r="R210" s="40">
        <v>40.3</v>
      </c>
      <c r="S210" s="40" t="s">
        <v>33</v>
      </c>
      <c r="T210" s="40" t="s">
        <v>33</v>
      </c>
      <c r="U210" s="40" t="s">
        <v>33</v>
      </c>
      <c r="V210" s="40" t="s">
        <v>33</v>
      </c>
      <c r="W210" s="40" t="s">
        <v>33</v>
      </c>
      <c r="X210" s="40" t="s">
        <v>33</v>
      </c>
      <c r="Y210">
        <v>1.14208183705957</v>
      </c>
      <c r="Z210">
        <v>0.918288391901133</v>
      </c>
    </row>
    <row r="211" spans="1:26">
      <c r="A211" s="40" t="s">
        <v>26</v>
      </c>
      <c r="B211" s="40" t="s">
        <v>164</v>
      </c>
      <c r="C211" s="40" t="s">
        <v>165</v>
      </c>
      <c r="D211" s="40">
        <v>59.562394</v>
      </c>
      <c r="E211" s="40">
        <v>150.706741</v>
      </c>
      <c r="F211" s="40">
        <v>2023</v>
      </c>
      <c r="G211" s="27">
        <v>45103</v>
      </c>
      <c r="H211" s="40" t="s">
        <v>47</v>
      </c>
      <c r="I211" s="40" t="s">
        <v>103</v>
      </c>
      <c r="J211" s="40" t="s">
        <v>32</v>
      </c>
      <c r="K211" s="40">
        <v>37</v>
      </c>
      <c r="L211" s="40" t="s">
        <v>33</v>
      </c>
      <c r="M211" s="40">
        <v>2</v>
      </c>
      <c r="N211" s="40">
        <v>4</v>
      </c>
      <c r="O211" s="40">
        <v>14</v>
      </c>
      <c r="P211" s="40">
        <v>27.1</v>
      </c>
      <c r="Q211" s="40">
        <v>35.8</v>
      </c>
      <c r="R211" s="40" t="s">
        <v>33</v>
      </c>
      <c r="S211" s="40" t="s">
        <v>33</v>
      </c>
      <c r="T211" s="40" t="s">
        <v>33</v>
      </c>
      <c r="U211" s="40" t="s">
        <v>33</v>
      </c>
      <c r="V211" s="40" t="s">
        <v>33</v>
      </c>
      <c r="W211" s="40" t="s">
        <v>33</v>
      </c>
      <c r="X211" s="40" t="s">
        <v>33</v>
      </c>
      <c r="Y211">
        <v>1.14208183705957</v>
      </c>
      <c r="Z211">
        <v>0.918288391901133</v>
      </c>
    </row>
    <row r="212" spans="1:26">
      <c r="A212" s="40" t="s">
        <v>26</v>
      </c>
      <c r="B212" s="40" t="s">
        <v>164</v>
      </c>
      <c r="C212" s="40" t="s">
        <v>165</v>
      </c>
      <c r="D212" s="40">
        <v>59.562394</v>
      </c>
      <c r="E212" s="40">
        <v>150.706741</v>
      </c>
      <c r="F212" s="40">
        <v>2023</v>
      </c>
      <c r="G212" s="27">
        <v>45103</v>
      </c>
      <c r="H212" s="40" t="s">
        <v>47</v>
      </c>
      <c r="I212" s="40" t="s">
        <v>150</v>
      </c>
      <c r="J212" s="40" t="s">
        <v>32</v>
      </c>
      <c r="K212" s="40">
        <v>38</v>
      </c>
      <c r="L212" s="40" t="s">
        <v>33</v>
      </c>
      <c r="M212" s="40" t="s">
        <v>33</v>
      </c>
      <c r="N212" s="40">
        <v>4.7</v>
      </c>
      <c r="O212" s="40">
        <v>11.8</v>
      </c>
      <c r="P212" s="40">
        <v>20</v>
      </c>
      <c r="Q212" s="40">
        <v>25.5</v>
      </c>
      <c r="R212" s="40">
        <v>30.9</v>
      </c>
      <c r="S212" s="40">
        <v>35</v>
      </c>
      <c r="T212" s="40" t="s">
        <v>33</v>
      </c>
      <c r="U212" s="40" t="s">
        <v>33</v>
      </c>
      <c r="V212" s="40" t="s">
        <v>33</v>
      </c>
      <c r="W212" s="40" t="s">
        <v>33</v>
      </c>
      <c r="X212" s="40" t="s">
        <v>33</v>
      </c>
      <c r="Y212">
        <v>1.14208183705957</v>
      </c>
      <c r="Z212">
        <v>0.918288391901133</v>
      </c>
    </row>
    <row r="213" spans="1:26">
      <c r="A213" s="40" t="s">
        <v>26</v>
      </c>
      <c r="B213" s="40" t="s">
        <v>164</v>
      </c>
      <c r="C213" s="40" t="s">
        <v>165</v>
      </c>
      <c r="D213" s="40">
        <v>59.562394</v>
      </c>
      <c r="E213" s="40">
        <v>150.706741</v>
      </c>
      <c r="F213" s="40">
        <v>2023</v>
      </c>
      <c r="G213" s="27">
        <v>45103</v>
      </c>
      <c r="H213" s="40" t="s">
        <v>47</v>
      </c>
      <c r="I213" s="40" t="s">
        <v>88</v>
      </c>
      <c r="J213" s="40" t="s">
        <v>32</v>
      </c>
      <c r="K213" s="40">
        <v>40.9</v>
      </c>
      <c r="L213" s="40" t="s">
        <v>33</v>
      </c>
      <c r="M213" s="40">
        <v>1.8</v>
      </c>
      <c r="N213" s="40">
        <v>3.1</v>
      </c>
      <c r="O213" s="40">
        <v>11.9</v>
      </c>
      <c r="P213" s="40">
        <v>21.5</v>
      </c>
      <c r="Q213" s="40">
        <v>29.5</v>
      </c>
      <c r="R213" s="40">
        <v>33.4</v>
      </c>
      <c r="S213" s="40">
        <v>36.7</v>
      </c>
      <c r="T213" s="40">
        <v>40.5</v>
      </c>
      <c r="U213" s="40" t="s">
        <v>33</v>
      </c>
      <c r="V213" s="40" t="s">
        <v>33</v>
      </c>
      <c r="W213" s="40" t="s">
        <v>33</v>
      </c>
      <c r="X213" s="40" t="s">
        <v>33</v>
      </c>
      <c r="Y213">
        <v>1.14208183705957</v>
      </c>
      <c r="Z213">
        <v>0.918288391901133</v>
      </c>
    </row>
    <row r="214" spans="1:26">
      <c r="A214" s="40" t="s">
        <v>167</v>
      </c>
      <c r="B214" s="40" t="s">
        <v>168</v>
      </c>
      <c r="C214" s="40" t="s">
        <v>169</v>
      </c>
      <c r="D214" s="40">
        <v>59.501441</v>
      </c>
      <c r="E214" s="40">
        <v>150.552283</v>
      </c>
      <c r="F214" s="40">
        <v>2023</v>
      </c>
      <c r="G214" s="41" t="s">
        <v>143</v>
      </c>
      <c r="H214" s="40" t="s">
        <v>30</v>
      </c>
      <c r="I214" s="40" t="s">
        <v>133</v>
      </c>
      <c r="J214" s="40" t="s">
        <v>32</v>
      </c>
      <c r="K214" s="40">
        <v>41.7</v>
      </c>
      <c r="L214" s="40" t="s">
        <v>33</v>
      </c>
      <c r="M214" s="40">
        <v>4.3</v>
      </c>
      <c r="N214" s="40">
        <v>10.6</v>
      </c>
      <c r="O214" s="40">
        <v>14.3</v>
      </c>
      <c r="P214" s="40">
        <v>23.6</v>
      </c>
      <c r="Q214" s="40">
        <v>30.2</v>
      </c>
      <c r="R214" s="40">
        <v>36.1</v>
      </c>
      <c r="S214" s="40">
        <v>40.4</v>
      </c>
      <c r="T214" s="40" t="s">
        <v>33</v>
      </c>
      <c r="U214" s="40" t="s">
        <v>33</v>
      </c>
      <c r="V214" s="40" t="s">
        <v>33</v>
      </c>
      <c r="W214" s="40" t="s">
        <v>33</v>
      </c>
      <c r="X214" s="40" t="s">
        <v>33</v>
      </c>
      <c r="Y214">
        <v>1.11128114012937</v>
      </c>
      <c r="Z214">
        <v>1.09235157660772</v>
      </c>
    </row>
    <row r="215" spans="1:26">
      <c r="A215" s="40" t="s">
        <v>167</v>
      </c>
      <c r="B215" s="40" t="s">
        <v>168</v>
      </c>
      <c r="C215" s="40" t="s">
        <v>169</v>
      </c>
      <c r="D215" s="40">
        <v>59.501441</v>
      </c>
      <c r="E215" s="40">
        <v>150.552283</v>
      </c>
      <c r="F215" s="40">
        <v>2023</v>
      </c>
      <c r="G215" s="41" t="s">
        <v>143</v>
      </c>
      <c r="H215" s="40" t="s">
        <v>30</v>
      </c>
      <c r="I215" s="40" t="s">
        <v>34</v>
      </c>
      <c r="J215" s="40" t="s">
        <v>32</v>
      </c>
      <c r="K215" s="40">
        <v>45.2</v>
      </c>
      <c r="L215" s="40" t="s">
        <v>33</v>
      </c>
      <c r="M215" s="40">
        <v>4.5</v>
      </c>
      <c r="N215" s="40">
        <v>9.1</v>
      </c>
      <c r="O215" s="40">
        <v>18.2</v>
      </c>
      <c r="P215" s="40">
        <v>28.6</v>
      </c>
      <c r="Q215" s="40">
        <v>35.7</v>
      </c>
      <c r="R215" s="40">
        <v>41.9</v>
      </c>
      <c r="S215" s="40">
        <v>43.9</v>
      </c>
      <c r="T215" s="40" t="s">
        <v>33</v>
      </c>
      <c r="U215" s="40" t="s">
        <v>33</v>
      </c>
      <c r="V215" s="40" t="s">
        <v>33</v>
      </c>
      <c r="W215" s="40" t="s">
        <v>33</v>
      </c>
      <c r="X215" s="40" t="s">
        <v>33</v>
      </c>
      <c r="Y215">
        <v>1.11128114012937</v>
      </c>
      <c r="Z215">
        <v>1.09235157660772</v>
      </c>
    </row>
    <row r="216" spans="1:26">
      <c r="A216" s="40" t="s">
        <v>167</v>
      </c>
      <c r="B216" s="40" t="s">
        <v>168</v>
      </c>
      <c r="C216" s="40" t="s">
        <v>169</v>
      </c>
      <c r="D216" s="40">
        <v>59.501441</v>
      </c>
      <c r="E216" s="40">
        <v>150.552283</v>
      </c>
      <c r="F216" s="40">
        <v>2023</v>
      </c>
      <c r="G216" s="41" t="s">
        <v>143</v>
      </c>
      <c r="H216" s="40" t="s">
        <v>30</v>
      </c>
      <c r="I216" s="40" t="s">
        <v>77</v>
      </c>
      <c r="J216" s="40" t="s">
        <v>32</v>
      </c>
      <c r="K216" s="40">
        <v>38.3</v>
      </c>
      <c r="L216" s="40" t="s">
        <v>33</v>
      </c>
      <c r="M216" s="40">
        <v>6.9</v>
      </c>
      <c r="N216" s="40">
        <v>15.2</v>
      </c>
      <c r="O216" s="40">
        <v>21.8</v>
      </c>
      <c r="P216" s="40">
        <v>31.6</v>
      </c>
      <c r="Q216" s="40">
        <v>34.9</v>
      </c>
      <c r="R216" s="40">
        <v>37</v>
      </c>
      <c r="S216" s="40" t="s">
        <v>33</v>
      </c>
      <c r="T216" s="40" t="s">
        <v>33</v>
      </c>
      <c r="U216" s="40" t="s">
        <v>33</v>
      </c>
      <c r="V216" s="40" t="s">
        <v>33</v>
      </c>
      <c r="W216" s="40" t="s">
        <v>33</v>
      </c>
      <c r="X216" s="40" t="s">
        <v>33</v>
      </c>
      <c r="Y216">
        <v>1.11128114012937</v>
      </c>
      <c r="Z216">
        <v>1.09235157660772</v>
      </c>
    </row>
    <row r="217" spans="1:26">
      <c r="A217" s="40" t="s">
        <v>167</v>
      </c>
      <c r="B217" s="40" t="s">
        <v>168</v>
      </c>
      <c r="C217" s="40" t="s">
        <v>169</v>
      </c>
      <c r="D217" s="40">
        <v>59.501441</v>
      </c>
      <c r="E217" s="40">
        <v>150.552283</v>
      </c>
      <c r="F217" s="40">
        <v>2023</v>
      </c>
      <c r="G217" s="41" t="s">
        <v>143</v>
      </c>
      <c r="H217" s="40" t="s">
        <v>30</v>
      </c>
      <c r="I217" s="40" t="s">
        <v>56</v>
      </c>
      <c r="J217" s="40" t="s">
        <v>32</v>
      </c>
      <c r="K217" s="40">
        <v>44.9</v>
      </c>
      <c r="L217" s="40" t="s">
        <v>33</v>
      </c>
      <c r="M217" s="40">
        <v>4.4</v>
      </c>
      <c r="N217" s="40">
        <v>11.6</v>
      </c>
      <c r="O217" s="40">
        <v>21.2</v>
      </c>
      <c r="P217" s="40">
        <v>29.6</v>
      </c>
      <c r="Q217" s="40">
        <v>36.2</v>
      </c>
      <c r="R217" s="40">
        <v>41.1</v>
      </c>
      <c r="S217" s="40">
        <v>44.2</v>
      </c>
      <c r="T217" s="40" t="s">
        <v>33</v>
      </c>
      <c r="U217" s="40" t="s">
        <v>33</v>
      </c>
      <c r="V217" s="40" t="s">
        <v>33</v>
      </c>
      <c r="W217" s="40" t="s">
        <v>33</v>
      </c>
      <c r="X217" s="40" t="s">
        <v>33</v>
      </c>
      <c r="Y217">
        <v>1.11128114012937</v>
      </c>
      <c r="Z217">
        <v>1.09235157660772</v>
      </c>
    </row>
    <row r="218" spans="1:26">
      <c r="A218" s="40" t="s">
        <v>167</v>
      </c>
      <c r="B218" s="40" t="s">
        <v>168</v>
      </c>
      <c r="C218" s="40" t="s">
        <v>169</v>
      </c>
      <c r="D218" s="40">
        <v>59.501441</v>
      </c>
      <c r="E218" s="40">
        <v>150.552283</v>
      </c>
      <c r="F218" s="40">
        <v>2023</v>
      </c>
      <c r="G218" s="41" t="s">
        <v>143</v>
      </c>
      <c r="H218" s="40" t="s">
        <v>30</v>
      </c>
      <c r="I218" s="40" t="s">
        <v>146</v>
      </c>
      <c r="J218" s="40" t="s">
        <v>32</v>
      </c>
      <c r="K218" s="40">
        <v>37.2</v>
      </c>
      <c r="L218" s="40">
        <v>2.7</v>
      </c>
      <c r="M218" s="40">
        <v>7.7</v>
      </c>
      <c r="N218" s="40">
        <v>14.3</v>
      </c>
      <c r="O218" s="40">
        <v>20.1</v>
      </c>
      <c r="P218" s="40">
        <v>29.3</v>
      </c>
      <c r="Q218" s="40">
        <v>35.6</v>
      </c>
      <c r="R218" s="40" t="s">
        <v>33</v>
      </c>
      <c r="S218" s="40" t="s">
        <v>33</v>
      </c>
      <c r="T218" s="40" t="s">
        <v>33</v>
      </c>
      <c r="U218" s="40" t="s">
        <v>33</v>
      </c>
      <c r="V218" s="40" t="s">
        <v>33</v>
      </c>
      <c r="W218" s="40" t="s">
        <v>33</v>
      </c>
      <c r="X218" s="40" t="s">
        <v>33</v>
      </c>
      <c r="Y218">
        <v>1.11128114012937</v>
      </c>
      <c r="Z218">
        <v>1.09235157660772</v>
      </c>
    </row>
    <row r="219" spans="1:26">
      <c r="A219" s="40" t="s">
        <v>167</v>
      </c>
      <c r="B219" s="40" t="s">
        <v>168</v>
      </c>
      <c r="C219" s="40" t="s">
        <v>169</v>
      </c>
      <c r="D219" s="40">
        <v>59.501441</v>
      </c>
      <c r="E219" s="40">
        <v>150.552283</v>
      </c>
      <c r="F219" s="40">
        <v>2023</v>
      </c>
      <c r="G219" s="41" t="s">
        <v>143</v>
      </c>
      <c r="H219" s="40" t="s">
        <v>30</v>
      </c>
      <c r="I219" s="40" t="s">
        <v>79</v>
      </c>
      <c r="J219" s="40" t="s">
        <v>32</v>
      </c>
      <c r="K219" s="40">
        <v>40.1</v>
      </c>
      <c r="L219" s="40" t="s">
        <v>33</v>
      </c>
      <c r="M219" s="40">
        <v>5.2</v>
      </c>
      <c r="N219" s="40">
        <v>12.9</v>
      </c>
      <c r="O219" s="40">
        <v>23</v>
      </c>
      <c r="P219" s="40">
        <v>30.8</v>
      </c>
      <c r="Q219" s="40">
        <v>38.5</v>
      </c>
      <c r="R219" s="40" t="s">
        <v>33</v>
      </c>
      <c r="S219" s="40" t="s">
        <v>33</v>
      </c>
      <c r="T219" s="40" t="s">
        <v>33</v>
      </c>
      <c r="U219" s="40" t="s">
        <v>33</v>
      </c>
      <c r="V219" s="40" t="s">
        <v>33</v>
      </c>
      <c r="W219" s="40" t="s">
        <v>33</v>
      </c>
      <c r="X219" s="40" t="s">
        <v>33</v>
      </c>
      <c r="Y219">
        <v>1.11128114012937</v>
      </c>
      <c r="Z219">
        <v>1.09235157660772</v>
      </c>
    </row>
    <row r="220" spans="1:26">
      <c r="A220" s="40" t="s">
        <v>167</v>
      </c>
      <c r="B220" s="40" t="s">
        <v>168</v>
      </c>
      <c r="C220" s="40" t="s">
        <v>169</v>
      </c>
      <c r="D220" s="40">
        <v>59.501441</v>
      </c>
      <c r="E220" s="40">
        <v>150.552283</v>
      </c>
      <c r="F220" s="40">
        <v>2023</v>
      </c>
      <c r="G220" s="41" t="s">
        <v>143</v>
      </c>
      <c r="H220" s="40" t="s">
        <v>39</v>
      </c>
      <c r="I220" s="40" t="s">
        <v>40</v>
      </c>
      <c r="J220" s="40" t="s">
        <v>64</v>
      </c>
      <c r="K220" s="40">
        <v>41.1</v>
      </c>
      <c r="L220" s="40" t="s">
        <v>33</v>
      </c>
      <c r="M220" s="40">
        <v>2.7</v>
      </c>
      <c r="N220" s="40">
        <v>5.3</v>
      </c>
      <c r="O220" s="40">
        <v>9.1</v>
      </c>
      <c r="P220" s="40">
        <v>16.2</v>
      </c>
      <c r="Q220" s="40">
        <v>29.6</v>
      </c>
      <c r="R220" s="40">
        <v>37.7</v>
      </c>
      <c r="S220" s="40" t="s">
        <v>33</v>
      </c>
      <c r="T220" s="40" t="s">
        <v>33</v>
      </c>
      <c r="U220" s="40" t="s">
        <v>33</v>
      </c>
      <c r="V220" s="40" t="s">
        <v>33</v>
      </c>
      <c r="W220" s="40" t="s">
        <v>33</v>
      </c>
      <c r="X220" s="40" t="s">
        <v>33</v>
      </c>
      <c r="Y220">
        <v>0.955321156650785</v>
      </c>
      <c r="Z220">
        <v>1.09235157660772</v>
      </c>
    </row>
    <row r="221" spans="1:26">
      <c r="A221" s="40" t="s">
        <v>167</v>
      </c>
      <c r="B221" s="40" t="s">
        <v>168</v>
      </c>
      <c r="C221" s="40" t="s">
        <v>169</v>
      </c>
      <c r="D221" s="40">
        <v>59.501441</v>
      </c>
      <c r="E221" s="40">
        <v>150.552283</v>
      </c>
      <c r="F221" s="40">
        <v>2023</v>
      </c>
      <c r="G221" s="41" t="s">
        <v>143</v>
      </c>
      <c r="H221" s="40" t="s">
        <v>39</v>
      </c>
      <c r="I221" s="40" t="s">
        <v>41</v>
      </c>
      <c r="J221" s="40" t="s">
        <v>32</v>
      </c>
      <c r="K221" s="40">
        <v>43.2</v>
      </c>
      <c r="L221" s="40" t="s">
        <v>33</v>
      </c>
      <c r="M221" s="40">
        <v>2.6</v>
      </c>
      <c r="N221" s="40">
        <v>5.5</v>
      </c>
      <c r="O221" s="40">
        <v>8.8</v>
      </c>
      <c r="P221" s="40">
        <v>19.9</v>
      </c>
      <c r="Q221" s="40">
        <v>33.7</v>
      </c>
      <c r="R221" s="40">
        <v>41</v>
      </c>
      <c r="S221" s="40" t="s">
        <v>33</v>
      </c>
      <c r="T221" s="40" t="s">
        <v>33</v>
      </c>
      <c r="U221" s="40" t="s">
        <v>33</v>
      </c>
      <c r="V221" s="40" t="s">
        <v>33</v>
      </c>
      <c r="W221" s="40" t="s">
        <v>33</v>
      </c>
      <c r="X221" s="40" t="s">
        <v>33</v>
      </c>
      <c r="Y221">
        <v>0.955321156650785</v>
      </c>
      <c r="Z221">
        <v>1.09235157660772</v>
      </c>
    </row>
    <row r="222" spans="1:26">
      <c r="A222" s="40" t="s">
        <v>167</v>
      </c>
      <c r="B222" s="40" t="s">
        <v>168</v>
      </c>
      <c r="C222" s="40" t="s">
        <v>169</v>
      </c>
      <c r="D222" s="40">
        <v>59.501441</v>
      </c>
      <c r="E222" s="40">
        <v>150.552283</v>
      </c>
      <c r="F222" s="40">
        <v>2023</v>
      </c>
      <c r="G222" s="41" t="s">
        <v>143</v>
      </c>
      <c r="H222" s="40" t="s">
        <v>39</v>
      </c>
      <c r="I222" s="40" t="s">
        <v>126</v>
      </c>
      <c r="J222" s="40" t="s">
        <v>32</v>
      </c>
      <c r="K222" s="40">
        <v>42.7</v>
      </c>
      <c r="L222" s="40" t="s">
        <v>33</v>
      </c>
      <c r="M222" s="40">
        <v>3.5</v>
      </c>
      <c r="N222" s="40">
        <v>6.3</v>
      </c>
      <c r="O222" s="40">
        <v>9.8</v>
      </c>
      <c r="P222" s="40">
        <v>19.7</v>
      </c>
      <c r="Q222" s="40">
        <v>30.9</v>
      </c>
      <c r="R222" s="40">
        <v>39.2</v>
      </c>
      <c r="S222" s="40" t="s">
        <v>33</v>
      </c>
      <c r="T222" s="40" t="s">
        <v>33</v>
      </c>
      <c r="U222" s="40" t="s">
        <v>33</v>
      </c>
      <c r="V222" s="40" t="s">
        <v>33</v>
      </c>
      <c r="W222" s="40" t="s">
        <v>33</v>
      </c>
      <c r="X222" s="40" t="s">
        <v>33</v>
      </c>
      <c r="Y222">
        <v>0.955321156650785</v>
      </c>
      <c r="Z222">
        <v>1.09235157660772</v>
      </c>
    </row>
    <row r="223" spans="1:26">
      <c r="A223" s="40" t="s">
        <v>167</v>
      </c>
      <c r="B223" s="40" t="s">
        <v>168</v>
      </c>
      <c r="C223" s="40" t="s">
        <v>169</v>
      </c>
      <c r="D223" s="40">
        <v>59.501441</v>
      </c>
      <c r="E223" s="40">
        <v>150.552283</v>
      </c>
      <c r="F223" s="40">
        <v>2023</v>
      </c>
      <c r="G223" s="41" t="s">
        <v>143</v>
      </c>
      <c r="H223" s="40" t="s">
        <v>39</v>
      </c>
      <c r="I223" s="40" t="s">
        <v>127</v>
      </c>
      <c r="J223" s="40" t="s">
        <v>32</v>
      </c>
      <c r="K223" s="40">
        <v>44.2</v>
      </c>
      <c r="L223" s="40" t="s">
        <v>33</v>
      </c>
      <c r="M223" s="40">
        <v>4.1</v>
      </c>
      <c r="N223" s="40">
        <v>12</v>
      </c>
      <c r="O223" s="40">
        <v>22.6</v>
      </c>
      <c r="P223" s="40">
        <v>33.9</v>
      </c>
      <c r="Q223" s="40">
        <v>42.8</v>
      </c>
      <c r="R223" s="40" t="s">
        <v>33</v>
      </c>
      <c r="S223" s="40" t="s">
        <v>33</v>
      </c>
      <c r="T223" s="40" t="s">
        <v>33</v>
      </c>
      <c r="U223" s="40" t="s">
        <v>33</v>
      </c>
      <c r="V223" s="40" t="s">
        <v>33</v>
      </c>
      <c r="W223" s="40" t="s">
        <v>33</v>
      </c>
      <c r="X223" s="40" t="s">
        <v>33</v>
      </c>
      <c r="Y223">
        <v>0.955321156650785</v>
      </c>
      <c r="Z223">
        <v>1.09235157660772</v>
      </c>
    </row>
    <row r="224" spans="1:26">
      <c r="A224" s="40" t="s">
        <v>167</v>
      </c>
      <c r="B224" s="40" t="s">
        <v>168</v>
      </c>
      <c r="C224" s="40" t="s">
        <v>169</v>
      </c>
      <c r="D224" s="40">
        <v>59.501441</v>
      </c>
      <c r="E224" s="40">
        <v>150.552283</v>
      </c>
      <c r="F224" s="40">
        <v>2023</v>
      </c>
      <c r="G224" s="41" t="s">
        <v>143</v>
      </c>
      <c r="H224" s="40" t="s">
        <v>39</v>
      </c>
      <c r="I224" s="40" t="s">
        <v>42</v>
      </c>
      <c r="J224" s="40" t="s">
        <v>32</v>
      </c>
      <c r="K224" s="40">
        <v>44.4</v>
      </c>
      <c r="L224" s="40" t="s">
        <v>33</v>
      </c>
      <c r="M224" s="40">
        <v>3</v>
      </c>
      <c r="N224" s="40">
        <v>6.5</v>
      </c>
      <c r="O224" s="40">
        <v>11.1</v>
      </c>
      <c r="P224" s="40">
        <v>23.7</v>
      </c>
      <c r="Q224" s="40">
        <v>34.3</v>
      </c>
      <c r="R224" s="40">
        <v>42</v>
      </c>
      <c r="S224" s="40" t="s">
        <v>33</v>
      </c>
      <c r="T224" s="40" t="s">
        <v>33</v>
      </c>
      <c r="U224" s="40" t="s">
        <v>33</v>
      </c>
      <c r="V224" s="40" t="s">
        <v>33</v>
      </c>
      <c r="W224" s="40" t="s">
        <v>33</v>
      </c>
      <c r="X224" s="40" t="s">
        <v>33</v>
      </c>
      <c r="Y224">
        <v>0.955321156650785</v>
      </c>
      <c r="Z224">
        <v>1.09235157660772</v>
      </c>
    </row>
    <row r="225" spans="1:26">
      <c r="A225" s="40" t="s">
        <v>167</v>
      </c>
      <c r="B225" s="40" t="s">
        <v>168</v>
      </c>
      <c r="C225" s="40" t="s">
        <v>169</v>
      </c>
      <c r="D225" s="40">
        <v>59.501441</v>
      </c>
      <c r="E225" s="40">
        <v>150.552283</v>
      </c>
      <c r="F225" s="40">
        <v>2023</v>
      </c>
      <c r="G225" s="41" t="s">
        <v>143</v>
      </c>
      <c r="H225" s="40" t="s">
        <v>39</v>
      </c>
      <c r="I225" s="40" t="s">
        <v>162</v>
      </c>
      <c r="J225" s="40" t="s">
        <v>32</v>
      </c>
      <c r="K225" s="40">
        <v>46.3</v>
      </c>
      <c r="L225" s="40" t="s">
        <v>33</v>
      </c>
      <c r="M225" s="40">
        <v>3.7</v>
      </c>
      <c r="N225" s="40">
        <v>6.6</v>
      </c>
      <c r="O225" s="40">
        <v>10.5</v>
      </c>
      <c r="P225" s="40">
        <v>20.2</v>
      </c>
      <c r="Q225" s="40">
        <v>34.1</v>
      </c>
      <c r="R225" s="40">
        <v>43</v>
      </c>
      <c r="S225" s="40" t="s">
        <v>33</v>
      </c>
      <c r="T225" s="40" t="s">
        <v>33</v>
      </c>
      <c r="U225" s="40" t="s">
        <v>33</v>
      </c>
      <c r="V225" s="40" t="s">
        <v>33</v>
      </c>
      <c r="W225" s="40" t="s">
        <v>33</v>
      </c>
      <c r="X225" s="40" t="s">
        <v>33</v>
      </c>
      <c r="Y225">
        <v>0.955321156650785</v>
      </c>
      <c r="Z225">
        <v>1.09235157660772</v>
      </c>
    </row>
    <row r="226" spans="1:26">
      <c r="A226" s="40" t="s">
        <v>167</v>
      </c>
      <c r="B226" s="40" t="s">
        <v>168</v>
      </c>
      <c r="C226" s="40" t="s">
        <v>169</v>
      </c>
      <c r="D226" s="40">
        <v>59.501441</v>
      </c>
      <c r="E226" s="40">
        <v>150.552283</v>
      </c>
      <c r="F226" s="40">
        <v>2023</v>
      </c>
      <c r="G226" s="41" t="s">
        <v>143</v>
      </c>
      <c r="H226" s="40" t="s">
        <v>47</v>
      </c>
      <c r="I226" s="40" t="s">
        <v>48</v>
      </c>
      <c r="J226" s="40" t="s">
        <v>32</v>
      </c>
      <c r="K226" s="40">
        <v>41.6</v>
      </c>
      <c r="L226" s="40" t="s">
        <v>33</v>
      </c>
      <c r="M226" s="40">
        <v>2.4</v>
      </c>
      <c r="N226" s="40">
        <v>10.7</v>
      </c>
      <c r="O226" s="40">
        <v>20.7</v>
      </c>
      <c r="P226" s="40">
        <v>31.8</v>
      </c>
      <c r="Q226" s="40">
        <v>39.8</v>
      </c>
      <c r="R226" s="40" t="s">
        <v>33</v>
      </c>
      <c r="S226" s="40" t="s">
        <v>33</v>
      </c>
      <c r="T226" s="40" t="s">
        <v>33</v>
      </c>
      <c r="U226" s="40" t="s">
        <v>33</v>
      </c>
      <c r="V226" s="40" t="s">
        <v>33</v>
      </c>
      <c r="W226" s="40" t="s">
        <v>33</v>
      </c>
      <c r="X226" s="40" t="s">
        <v>33</v>
      </c>
      <c r="Y226">
        <v>1.03420330198854</v>
      </c>
      <c r="Z226">
        <v>1.09235157660772</v>
      </c>
    </row>
    <row r="227" spans="1:26">
      <c r="A227" s="40" t="s">
        <v>167</v>
      </c>
      <c r="B227" s="40" t="s">
        <v>168</v>
      </c>
      <c r="C227" s="40" t="s">
        <v>169</v>
      </c>
      <c r="D227" s="40">
        <v>59.501441</v>
      </c>
      <c r="E227" s="40">
        <v>150.552283</v>
      </c>
      <c r="F227" s="40">
        <v>2023</v>
      </c>
      <c r="G227" s="41" t="s">
        <v>143</v>
      </c>
      <c r="H227" s="40" t="s">
        <v>47</v>
      </c>
      <c r="I227" s="40" t="s">
        <v>101</v>
      </c>
      <c r="J227" s="40" t="s">
        <v>32</v>
      </c>
      <c r="K227" s="40">
        <v>31.4</v>
      </c>
      <c r="L227" s="40" t="s">
        <v>33</v>
      </c>
      <c r="M227" s="40">
        <v>2.2</v>
      </c>
      <c r="N227" s="40">
        <v>5.6</v>
      </c>
      <c r="O227" s="40">
        <v>12.1</v>
      </c>
      <c r="P227" s="40">
        <v>20.8</v>
      </c>
      <c r="Q227" s="40">
        <v>29.2</v>
      </c>
      <c r="R227" s="40" t="s">
        <v>33</v>
      </c>
      <c r="S227" s="40" t="s">
        <v>33</v>
      </c>
      <c r="T227" s="40" t="s">
        <v>33</v>
      </c>
      <c r="U227" s="40" t="s">
        <v>33</v>
      </c>
      <c r="V227" s="40" t="s">
        <v>33</v>
      </c>
      <c r="W227" s="40" t="s">
        <v>33</v>
      </c>
      <c r="X227" s="40" t="s">
        <v>33</v>
      </c>
      <c r="Y227">
        <v>1.03420330198854</v>
      </c>
      <c r="Z227">
        <v>1.09235157660772</v>
      </c>
    </row>
    <row r="228" spans="1:26">
      <c r="A228" s="40" t="s">
        <v>167</v>
      </c>
      <c r="B228" s="40" t="s">
        <v>168</v>
      </c>
      <c r="C228" s="40" t="s">
        <v>169</v>
      </c>
      <c r="D228" s="40">
        <v>59.501441</v>
      </c>
      <c r="E228" s="40">
        <v>150.552283</v>
      </c>
      <c r="F228" s="40">
        <v>2023</v>
      </c>
      <c r="G228" s="41" t="s">
        <v>143</v>
      </c>
      <c r="H228" s="40" t="s">
        <v>47</v>
      </c>
      <c r="I228" s="40" t="s">
        <v>104</v>
      </c>
      <c r="J228" s="40" t="s">
        <v>32</v>
      </c>
      <c r="K228" s="40">
        <v>34.7</v>
      </c>
      <c r="L228" s="40" t="s">
        <v>33</v>
      </c>
      <c r="M228" s="40">
        <v>1.6</v>
      </c>
      <c r="N228" s="40">
        <v>4.5</v>
      </c>
      <c r="O228" s="40">
        <v>10.3</v>
      </c>
      <c r="P228" s="40">
        <v>22.8</v>
      </c>
      <c r="Q228" s="40">
        <v>31.3</v>
      </c>
      <c r="R228" s="40" t="s">
        <v>33</v>
      </c>
      <c r="S228" s="40" t="s">
        <v>33</v>
      </c>
      <c r="T228" s="40" t="s">
        <v>33</v>
      </c>
      <c r="U228" s="40" t="s">
        <v>33</v>
      </c>
      <c r="V228" s="40" t="s">
        <v>33</v>
      </c>
      <c r="W228" s="40" t="s">
        <v>33</v>
      </c>
      <c r="X228" s="40" t="s">
        <v>33</v>
      </c>
      <c r="Y228">
        <v>1.03420330198854</v>
      </c>
      <c r="Z228">
        <v>1.09235157660772</v>
      </c>
    </row>
    <row r="229" spans="1:26">
      <c r="A229" s="40" t="s">
        <v>167</v>
      </c>
      <c r="B229" s="40" t="s">
        <v>168</v>
      </c>
      <c r="C229" s="40" t="s">
        <v>169</v>
      </c>
      <c r="D229" s="40">
        <v>59.501441</v>
      </c>
      <c r="E229" s="40">
        <v>150.552283</v>
      </c>
      <c r="F229" s="40">
        <v>2023</v>
      </c>
      <c r="G229" s="41" t="s">
        <v>143</v>
      </c>
      <c r="H229" s="40" t="s">
        <v>47</v>
      </c>
      <c r="I229" s="40" t="s">
        <v>105</v>
      </c>
      <c r="J229" s="40" t="s">
        <v>32</v>
      </c>
      <c r="K229" s="40">
        <v>37</v>
      </c>
      <c r="L229" s="40" t="s">
        <v>33</v>
      </c>
      <c r="M229" s="40">
        <v>3.1</v>
      </c>
      <c r="N229" s="40">
        <v>7.6</v>
      </c>
      <c r="O229" s="40">
        <v>19.8</v>
      </c>
      <c r="P229" s="40">
        <v>30.2</v>
      </c>
      <c r="Q229" s="40">
        <v>35.6</v>
      </c>
      <c r="R229" s="40" t="s">
        <v>33</v>
      </c>
      <c r="S229" s="40" t="s">
        <v>33</v>
      </c>
      <c r="T229" s="40" t="s">
        <v>33</v>
      </c>
      <c r="U229" s="40" t="s">
        <v>33</v>
      </c>
      <c r="V229" s="40" t="s">
        <v>33</v>
      </c>
      <c r="W229" s="40" t="s">
        <v>33</v>
      </c>
      <c r="X229" s="40" t="s">
        <v>33</v>
      </c>
      <c r="Y229">
        <v>1.03420330198854</v>
      </c>
      <c r="Z229">
        <v>1.09235157660772</v>
      </c>
    </row>
    <row r="230" spans="1:26">
      <c r="A230" s="40" t="s">
        <v>167</v>
      </c>
      <c r="B230" s="40" t="s">
        <v>168</v>
      </c>
      <c r="C230" s="40" t="s">
        <v>169</v>
      </c>
      <c r="D230" s="40">
        <v>59.501441</v>
      </c>
      <c r="E230" s="40">
        <v>150.552283</v>
      </c>
      <c r="F230" s="40">
        <v>2023</v>
      </c>
      <c r="G230" s="41" t="s">
        <v>143</v>
      </c>
      <c r="H230" s="40" t="s">
        <v>47</v>
      </c>
      <c r="I230" s="40" t="s">
        <v>49</v>
      </c>
      <c r="J230" s="40" t="s">
        <v>32</v>
      </c>
      <c r="K230" s="40">
        <v>37.2</v>
      </c>
      <c r="L230" s="40" t="s">
        <v>33</v>
      </c>
      <c r="M230" s="40" t="s">
        <v>33</v>
      </c>
      <c r="N230" s="40">
        <v>7.5</v>
      </c>
      <c r="O230" s="40">
        <v>15.5</v>
      </c>
      <c r="P230" s="40">
        <v>27.9</v>
      </c>
      <c r="Q230" s="40">
        <v>33.4</v>
      </c>
      <c r="R230" s="40" t="s">
        <v>33</v>
      </c>
      <c r="S230" s="40" t="s">
        <v>33</v>
      </c>
      <c r="T230" s="40" t="s">
        <v>33</v>
      </c>
      <c r="U230" s="40" t="s">
        <v>33</v>
      </c>
      <c r="V230" s="40" t="s">
        <v>33</v>
      </c>
      <c r="W230" s="40" t="s">
        <v>33</v>
      </c>
      <c r="X230" s="40" t="s">
        <v>33</v>
      </c>
      <c r="Y230">
        <v>1.03420330198854</v>
      </c>
      <c r="Z230">
        <v>1.09235157660772</v>
      </c>
    </row>
    <row r="231" spans="1:26">
      <c r="A231" s="40" t="s">
        <v>167</v>
      </c>
      <c r="B231" s="40" t="s">
        <v>168</v>
      </c>
      <c r="C231" s="40" t="s">
        <v>169</v>
      </c>
      <c r="D231" s="40">
        <v>59.501441</v>
      </c>
      <c r="E231" s="40">
        <v>150.552283</v>
      </c>
      <c r="F231" s="40">
        <v>2023</v>
      </c>
      <c r="G231" s="41" t="s">
        <v>143</v>
      </c>
      <c r="H231" s="40" t="s">
        <v>47</v>
      </c>
      <c r="I231" s="40" t="s">
        <v>149</v>
      </c>
      <c r="J231" s="40" t="s">
        <v>32</v>
      </c>
      <c r="K231" s="40">
        <v>39</v>
      </c>
      <c r="L231" s="40" t="s">
        <v>33</v>
      </c>
      <c r="M231" s="40" t="s">
        <v>33</v>
      </c>
      <c r="N231" s="40">
        <v>5.7</v>
      </c>
      <c r="O231" s="40">
        <v>16.3</v>
      </c>
      <c r="P231" s="40">
        <v>27.3</v>
      </c>
      <c r="Q231" s="40">
        <v>36</v>
      </c>
      <c r="R231" s="40" t="s">
        <v>33</v>
      </c>
      <c r="S231" s="40" t="s">
        <v>33</v>
      </c>
      <c r="T231" s="40" t="s">
        <v>33</v>
      </c>
      <c r="U231" s="40" t="s">
        <v>33</v>
      </c>
      <c r="V231" s="40" t="s">
        <v>33</v>
      </c>
      <c r="W231" s="40" t="s">
        <v>33</v>
      </c>
      <c r="X231" s="40" t="s">
        <v>33</v>
      </c>
      <c r="Y231">
        <v>1.03420330198854</v>
      </c>
      <c r="Z231">
        <v>1.09235157660772</v>
      </c>
    </row>
    <row r="232" spans="1:26">
      <c r="A232" s="40" t="s">
        <v>167</v>
      </c>
      <c r="B232" s="40" t="s">
        <v>170</v>
      </c>
      <c r="C232" s="40" t="s">
        <v>171</v>
      </c>
      <c r="D232" s="40">
        <v>59.589173</v>
      </c>
      <c r="E232" s="40">
        <v>150.421804</v>
      </c>
      <c r="F232" s="40">
        <v>2023</v>
      </c>
      <c r="G232" s="41" t="s">
        <v>46</v>
      </c>
      <c r="H232" s="40" t="s">
        <v>30</v>
      </c>
      <c r="I232" s="40" t="s">
        <v>31</v>
      </c>
      <c r="J232" s="40" t="s">
        <v>32</v>
      </c>
      <c r="K232" s="40">
        <v>36.2</v>
      </c>
      <c r="L232" s="40">
        <v>1.5</v>
      </c>
      <c r="M232" s="40">
        <v>6.3</v>
      </c>
      <c r="N232" s="40">
        <v>11</v>
      </c>
      <c r="O232" s="40">
        <v>31.4</v>
      </c>
      <c r="P232" s="40" t="s">
        <v>33</v>
      </c>
      <c r="Q232" s="40" t="s">
        <v>33</v>
      </c>
      <c r="R232" s="40" t="s">
        <v>33</v>
      </c>
      <c r="S232" s="40" t="s">
        <v>33</v>
      </c>
      <c r="T232" s="40" t="s">
        <v>33</v>
      </c>
      <c r="U232" s="40" t="s">
        <v>33</v>
      </c>
      <c r="V232" s="40" t="s">
        <v>33</v>
      </c>
      <c r="W232" s="40" t="s">
        <v>33</v>
      </c>
      <c r="X232" s="40" t="s">
        <v>33</v>
      </c>
      <c r="Y232">
        <v>0.984193552070491</v>
      </c>
      <c r="Z232">
        <v>0.960044236497224</v>
      </c>
    </row>
    <row r="233" spans="1:26">
      <c r="A233" s="40" t="s">
        <v>167</v>
      </c>
      <c r="B233" s="40" t="s">
        <v>170</v>
      </c>
      <c r="C233" s="40" t="s">
        <v>171</v>
      </c>
      <c r="D233" s="40">
        <v>59.589173</v>
      </c>
      <c r="E233" s="40">
        <v>150.421804</v>
      </c>
      <c r="F233" s="40">
        <v>2023</v>
      </c>
      <c r="G233" s="41" t="s">
        <v>46</v>
      </c>
      <c r="H233" s="40" t="s">
        <v>30</v>
      </c>
      <c r="I233" s="40" t="s">
        <v>133</v>
      </c>
      <c r="J233" s="40" t="s">
        <v>32</v>
      </c>
      <c r="K233" s="40">
        <v>35.5</v>
      </c>
      <c r="L233" s="40" t="s">
        <v>33</v>
      </c>
      <c r="M233" s="40">
        <v>4</v>
      </c>
      <c r="N233" s="40">
        <v>20.5</v>
      </c>
      <c r="O233" s="40">
        <v>27.8</v>
      </c>
      <c r="P233" s="40" t="s">
        <v>33</v>
      </c>
      <c r="Q233" s="40" t="s">
        <v>33</v>
      </c>
      <c r="R233" s="40" t="s">
        <v>33</v>
      </c>
      <c r="S233" s="40" t="s">
        <v>33</v>
      </c>
      <c r="T233" s="40" t="s">
        <v>33</v>
      </c>
      <c r="U233" s="40" t="s">
        <v>33</v>
      </c>
      <c r="V233" s="40" t="s">
        <v>33</v>
      </c>
      <c r="W233" s="40" t="s">
        <v>33</v>
      </c>
      <c r="X233" s="40" t="s">
        <v>33</v>
      </c>
      <c r="Y233">
        <v>0.984193552070491</v>
      </c>
      <c r="Z233">
        <v>0.960044236497224</v>
      </c>
    </row>
    <row r="234" spans="1:26">
      <c r="A234" s="40" t="s">
        <v>167</v>
      </c>
      <c r="B234" s="40" t="s">
        <v>170</v>
      </c>
      <c r="C234" s="40" t="s">
        <v>171</v>
      </c>
      <c r="D234" s="40">
        <v>59.589173</v>
      </c>
      <c r="E234" s="40">
        <v>150.421804</v>
      </c>
      <c r="F234" s="40">
        <v>2023</v>
      </c>
      <c r="G234" s="41" t="s">
        <v>46</v>
      </c>
      <c r="H234" s="40" t="s">
        <v>30</v>
      </c>
      <c r="I234" s="40" t="s">
        <v>34</v>
      </c>
      <c r="J234" s="40" t="s">
        <v>32</v>
      </c>
      <c r="K234" s="40">
        <v>34.5</v>
      </c>
      <c r="L234" s="40" t="s">
        <v>33</v>
      </c>
      <c r="M234" s="40">
        <v>3.4</v>
      </c>
      <c r="N234" s="40">
        <v>10.3</v>
      </c>
      <c r="O234" s="40">
        <v>12.5</v>
      </c>
      <c r="P234" s="40">
        <v>31.6</v>
      </c>
      <c r="Q234" s="40" t="s">
        <v>33</v>
      </c>
      <c r="R234" s="40" t="s">
        <v>33</v>
      </c>
      <c r="S234" s="40" t="s">
        <v>33</v>
      </c>
      <c r="T234" s="40" t="s">
        <v>33</v>
      </c>
      <c r="U234" s="40" t="s">
        <v>33</v>
      </c>
      <c r="V234" s="40" t="s">
        <v>33</v>
      </c>
      <c r="W234" s="40" t="s">
        <v>33</v>
      </c>
      <c r="X234" s="40" t="s">
        <v>33</v>
      </c>
      <c r="Y234">
        <v>0.984193552070491</v>
      </c>
      <c r="Z234">
        <v>0.960044236497224</v>
      </c>
    </row>
    <row r="235" spans="1:26">
      <c r="A235" s="40" t="s">
        <v>167</v>
      </c>
      <c r="B235" s="40" t="s">
        <v>170</v>
      </c>
      <c r="C235" s="40" t="s">
        <v>171</v>
      </c>
      <c r="D235" s="40">
        <v>59.589173</v>
      </c>
      <c r="E235" s="40">
        <v>150.421804</v>
      </c>
      <c r="F235" s="40">
        <v>2023</v>
      </c>
      <c r="G235" s="41" t="s">
        <v>46</v>
      </c>
      <c r="H235" s="40" t="s">
        <v>30</v>
      </c>
      <c r="I235" s="40" t="s">
        <v>77</v>
      </c>
      <c r="J235" s="40" t="s">
        <v>32</v>
      </c>
      <c r="K235" s="40">
        <v>33.2</v>
      </c>
      <c r="L235" s="40" t="s">
        <v>33</v>
      </c>
      <c r="M235" s="40">
        <v>3.9</v>
      </c>
      <c r="N235" s="40">
        <v>11.5</v>
      </c>
      <c r="O235" s="40">
        <v>13.3</v>
      </c>
      <c r="P235" s="40">
        <v>25.1</v>
      </c>
      <c r="Q235" s="40" t="s">
        <v>33</v>
      </c>
      <c r="R235" s="40" t="s">
        <v>33</v>
      </c>
      <c r="S235" s="40" t="s">
        <v>33</v>
      </c>
      <c r="T235" s="40" t="s">
        <v>33</v>
      </c>
      <c r="U235" s="40" t="s">
        <v>33</v>
      </c>
      <c r="V235" s="40" t="s">
        <v>33</v>
      </c>
      <c r="W235" s="40" t="s">
        <v>33</v>
      </c>
      <c r="X235" s="40" t="s">
        <v>33</v>
      </c>
      <c r="Y235">
        <v>0.984193552070491</v>
      </c>
      <c r="Z235">
        <v>0.960044236497224</v>
      </c>
    </row>
    <row r="236" spans="1:26">
      <c r="A236" s="40" t="s">
        <v>167</v>
      </c>
      <c r="B236" s="40" t="s">
        <v>170</v>
      </c>
      <c r="C236" s="40" t="s">
        <v>171</v>
      </c>
      <c r="D236" s="40">
        <v>59.589173</v>
      </c>
      <c r="E236" s="40">
        <v>150.421804</v>
      </c>
      <c r="F236" s="40">
        <v>2023</v>
      </c>
      <c r="G236" s="41" t="s">
        <v>46</v>
      </c>
      <c r="H236" s="40" t="s">
        <v>30</v>
      </c>
      <c r="I236" s="40" t="s">
        <v>58</v>
      </c>
      <c r="J236" s="40" t="s">
        <v>32</v>
      </c>
      <c r="K236" s="40">
        <v>35.3</v>
      </c>
      <c r="L236" s="40">
        <v>1.6</v>
      </c>
      <c r="M236" s="40">
        <v>4.7</v>
      </c>
      <c r="N236" s="40">
        <v>12.5</v>
      </c>
      <c r="O236" s="40">
        <v>30.8</v>
      </c>
      <c r="P236" s="40" t="s">
        <v>33</v>
      </c>
      <c r="Q236" s="40" t="s">
        <v>33</v>
      </c>
      <c r="R236" s="40" t="s">
        <v>33</v>
      </c>
      <c r="S236" s="40" t="s">
        <v>33</v>
      </c>
      <c r="T236" s="40" t="s">
        <v>33</v>
      </c>
      <c r="U236" s="40" t="s">
        <v>33</v>
      </c>
      <c r="V236" s="40" t="s">
        <v>33</v>
      </c>
      <c r="W236" s="40" t="s">
        <v>33</v>
      </c>
      <c r="X236" s="40" t="s">
        <v>33</v>
      </c>
      <c r="Y236">
        <v>0.984193552070491</v>
      </c>
      <c r="Z236">
        <v>0.960044236497224</v>
      </c>
    </row>
    <row r="237" spans="1:26">
      <c r="A237" s="40" t="s">
        <v>167</v>
      </c>
      <c r="B237" s="40" t="s">
        <v>170</v>
      </c>
      <c r="C237" s="40" t="s">
        <v>171</v>
      </c>
      <c r="D237" s="40">
        <v>59.589173</v>
      </c>
      <c r="E237" s="40">
        <v>150.421804</v>
      </c>
      <c r="F237" s="40">
        <v>2023</v>
      </c>
      <c r="G237" s="41" t="s">
        <v>46</v>
      </c>
      <c r="H237" s="40" t="s">
        <v>30</v>
      </c>
      <c r="I237" s="40" t="s">
        <v>172</v>
      </c>
      <c r="J237" s="40" t="s">
        <v>32</v>
      </c>
      <c r="K237" s="40">
        <v>32.2</v>
      </c>
      <c r="L237" s="40" t="s">
        <v>33</v>
      </c>
      <c r="M237" s="40">
        <v>3.3</v>
      </c>
      <c r="N237" s="40">
        <v>7.3</v>
      </c>
      <c r="O237" s="40">
        <v>25</v>
      </c>
      <c r="P237" s="40" t="s">
        <v>33</v>
      </c>
      <c r="Q237" s="40" t="s">
        <v>33</v>
      </c>
      <c r="R237" s="40" t="s">
        <v>33</v>
      </c>
      <c r="S237" s="40" t="s">
        <v>33</v>
      </c>
      <c r="T237" s="40" t="s">
        <v>33</v>
      </c>
      <c r="U237" s="40" t="s">
        <v>33</v>
      </c>
      <c r="V237" s="40" t="s">
        <v>33</v>
      </c>
      <c r="W237" s="40" t="s">
        <v>33</v>
      </c>
      <c r="X237" s="40" t="s">
        <v>33</v>
      </c>
      <c r="Y237">
        <v>0.984193552070491</v>
      </c>
      <c r="Z237">
        <v>0.960044236497224</v>
      </c>
    </row>
    <row r="238" spans="1:26">
      <c r="A238" s="40" t="s">
        <v>167</v>
      </c>
      <c r="B238" s="40" t="s">
        <v>170</v>
      </c>
      <c r="C238" s="40" t="s">
        <v>171</v>
      </c>
      <c r="D238" s="40">
        <v>59.589173</v>
      </c>
      <c r="E238" s="40">
        <v>150.421804</v>
      </c>
      <c r="F238" s="40">
        <v>2023</v>
      </c>
      <c r="G238" s="41" t="s">
        <v>46</v>
      </c>
      <c r="H238" s="40" t="s">
        <v>39</v>
      </c>
      <c r="I238" s="40" t="s">
        <v>62</v>
      </c>
      <c r="J238" s="40" t="s">
        <v>32</v>
      </c>
      <c r="K238" s="40">
        <v>34.1</v>
      </c>
      <c r="L238" s="40">
        <v>1.6</v>
      </c>
      <c r="M238" s="40">
        <v>4.7</v>
      </c>
      <c r="N238" s="40">
        <v>9.8</v>
      </c>
      <c r="O238" s="40">
        <v>24.8</v>
      </c>
      <c r="P238" s="40">
        <v>27.4</v>
      </c>
      <c r="Q238" s="40" t="s">
        <v>33</v>
      </c>
      <c r="R238" s="40" t="s">
        <v>33</v>
      </c>
      <c r="S238" s="40" t="s">
        <v>33</v>
      </c>
      <c r="T238" s="40" t="s">
        <v>33</v>
      </c>
      <c r="U238" s="40" t="s">
        <v>33</v>
      </c>
      <c r="V238" s="40" t="s">
        <v>33</v>
      </c>
      <c r="W238" s="40" t="s">
        <v>33</v>
      </c>
      <c r="X238" s="40" t="s">
        <v>33</v>
      </c>
      <c r="Y238">
        <v>0.855121821594993</v>
      </c>
      <c r="Z238">
        <v>0.960044236497224</v>
      </c>
    </row>
    <row r="239" spans="1:26">
      <c r="A239" s="40" t="s">
        <v>167</v>
      </c>
      <c r="B239" s="40" t="s">
        <v>170</v>
      </c>
      <c r="C239" s="40" t="s">
        <v>171</v>
      </c>
      <c r="D239" s="40">
        <v>59.589173</v>
      </c>
      <c r="E239" s="40">
        <v>150.421804</v>
      </c>
      <c r="F239" s="40">
        <v>2023</v>
      </c>
      <c r="G239" s="41" t="s">
        <v>46</v>
      </c>
      <c r="H239" s="40" t="s">
        <v>39</v>
      </c>
      <c r="I239" s="40" t="s">
        <v>40</v>
      </c>
      <c r="J239" s="40" t="s">
        <v>32</v>
      </c>
      <c r="K239" s="40">
        <v>30.9</v>
      </c>
      <c r="L239" s="40">
        <v>2</v>
      </c>
      <c r="M239" s="40">
        <v>5.7</v>
      </c>
      <c r="N239" s="40">
        <v>10.3</v>
      </c>
      <c r="O239" s="40">
        <v>13.4</v>
      </c>
      <c r="P239" s="40">
        <v>26.4</v>
      </c>
      <c r="Q239" s="40" t="s">
        <v>33</v>
      </c>
      <c r="R239" s="40" t="s">
        <v>33</v>
      </c>
      <c r="S239" s="40" t="s">
        <v>33</v>
      </c>
      <c r="T239" s="40" t="s">
        <v>33</v>
      </c>
      <c r="U239" s="40" t="s">
        <v>33</v>
      </c>
      <c r="V239" s="40" t="s">
        <v>33</v>
      </c>
      <c r="W239" s="40" t="s">
        <v>33</v>
      </c>
      <c r="X239" s="40" t="s">
        <v>33</v>
      </c>
      <c r="Y239">
        <v>0.855121821594993</v>
      </c>
      <c r="Z239">
        <v>0.960044236497224</v>
      </c>
    </row>
    <row r="240" spans="1:26">
      <c r="A240" s="40" t="s">
        <v>167</v>
      </c>
      <c r="B240" s="40" t="s">
        <v>170</v>
      </c>
      <c r="C240" s="40" t="s">
        <v>171</v>
      </c>
      <c r="D240" s="40">
        <v>59.589173</v>
      </c>
      <c r="E240" s="40">
        <v>150.421804</v>
      </c>
      <c r="F240" s="40">
        <v>2023</v>
      </c>
      <c r="G240" s="41" t="s">
        <v>46</v>
      </c>
      <c r="H240" s="40" t="s">
        <v>39</v>
      </c>
      <c r="I240" s="40" t="s">
        <v>81</v>
      </c>
      <c r="J240" s="40" t="s">
        <v>100</v>
      </c>
      <c r="K240" s="40">
        <v>34.5</v>
      </c>
      <c r="L240" s="40">
        <v>1.5</v>
      </c>
      <c r="M240" s="40">
        <v>5</v>
      </c>
      <c r="N240" s="40">
        <v>8.7</v>
      </c>
      <c r="O240" s="40">
        <v>15.9</v>
      </c>
      <c r="P240" s="40">
        <v>28.4</v>
      </c>
      <c r="Q240" s="40" t="s">
        <v>33</v>
      </c>
      <c r="R240" s="40" t="s">
        <v>33</v>
      </c>
      <c r="S240" s="40" t="s">
        <v>33</v>
      </c>
      <c r="T240" s="40" t="s">
        <v>33</v>
      </c>
      <c r="U240" s="40" t="s">
        <v>33</v>
      </c>
      <c r="V240" s="40" t="s">
        <v>33</v>
      </c>
      <c r="W240" s="40" t="s">
        <v>33</v>
      </c>
      <c r="X240" s="40" t="s">
        <v>33</v>
      </c>
      <c r="Y240">
        <v>0.855121821594993</v>
      </c>
      <c r="Z240">
        <v>0.960044236497224</v>
      </c>
    </row>
    <row r="241" spans="1:26">
      <c r="A241" s="40" t="s">
        <v>167</v>
      </c>
      <c r="B241" s="40" t="s">
        <v>170</v>
      </c>
      <c r="C241" s="40" t="s">
        <v>171</v>
      </c>
      <c r="D241" s="40">
        <v>59.589173</v>
      </c>
      <c r="E241" s="40">
        <v>150.421804</v>
      </c>
      <c r="F241" s="40">
        <v>2023</v>
      </c>
      <c r="G241" s="41" t="s">
        <v>46</v>
      </c>
      <c r="H241" s="40" t="s">
        <v>39</v>
      </c>
      <c r="I241" s="40" t="s">
        <v>127</v>
      </c>
      <c r="J241" s="40" t="s">
        <v>153</v>
      </c>
      <c r="K241" s="40">
        <v>29.8</v>
      </c>
      <c r="L241" s="40" t="s">
        <v>33</v>
      </c>
      <c r="M241" s="40">
        <v>4.3</v>
      </c>
      <c r="N241" s="40">
        <v>6.9</v>
      </c>
      <c r="O241" s="40">
        <v>13.4</v>
      </c>
      <c r="P241" s="40">
        <v>22.6</v>
      </c>
      <c r="Q241" s="40" t="s">
        <v>33</v>
      </c>
      <c r="R241" s="40" t="s">
        <v>33</v>
      </c>
      <c r="S241" s="40" t="s">
        <v>33</v>
      </c>
      <c r="T241" s="40" t="s">
        <v>33</v>
      </c>
      <c r="U241" s="40" t="s">
        <v>33</v>
      </c>
      <c r="V241" s="40" t="s">
        <v>33</v>
      </c>
      <c r="W241" s="40" t="s">
        <v>33</v>
      </c>
      <c r="X241" s="40" t="s">
        <v>33</v>
      </c>
      <c r="Y241">
        <v>0.855121821594993</v>
      </c>
      <c r="Z241">
        <v>0.960044236497224</v>
      </c>
    </row>
    <row r="242" spans="1:26">
      <c r="A242" s="40" t="s">
        <v>167</v>
      </c>
      <c r="B242" s="40" t="s">
        <v>170</v>
      </c>
      <c r="C242" s="40" t="s">
        <v>171</v>
      </c>
      <c r="D242" s="40">
        <v>59.589173</v>
      </c>
      <c r="E242" s="40">
        <v>150.421804</v>
      </c>
      <c r="F242" s="40">
        <v>2023</v>
      </c>
      <c r="G242" s="41" t="s">
        <v>46</v>
      </c>
      <c r="H242" s="40" t="s">
        <v>39</v>
      </c>
      <c r="I242" s="40" t="s">
        <v>82</v>
      </c>
      <c r="J242" s="40" t="s">
        <v>32</v>
      </c>
      <c r="K242" s="40">
        <v>31.9</v>
      </c>
      <c r="L242" s="40">
        <v>1.7</v>
      </c>
      <c r="M242" s="40">
        <v>4.5</v>
      </c>
      <c r="N242" s="40">
        <v>6.7</v>
      </c>
      <c r="O242" s="40">
        <v>15.2</v>
      </c>
      <c r="P242" s="40">
        <v>26.6</v>
      </c>
      <c r="Q242" s="40" t="s">
        <v>33</v>
      </c>
      <c r="R242" s="40" t="s">
        <v>33</v>
      </c>
      <c r="S242" s="40" t="s">
        <v>33</v>
      </c>
      <c r="T242" s="40" t="s">
        <v>33</v>
      </c>
      <c r="U242" s="40" t="s">
        <v>33</v>
      </c>
      <c r="V242" s="40" t="s">
        <v>33</v>
      </c>
      <c r="W242" s="40" t="s">
        <v>33</v>
      </c>
      <c r="X242" s="40" t="s">
        <v>33</v>
      </c>
      <c r="Y242">
        <v>0.855121821594993</v>
      </c>
      <c r="Z242">
        <v>0.960044236497224</v>
      </c>
    </row>
    <row r="243" spans="1:26">
      <c r="A243" s="40" t="s">
        <v>167</v>
      </c>
      <c r="B243" s="40" t="s">
        <v>170</v>
      </c>
      <c r="C243" s="40" t="s">
        <v>171</v>
      </c>
      <c r="D243" s="40">
        <v>59.589173</v>
      </c>
      <c r="E243" s="40">
        <v>150.421804</v>
      </c>
      <c r="F243" s="40">
        <v>2023</v>
      </c>
      <c r="G243" s="41" t="s">
        <v>46</v>
      </c>
      <c r="H243" s="40" t="s">
        <v>39</v>
      </c>
      <c r="I243" s="40" t="s">
        <v>154</v>
      </c>
      <c r="J243" s="40" t="s">
        <v>32</v>
      </c>
      <c r="K243" s="40">
        <v>29.2</v>
      </c>
      <c r="L243" s="40">
        <v>1.5</v>
      </c>
      <c r="M243" s="40">
        <v>4.5</v>
      </c>
      <c r="N243" s="40">
        <v>7.3</v>
      </c>
      <c r="O243" s="40">
        <v>12.8</v>
      </c>
      <c r="P243" s="40">
        <v>24.7</v>
      </c>
      <c r="Q243" s="40" t="s">
        <v>33</v>
      </c>
      <c r="R243" s="40" t="s">
        <v>33</v>
      </c>
      <c r="S243" s="40" t="s">
        <v>33</v>
      </c>
      <c r="T243" s="40" t="s">
        <v>33</v>
      </c>
      <c r="U243" s="40" t="s">
        <v>33</v>
      </c>
      <c r="V243" s="40" t="s">
        <v>33</v>
      </c>
      <c r="W243" s="40" t="s">
        <v>33</v>
      </c>
      <c r="X243" s="40" t="s">
        <v>33</v>
      </c>
      <c r="Y243">
        <v>0.855121821594993</v>
      </c>
      <c r="Z243">
        <v>0.960044236497224</v>
      </c>
    </row>
    <row r="244" spans="1:26">
      <c r="A244" s="40" t="s">
        <v>167</v>
      </c>
      <c r="B244" s="40" t="s">
        <v>170</v>
      </c>
      <c r="C244" s="40" t="s">
        <v>171</v>
      </c>
      <c r="D244" s="40">
        <v>59.589173</v>
      </c>
      <c r="E244" s="40">
        <v>150.421804</v>
      </c>
      <c r="F244" s="40">
        <v>2023</v>
      </c>
      <c r="G244" s="41" t="s">
        <v>46</v>
      </c>
      <c r="H244" s="40" t="s">
        <v>47</v>
      </c>
      <c r="I244" s="40" t="s">
        <v>48</v>
      </c>
      <c r="J244" s="40" t="s">
        <v>32</v>
      </c>
      <c r="K244" s="40">
        <v>33.6</v>
      </c>
      <c r="L244" s="40" t="s">
        <v>33</v>
      </c>
      <c r="M244" s="40">
        <v>3</v>
      </c>
      <c r="N244" s="40">
        <v>4.2</v>
      </c>
      <c r="O244" s="40">
        <v>9</v>
      </c>
      <c r="P244" s="40">
        <v>16.6</v>
      </c>
      <c r="Q244" s="40">
        <v>27.6</v>
      </c>
      <c r="R244" s="40" t="s">
        <v>33</v>
      </c>
      <c r="S244" s="40" t="s">
        <v>33</v>
      </c>
      <c r="T244" s="40" t="s">
        <v>33</v>
      </c>
      <c r="U244" s="40" t="s">
        <v>33</v>
      </c>
      <c r="V244" s="40" t="s">
        <v>33</v>
      </c>
      <c r="W244" s="40" t="s">
        <v>33</v>
      </c>
      <c r="X244" s="40" t="s">
        <v>33</v>
      </c>
      <c r="Y244">
        <v>0.800078146311054</v>
      </c>
      <c r="Z244">
        <v>0.960044236497224</v>
      </c>
    </row>
    <row r="245" spans="1:26">
      <c r="A245" s="40" t="s">
        <v>167</v>
      </c>
      <c r="B245" s="40" t="s">
        <v>170</v>
      </c>
      <c r="C245" s="40" t="s">
        <v>171</v>
      </c>
      <c r="D245" s="40">
        <v>59.589173</v>
      </c>
      <c r="E245" s="40">
        <v>150.421804</v>
      </c>
      <c r="F245" s="40">
        <v>2023</v>
      </c>
      <c r="G245" s="41" t="s">
        <v>46</v>
      </c>
      <c r="H245" s="40" t="s">
        <v>47</v>
      </c>
      <c r="I245" s="40" t="s">
        <v>99</v>
      </c>
      <c r="J245" s="40" t="s">
        <v>32</v>
      </c>
      <c r="K245" s="40">
        <v>31</v>
      </c>
      <c r="L245" s="40" t="s">
        <v>33</v>
      </c>
      <c r="M245" s="40">
        <v>2.4</v>
      </c>
      <c r="N245" s="40">
        <v>4.8</v>
      </c>
      <c r="O245" s="40">
        <v>7.7</v>
      </c>
      <c r="P245" s="40">
        <v>17.4</v>
      </c>
      <c r="Q245" s="40">
        <v>26.3</v>
      </c>
      <c r="R245" s="40" t="s">
        <v>33</v>
      </c>
      <c r="S245" s="40" t="s">
        <v>33</v>
      </c>
      <c r="T245" s="40" t="s">
        <v>33</v>
      </c>
      <c r="U245" s="40" t="s">
        <v>33</v>
      </c>
      <c r="V245" s="40" t="s">
        <v>33</v>
      </c>
      <c r="W245" s="40" t="s">
        <v>33</v>
      </c>
      <c r="X245" s="40" t="s">
        <v>33</v>
      </c>
      <c r="Y245">
        <v>0.800078146311054</v>
      </c>
      <c r="Z245">
        <v>0.960044236497224</v>
      </c>
    </row>
    <row r="246" spans="1:26">
      <c r="A246" s="40" t="s">
        <v>167</v>
      </c>
      <c r="B246" s="40" t="s">
        <v>170</v>
      </c>
      <c r="C246" s="40" t="s">
        <v>171</v>
      </c>
      <c r="D246" s="40">
        <v>59.589173</v>
      </c>
      <c r="E246" s="40">
        <v>150.421804</v>
      </c>
      <c r="F246" s="40">
        <v>2023</v>
      </c>
      <c r="G246" s="41" t="s">
        <v>46</v>
      </c>
      <c r="H246" s="40" t="s">
        <v>47</v>
      </c>
      <c r="I246" s="40" t="s">
        <v>101</v>
      </c>
      <c r="J246" s="40" t="s">
        <v>32</v>
      </c>
      <c r="K246" s="40">
        <v>33.9</v>
      </c>
      <c r="L246" s="40" t="s">
        <v>33</v>
      </c>
      <c r="M246" s="40">
        <v>4.5</v>
      </c>
      <c r="N246" s="40">
        <v>11.9</v>
      </c>
      <c r="O246" s="40">
        <v>21.4</v>
      </c>
      <c r="P246" s="40">
        <v>29.5</v>
      </c>
      <c r="Q246" s="40" t="s">
        <v>33</v>
      </c>
      <c r="R246" s="40" t="s">
        <v>33</v>
      </c>
      <c r="S246" s="40" t="s">
        <v>33</v>
      </c>
      <c r="T246" s="40" t="s">
        <v>33</v>
      </c>
      <c r="U246" s="40" t="s">
        <v>33</v>
      </c>
      <c r="V246" s="40" t="s">
        <v>33</v>
      </c>
      <c r="W246" s="40" t="s">
        <v>33</v>
      </c>
      <c r="X246" s="40" t="s">
        <v>33</v>
      </c>
      <c r="Y246">
        <v>0.800078146311054</v>
      </c>
      <c r="Z246">
        <v>0.960044236497224</v>
      </c>
    </row>
    <row r="247" spans="1:26">
      <c r="A247" s="40" t="s">
        <v>167</v>
      </c>
      <c r="B247" s="40" t="s">
        <v>170</v>
      </c>
      <c r="C247" s="40" t="s">
        <v>171</v>
      </c>
      <c r="D247" s="40">
        <v>59.589173</v>
      </c>
      <c r="E247" s="40">
        <v>150.421804</v>
      </c>
      <c r="F247" s="40">
        <v>2023</v>
      </c>
      <c r="G247" s="41" t="s">
        <v>46</v>
      </c>
      <c r="H247" s="40" t="s">
        <v>47</v>
      </c>
      <c r="I247" s="40" t="s">
        <v>104</v>
      </c>
      <c r="J247" s="40" t="s">
        <v>32</v>
      </c>
      <c r="K247" s="40">
        <v>33</v>
      </c>
      <c r="L247" s="40" t="s">
        <v>33</v>
      </c>
      <c r="M247" s="40">
        <v>3.9</v>
      </c>
      <c r="N247" s="40">
        <v>9.9</v>
      </c>
      <c r="O247" s="40">
        <v>23</v>
      </c>
      <c r="P247" s="40">
        <v>27.7</v>
      </c>
      <c r="Q247" s="40" t="s">
        <v>33</v>
      </c>
      <c r="R247" s="40" t="s">
        <v>33</v>
      </c>
      <c r="S247" s="40" t="s">
        <v>33</v>
      </c>
      <c r="T247" s="40" t="s">
        <v>33</v>
      </c>
      <c r="U247" s="40" t="s">
        <v>33</v>
      </c>
      <c r="V247" s="40" t="s">
        <v>33</v>
      </c>
      <c r="W247" s="40" t="s">
        <v>33</v>
      </c>
      <c r="X247" s="40" t="s">
        <v>33</v>
      </c>
      <c r="Y247">
        <v>0.800078146311054</v>
      </c>
      <c r="Z247">
        <v>0.960044236497224</v>
      </c>
    </row>
    <row r="248" spans="1:26">
      <c r="A248" s="40" t="s">
        <v>167</v>
      </c>
      <c r="B248" s="40" t="s">
        <v>170</v>
      </c>
      <c r="C248" s="40" t="s">
        <v>171</v>
      </c>
      <c r="D248" s="40">
        <v>59.589173</v>
      </c>
      <c r="E248" s="40">
        <v>150.421804</v>
      </c>
      <c r="F248" s="40">
        <v>2023</v>
      </c>
      <c r="G248" s="41" t="s">
        <v>46</v>
      </c>
      <c r="H248" s="40" t="s">
        <v>47</v>
      </c>
      <c r="I248" s="40" t="s">
        <v>148</v>
      </c>
      <c r="J248" s="40" t="s">
        <v>32</v>
      </c>
      <c r="K248" s="40">
        <v>32.1</v>
      </c>
      <c r="L248" s="40" t="s">
        <v>33</v>
      </c>
      <c r="M248" s="40">
        <v>4.7</v>
      </c>
      <c r="N248" s="40">
        <v>9.2</v>
      </c>
      <c r="O248" s="40">
        <v>19</v>
      </c>
      <c r="P248" s="40">
        <v>28.1</v>
      </c>
      <c r="Q248" s="40" t="s">
        <v>33</v>
      </c>
      <c r="R248" s="40" t="s">
        <v>33</v>
      </c>
      <c r="S248" s="40" t="s">
        <v>33</v>
      </c>
      <c r="T248" s="40" t="s">
        <v>33</v>
      </c>
      <c r="U248" s="40" t="s">
        <v>33</v>
      </c>
      <c r="V248" s="40" t="s">
        <v>33</v>
      </c>
      <c r="W248" s="40" t="s">
        <v>33</v>
      </c>
      <c r="X248" s="40" t="s">
        <v>33</v>
      </c>
      <c r="Y248">
        <v>0.800078146311054</v>
      </c>
      <c r="Z248">
        <v>0.960044236497224</v>
      </c>
    </row>
    <row r="249" spans="1:26">
      <c r="A249" s="40" t="s">
        <v>167</v>
      </c>
      <c r="B249" s="40" t="s">
        <v>170</v>
      </c>
      <c r="C249" s="40" t="s">
        <v>171</v>
      </c>
      <c r="D249" s="40">
        <v>59.589173</v>
      </c>
      <c r="E249" s="40">
        <v>150.421804</v>
      </c>
      <c r="F249" s="40">
        <v>2023</v>
      </c>
      <c r="G249" s="41" t="s">
        <v>46</v>
      </c>
      <c r="H249" s="40" t="s">
        <v>47</v>
      </c>
      <c r="I249" s="40" t="s">
        <v>87</v>
      </c>
      <c r="J249" s="40" t="s">
        <v>32</v>
      </c>
      <c r="K249" s="40">
        <v>31.4</v>
      </c>
      <c r="L249" s="40" t="s">
        <v>33</v>
      </c>
      <c r="M249" s="40">
        <v>2.3</v>
      </c>
      <c r="N249" s="40">
        <v>5.5</v>
      </c>
      <c r="O249" s="40">
        <v>11.7</v>
      </c>
      <c r="P249" s="40">
        <v>20.4</v>
      </c>
      <c r="Q249" s="40">
        <v>27.1</v>
      </c>
      <c r="R249" s="40" t="s">
        <v>33</v>
      </c>
      <c r="S249" s="40" t="s">
        <v>33</v>
      </c>
      <c r="T249" s="40" t="s">
        <v>33</v>
      </c>
      <c r="U249" s="40" t="s">
        <v>33</v>
      </c>
      <c r="V249" s="40" t="s">
        <v>33</v>
      </c>
      <c r="W249" s="40" t="s">
        <v>33</v>
      </c>
      <c r="X249" s="40" t="s">
        <v>33</v>
      </c>
      <c r="Y249">
        <v>0.800078146311054</v>
      </c>
      <c r="Z249">
        <v>0.960044236497224</v>
      </c>
    </row>
    <row r="250" spans="1:26">
      <c r="A250" s="40" t="s">
        <v>167</v>
      </c>
      <c r="B250" s="40" t="s">
        <v>173</v>
      </c>
      <c r="C250" s="40" t="s">
        <v>174</v>
      </c>
      <c r="D250" s="40">
        <v>59.15852</v>
      </c>
      <c r="E250" s="40">
        <v>151.63863</v>
      </c>
      <c r="F250" s="40">
        <v>2023</v>
      </c>
      <c r="G250" s="41" t="s">
        <v>175</v>
      </c>
      <c r="H250" s="40" t="s">
        <v>30</v>
      </c>
      <c r="I250" s="40" t="s">
        <v>31</v>
      </c>
      <c r="J250" s="40" t="s">
        <v>32</v>
      </c>
      <c r="K250" s="40">
        <v>38.1</v>
      </c>
      <c r="L250" s="40" t="s">
        <v>33</v>
      </c>
      <c r="M250" s="40" t="s">
        <v>33</v>
      </c>
      <c r="N250" s="40">
        <v>8.2</v>
      </c>
      <c r="O250" s="40">
        <v>10.3</v>
      </c>
      <c r="P250" s="40">
        <v>17.9</v>
      </c>
      <c r="Q250" s="40">
        <v>25.2</v>
      </c>
      <c r="R250" s="40">
        <v>34.8</v>
      </c>
      <c r="S250" s="40">
        <v>37.5</v>
      </c>
      <c r="T250" s="40" t="s">
        <v>33</v>
      </c>
      <c r="U250" s="40" t="s">
        <v>33</v>
      </c>
      <c r="V250" s="40" t="s">
        <v>33</v>
      </c>
      <c r="W250" s="40" t="s">
        <v>33</v>
      </c>
      <c r="X250" s="40" t="s">
        <v>33</v>
      </c>
      <c r="Y250">
        <v>0.805500882931038</v>
      </c>
      <c r="Z250">
        <v>0.925375878605196</v>
      </c>
    </row>
    <row r="251" spans="1:26">
      <c r="A251" s="40" t="s">
        <v>167</v>
      </c>
      <c r="B251" s="40" t="s">
        <v>173</v>
      </c>
      <c r="C251" s="40" t="s">
        <v>174</v>
      </c>
      <c r="D251" s="40">
        <v>59.15852</v>
      </c>
      <c r="E251" s="40">
        <v>151.63863</v>
      </c>
      <c r="F251" s="40">
        <v>2023</v>
      </c>
      <c r="G251" s="41" t="s">
        <v>175</v>
      </c>
      <c r="H251" s="40" t="s">
        <v>30</v>
      </c>
      <c r="I251" s="40" t="s">
        <v>133</v>
      </c>
      <c r="J251" s="40" t="s">
        <v>32</v>
      </c>
      <c r="K251" s="40">
        <v>40.7</v>
      </c>
      <c r="L251" s="40" t="s">
        <v>33</v>
      </c>
      <c r="M251" s="40" t="s">
        <v>33</v>
      </c>
      <c r="N251" s="40">
        <v>7.9</v>
      </c>
      <c r="O251" s="40">
        <v>12.2</v>
      </c>
      <c r="P251" s="40">
        <v>17.7</v>
      </c>
      <c r="Q251" s="40">
        <v>22.6</v>
      </c>
      <c r="R251" s="40">
        <v>30.7</v>
      </c>
      <c r="S251" s="40">
        <v>38.2</v>
      </c>
      <c r="T251" s="40">
        <v>40.1</v>
      </c>
      <c r="U251" s="40" t="s">
        <v>33</v>
      </c>
      <c r="V251" s="40" t="s">
        <v>33</v>
      </c>
      <c r="W251" s="40" t="s">
        <v>33</v>
      </c>
      <c r="X251" s="40" t="s">
        <v>33</v>
      </c>
      <c r="Y251">
        <v>0.805500882931038</v>
      </c>
      <c r="Z251">
        <v>0.925375878605196</v>
      </c>
    </row>
    <row r="252" spans="1:26">
      <c r="A252" s="40" t="s">
        <v>167</v>
      </c>
      <c r="B252" s="40" t="s">
        <v>173</v>
      </c>
      <c r="C252" s="40" t="s">
        <v>174</v>
      </c>
      <c r="D252" s="40">
        <v>59.15852</v>
      </c>
      <c r="E252" s="40">
        <v>151.63863</v>
      </c>
      <c r="F252" s="40">
        <v>2023</v>
      </c>
      <c r="G252" s="41" t="s">
        <v>175</v>
      </c>
      <c r="H252" s="40" t="s">
        <v>30</v>
      </c>
      <c r="I252" s="40" t="s">
        <v>176</v>
      </c>
      <c r="J252" s="40" t="s">
        <v>32</v>
      </c>
      <c r="K252" s="40">
        <v>36.4</v>
      </c>
      <c r="L252" s="40" t="s">
        <v>33</v>
      </c>
      <c r="M252" s="40" t="s">
        <v>33</v>
      </c>
      <c r="N252" s="40">
        <v>7.7</v>
      </c>
      <c r="O252" s="40">
        <v>10.5</v>
      </c>
      <c r="P252" s="40">
        <v>20.4</v>
      </c>
      <c r="Q252" s="40">
        <v>29.7</v>
      </c>
      <c r="R252" s="40">
        <v>35.1</v>
      </c>
      <c r="S252" s="40" t="s">
        <v>33</v>
      </c>
      <c r="T252" s="40" t="s">
        <v>33</v>
      </c>
      <c r="U252" s="40" t="s">
        <v>33</v>
      </c>
      <c r="V252" s="40" t="s">
        <v>33</v>
      </c>
      <c r="W252" s="40" t="s">
        <v>33</v>
      </c>
      <c r="X252" s="40" t="s">
        <v>33</v>
      </c>
      <c r="Y252">
        <v>0.805500882931038</v>
      </c>
      <c r="Z252">
        <v>0.925375878605196</v>
      </c>
    </row>
    <row r="253" spans="1:26">
      <c r="A253" s="40" t="s">
        <v>167</v>
      </c>
      <c r="B253" s="40" t="s">
        <v>173</v>
      </c>
      <c r="C253" s="40" t="s">
        <v>174</v>
      </c>
      <c r="D253" s="40">
        <v>59.15852</v>
      </c>
      <c r="E253" s="40">
        <v>151.63863</v>
      </c>
      <c r="F253" s="40">
        <v>2023</v>
      </c>
      <c r="G253" s="41" t="s">
        <v>175</v>
      </c>
      <c r="H253" s="40" t="s">
        <v>30</v>
      </c>
      <c r="I253" s="40" t="s">
        <v>124</v>
      </c>
      <c r="J253" s="40" t="s">
        <v>32</v>
      </c>
      <c r="K253" s="40">
        <v>38.6</v>
      </c>
      <c r="L253" s="40" t="s">
        <v>33</v>
      </c>
      <c r="M253" s="40" t="s">
        <v>33</v>
      </c>
      <c r="N253" s="40">
        <v>8.4</v>
      </c>
      <c r="O253" s="40">
        <v>13.5</v>
      </c>
      <c r="P253" s="40">
        <v>18.8</v>
      </c>
      <c r="Q253" s="40">
        <v>26.8</v>
      </c>
      <c r="R253" s="40">
        <v>33.9</v>
      </c>
      <c r="S253" s="40">
        <v>38.3</v>
      </c>
      <c r="T253" s="40" t="s">
        <v>33</v>
      </c>
      <c r="U253" s="40" t="s">
        <v>33</v>
      </c>
      <c r="V253" s="40" t="s">
        <v>33</v>
      </c>
      <c r="W253" s="40" t="s">
        <v>33</v>
      </c>
      <c r="X253" s="40" t="s">
        <v>33</v>
      </c>
      <c r="Y253">
        <v>0.805500882931038</v>
      </c>
      <c r="Z253">
        <v>0.925375878605196</v>
      </c>
    </row>
    <row r="254" spans="1:26">
      <c r="A254" s="40" t="s">
        <v>167</v>
      </c>
      <c r="B254" s="40" t="s">
        <v>173</v>
      </c>
      <c r="C254" s="40" t="s">
        <v>174</v>
      </c>
      <c r="D254" s="40">
        <v>59.15852</v>
      </c>
      <c r="E254" s="40">
        <v>151.63863</v>
      </c>
      <c r="F254" s="40">
        <v>2023</v>
      </c>
      <c r="G254" s="41" t="s">
        <v>175</v>
      </c>
      <c r="H254" s="40" t="s">
        <v>30</v>
      </c>
      <c r="I254" s="40" t="s">
        <v>37</v>
      </c>
      <c r="J254" s="40" t="s">
        <v>32</v>
      </c>
      <c r="K254" s="40">
        <v>38.5</v>
      </c>
      <c r="L254" s="40" t="s">
        <v>33</v>
      </c>
      <c r="M254" s="40" t="s">
        <v>33</v>
      </c>
      <c r="N254" s="40">
        <v>8</v>
      </c>
      <c r="O254" s="40">
        <v>12.8</v>
      </c>
      <c r="P254" s="40">
        <v>16.1</v>
      </c>
      <c r="Q254" s="40">
        <v>28.4</v>
      </c>
      <c r="R254" s="40">
        <v>33.5</v>
      </c>
      <c r="S254" s="40">
        <v>38.1</v>
      </c>
      <c r="T254" s="40" t="s">
        <v>33</v>
      </c>
      <c r="U254" s="40" t="s">
        <v>33</v>
      </c>
      <c r="V254" s="40" t="s">
        <v>33</v>
      </c>
      <c r="W254" s="40" t="s">
        <v>33</v>
      </c>
      <c r="X254" s="40" t="s">
        <v>33</v>
      </c>
      <c r="Y254">
        <v>0.805500882931038</v>
      </c>
      <c r="Z254">
        <v>0.925375878605196</v>
      </c>
    </row>
    <row r="255" spans="1:26">
      <c r="A255" s="40" t="s">
        <v>167</v>
      </c>
      <c r="B255" s="40" t="s">
        <v>173</v>
      </c>
      <c r="C255" s="40" t="s">
        <v>174</v>
      </c>
      <c r="D255" s="40">
        <v>59.15852</v>
      </c>
      <c r="E255" s="40">
        <v>151.63863</v>
      </c>
      <c r="F255" s="40">
        <v>2023</v>
      </c>
      <c r="G255" s="41" t="s">
        <v>175</v>
      </c>
      <c r="H255" s="40" t="s">
        <v>30</v>
      </c>
      <c r="I255" s="40" t="s">
        <v>177</v>
      </c>
      <c r="J255" s="40" t="s">
        <v>32</v>
      </c>
      <c r="K255" s="40">
        <v>40.1</v>
      </c>
      <c r="L255" s="40" t="s">
        <v>33</v>
      </c>
      <c r="M255" s="40" t="s">
        <v>33</v>
      </c>
      <c r="N255" s="40">
        <v>8.4</v>
      </c>
      <c r="O255" s="40">
        <v>13</v>
      </c>
      <c r="P255" s="40">
        <v>20.4</v>
      </c>
      <c r="Q255" s="40">
        <v>30.9</v>
      </c>
      <c r="R255" s="40">
        <v>34.8</v>
      </c>
      <c r="S255" s="40">
        <v>37</v>
      </c>
      <c r="T255" s="40">
        <v>39.2</v>
      </c>
      <c r="U255" s="40" t="s">
        <v>33</v>
      </c>
      <c r="V255" s="40" t="s">
        <v>33</v>
      </c>
      <c r="W255" s="40" t="s">
        <v>33</v>
      </c>
      <c r="X255" s="40" t="s">
        <v>33</v>
      </c>
      <c r="Y255">
        <v>0.805500882931038</v>
      </c>
      <c r="Z255">
        <v>0.925375878605196</v>
      </c>
    </row>
    <row r="256" spans="1:26">
      <c r="A256" s="40" t="s">
        <v>167</v>
      </c>
      <c r="B256" s="40" t="s">
        <v>173</v>
      </c>
      <c r="C256" s="40" t="s">
        <v>174</v>
      </c>
      <c r="D256" s="40">
        <v>59.15852</v>
      </c>
      <c r="E256" s="40">
        <v>151.63863</v>
      </c>
      <c r="F256" s="40">
        <v>2023</v>
      </c>
      <c r="G256" s="41" t="s">
        <v>175</v>
      </c>
      <c r="H256" s="40" t="s">
        <v>39</v>
      </c>
      <c r="I256" s="40" t="s">
        <v>125</v>
      </c>
      <c r="J256" s="40" t="s">
        <v>32</v>
      </c>
      <c r="K256" s="40">
        <v>49.5</v>
      </c>
      <c r="L256" s="40" t="s">
        <v>33</v>
      </c>
      <c r="M256" s="40" t="s">
        <v>33</v>
      </c>
      <c r="N256" s="40">
        <v>6.5</v>
      </c>
      <c r="O256" s="40">
        <v>14.8</v>
      </c>
      <c r="P256" s="40">
        <v>18.9</v>
      </c>
      <c r="Q256" s="40">
        <v>29.1</v>
      </c>
      <c r="R256" s="40">
        <v>34.3</v>
      </c>
      <c r="S256" s="40">
        <v>43.2</v>
      </c>
      <c r="T256" s="40">
        <v>48.1</v>
      </c>
      <c r="U256" s="40" t="s">
        <v>33</v>
      </c>
      <c r="V256" s="40" t="s">
        <v>33</v>
      </c>
      <c r="W256" s="40" t="s">
        <v>33</v>
      </c>
      <c r="X256" s="40" t="s">
        <v>33</v>
      </c>
      <c r="Y256">
        <v>0.976963784607014</v>
      </c>
      <c r="Z256">
        <v>0.925375878605196</v>
      </c>
    </row>
    <row r="257" spans="1:26">
      <c r="A257" s="40" t="s">
        <v>167</v>
      </c>
      <c r="B257" s="40" t="s">
        <v>173</v>
      </c>
      <c r="C257" s="40" t="s">
        <v>174</v>
      </c>
      <c r="D257" s="40">
        <v>59.15852</v>
      </c>
      <c r="E257" s="40">
        <v>151.63863</v>
      </c>
      <c r="F257" s="40">
        <v>2023</v>
      </c>
      <c r="G257" s="41" t="s">
        <v>175</v>
      </c>
      <c r="H257" s="40" t="s">
        <v>39</v>
      </c>
      <c r="I257" s="40" t="s">
        <v>126</v>
      </c>
      <c r="J257" s="40" t="s">
        <v>32</v>
      </c>
      <c r="K257" s="40">
        <v>39.8</v>
      </c>
      <c r="L257" s="40" t="s">
        <v>33</v>
      </c>
      <c r="M257" s="40" t="s">
        <v>33</v>
      </c>
      <c r="N257" s="40">
        <v>6.7</v>
      </c>
      <c r="O257" s="40">
        <v>11.3</v>
      </c>
      <c r="P257" s="40">
        <v>14.5</v>
      </c>
      <c r="Q257" s="40">
        <v>23.8</v>
      </c>
      <c r="R257" s="40">
        <v>27.4</v>
      </c>
      <c r="S257" s="40">
        <v>33.4</v>
      </c>
      <c r="T257" s="40">
        <v>37.8</v>
      </c>
      <c r="U257" s="40" t="s">
        <v>33</v>
      </c>
      <c r="V257" s="40" t="s">
        <v>33</v>
      </c>
      <c r="W257" s="40" t="s">
        <v>33</v>
      </c>
      <c r="X257" s="40" t="s">
        <v>33</v>
      </c>
      <c r="Y257">
        <v>0.976963784607014</v>
      </c>
      <c r="Z257">
        <v>0.925375878605196</v>
      </c>
    </row>
    <row r="258" spans="1:26">
      <c r="A258" s="40" t="s">
        <v>167</v>
      </c>
      <c r="B258" s="40" t="s">
        <v>173</v>
      </c>
      <c r="C258" s="40" t="s">
        <v>174</v>
      </c>
      <c r="D258" s="40">
        <v>59.15852</v>
      </c>
      <c r="E258" s="40">
        <v>151.63863</v>
      </c>
      <c r="F258" s="40">
        <v>2023</v>
      </c>
      <c r="G258" s="41" t="s">
        <v>175</v>
      </c>
      <c r="H258" s="40" t="s">
        <v>39</v>
      </c>
      <c r="I258" s="40" t="s">
        <v>63</v>
      </c>
      <c r="J258" s="40" t="s">
        <v>32</v>
      </c>
      <c r="K258" s="40">
        <v>48.1</v>
      </c>
      <c r="L258" s="40" t="s">
        <v>33</v>
      </c>
      <c r="M258" s="40" t="s">
        <v>33</v>
      </c>
      <c r="N258" s="40">
        <v>4.8</v>
      </c>
      <c r="O258" s="40">
        <v>10.5</v>
      </c>
      <c r="P258" s="40">
        <v>18.3</v>
      </c>
      <c r="Q258" s="40">
        <v>28.7</v>
      </c>
      <c r="R258" s="40">
        <v>36.5</v>
      </c>
      <c r="S258" s="40">
        <v>40.8</v>
      </c>
      <c r="T258" s="40">
        <v>44.1</v>
      </c>
      <c r="U258" s="40">
        <v>46.1</v>
      </c>
      <c r="V258" s="40" t="s">
        <v>33</v>
      </c>
      <c r="W258" s="40" t="s">
        <v>33</v>
      </c>
      <c r="X258" s="40" t="s">
        <v>33</v>
      </c>
      <c r="Y258">
        <v>0.976963784607014</v>
      </c>
      <c r="Z258">
        <v>0.925375878605196</v>
      </c>
    </row>
    <row r="259" spans="1:26">
      <c r="A259" s="40" t="s">
        <v>167</v>
      </c>
      <c r="B259" s="40" t="s">
        <v>173</v>
      </c>
      <c r="C259" s="40" t="s">
        <v>174</v>
      </c>
      <c r="D259" s="40">
        <v>59.15852</v>
      </c>
      <c r="E259" s="40">
        <v>151.63863</v>
      </c>
      <c r="F259" s="40">
        <v>2023</v>
      </c>
      <c r="G259" s="41" t="s">
        <v>175</v>
      </c>
      <c r="H259" s="40" t="s">
        <v>39</v>
      </c>
      <c r="I259" s="40" t="s">
        <v>65</v>
      </c>
      <c r="J259" s="40" t="s">
        <v>32</v>
      </c>
      <c r="K259" s="40">
        <v>47.8</v>
      </c>
      <c r="L259" s="40" t="s">
        <v>33</v>
      </c>
      <c r="M259" s="40">
        <v>3.3</v>
      </c>
      <c r="N259" s="40">
        <v>5.1</v>
      </c>
      <c r="O259" s="40">
        <v>11.1</v>
      </c>
      <c r="P259" s="40">
        <v>17.2</v>
      </c>
      <c r="Q259" s="40">
        <v>29.6</v>
      </c>
      <c r="R259" s="40">
        <v>38.8</v>
      </c>
      <c r="S259" s="40">
        <v>40.9</v>
      </c>
      <c r="T259" s="40">
        <v>45.4</v>
      </c>
      <c r="U259" s="40" t="s">
        <v>33</v>
      </c>
      <c r="V259" s="40" t="s">
        <v>33</v>
      </c>
      <c r="W259" s="40" t="s">
        <v>33</v>
      </c>
      <c r="X259" s="40" t="s">
        <v>33</v>
      </c>
      <c r="Y259">
        <v>0.976963784607014</v>
      </c>
      <c r="Z259">
        <v>0.925375878605196</v>
      </c>
    </row>
    <row r="260" spans="1:26">
      <c r="A260" s="40" t="s">
        <v>167</v>
      </c>
      <c r="B260" s="40" t="s">
        <v>173</v>
      </c>
      <c r="C260" s="40" t="s">
        <v>174</v>
      </c>
      <c r="D260" s="40">
        <v>59.15852</v>
      </c>
      <c r="E260" s="40">
        <v>151.63863</v>
      </c>
      <c r="F260" s="40">
        <v>2023</v>
      </c>
      <c r="G260" s="41" t="s">
        <v>175</v>
      </c>
      <c r="H260" s="40" t="s">
        <v>39</v>
      </c>
      <c r="I260" s="40" t="s">
        <v>178</v>
      </c>
      <c r="J260" s="40" t="s">
        <v>32</v>
      </c>
      <c r="K260" s="40">
        <v>53.1</v>
      </c>
      <c r="L260" s="40" t="s">
        <v>33</v>
      </c>
      <c r="M260" s="40" t="s">
        <v>33</v>
      </c>
      <c r="N260" s="40">
        <v>7.1</v>
      </c>
      <c r="O260" s="40">
        <v>12</v>
      </c>
      <c r="P260" s="40">
        <v>24.4</v>
      </c>
      <c r="Q260" s="40">
        <v>36.6</v>
      </c>
      <c r="R260" s="40">
        <v>44.7</v>
      </c>
      <c r="S260" s="40">
        <v>48.5</v>
      </c>
      <c r="T260" s="40">
        <v>52.5</v>
      </c>
      <c r="U260" s="40" t="s">
        <v>33</v>
      </c>
      <c r="V260" s="40" t="s">
        <v>33</v>
      </c>
      <c r="W260" s="40" t="s">
        <v>33</v>
      </c>
      <c r="X260" s="40" t="s">
        <v>33</v>
      </c>
      <c r="Y260">
        <v>0.976963784607014</v>
      </c>
      <c r="Z260">
        <v>0.925375878605196</v>
      </c>
    </row>
    <row r="261" spans="1:26">
      <c r="A261" s="40" t="s">
        <v>167</v>
      </c>
      <c r="B261" s="40" t="s">
        <v>173</v>
      </c>
      <c r="C261" s="40" t="s">
        <v>174</v>
      </c>
      <c r="D261" s="40">
        <v>59.15852</v>
      </c>
      <c r="E261" s="40">
        <v>151.63863</v>
      </c>
      <c r="F261" s="40">
        <v>2023</v>
      </c>
      <c r="G261" s="41" t="s">
        <v>175</v>
      </c>
      <c r="H261" s="40" t="s">
        <v>39</v>
      </c>
      <c r="I261" s="40" t="s">
        <v>179</v>
      </c>
      <c r="J261" s="40" t="s">
        <v>32</v>
      </c>
      <c r="K261" s="40">
        <v>35.5</v>
      </c>
      <c r="L261" s="40" t="s">
        <v>33</v>
      </c>
      <c r="M261" s="40" t="s">
        <v>33</v>
      </c>
      <c r="N261" s="40">
        <v>5.6</v>
      </c>
      <c r="O261" s="40">
        <v>10.7</v>
      </c>
      <c r="P261" s="40">
        <v>21.5</v>
      </c>
      <c r="Q261" s="40">
        <v>33</v>
      </c>
      <c r="R261" s="40" t="s">
        <v>33</v>
      </c>
      <c r="S261" s="40" t="s">
        <v>33</v>
      </c>
      <c r="T261" s="40" t="s">
        <v>33</v>
      </c>
      <c r="U261" s="40" t="s">
        <v>33</v>
      </c>
      <c r="V261" s="40" t="s">
        <v>33</v>
      </c>
      <c r="W261" s="40" t="s">
        <v>33</v>
      </c>
      <c r="X261" s="40" t="s">
        <v>33</v>
      </c>
      <c r="Y261">
        <v>0.976963784607014</v>
      </c>
      <c r="Z261">
        <v>0.925375878605196</v>
      </c>
    </row>
    <row r="262" spans="1:26">
      <c r="A262" s="40" t="s">
        <v>26</v>
      </c>
      <c r="B262" s="40" t="s">
        <v>180</v>
      </c>
      <c r="C262" s="40" t="s">
        <v>181</v>
      </c>
      <c r="D262" s="40">
        <v>59.497289</v>
      </c>
      <c r="E262" s="40">
        <v>150.923172</v>
      </c>
      <c r="F262" s="40">
        <v>2023</v>
      </c>
      <c r="G262" s="41" t="s">
        <v>182</v>
      </c>
      <c r="H262" s="40" t="s">
        <v>30</v>
      </c>
      <c r="I262" s="40" t="s">
        <v>160</v>
      </c>
      <c r="J262" s="40" t="s">
        <v>32</v>
      </c>
      <c r="K262" s="40">
        <v>51</v>
      </c>
      <c r="L262" s="40" t="s">
        <v>33</v>
      </c>
      <c r="M262" s="40" t="s">
        <v>33</v>
      </c>
      <c r="N262" s="40">
        <v>5.7</v>
      </c>
      <c r="O262" s="40">
        <v>7.8</v>
      </c>
      <c r="P262" s="40">
        <v>13</v>
      </c>
      <c r="Q262" s="40">
        <v>18.7</v>
      </c>
      <c r="R262" s="40">
        <v>27.5</v>
      </c>
      <c r="S262" s="40">
        <v>29.5</v>
      </c>
      <c r="T262" s="40">
        <v>38.5</v>
      </c>
      <c r="U262" s="40">
        <v>45.1</v>
      </c>
      <c r="V262" s="40">
        <v>49</v>
      </c>
      <c r="W262" s="40">
        <v>50.1</v>
      </c>
      <c r="X262" s="40" t="s">
        <v>33</v>
      </c>
      <c r="Y262">
        <v>0.787409924683599</v>
      </c>
      <c r="Z262">
        <v>0.77334939711573</v>
      </c>
    </row>
    <row r="263" spans="1:26">
      <c r="A263" s="40" t="s">
        <v>26</v>
      </c>
      <c r="B263" s="40" t="s">
        <v>180</v>
      </c>
      <c r="C263" s="40" t="s">
        <v>181</v>
      </c>
      <c r="D263" s="40">
        <v>59.497289</v>
      </c>
      <c r="E263" s="40">
        <v>150.923172</v>
      </c>
      <c r="F263" s="40">
        <v>2023</v>
      </c>
      <c r="G263" s="41" t="s">
        <v>182</v>
      </c>
      <c r="H263" s="40" t="s">
        <v>30</v>
      </c>
      <c r="I263" s="40" t="s">
        <v>161</v>
      </c>
      <c r="J263" s="40" t="s">
        <v>32</v>
      </c>
      <c r="K263" s="40">
        <v>45.4</v>
      </c>
      <c r="L263" s="40" t="s">
        <v>33</v>
      </c>
      <c r="M263" s="40" t="s">
        <v>33</v>
      </c>
      <c r="N263" s="40">
        <v>4.5</v>
      </c>
      <c r="O263" s="40">
        <v>7.1</v>
      </c>
      <c r="P263" s="40">
        <v>11.7</v>
      </c>
      <c r="Q263" s="40">
        <v>18.3</v>
      </c>
      <c r="R263" s="40">
        <v>28.2</v>
      </c>
      <c r="S263" s="40">
        <v>33.9</v>
      </c>
      <c r="T263" s="40">
        <v>37.5</v>
      </c>
      <c r="U263" s="40">
        <v>41.3</v>
      </c>
      <c r="V263" s="40">
        <v>44</v>
      </c>
      <c r="W263" s="40" t="s">
        <v>33</v>
      </c>
      <c r="X263" s="40" t="s">
        <v>33</v>
      </c>
      <c r="Y263">
        <v>0.787409924683599</v>
      </c>
      <c r="Z263">
        <v>0.77334939711573</v>
      </c>
    </row>
    <row r="264" spans="1:26">
      <c r="A264" s="40" t="s">
        <v>26</v>
      </c>
      <c r="B264" s="40" t="s">
        <v>180</v>
      </c>
      <c r="C264" s="40" t="s">
        <v>181</v>
      </c>
      <c r="D264" s="40">
        <v>59.497289</v>
      </c>
      <c r="E264" s="40">
        <v>150.923172</v>
      </c>
      <c r="F264" s="40">
        <v>2023</v>
      </c>
      <c r="G264" s="41" t="s">
        <v>182</v>
      </c>
      <c r="H264" s="40" t="s">
        <v>30</v>
      </c>
      <c r="I264" s="40" t="s">
        <v>61</v>
      </c>
      <c r="J264" s="40" t="s">
        <v>32</v>
      </c>
      <c r="K264" s="40">
        <v>46.1</v>
      </c>
      <c r="L264" s="40" t="s">
        <v>33</v>
      </c>
      <c r="M264" s="40" t="s">
        <v>33</v>
      </c>
      <c r="N264" s="40">
        <v>4.7</v>
      </c>
      <c r="O264" s="40">
        <v>6.5</v>
      </c>
      <c r="P264" s="40">
        <v>10.8</v>
      </c>
      <c r="Q264" s="40">
        <v>16.8</v>
      </c>
      <c r="R264" s="40">
        <v>26</v>
      </c>
      <c r="S264" s="40">
        <v>33.4</v>
      </c>
      <c r="T264" s="40">
        <v>38.8</v>
      </c>
      <c r="U264" s="40">
        <v>41.5</v>
      </c>
      <c r="V264" s="40">
        <v>43.7</v>
      </c>
      <c r="W264" s="40" t="s">
        <v>33</v>
      </c>
      <c r="X264" s="40" t="s">
        <v>33</v>
      </c>
      <c r="Y264">
        <v>0.787409924683599</v>
      </c>
      <c r="Z264">
        <v>0.77334939711573</v>
      </c>
    </row>
    <row r="265" spans="1:26">
      <c r="A265" s="40" t="s">
        <v>26</v>
      </c>
      <c r="B265" s="40" t="s">
        <v>180</v>
      </c>
      <c r="C265" s="40" t="s">
        <v>181</v>
      </c>
      <c r="D265" s="40">
        <v>59.497289</v>
      </c>
      <c r="E265" s="40">
        <v>150.923172</v>
      </c>
      <c r="F265" s="40">
        <v>2023</v>
      </c>
      <c r="G265" s="41" t="s">
        <v>182</v>
      </c>
      <c r="H265" s="40" t="s">
        <v>30</v>
      </c>
      <c r="I265" s="40" t="s">
        <v>183</v>
      </c>
      <c r="J265" s="40" t="s">
        <v>32</v>
      </c>
      <c r="K265" s="40">
        <v>39.5</v>
      </c>
      <c r="L265" s="40" t="s">
        <v>33</v>
      </c>
      <c r="M265" s="40" t="s">
        <v>33</v>
      </c>
      <c r="N265" s="40">
        <v>5.1</v>
      </c>
      <c r="O265" s="40">
        <v>7.2</v>
      </c>
      <c r="P265" s="40">
        <v>11.2</v>
      </c>
      <c r="Q265" s="40">
        <v>14.3</v>
      </c>
      <c r="R265" s="40">
        <v>23.5</v>
      </c>
      <c r="S265" s="40">
        <v>28.9</v>
      </c>
      <c r="T265" s="40">
        <v>35.1</v>
      </c>
      <c r="U265" s="40">
        <v>38.1</v>
      </c>
      <c r="V265" s="40" t="s">
        <v>33</v>
      </c>
      <c r="W265" s="40" t="s">
        <v>33</v>
      </c>
      <c r="X265" s="40" t="s">
        <v>33</v>
      </c>
      <c r="Y265">
        <v>0.787409924683599</v>
      </c>
      <c r="Z265">
        <v>0.77334939711573</v>
      </c>
    </row>
    <row r="266" spans="1:26">
      <c r="A266" s="40" t="s">
        <v>26</v>
      </c>
      <c r="B266" s="40" t="s">
        <v>180</v>
      </c>
      <c r="C266" s="40" t="s">
        <v>181</v>
      </c>
      <c r="D266" s="40">
        <v>59.497289</v>
      </c>
      <c r="E266" s="40">
        <v>150.923172</v>
      </c>
      <c r="F266" s="40">
        <v>2023</v>
      </c>
      <c r="G266" s="41" t="s">
        <v>182</v>
      </c>
      <c r="H266" s="40" t="s">
        <v>30</v>
      </c>
      <c r="I266" s="40" t="s">
        <v>92</v>
      </c>
      <c r="J266" s="40" t="s">
        <v>33</v>
      </c>
      <c r="K266" s="40">
        <v>50.9</v>
      </c>
      <c r="L266" s="40" t="s">
        <v>33</v>
      </c>
      <c r="M266" s="40">
        <v>3.1</v>
      </c>
      <c r="N266" s="40">
        <v>5.4</v>
      </c>
      <c r="O266" s="40">
        <v>7.3</v>
      </c>
      <c r="P266" s="40">
        <v>12.5</v>
      </c>
      <c r="Q266" s="40">
        <v>14</v>
      </c>
      <c r="R266" s="40">
        <v>24.2</v>
      </c>
      <c r="S266" s="40">
        <v>31.6</v>
      </c>
      <c r="T266" s="40">
        <v>38.7</v>
      </c>
      <c r="U266" s="40">
        <v>42.4</v>
      </c>
      <c r="V266" s="40">
        <v>45</v>
      </c>
      <c r="W266" s="40">
        <v>50.4</v>
      </c>
      <c r="X266" s="40" t="s">
        <v>33</v>
      </c>
      <c r="Y266">
        <v>0.787409924683599</v>
      </c>
      <c r="Z266">
        <v>0.77334939711573</v>
      </c>
    </row>
    <row r="267" spans="1:26">
      <c r="A267" s="40" t="s">
        <v>26</v>
      </c>
      <c r="B267" s="40" t="s">
        <v>180</v>
      </c>
      <c r="C267" s="40" t="s">
        <v>181</v>
      </c>
      <c r="D267" s="40">
        <v>59.497289</v>
      </c>
      <c r="E267" s="40">
        <v>150.923172</v>
      </c>
      <c r="F267" s="40">
        <v>2023</v>
      </c>
      <c r="G267" s="41" t="s">
        <v>182</v>
      </c>
      <c r="H267" s="40" t="s">
        <v>30</v>
      </c>
      <c r="I267" s="40" t="s">
        <v>184</v>
      </c>
      <c r="J267" s="40" t="s">
        <v>33</v>
      </c>
      <c r="K267" s="40">
        <v>50.4</v>
      </c>
      <c r="L267" s="40" t="s">
        <v>33</v>
      </c>
      <c r="M267" s="40" t="s">
        <v>33</v>
      </c>
      <c r="N267" s="40">
        <v>4.5</v>
      </c>
      <c r="O267" s="40">
        <v>8</v>
      </c>
      <c r="P267" s="40">
        <v>13.2</v>
      </c>
      <c r="Q267" s="40">
        <v>18.7</v>
      </c>
      <c r="R267" s="40">
        <v>30.5</v>
      </c>
      <c r="S267" s="40">
        <v>36.3</v>
      </c>
      <c r="T267" s="40">
        <v>41</v>
      </c>
      <c r="U267" s="40">
        <v>44.5</v>
      </c>
      <c r="V267" s="40">
        <v>46.9</v>
      </c>
      <c r="W267" s="40">
        <v>48.6</v>
      </c>
      <c r="X267" s="40" t="s">
        <v>33</v>
      </c>
      <c r="Y267">
        <v>0.787409924683599</v>
      </c>
      <c r="Z267">
        <v>0.77334939711573</v>
      </c>
    </row>
    <row r="268" spans="1:26">
      <c r="A268" s="40" t="s">
        <v>26</v>
      </c>
      <c r="B268" s="40" t="s">
        <v>180</v>
      </c>
      <c r="C268" s="40" t="s">
        <v>181</v>
      </c>
      <c r="D268" s="40">
        <v>59.497289</v>
      </c>
      <c r="E268" s="40">
        <v>150.923172</v>
      </c>
      <c r="F268" s="40">
        <v>2023</v>
      </c>
      <c r="G268" s="41" t="s">
        <v>182</v>
      </c>
      <c r="H268" s="40" t="s">
        <v>39</v>
      </c>
      <c r="I268" s="40" t="s">
        <v>185</v>
      </c>
      <c r="J268" s="40" t="s">
        <v>32</v>
      </c>
      <c r="K268" s="40">
        <v>47.1</v>
      </c>
      <c r="L268" s="40" t="s">
        <v>33</v>
      </c>
      <c r="M268" s="40">
        <v>2.6</v>
      </c>
      <c r="N268" s="40">
        <v>4.5</v>
      </c>
      <c r="O268" s="40">
        <v>6.4</v>
      </c>
      <c r="P268" s="40">
        <v>11.3</v>
      </c>
      <c r="Q268" s="40">
        <v>15.6</v>
      </c>
      <c r="R268" s="40">
        <v>21.4</v>
      </c>
      <c r="S268" s="40">
        <v>31</v>
      </c>
      <c r="T268" s="40">
        <v>37.1</v>
      </c>
      <c r="U268" s="40">
        <v>42.5</v>
      </c>
      <c r="V268" s="40">
        <v>45.9</v>
      </c>
      <c r="W268" s="40" t="s">
        <v>33</v>
      </c>
      <c r="X268" s="40" t="s">
        <v>33</v>
      </c>
      <c r="Y268">
        <v>0.795094542459486</v>
      </c>
      <c r="Z268">
        <v>0.77334939711573</v>
      </c>
    </row>
    <row r="269" spans="1:26">
      <c r="A269" s="40" t="s">
        <v>26</v>
      </c>
      <c r="B269" s="40" t="s">
        <v>180</v>
      </c>
      <c r="C269" s="40" t="s">
        <v>181</v>
      </c>
      <c r="D269" s="40">
        <v>59.497289</v>
      </c>
      <c r="E269" s="40">
        <v>150.923172</v>
      </c>
      <c r="F269" s="40">
        <v>2023</v>
      </c>
      <c r="G269" s="41" t="s">
        <v>182</v>
      </c>
      <c r="H269" s="40" t="s">
        <v>39</v>
      </c>
      <c r="I269" s="40" t="s">
        <v>186</v>
      </c>
      <c r="J269" s="40" t="s">
        <v>32</v>
      </c>
      <c r="K269" s="40">
        <v>46.4</v>
      </c>
      <c r="L269" s="40" t="s">
        <v>33</v>
      </c>
      <c r="M269" s="40" t="s">
        <v>33</v>
      </c>
      <c r="N269" s="40">
        <v>5.3</v>
      </c>
      <c r="O269" s="40">
        <v>8.2</v>
      </c>
      <c r="P269" s="40">
        <v>13.6</v>
      </c>
      <c r="Q269" s="40">
        <v>21.2</v>
      </c>
      <c r="R269" s="40">
        <v>32</v>
      </c>
      <c r="S269" s="40">
        <v>38.6</v>
      </c>
      <c r="T269" s="40">
        <v>43.5</v>
      </c>
      <c r="U269" s="40">
        <v>45.1</v>
      </c>
      <c r="V269" s="40" t="s">
        <v>33</v>
      </c>
      <c r="W269" s="40" t="s">
        <v>33</v>
      </c>
      <c r="X269" s="40" t="s">
        <v>33</v>
      </c>
      <c r="Y269">
        <v>0.795094542459486</v>
      </c>
      <c r="Z269">
        <v>0.77334939711573</v>
      </c>
    </row>
    <row r="270" spans="1:26">
      <c r="A270" s="40" t="s">
        <v>26</v>
      </c>
      <c r="B270" s="40" t="s">
        <v>180</v>
      </c>
      <c r="C270" s="40" t="s">
        <v>181</v>
      </c>
      <c r="D270" s="40">
        <v>59.497289</v>
      </c>
      <c r="E270" s="40">
        <v>150.923172</v>
      </c>
      <c r="F270" s="40">
        <v>2023</v>
      </c>
      <c r="G270" s="41" t="s">
        <v>182</v>
      </c>
      <c r="H270" s="40" t="s">
        <v>39</v>
      </c>
      <c r="I270" s="40" t="s">
        <v>187</v>
      </c>
      <c r="J270" s="40" t="s">
        <v>33</v>
      </c>
      <c r="K270" s="40">
        <v>51.6</v>
      </c>
      <c r="L270" s="40" t="s">
        <v>33</v>
      </c>
      <c r="M270" s="40" t="s">
        <v>33</v>
      </c>
      <c r="N270" s="40">
        <v>4.6</v>
      </c>
      <c r="O270" s="40">
        <v>7.4</v>
      </c>
      <c r="P270" s="40">
        <v>14.1</v>
      </c>
      <c r="Q270" s="40">
        <v>25</v>
      </c>
      <c r="R270" s="40">
        <v>34.7</v>
      </c>
      <c r="S270" s="40">
        <v>41.8</v>
      </c>
      <c r="T270" s="40">
        <v>43.8</v>
      </c>
      <c r="U270" s="40">
        <v>45.9</v>
      </c>
      <c r="V270" s="40">
        <v>47.6</v>
      </c>
      <c r="W270" s="40">
        <v>49.3</v>
      </c>
      <c r="X270" s="40" t="s">
        <v>33</v>
      </c>
      <c r="Y270">
        <v>0.795094542459486</v>
      </c>
      <c r="Z270">
        <v>0.77334939711573</v>
      </c>
    </row>
    <row r="271" spans="1:26">
      <c r="A271" s="40" t="s">
        <v>26</v>
      </c>
      <c r="B271" s="40" t="s">
        <v>180</v>
      </c>
      <c r="C271" s="40" t="s">
        <v>181</v>
      </c>
      <c r="D271" s="40">
        <v>59.497289</v>
      </c>
      <c r="E271" s="40">
        <v>150.923172</v>
      </c>
      <c r="F271" s="40">
        <v>2023</v>
      </c>
      <c r="G271" s="41" t="s">
        <v>182</v>
      </c>
      <c r="H271" s="40" t="s">
        <v>39</v>
      </c>
      <c r="I271" s="40" t="s">
        <v>188</v>
      </c>
      <c r="J271" s="40" t="s">
        <v>33</v>
      </c>
      <c r="K271" s="40">
        <v>60.7</v>
      </c>
      <c r="L271" s="40" t="s">
        <v>33</v>
      </c>
      <c r="M271" s="40" t="s">
        <v>33</v>
      </c>
      <c r="N271" s="40">
        <v>4.1</v>
      </c>
      <c r="O271" s="40">
        <v>6.2</v>
      </c>
      <c r="P271" s="40">
        <v>10.8</v>
      </c>
      <c r="Q271" s="40">
        <v>14</v>
      </c>
      <c r="R271" s="40">
        <v>23.1</v>
      </c>
      <c r="S271" s="40">
        <v>31.5</v>
      </c>
      <c r="T271" s="40">
        <v>34.6</v>
      </c>
      <c r="U271" s="40">
        <v>43.4</v>
      </c>
      <c r="V271" s="40">
        <v>48.1</v>
      </c>
      <c r="W271" s="40">
        <v>53.5</v>
      </c>
      <c r="X271" s="40">
        <v>57.4</v>
      </c>
      <c r="Y271">
        <v>0.795094542459486</v>
      </c>
      <c r="Z271">
        <v>0.77334939711573</v>
      </c>
    </row>
    <row r="272" spans="1:26">
      <c r="A272" s="40" t="s">
        <v>26</v>
      </c>
      <c r="B272" s="40" t="s">
        <v>180</v>
      </c>
      <c r="C272" s="40" t="s">
        <v>181</v>
      </c>
      <c r="D272" s="40">
        <v>59.497289</v>
      </c>
      <c r="E272" s="40">
        <v>150.923172</v>
      </c>
      <c r="F272" s="40">
        <v>2023</v>
      </c>
      <c r="G272" s="41" t="s">
        <v>182</v>
      </c>
      <c r="H272" s="40" t="s">
        <v>39</v>
      </c>
      <c r="I272" s="40" t="s">
        <v>189</v>
      </c>
      <c r="J272" s="40" t="s">
        <v>33</v>
      </c>
      <c r="K272" s="40">
        <v>41.4</v>
      </c>
      <c r="L272" s="40" t="s">
        <v>33</v>
      </c>
      <c r="M272" s="40">
        <v>2.2</v>
      </c>
      <c r="N272" s="40">
        <v>4.6</v>
      </c>
      <c r="O272" s="40">
        <v>7.6</v>
      </c>
      <c r="P272" s="40">
        <v>12.8</v>
      </c>
      <c r="Q272" s="40">
        <v>17.5</v>
      </c>
      <c r="R272" s="40">
        <v>26.3</v>
      </c>
      <c r="S272" s="40">
        <v>31.6</v>
      </c>
      <c r="T272" s="40">
        <v>36.7</v>
      </c>
      <c r="U272" s="40">
        <v>40.1</v>
      </c>
      <c r="V272" s="40" t="s">
        <v>33</v>
      </c>
      <c r="W272" s="40" t="s">
        <v>33</v>
      </c>
      <c r="X272" s="40" t="s">
        <v>33</v>
      </c>
      <c r="Y272">
        <v>0.795094542459486</v>
      </c>
      <c r="Z272">
        <v>0.77334939711573</v>
      </c>
    </row>
    <row r="273" spans="1:26">
      <c r="A273" s="40" t="s">
        <v>26</v>
      </c>
      <c r="B273" s="40" t="s">
        <v>180</v>
      </c>
      <c r="C273" s="40" t="s">
        <v>181</v>
      </c>
      <c r="D273" s="40">
        <v>59.497289</v>
      </c>
      <c r="E273" s="40">
        <v>150.923172</v>
      </c>
      <c r="F273" s="40">
        <v>2023</v>
      </c>
      <c r="G273" s="41" t="s">
        <v>182</v>
      </c>
      <c r="H273" s="40" t="s">
        <v>39</v>
      </c>
      <c r="I273" s="40" t="s">
        <v>190</v>
      </c>
      <c r="J273" s="40" t="s">
        <v>33</v>
      </c>
      <c r="K273" s="40">
        <v>44.7</v>
      </c>
      <c r="L273" s="40" t="s">
        <v>33</v>
      </c>
      <c r="M273" s="40">
        <v>2.3</v>
      </c>
      <c r="N273" s="40">
        <v>4.4</v>
      </c>
      <c r="O273" s="40">
        <v>6.3</v>
      </c>
      <c r="P273" s="40">
        <v>9.3</v>
      </c>
      <c r="Q273" s="40">
        <v>14.9</v>
      </c>
      <c r="R273" s="40">
        <v>23.5</v>
      </c>
      <c r="S273" s="40">
        <v>30.1</v>
      </c>
      <c r="T273" s="40">
        <v>36.3</v>
      </c>
      <c r="U273" s="40">
        <v>40.1</v>
      </c>
      <c r="V273" s="40">
        <v>42.5</v>
      </c>
      <c r="W273" s="40" t="s">
        <v>33</v>
      </c>
      <c r="X273" s="40" t="s">
        <v>33</v>
      </c>
      <c r="Y273">
        <v>0.795094542459486</v>
      </c>
      <c r="Z273">
        <v>0.77334939711573</v>
      </c>
    </row>
    <row r="274" spans="1:26">
      <c r="A274" s="40" t="s">
        <v>26</v>
      </c>
      <c r="B274" s="40" t="s">
        <v>180</v>
      </c>
      <c r="C274" s="40" t="s">
        <v>181</v>
      </c>
      <c r="D274" s="40">
        <v>59.497289</v>
      </c>
      <c r="E274" s="40">
        <v>150.923172</v>
      </c>
      <c r="F274" s="40">
        <v>2023</v>
      </c>
      <c r="G274" s="41" t="s">
        <v>182</v>
      </c>
      <c r="H274" s="40" t="s">
        <v>47</v>
      </c>
      <c r="I274" s="40" t="s">
        <v>191</v>
      </c>
      <c r="J274" s="40" t="s">
        <v>32</v>
      </c>
      <c r="K274" s="40">
        <v>40.7</v>
      </c>
      <c r="L274" s="40" t="s">
        <v>33</v>
      </c>
      <c r="M274" s="40" t="s">
        <v>33</v>
      </c>
      <c r="N274" s="40">
        <v>4.5</v>
      </c>
      <c r="O274" s="40">
        <v>7.2</v>
      </c>
      <c r="P274" s="40">
        <v>10.8</v>
      </c>
      <c r="Q274" s="40">
        <v>14.7</v>
      </c>
      <c r="R274" s="40">
        <v>23.5</v>
      </c>
      <c r="S274" s="40">
        <v>28.5</v>
      </c>
      <c r="T274" s="40">
        <v>32.5</v>
      </c>
      <c r="U274" s="40">
        <v>35.5</v>
      </c>
      <c r="V274" s="40">
        <v>39.9</v>
      </c>
      <c r="W274" s="40" t="s">
        <v>33</v>
      </c>
      <c r="X274" s="40" t="s">
        <v>33</v>
      </c>
      <c r="Y274">
        <v>0.724604193914485</v>
      </c>
      <c r="Z274">
        <v>0.77334939711573</v>
      </c>
    </row>
    <row r="275" spans="1:26">
      <c r="A275" s="40" t="s">
        <v>26</v>
      </c>
      <c r="B275" s="40" t="s">
        <v>180</v>
      </c>
      <c r="C275" s="40" t="s">
        <v>181</v>
      </c>
      <c r="D275" s="40">
        <v>59.497289</v>
      </c>
      <c r="E275" s="40">
        <v>150.923172</v>
      </c>
      <c r="F275" s="40">
        <v>2023</v>
      </c>
      <c r="G275" s="41" t="s">
        <v>182</v>
      </c>
      <c r="H275" s="40" t="s">
        <v>47</v>
      </c>
      <c r="I275" s="40" t="s">
        <v>192</v>
      </c>
      <c r="J275" s="40" t="s">
        <v>32</v>
      </c>
      <c r="K275" s="40">
        <v>42.6</v>
      </c>
      <c r="L275" s="40" t="s">
        <v>33</v>
      </c>
      <c r="M275" s="40">
        <v>2.7</v>
      </c>
      <c r="N275" s="40">
        <v>4.8</v>
      </c>
      <c r="O275" s="40">
        <v>8</v>
      </c>
      <c r="P275" s="40">
        <v>10.2</v>
      </c>
      <c r="Q275" s="40">
        <v>13.8</v>
      </c>
      <c r="R275" s="40">
        <v>19.7</v>
      </c>
      <c r="S275" s="40">
        <v>28.4</v>
      </c>
      <c r="T275" s="40">
        <v>34.2</v>
      </c>
      <c r="U275" s="40">
        <v>37.8</v>
      </c>
      <c r="V275" s="40">
        <v>41.1</v>
      </c>
      <c r="W275" s="40" t="s">
        <v>33</v>
      </c>
      <c r="X275" s="40" t="s">
        <v>33</v>
      </c>
      <c r="Y275">
        <v>0.724604193914485</v>
      </c>
      <c r="Z275">
        <v>0.77334939711573</v>
      </c>
    </row>
    <row r="276" spans="1:26">
      <c r="A276" s="40" t="s">
        <v>26</v>
      </c>
      <c r="B276" s="40" t="s">
        <v>180</v>
      </c>
      <c r="C276" s="40" t="s">
        <v>181</v>
      </c>
      <c r="D276" s="40">
        <v>59.497289</v>
      </c>
      <c r="E276" s="40">
        <v>150.923172</v>
      </c>
      <c r="F276" s="40">
        <v>2023</v>
      </c>
      <c r="G276" s="41" t="s">
        <v>182</v>
      </c>
      <c r="H276" s="40" t="s">
        <v>47</v>
      </c>
      <c r="I276" s="40" t="s">
        <v>193</v>
      </c>
      <c r="J276" s="40" t="s">
        <v>32</v>
      </c>
      <c r="K276" s="40">
        <v>42.7</v>
      </c>
      <c r="L276" s="40" t="s">
        <v>33</v>
      </c>
      <c r="M276" s="40" t="s">
        <v>33</v>
      </c>
      <c r="N276" s="40">
        <v>5.5</v>
      </c>
      <c r="O276" s="40">
        <v>8.4</v>
      </c>
      <c r="P276" s="40">
        <v>13.2</v>
      </c>
      <c r="Q276" s="40">
        <v>18.4</v>
      </c>
      <c r="R276" s="40">
        <v>28</v>
      </c>
      <c r="S276" s="40">
        <v>33.5</v>
      </c>
      <c r="T276" s="40">
        <v>40.6</v>
      </c>
      <c r="U276" s="40" t="s">
        <v>33</v>
      </c>
      <c r="V276" s="40" t="s">
        <v>33</v>
      </c>
      <c r="W276" s="40" t="s">
        <v>33</v>
      </c>
      <c r="X276" s="40" t="s">
        <v>33</v>
      </c>
      <c r="Y276">
        <v>0.724604193914485</v>
      </c>
      <c r="Z276">
        <v>0.77334939711573</v>
      </c>
    </row>
    <row r="277" spans="1:26">
      <c r="A277" s="40" t="s">
        <v>26</v>
      </c>
      <c r="B277" s="40" t="s">
        <v>180</v>
      </c>
      <c r="C277" s="40" t="s">
        <v>181</v>
      </c>
      <c r="D277" s="40">
        <v>59.497289</v>
      </c>
      <c r="E277" s="40">
        <v>150.923172</v>
      </c>
      <c r="F277" s="40">
        <v>2023</v>
      </c>
      <c r="G277" s="41" t="s">
        <v>182</v>
      </c>
      <c r="H277" s="40" t="s">
        <v>47</v>
      </c>
      <c r="I277" s="40" t="s">
        <v>194</v>
      </c>
      <c r="J277" s="40" t="s">
        <v>32</v>
      </c>
      <c r="K277" s="40">
        <v>42</v>
      </c>
      <c r="L277" s="40" t="s">
        <v>33</v>
      </c>
      <c r="M277" s="40" t="s">
        <v>33</v>
      </c>
      <c r="N277" s="40" t="s">
        <v>33</v>
      </c>
      <c r="O277" s="40">
        <v>7.6</v>
      </c>
      <c r="P277" s="40">
        <v>10.4</v>
      </c>
      <c r="Q277" s="40">
        <v>17.8</v>
      </c>
      <c r="R277" s="40">
        <v>26</v>
      </c>
      <c r="S277" s="40">
        <v>31.4</v>
      </c>
      <c r="T277" s="40">
        <v>37.1</v>
      </c>
      <c r="U277" s="40">
        <v>41.1</v>
      </c>
      <c r="V277" s="40" t="s">
        <v>33</v>
      </c>
      <c r="W277" s="40" t="s">
        <v>33</v>
      </c>
      <c r="X277" s="40" t="s">
        <v>33</v>
      </c>
      <c r="Y277">
        <v>0.724604193914485</v>
      </c>
      <c r="Z277">
        <v>0.77334939711573</v>
      </c>
    </row>
    <row r="278" spans="1:26">
      <c r="A278" s="40" t="s">
        <v>26</v>
      </c>
      <c r="B278" s="40" t="s">
        <v>180</v>
      </c>
      <c r="C278" s="40" t="s">
        <v>181</v>
      </c>
      <c r="D278" s="40">
        <v>59.497289</v>
      </c>
      <c r="E278" s="40">
        <v>150.923172</v>
      </c>
      <c r="F278" s="40">
        <v>2023</v>
      </c>
      <c r="G278" s="41" t="s">
        <v>182</v>
      </c>
      <c r="H278" s="40" t="s">
        <v>47</v>
      </c>
      <c r="I278" s="40" t="s">
        <v>195</v>
      </c>
      <c r="J278" s="40" t="s">
        <v>33</v>
      </c>
      <c r="K278" s="40">
        <v>49.7</v>
      </c>
      <c r="L278" s="40" t="s">
        <v>33</v>
      </c>
      <c r="M278" s="40" t="s">
        <v>33</v>
      </c>
      <c r="N278" s="40">
        <v>5.5</v>
      </c>
      <c r="O278" s="40">
        <v>8.7</v>
      </c>
      <c r="P278" s="40">
        <v>11.2</v>
      </c>
      <c r="Q278" s="40">
        <v>15.5</v>
      </c>
      <c r="R278" s="40">
        <v>26.7</v>
      </c>
      <c r="S278" s="40">
        <v>30.8</v>
      </c>
      <c r="T278" s="40">
        <v>39.4</v>
      </c>
      <c r="U278" s="40">
        <v>46.2</v>
      </c>
      <c r="V278" s="40">
        <v>48.5</v>
      </c>
      <c r="W278" s="40" t="s">
        <v>33</v>
      </c>
      <c r="X278" s="40" t="s">
        <v>33</v>
      </c>
      <c r="Y278">
        <v>0.724604193914485</v>
      </c>
      <c r="Z278">
        <v>0.77334939711573</v>
      </c>
    </row>
    <row r="279" spans="1:26">
      <c r="A279" s="40" t="s">
        <v>26</v>
      </c>
      <c r="B279" s="40" t="s">
        <v>180</v>
      </c>
      <c r="C279" s="40" t="s">
        <v>181</v>
      </c>
      <c r="D279" s="40">
        <v>59.497289</v>
      </c>
      <c r="E279" s="40">
        <v>150.923172</v>
      </c>
      <c r="F279" s="40">
        <v>2023</v>
      </c>
      <c r="G279" s="41" t="s">
        <v>182</v>
      </c>
      <c r="H279" s="40" t="s">
        <v>47</v>
      </c>
      <c r="I279" s="40" t="s">
        <v>196</v>
      </c>
      <c r="J279" s="40" t="s">
        <v>33</v>
      </c>
      <c r="K279" s="40">
        <v>45.6</v>
      </c>
      <c r="L279" s="40" t="s">
        <v>33</v>
      </c>
      <c r="M279" s="40">
        <v>3.4</v>
      </c>
      <c r="N279" s="40">
        <v>5.5</v>
      </c>
      <c r="O279" s="40">
        <v>6.9</v>
      </c>
      <c r="P279" s="40">
        <v>11.3</v>
      </c>
      <c r="Q279" s="40">
        <v>15.9</v>
      </c>
      <c r="R279" s="40">
        <v>23.3</v>
      </c>
      <c r="S279" s="40">
        <v>31.1</v>
      </c>
      <c r="T279" s="40">
        <v>38.2</v>
      </c>
      <c r="U279" s="40">
        <v>40.2</v>
      </c>
      <c r="V279" s="40">
        <v>44.4</v>
      </c>
      <c r="W279" s="40" t="s">
        <v>33</v>
      </c>
      <c r="X279" s="40" t="s">
        <v>33</v>
      </c>
      <c r="Y279">
        <v>0.724604193914485</v>
      </c>
      <c r="Z279">
        <v>0.77334939711573</v>
      </c>
    </row>
    <row r="280" spans="1:26">
      <c r="A280" s="40" t="s">
        <v>26</v>
      </c>
      <c r="B280" s="40" t="s">
        <v>197</v>
      </c>
      <c r="C280" s="40" t="s">
        <v>198</v>
      </c>
      <c r="D280" s="40">
        <v>59.675805</v>
      </c>
      <c r="E280" s="40">
        <v>150.093991</v>
      </c>
      <c r="F280" s="40">
        <v>2023</v>
      </c>
      <c r="G280" s="41" t="s">
        <v>199</v>
      </c>
      <c r="H280" s="40" t="s">
        <v>30</v>
      </c>
      <c r="I280" s="40" t="s">
        <v>184</v>
      </c>
      <c r="J280" s="40" t="s">
        <v>33</v>
      </c>
      <c r="K280" s="40">
        <v>41.8</v>
      </c>
      <c r="L280" s="40" t="s">
        <v>33</v>
      </c>
      <c r="M280" s="40">
        <v>3</v>
      </c>
      <c r="N280" s="40">
        <v>6</v>
      </c>
      <c r="O280" s="40">
        <v>7.8</v>
      </c>
      <c r="P280" s="40">
        <v>13.4</v>
      </c>
      <c r="Q280" s="40">
        <v>16.6</v>
      </c>
      <c r="R280" s="40">
        <v>33.9</v>
      </c>
      <c r="S280" s="40">
        <v>38.8</v>
      </c>
      <c r="T280" s="40" t="s">
        <v>33</v>
      </c>
      <c r="U280" s="40" t="s">
        <v>33</v>
      </c>
      <c r="V280" s="40" t="s">
        <v>33</v>
      </c>
      <c r="W280" s="40" t="s">
        <v>33</v>
      </c>
      <c r="X280" s="40" t="s">
        <v>33</v>
      </c>
      <c r="Y280">
        <v>0.873484633530411</v>
      </c>
      <c r="Z280">
        <v>0.852395658178771</v>
      </c>
    </row>
    <row r="281" spans="1:26">
      <c r="A281" s="40" t="s">
        <v>26</v>
      </c>
      <c r="B281" s="40" t="s">
        <v>197</v>
      </c>
      <c r="C281" s="40" t="s">
        <v>198</v>
      </c>
      <c r="D281" s="40">
        <v>59.675805</v>
      </c>
      <c r="E281" s="40">
        <v>150.093991</v>
      </c>
      <c r="F281" s="40">
        <v>2023</v>
      </c>
      <c r="G281" s="41" t="s">
        <v>199</v>
      </c>
      <c r="H281" s="40" t="s">
        <v>30</v>
      </c>
      <c r="I281" s="40" t="s">
        <v>200</v>
      </c>
      <c r="J281" s="40" t="s">
        <v>33</v>
      </c>
      <c r="K281" s="40">
        <v>38.9</v>
      </c>
      <c r="L281" s="40" t="s">
        <v>33</v>
      </c>
      <c r="M281" s="40">
        <v>2.9</v>
      </c>
      <c r="N281" s="40">
        <v>6.4</v>
      </c>
      <c r="O281" s="40">
        <v>9.4</v>
      </c>
      <c r="P281" s="40">
        <v>16.2</v>
      </c>
      <c r="Q281" s="40">
        <v>19.9</v>
      </c>
      <c r="R281" s="40">
        <v>34.9</v>
      </c>
      <c r="S281" s="40">
        <v>37.8</v>
      </c>
      <c r="T281" s="40" t="s">
        <v>33</v>
      </c>
      <c r="U281" s="40" t="s">
        <v>33</v>
      </c>
      <c r="V281" s="40" t="s">
        <v>33</v>
      </c>
      <c r="W281" s="40" t="s">
        <v>33</v>
      </c>
      <c r="X281" s="40" t="s">
        <v>33</v>
      </c>
      <c r="Y281">
        <v>0.873484633530411</v>
      </c>
      <c r="Z281">
        <v>0.852395658178771</v>
      </c>
    </row>
    <row r="282" spans="1:26">
      <c r="A282" s="40" t="s">
        <v>26</v>
      </c>
      <c r="B282" s="40" t="s">
        <v>197</v>
      </c>
      <c r="C282" s="40" t="s">
        <v>198</v>
      </c>
      <c r="D282" s="40">
        <v>59.675805</v>
      </c>
      <c r="E282" s="40">
        <v>150.093991</v>
      </c>
      <c r="F282" s="40">
        <v>2023</v>
      </c>
      <c r="G282" s="41" t="s">
        <v>199</v>
      </c>
      <c r="H282" s="40" t="s">
        <v>30</v>
      </c>
      <c r="I282" s="40" t="s">
        <v>201</v>
      </c>
      <c r="J282" s="40" t="s">
        <v>33</v>
      </c>
      <c r="K282" s="40">
        <v>43.7</v>
      </c>
      <c r="L282" s="40" t="s">
        <v>33</v>
      </c>
      <c r="M282" s="40">
        <v>3.5</v>
      </c>
      <c r="N282" s="40">
        <v>4.5</v>
      </c>
      <c r="O282" s="40">
        <v>7.4</v>
      </c>
      <c r="P282" s="40">
        <v>18.8</v>
      </c>
      <c r="Q282" s="40">
        <v>21.9</v>
      </c>
      <c r="R282" s="40">
        <v>36.2</v>
      </c>
      <c r="S282" s="40">
        <v>39</v>
      </c>
      <c r="T282" s="40">
        <v>41</v>
      </c>
      <c r="U282" s="40" t="s">
        <v>33</v>
      </c>
      <c r="V282" s="40" t="s">
        <v>33</v>
      </c>
      <c r="W282" s="40" t="s">
        <v>33</v>
      </c>
      <c r="X282" s="40" t="s">
        <v>33</v>
      </c>
      <c r="Y282">
        <v>0.873484633530411</v>
      </c>
      <c r="Z282">
        <v>0.852395658178771</v>
      </c>
    </row>
    <row r="283" spans="1:26">
      <c r="A283" s="40" t="s">
        <v>26</v>
      </c>
      <c r="B283" s="40" t="s">
        <v>197</v>
      </c>
      <c r="C283" s="40" t="s">
        <v>198</v>
      </c>
      <c r="D283" s="40">
        <v>59.675805</v>
      </c>
      <c r="E283" s="40">
        <v>150.093991</v>
      </c>
      <c r="F283" s="40">
        <v>2023</v>
      </c>
      <c r="G283" s="41" t="s">
        <v>199</v>
      </c>
      <c r="H283" s="40" t="s">
        <v>30</v>
      </c>
      <c r="I283" s="40" t="s">
        <v>202</v>
      </c>
      <c r="J283" s="40" t="s">
        <v>33</v>
      </c>
      <c r="K283" s="40">
        <v>43.5</v>
      </c>
      <c r="L283" s="40" t="s">
        <v>33</v>
      </c>
      <c r="M283" s="40" t="s">
        <v>33</v>
      </c>
      <c r="N283" s="40">
        <v>5.7</v>
      </c>
      <c r="O283" s="40">
        <v>9</v>
      </c>
      <c r="P283" s="40">
        <v>18.7</v>
      </c>
      <c r="Q283" s="40">
        <v>21.8</v>
      </c>
      <c r="R283" s="40">
        <v>36.2</v>
      </c>
      <c r="S283" s="40">
        <v>38.8</v>
      </c>
      <c r="T283" s="40">
        <v>40.2</v>
      </c>
      <c r="U283" s="40" t="s">
        <v>33</v>
      </c>
      <c r="V283" s="40" t="s">
        <v>33</v>
      </c>
      <c r="W283" s="40" t="s">
        <v>33</v>
      </c>
      <c r="X283" s="40" t="s">
        <v>33</v>
      </c>
      <c r="Y283">
        <v>0.873484633530411</v>
      </c>
      <c r="Z283">
        <v>0.852395658178771</v>
      </c>
    </row>
    <row r="284" spans="1:26">
      <c r="A284" s="40" t="s">
        <v>26</v>
      </c>
      <c r="B284" s="40" t="s">
        <v>197</v>
      </c>
      <c r="C284" s="40" t="s">
        <v>198</v>
      </c>
      <c r="D284" s="40">
        <v>59.675805</v>
      </c>
      <c r="E284" s="40">
        <v>150.093991</v>
      </c>
      <c r="F284" s="40">
        <v>2023</v>
      </c>
      <c r="G284" s="41" t="s">
        <v>199</v>
      </c>
      <c r="H284" s="40" t="s">
        <v>30</v>
      </c>
      <c r="I284" s="40" t="s">
        <v>203</v>
      </c>
      <c r="J284" s="40" t="s">
        <v>33</v>
      </c>
      <c r="K284" s="40">
        <v>42.5</v>
      </c>
      <c r="L284" s="40" t="s">
        <v>33</v>
      </c>
      <c r="M284" s="40" t="s">
        <v>33</v>
      </c>
      <c r="N284" s="40">
        <v>4.6</v>
      </c>
      <c r="O284" s="40">
        <v>7.4</v>
      </c>
      <c r="P284" s="40">
        <v>20.3</v>
      </c>
      <c r="Q284" s="40">
        <v>23.8</v>
      </c>
      <c r="R284" s="40">
        <v>35.7</v>
      </c>
      <c r="S284" s="40">
        <v>38.5</v>
      </c>
      <c r="T284" s="40">
        <v>39.4</v>
      </c>
      <c r="U284" s="40" t="s">
        <v>33</v>
      </c>
      <c r="V284" s="40" t="s">
        <v>33</v>
      </c>
      <c r="W284" s="40" t="s">
        <v>33</v>
      </c>
      <c r="X284" s="40" t="s">
        <v>33</v>
      </c>
      <c r="Y284">
        <v>0.873484633530411</v>
      </c>
      <c r="Z284">
        <v>0.852395658178771</v>
      </c>
    </row>
    <row r="285" spans="1:26">
      <c r="A285" s="40" t="s">
        <v>26</v>
      </c>
      <c r="B285" s="40" t="s">
        <v>197</v>
      </c>
      <c r="C285" s="40" t="s">
        <v>198</v>
      </c>
      <c r="D285" s="40">
        <v>59.675805</v>
      </c>
      <c r="E285" s="40">
        <v>150.093991</v>
      </c>
      <c r="F285" s="40">
        <v>2023</v>
      </c>
      <c r="G285" s="41" t="s">
        <v>199</v>
      </c>
      <c r="H285" s="40" t="s">
        <v>30</v>
      </c>
      <c r="I285" s="40" t="s">
        <v>204</v>
      </c>
      <c r="J285" s="40" t="s">
        <v>33</v>
      </c>
      <c r="K285" s="40">
        <v>44.2</v>
      </c>
      <c r="L285" s="40" t="s">
        <v>33</v>
      </c>
      <c r="M285" s="40">
        <v>3.2</v>
      </c>
      <c r="N285" s="40">
        <v>4.3</v>
      </c>
      <c r="O285" s="40">
        <v>7.9</v>
      </c>
      <c r="P285" s="40">
        <v>16.7</v>
      </c>
      <c r="Q285" s="40">
        <v>20.3</v>
      </c>
      <c r="R285" s="40">
        <v>34</v>
      </c>
      <c r="S285" s="40">
        <v>37.6</v>
      </c>
      <c r="T285" s="40">
        <v>40.5</v>
      </c>
      <c r="U285" s="40" t="s">
        <v>33</v>
      </c>
      <c r="V285" s="40" t="s">
        <v>33</v>
      </c>
      <c r="W285" s="40" t="s">
        <v>33</v>
      </c>
      <c r="X285" s="40" t="s">
        <v>33</v>
      </c>
      <c r="Y285">
        <v>0.873484633530411</v>
      </c>
      <c r="Z285">
        <v>0.852395658178771</v>
      </c>
    </row>
    <row r="286" spans="1:26">
      <c r="A286" s="40" t="s">
        <v>26</v>
      </c>
      <c r="B286" s="40" t="s">
        <v>197</v>
      </c>
      <c r="C286" s="40" t="s">
        <v>198</v>
      </c>
      <c r="D286" s="40">
        <v>59.675805</v>
      </c>
      <c r="E286" s="40">
        <v>150.093991</v>
      </c>
      <c r="F286" s="40">
        <v>2023</v>
      </c>
      <c r="G286" s="41" t="s">
        <v>199</v>
      </c>
      <c r="H286" s="40" t="s">
        <v>39</v>
      </c>
      <c r="I286" s="40" t="s">
        <v>40</v>
      </c>
      <c r="J286" s="40" t="s">
        <v>32</v>
      </c>
      <c r="K286" s="40">
        <v>43.6</v>
      </c>
      <c r="L286" s="40" t="s">
        <v>33</v>
      </c>
      <c r="M286" s="40" t="s">
        <v>33</v>
      </c>
      <c r="N286" s="40">
        <v>4.1</v>
      </c>
      <c r="O286" s="40">
        <v>8</v>
      </c>
      <c r="P286" s="40">
        <v>19</v>
      </c>
      <c r="Q286" s="40">
        <v>23.3</v>
      </c>
      <c r="R286" s="40">
        <v>35.1</v>
      </c>
      <c r="S286" s="40">
        <v>40.7</v>
      </c>
      <c r="T286" s="40" t="s">
        <v>33</v>
      </c>
      <c r="U286" s="40" t="s">
        <v>33</v>
      </c>
      <c r="V286" s="40" t="s">
        <v>33</v>
      </c>
      <c r="W286" s="40" t="s">
        <v>33</v>
      </c>
      <c r="X286" s="40" t="s">
        <v>33</v>
      </c>
      <c r="Y286">
        <v>0.86836052608988</v>
      </c>
      <c r="Z286">
        <v>0.852395658178771</v>
      </c>
    </row>
    <row r="287" spans="1:26">
      <c r="A287" s="40" t="s">
        <v>26</v>
      </c>
      <c r="B287" s="40" t="s">
        <v>197</v>
      </c>
      <c r="C287" s="40" t="s">
        <v>198</v>
      </c>
      <c r="D287" s="40">
        <v>59.675805</v>
      </c>
      <c r="E287" s="40">
        <v>150.093991</v>
      </c>
      <c r="F287" s="40">
        <v>2023</v>
      </c>
      <c r="G287" s="41" t="s">
        <v>199</v>
      </c>
      <c r="H287" s="40" t="s">
        <v>39</v>
      </c>
      <c r="I287" s="40" t="s">
        <v>41</v>
      </c>
      <c r="J287" s="40" t="s">
        <v>32</v>
      </c>
      <c r="K287" s="40">
        <v>43</v>
      </c>
      <c r="L287" s="40" t="s">
        <v>33</v>
      </c>
      <c r="M287" s="40" t="s">
        <v>33</v>
      </c>
      <c r="N287" s="40">
        <v>5</v>
      </c>
      <c r="O287" s="40">
        <v>8.1</v>
      </c>
      <c r="P287" s="40">
        <v>11.9</v>
      </c>
      <c r="Q287" s="40">
        <v>15.8</v>
      </c>
      <c r="R287" s="40">
        <v>30.5</v>
      </c>
      <c r="S287" s="40">
        <v>38.7</v>
      </c>
      <c r="T287" s="40" t="s">
        <v>33</v>
      </c>
      <c r="U287" s="40" t="s">
        <v>33</v>
      </c>
      <c r="V287" s="40" t="s">
        <v>33</v>
      </c>
      <c r="W287" s="40" t="s">
        <v>33</v>
      </c>
      <c r="X287" s="40" t="s">
        <v>33</v>
      </c>
      <c r="Y287">
        <v>0.86836052608988</v>
      </c>
      <c r="Z287">
        <v>0.852395658178771</v>
      </c>
    </row>
    <row r="288" spans="1:26">
      <c r="A288" s="40" t="s">
        <v>26</v>
      </c>
      <c r="B288" s="40" t="s">
        <v>197</v>
      </c>
      <c r="C288" s="40" t="s">
        <v>198</v>
      </c>
      <c r="D288" s="40">
        <v>59.675805</v>
      </c>
      <c r="E288" s="40">
        <v>150.093991</v>
      </c>
      <c r="F288" s="40">
        <v>2023</v>
      </c>
      <c r="G288" s="41" t="s">
        <v>199</v>
      </c>
      <c r="H288" s="40" t="s">
        <v>39</v>
      </c>
      <c r="I288" s="40" t="s">
        <v>126</v>
      </c>
      <c r="J288" s="40" t="s">
        <v>32</v>
      </c>
      <c r="K288" s="40">
        <v>45.1</v>
      </c>
      <c r="L288" s="40" t="s">
        <v>33</v>
      </c>
      <c r="M288" s="40" t="s">
        <v>33</v>
      </c>
      <c r="N288" s="40">
        <v>3.9</v>
      </c>
      <c r="O288" s="40">
        <v>7.4</v>
      </c>
      <c r="P288" s="40">
        <v>15</v>
      </c>
      <c r="Q288" s="40">
        <v>19.8</v>
      </c>
      <c r="R288" s="40">
        <v>34.7</v>
      </c>
      <c r="S288" s="40">
        <v>41.3</v>
      </c>
      <c r="T288" s="40" t="s">
        <v>33</v>
      </c>
      <c r="U288" s="40" t="s">
        <v>33</v>
      </c>
      <c r="V288" s="40" t="s">
        <v>33</v>
      </c>
      <c r="W288" s="40" t="s">
        <v>33</v>
      </c>
      <c r="X288" s="40" t="s">
        <v>33</v>
      </c>
      <c r="Y288">
        <v>0.86836052608988</v>
      </c>
      <c r="Z288">
        <v>0.852395658178771</v>
      </c>
    </row>
    <row r="289" spans="1:26">
      <c r="A289" s="40" t="s">
        <v>26</v>
      </c>
      <c r="B289" s="40" t="s">
        <v>197</v>
      </c>
      <c r="C289" s="40" t="s">
        <v>198</v>
      </c>
      <c r="D289" s="40">
        <v>59.675805</v>
      </c>
      <c r="E289" s="40">
        <v>150.093991</v>
      </c>
      <c r="F289" s="40">
        <v>2023</v>
      </c>
      <c r="G289" s="41" t="s">
        <v>199</v>
      </c>
      <c r="H289" s="40" t="s">
        <v>39</v>
      </c>
      <c r="I289" s="40" t="s">
        <v>42</v>
      </c>
      <c r="J289" s="40" t="s">
        <v>32</v>
      </c>
      <c r="K289" s="40">
        <v>42.7</v>
      </c>
      <c r="L289" s="40" t="s">
        <v>33</v>
      </c>
      <c r="M289" s="40" t="s">
        <v>33</v>
      </c>
      <c r="N289" s="40">
        <v>4.2</v>
      </c>
      <c r="O289" s="40">
        <v>8.8</v>
      </c>
      <c r="P289" s="40">
        <v>14.5</v>
      </c>
      <c r="Q289" s="40">
        <v>17.3</v>
      </c>
      <c r="R289" s="40">
        <v>32.6</v>
      </c>
      <c r="S289" s="40">
        <v>39.4</v>
      </c>
      <c r="T289" s="40" t="s">
        <v>33</v>
      </c>
      <c r="U289" s="40" t="s">
        <v>33</v>
      </c>
      <c r="V289" s="40" t="s">
        <v>33</v>
      </c>
      <c r="W289" s="40" t="s">
        <v>33</v>
      </c>
      <c r="X289" s="40" t="s">
        <v>33</v>
      </c>
      <c r="Y289">
        <v>0.86836052608988</v>
      </c>
      <c r="Z289">
        <v>0.852395658178771</v>
      </c>
    </row>
    <row r="290" spans="1:26">
      <c r="A290" s="40" t="s">
        <v>26</v>
      </c>
      <c r="B290" s="40" t="s">
        <v>197</v>
      </c>
      <c r="C290" s="40" t="s">
        <v>198</v>
      </c>
      <c r="D290" s="40">
        <v>59.675805</v>
      </c>
      <c r="E290" s="40">
        <v>150.093991</v>
      </c>
      <c r="F290" s="40">
        <v>2023</v>
      </c>
      <c r="G290" s="41" t="s">
        <v>199</v>
      </c>
      <c r="H290" s="40" t="s">
        <v>39</v>
      </c>
      <c r="I290" s="40" t="s">
        <v>82</v>
      </c>
      <c r="J290" s="40" t="s">
        <v>32</v>
      </c>
      <c r="K290" s="40">
        <v>44.6</v>
      </c>
      <c r="L290" s="40" t="s">
        <v>33</v>
      </c>
      <c r="M290" s="40" t="s">
        <v>33</v>
      </c>
      <c r="N290" s="40">
        <v>4.6</v>
      </c>
      <c r="O290" s="40">
        <v>8.6</v>
      </c>
      <c r="P290" s="40">
        <v>21.4</v>
      </c>
      <c r="Q290" s="40">
        <v>24.2</v>
      </c>
      <c r="R290" s="40">
        <v>36.7</v>
      </c>
      <c r="S290" s="40">
        <v>41.6</v>
      </c>
      <c r="T290" s="40" t="s">
        <v>33</v>
      </c>
      <c r="U290" s="40" t="s">
        <v>33</v>
      </c>
      <c r="V290" s="40" t="s">
        <v>33</v>
      </c>
      <c r="W290" s="40" t="s">
        <v>33</v>
      </c>
      <c r="X290" s="40" t="s">
        <v>33</v>
      </c>
      <c r="Y290">
        <v>0.86836052608988</v>
      </c>
      <c r="Z290">
        <v>0.852395658178771</v>
      </c>
    </row>
    <row r="291" spans="1:26">
      <c r="A291" s="40" t="s">
        <v>26</v>
      </c>
      <c r="B291" s="40" t="s">
        <v>197</v>
      </c>
      <c r="C291" s="40" t="s">
        <v>198</v>
      </c>
      <c r="D291" s="40">
        <v>59.675805</v>
      </c>
      <c r="E291" s="40">
        <v>150.093991</v>
      </c>
      <c r="F291" s="40">
        <v>2023</v>
      </c>
      <c r="G291" s="41" t="s">
        <v>199</v>
      </c>
      <c r="H291" s="40" t="s">
        <v>39</v>
      </c>
      <c r="I291" s="40" t="s">
        <v>45</v>
      </c>
      <c r="J291" s="40" t="s">
        <v>32</v>
      </c>
      <c r="K291" s="40">
        <v>42.3</v>
      </c>
      <c r="L291" s="40" t="s">
        <v>33</v>
      </c>
      <c r="M291" s="40" t="s">
        <v>33</v>
      </c>
      <c r="N291" s="40" t="s">
        <v>33</v>
      </c>
      <c r="O291" s="40">
        <v>9.2</v>
      </c>
      <c r="P291" s="40">
        <v>16.1</v>
      </c>
      <c r="Q291" s="40">
        <v>18.3</v>
      </c>
      <c r="R291" s="40">
        <v>32.4</v>
      </c>
      <c r="S291" s="40">
        <v>39</v>
      </c>
      <c r="T291" s="40" t="s">
        <v>33</v>
      </c>
      <c r="U291" s="40" t="s">
        <v>33</v>
      </c>
      <c r="V291" s="40" t="s">
        <v>33</v>
      </c>
      <c r="W291" s="40" t="s">
        <v>33</v>
      </c>
      <c r="X291" s="40" t="s">
        <v>33</v>
      </c>
      <c r="Y291">
        <v>0.86836052608988</v>
      </c>
      <c r="Z291">
        <v>0.852395658178771</v>
      </c>
    </row>
    <row r="292" spans="1:26">
      <c r="A292" s="40" t="s">
        <v>26</v>
      </c>
      <c r="B292" s="40" t="s">
        <v>197</v>
      </c>
      <c r="C292" s="40" t="s">
        <v>198</v>
      </c>
      <c r="D292" s="40">
        <v>59.675805</v>
      </c>
      <c r="E292" s="40">
        <v>150.093991</v>
      </c>
      <c r="F292" s="40">
        <v>2023</v>
      </c>
      <c r="G292" s="41" t="s">
        <v>199</v>
      </c>
      <c r="H292" s="40" t="s">
        <v>47</v>
      </c>
      <c r="I292" s="40" t="s">
        <v>101</v>
      </c>
      <c r="J292" s="40" t="s">
        <v>32</v>
      </c>
      <c r="K292" s="40">
        <v>41.3</v>
      </c>
      <c r="L292" s="40" t="s">
        <v>33</v>
      </c>
      <c r="M292" s="40">
        <v>2.3</v>
      </c>
      <c r="N292" s="40">
        <v>4.8</v>
      </c>
      <c r="O292" s="40">
        <v>9</v>
      </c>
      <c r="P292" s="40">
        <v>15.7</v>
      </c>
      <c r="Q292" s="40">
        <v>19.2</v>
      </c>
      <c r="R292" s="40">
        <v>33.2</v>
      </c>
      <c r="S292" s="40">
        <v>37.9</v>
      </c>
      <c r="T292" s="40" t="s">
        <v>33</v>
      </c>
      <c r="U292" s="40" t="s">
        <v>33</v>
      </c>
      <c r="V292" s="40" t="s">
        <v>33</v>
      </c>
      <c r="W292" s="40" t="s">
        <v>33</v>
      </c>
      <c r="X292" s="40" t="s">
        <v>33</v>
      </c>
      <c r="Y292">
        <v>0.843652494558033</v>
      </c>
      <c r="Z292">
        <v>0.852395658178771</v>
      </c>
    </row>
    <row r="293" spans="1:26">
      <c r="A293" s="40" t="s">
        <v>26</v>
      </c>
      <c r="B293" s="40" t="s">
        <v>197</v>
      </c>
      <c r="C293" s="40" t="s">
        <v>198</v>
      </c>
      <c r="D293" s="40">
        <v>59.675805</v>
      </c>
      <c r="E293" s="40">
        <v>150.093991</v>
      </c>
      <c r="F293" s="40">
        <v>2023</v>
      </c>
      <c r="G293" s="41" t="s">
        <v>199</v>
      </c>
      <c r="H293" s="40" t="s">
        <v>47</v>
      </c>
      <c r="I293" s="40" t="s">
        <v>104</v>
      </c>
      <c r="J293" s="40" t="s">
        <v>32</v>
      </c>
      <c r="K293" s="40">
        <v>40</v>
      </c>
      <c r="L293" s="40" t="s">
        <v>33</v>
      </c>
      <c r="M293" s="40">
        <v>2.1</v>
      </c>
      <c r="N293" s="40">
        <v>4.4</v>
      </c>
      <c r="O293" s="40">
        <v>7</v>
      </c>
      <c r="P293" s="40">
        <v>15.7</v>
      </c>
      <c r="Q293" s="40">
        <v>18.8</v>
      </c>
      <c r="R293" s="40">
        <v>32</v>
      </c>
      <c r="S293" s="40">
        <v>37.1</v>
      </c>
      <c r="T293" s="40" t="s">
        <v>33</v>
      </c>
      <c r="U293" s="40" t="s">
        <v>33</v>
      </c>
      <c r="V293" s="40" t="s">
        <v>33</v>
      </c>
      <c r="W293" s="40" t="s">
        <v>33</v>
      </c>
      <c r="X293" s="40" t="s">
        <v>33</v>
      </c>
      <c r="Y293">
        <v>0.843652494558033</v>
      </c>
      <c r="Z293">
        <v>0.852395658178771</v>
      </c>
    </row>
    <row r="294" spans="1:26">
      <c r="A294" s="40" t="s">
        <v>26</v>
      </c>
      <c r="B294" s="40" t="s">
        <v>197</v>
      </c>
      <c r="C294" s="40" t="s">
        <v>198</v>
      </c>
      <c r="D294" s="40">
        <v>59.675805</v>
      </c>
      <c r="E294" s="40">
        <v>150.093991</v>
      </c>
      <c r="F294" s="40">
        <v>2023</v>
      </c>
      <c r="G294" s="41" t="s">
        <v>199</v>
      </c>
      <c r="H294" s="40" t="s">
        <v>47</v>
      </c>
      <c r="I294" s="40" t="s">
        <v>205</v>
      </c>
      <c r="J294" s="40" t="s">
        <v>32</v>
      </c>
      <c r="K294" s="40">
        <v>43.6</v>
      </c>
      <c r="L294" s="40" t="s">
        <v>33</v>
      </c>
      <c r="M294" s="40">
        <v>2.8</v>
      </c>
      <c r="N294" s="40">
        <v>5</v>
      </c>
      <c r="O294" s="40">
        <v>8.1</v>
      </c>
      <c r="P294" s="40">
        <v>18.9</v>
      </c>
      <c r="Q294" s="40">
        <v>21.6</v>
      </c>
      <c r="R294" s="40">
        <v>35.3</v>
      </c>
      <c r="S294" s="40">
        <v>40.2</v>
      </c>
      <c r="T294" s="40" t="s">
        <v>33</v>
      </c>
      <c r="U294" s="40" t="s">
        <v>33</v>
      </c>
      <c r="V294" s="40" t="s">
        <v>33</v>
      </c>
      <c r="W294" s="40" t="s">
        <v>33</v>
      </c>
      <c r="X294" s="40" t="s">
        <v>33</v>
      </c>
      <c r="Y294">
        <v>0.843652494558033</v>
      </c>
      <c r="Z294">
        <v>0.852395658178771</v>
      </c>
    </row>
    <row r="295" spans="1:26">
      <c r="A295" s="40" t="s">
        <v>26</v>
      </c>
      <c r="B295" s="40" t="s">
        <v>197</v>
      </c>
      <c r="C295" s="40" t="s">
        <v>198</v>
      </c>
      <c r="D295" s="40">
        <v>59.675805</v>
      </c>
      <c r="E295" s="40">
        <v>150.093991</v>
      </c>
      <c r="F295" s="40">
        <v>2023</v>
      </c>
      <c r="G295" s="41" t="s">
        <v>199</v>
      </c>
      <c r="H295" s="40" t="s">
        <v>47</v>
      </c>
      <c r="I295" s="40" t="s">
        <v>149</v>
      </c>
      <c r="J295" s="40" t="s">
        <v>32</v>
      </c>
      <c r="K295" s="40">
        <v>40.1</v>
      </c>
      <c r="L295" s="40" t="s">
        <v>33</v>
      </c>
      <c r="M295" s="40">
        <v>3</v>
      </c>
      <c r="N295" s="40">
        <v>6.6</v>
      </c>
      <c r="O295" s="40">
        <v>9.1</v>
      </c>
      <c r="P295" s="40">
        <v>16.7</v>
      </c>
      <c r="Q295" s="40">
        <v>20.3</v>
      </c>
      <c r="R295" s="40">
        <v>32.4</v>
      </c>
      <c r="S295" s="40">
        <v>36.6</v>
      </c>
      <c r="T295" s="40" t="s">
        <v>33</v>
      </c>
      <c r="U295" s="40" t="s">
        <v>33</v>
      </c>
      <c r="V295" s="40" t="s">
        <v>33</v>
      </c>
      <c r="W295" s="40" t="s">
        <v>33</v>
      </c>
      <c r="X295" s="40" t="s">
        <v>33</v>
      </c>
      <c r="Y295">
        <v>0.843652494558033</v>
      </c>
      <c r="Z295">
        <v>0.852395658178771</v>
      </c>
    </row>
    <row r="296" spans="1:26">
      <c r="A296" s="40" t="s">
        <v>26</v>
      </c>
      <c r="B296" s="40" t="s">
        <v>197</v>
      </c>
      <c r="C296" s="40" t="s">
        <v>198</v>
      </c>
      <c r="D296" s="40">
        <v>59.675805</v>
      </c>
      <c r="E296" s="40">
        <v>150.093991</v>
      </c>
      <c r="F296" s="40">
        <v>2023</v>
      </c>
      <c r="G296" s="41" t="s">
        <v>199</v>
      </c>
      <c r="H296" s="40" t="s">
        <v>47</v>
      </c>
      <c r="I296" s="40" t="s">
        <v>206</v>
      </c>
      <c r="J296" s="40" t="s">
        <v>32</v>
      </c>
      <c r="K296" s="40">
        <v>40.4</v>
      </c>
      <c r="L296" s="40" t="s">
        <v>33</v>
      </c>
      <c r="M296" s="40">
        <v>2.7</v>
      </c>
      <c r="N296" s="40">
        <v>4.6</v>
      </c>
      <c r="O296" s="40">
        <v>7.4</v>
      </c>
      <c r="P296" s="40">
        <v>16.2</v>
      </c>
      <c r="Q296" s="40">
        <v>20.3</v>
      </c>
      <c r="R296" s="40">
        <v>31.4</v>
      </c>
      <c r="S296" s="40">
        <v>37.7</v>
      </c>
      <c r="T296" s="40" t="s">
        <v>33</v>
      </c>
      <c r="U296" s="40" t="s">
        <v>33</v>
      </c>
      <c r="V296" s="40" t="s">
        <v>33</v>
      </c>
      <c r="W296" s="40" t="s">
        <v>33</v>
      </c>
      <c r="X296" s="40" t="s">
        <v>33</v>
      </c>
      <c r="Y296">
        <v>0.843652494558033</v>
      </c>
      <c r="Z296">
        <v>0.852395658178771</v>
      </c>
    </row>
    <row r="297" spans="1:26">
      <c r="A297" s="40" t="s">
        <v>26</v>
      </c>
      <c r="B297" s="40" t="s">
        <v>197</v>
      </c>
      <c r="C297" s="40" t="s">
        <v>198</v>
      </c>
      <c r="D297" s="40">
        <v>59.675805</v>
      </c>
      <c r="E297" s="40">
        <v>150.093991</v>
      </c>
      <c r="F297" s="40">
        <v>2023</v>
      </c>
      <c r="G297" s="41" t="s">
        <v>199</v>
      </c>
      <c r="H297" s="40" t="s">
        <v>47</v>
      </c>
      <c r="I297" s="40" t="s">
        <v>207</v>
      </c>
      <c r="J297" s="40" t="s">
        <v>32</v>
      </c>
      <c r="K297" s="40">
        <v>42.6</v>
      </c>
      <c r="L297" s="40" t="s">
        <v>33</v>
      </c>
      <c r="M297" s="40">
        <v>2.4</v>
      </c>
      <c r="N297" s="40">
        <v>4.7</v>
      </c>
      <c r="O297" s="40">
        <v>8.3</v>
      </c>
      <c r="P297" s="40">
        <v>17.8</v>
      </c>
      <c r="Q297" s="40">
        <v>20.8</v>
      </c>
      <c r="R297" s="40">
        <v>34.4</v>
      </c>
      <c r="S297" s="40">
        <v>39.7</v>
      </c>
      <c r="T297" s="40" t="s">
        <v>33</v>
      </c>
      <c r="U297" s="40" t="s">
        <v>33</v>
      </c>
      <c r="V297" s="40" t="s">
        <v>33</v>
      </c>
      <c r="W297" s="40" t="s">
        <v>33</v>
      </c>
      <c r="X297" s="40" t="s">
        <v>33</v>
      </c>
      <c r="Y297">
        <v>0.843652494558033</v>
      </c>
      <c r="Z297">
        <v>0.852395658178771</v>
      </c>
    </row>
  </sheetData>
  <pageMargins left="0.7" right="0.7" top="0.75" bottom="0.75" header="0.3" footer="0.3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378"/>
  <sheetViews>
    <sheetView zoomScale="70" zoomScaleNormal="70" workbookViewId="0">
      <pane ySplit="1" topLeftCell="A2" activePane="bottomLeft" state="frozen"/>
      <selection/>
      <selection pane="bottomLeft" activeCell="Z2" sqref="Z2"/>
    </sheetView>
  </sheetViews>
  <sheetFormatPr defaultColWidth="9" defaultRowHeight="14.4"/>
  <cols>
    <col min="7" max="7" width="11.1388888888889" customWidth="1"/>
    <col min="11" max="11" width="7.28703703703704" customWidth="1"/>
    <col min="14" max="14" width="9.13888888888889" style="1"/>
    <col min="25" max="25" width="9.13888888888889" style="2"/>
    <col min="26" max="26" width="9.13888888888889" style="3"/>
    <col min="27" max="27" width="9.13888888888889" style="4"/>
    <col min="28" max="28" width="9.13888888888889" style="5"/>
    <col min="29" max="29" width="9.13888888888889" style="6"/>
  </cols>
  <sheetData>
    <row r="1" ht="15.6" spans="1:40">
      <c r="A1" t="s">
        <v>0</v>
      </c>
      <c r="B1" t="s">
        <v>2</v>
      </c>
      <c r="C1" t="s">
        <v>208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s="17" t="s">
        <v>10</v>
      </c>
      <c r="Z1" s="18" t="s">
        <v>209</v>
      </c>
      <c r="AA1" s="19" t="s">
        <v>210</v>
      </c>
      <c r="AB1" s="20" t="s">
        <v>211</v>
      </c>
      <c r="AC1" s="21" t="s">
        <v>212</v>
      </c>
      <c r="AD1">
        <v>2</v>
      </c>
      <c r="AE1">
        <v>3</v>
      </c>
      <c r="AF1">
        <v>4</v>
      </c>
      <c r="AG1">
        <v>5</v>
      </c>
      <c r="AH1">
        <v>6</v>
      </c>
      <c r="AI1">
        <v>7</v>
      </c>
      <c r="AJ1">
        <v>8</v>
      </c>
      <c r="AK1">
        <v>9</v>
      </c>
      <c r="AL1">
        <v>10</v>
      </c>
      <c r="AM1">
        <v>11</v>
      </c>
      <c r="AN1">
        <v>12</v>
      </c>
    </row>
    <row r="2" spans="1:19">
      <c r="A2" t="s">
        <v>26</v>
      </c>
      <c r="B2" t="s">
        <v>27</v>
      </c>
      <c r="C2" t="s">
        <v>28</v>
      </c>
      <c r="D2">
        <v>59.563192</v>
      </c>
      <c r="E2">
        <v>150.769422</v>
      </c>
      <c r="F2">
        <v>2023</v>
      </c>
      <c r="G2" t="s">
        <v>29</v>
      </c>
      <c r="H2" t="s">
        <v>30</v>
      </c>
      <c r="I2" t="s">
        <v>31</v>
      </c>
      <c r="J2" t="s">
        <v>32</v>
      </c>
      <c r="K2">
        <v>41.1</v>
      </c>
      <c r="M2">
        <v>5</v>
      </c>
      <c r="N2" s="1">
        <v>14.9</v>
      </c>
      <c r="O2">
        <v>22.5</v>
      </c>
      <c r="P2">
        <v>28.8</v>
      </c>
      <c r="Q2">
        <v>32.1</v>
      </c>
      <c r="R2">
        <v>36.3</v>
      </c>
      <c r="S2">
        <v>40</v>
      </c>
    </row>
    <row r="3" spans="1:19">
      <c r="A3" t="s">
        <v>26</v>
      </c>
      <c r="B3" t="s">
        <v>27</v>
      </c>
      <c r="C3" t="s">
        <v>28</v>
      </c>
      <c r="D3">
        <v>59.563192</v>
      </c>
      <c r="E3">
        <v>150.769422</v>
      </c>
      <c r="F3">
        <v>2023</v>
      </c>
      <c r="G3" t="s">
        <v>29</v>
      </c>
      <c r="H3" t="s">
        <v>30</v>
      </c>
      <c r="I3" t="s">
        <v>34</v>
      </c>
      <c r="J3" t="s">
        <v>32</v>
      </c>
      <c r="K3">
        <v>39.2</v>
      </c>
      <c r="M3">
        <v>4.4</v>
      </c>
      <c r="N3" s="1">
        <v>12.9</v>
      </c>
      <c r="O3">
        <v>24.5</v>
      </c>
      <c r="P3">
        <v>30.4</v>
      </c>
      <c r="Q3">
        <v>35.2</v>
      </c>
      <c r="R3">
        <v>36.4</v>
      </c>
      <c r="S3">
        <v>37.9</v>
      </c>
    </row>
    <row r="4" spans="1:19">
      <c r="A4" t="s">
        <v>26</v>
      </c>
      <c r="B4" t="s">
        <v>27</v>
      </c>
      <c r="C4" t="s">
        <v>28</v>
      </c>
      <c r="D4">
        <v>59.563192</v>
      </c>
      <c r="E4">
        <v>150.769422</v>
      </c>
      <c r="F4">
        <v>2023</v>
      </c>
      <c r="G4" t="s">
        <v>29</v>
      </c>
      <c r="H4" t="s">
        <v>30</v>
      </c>
      <c r="I4" t="s">
        <v>35</v>
      </c>
      <c r="J4" t="s">
        <v>32</v>
      </c>
      <c r="K4">
        <v>39.3</v>
      </c>
      <c r="M4">
        <v>3.4</v>
      </c>
      <c r="N4" s="1">
        <v>9.6</v>
      </c>
      <c r="O4">
        <v>17.8</v>
      </c>
      <c r="P4">
        <v>25</v>
      </c>
      <c r="Q4">
        <v>27.2</v>
      </c>
      <c r="R4">
        <v>32</v>
      </c>
      <c r="S4">
        <v>37.6</v>
      </c>
    </row>
    <row r="5" spans="1:19">
      <c r="A5" t="s">
        <v>26</v>
      </c>
      <c r="B5" t="s">
        <v>27</v>
      </c>
      <c r="C5" t="s">
        <v>28</v>
      </c>
      <c r="D5">
        <v>59.563192</v>
      </c>
      <c r="E5">
        <v>150.769422</v>
      </c>
      <c r="F5">
        <v>2023</v>
      </c>
      <c r="G5" t="s">
        <v>29</v>
      </c>
      <c r="H5" t="s">
        <v>30</v>
      </c>
      <c r="I5" t="s">
        <v>36</v>
      </c>
      <c r="J5" t="s">
        <v>32</v>
      </c>
      <c r="K5">
        <v>44.8</v>
      </c>
      <c r="M5">
        <v>4.3</v>
      </c>
      <c r="N5" s="1">
        <v>11.8</v>
      </c>
      <c r="O5">
        <v>15.9</v>
      </c>
      <c r="P5">
        <v>24.5</v>
      </c>
      <c r="Q5">
        <v>32.7</v>
      </c>
      <c r="R5">
        <v>39</v>
      </c>
      <c r="S5">
        <v>43.7</v>
      </c>
    </row>
    <row r="6" spans="1:19">
      <c r="A6" t="s">
        <v>26</v>
      </c>
      <c r="B6" t="s">
        <v>27</v>
      </c>
      <c r="C6" t="s">
        <v>28</v>
      </c>
      <c r="D6">
        <v>59.563192</v>
      </c>
      <c r="E6">
        <v>150.769422</v>
      </c>
      <c r="F6">
        <v>2023</v>
      </c>
      <c r="G6" t="s">
        <v>29</v>
      </c>
      <c r="H6" t="s">
        <v>30</v>
      </c>
      <c r="I6" t="s">
        <v>37</v>
      </c>
      <c r="J6" t="s">
        <v>32</v>
      </c>
      <c r="K6">
        <v>38.4</v>
      </c>
      <c r="N6" s="1">
        <v>8</v>
      </c>
      <c r="O6">
        <v>17.6</v>
      </c>
      <c r="P6">
        <v>24.8</v>
      </c>
      <c r="Q6">
        <v>29.6</v>
      </c>
      <c r="R6">
        <v>32.8</v>
      </c>
      <c r="S6">
        <v>37</v>
      </c>
    </row>
    <row r="7" spans="1:19">
      <c r="A7" t="s">
        <v>26</v>
      </c>
      <c r="B7" t="s">
        <v>27</v>
      </c>
      <c r="C7" t="s">
        <v>28</v>
      </c>
      <c r="D7">
        <v>59.563192</v>
      </c>
      <c r="E7">
        <v>150.769422</v>
      </c>
      <c r="F7">
        <v>2023</v>
      </c>
      <c r="G7" t="s">
        <v>29</v>
      </c>
      <c r="H7" t="s">
        <v>30</v>
      </c>
      <c r="I7" t="s">
        <v>38</v>
      </c>
      <c r="J7" t="s">
        <v>32</v>
      </c>
      <c r="K7">
        <v>46.9</v>
      </c>
      <c r="M7">
        <v>3.8</v>
      </c>
      <c r="N7" s="1">
        <v>10.4</v>
      </c>
      <c r="O7">
        <v>14.4</v>
      </c>
      <c r="P7">
        <v>27.6</v>
      </c>
      <c r="Q7">
        <v>34.5</v>
      </c>
      <c r="R7">
        <v>36.5</v>
      </c>
      <c r="S7">
        <v>45</v>
      </c>
    </row>
    <row r="8" spans="1:19">
      <c r="A8" t="s">
        <v>26</v>
      </c>
      <c r="B8" t="s">
        <v>27</v>
      </c>
      <c r="C8" t="s">
        <v>28</v>
      </c>
      <c r="D8">
        <v>59.563192</v>
      </c>
      <c r="E8">
        <v>150.769422</v>
      </c>
      <c r="F8">
        <v>2023</v>
      </c>
      <c r="G8" t="s">
        <v>29</v>
      </c>
      <c r="H8" t="s">
        <v>39</v>
      </c>
      <c r="I8" t="s">
        <v>40</v>
      </c>
      <c r="J8" t="s">
        <v>32</v>
      </c>
      <c r="K8">
        <v>42</v>
      </c>
      <c r="M8">
        <v>4.5</v>
      </c>
      <c r="N8" s="1">
        <v>12.3</v>
      </c>
      <c r="O8">
        <v>21.5</v>
      </c>
      <c r="P8">
        <v>29.2</v>
      </c>
      <c r="Q8">
        <v>33.8</v>
      </c>
      <c r="R8">
        <v>36.4</v>
      </c>
      <c r="S8">
        <v>39.8</v>
      </c>
    </row>
    <row r="9" spans="1:17">
      <c r="A9" t="s">
        <v>26</v>
      </c>
      <c r="B9" t="s">
        <v>27</v>
      </c>
      <c r="C9" t="s">
        <v>28</v>
      </c>
      <c r="D9">
        <v>59.563192</v>
      </c>
      <c r="E9">
        <v>150.769422</v>
      </c>
      <c r="F9">
        <v>2023</v>
      </c>
      <c r="G9" t="s">
        <v>29</v>
      </c>
      <c r="H9" t="s">
        <v>39</v>
      </c>
      <c r="I9" t="s">
        <v>41</v>
      </c>
      <c r="J9" t="s">
        <v>32</v>
      </c>
      <c r="K9">
        <v>40.5</v>
      </c>
      <c r="M9">
        <v>3.1</v>
      </c>
      <c r="N9" s="1">
        <v>8.6</v>
      </c>
      <c r="O9">
        <v>22</v>
      </c>
      <c r="P9">
        <v>30.7</v>
      </c>
      <c r="Q9">
        <v>37.1</v>
      </c>
    </row>
    <row r="10" spans="1:18">
      <c r="A10" t="s">
        <v>26</v>
      </c>
      <c r="B10" t="s">
        <v>27</v>
      </c>
      <c r="C10" t="s">
        <v>28</v>
      </c>
      <c r="D10">
        <v>59.563192</v>
      </c>
      <c r="E10">
        <v>150.769422</v>
      </c>
      <c r="F10">
        <v>2023</v>
      </c>
      <c r="G10" t="s">
        <v>29</v>
      </c>
      <c r="H10" t="s">
        <v>39</v>
      </c>
      <c r="I10" t="s">
        <v>42</v>
      </c>
      <c r="J10" t="s">
        <v>32</v>
      </c>
      <c r="K10">
        <v>37.9</v>
      </c>
      <c r="M10">
        <v>4</v>
      </c>
      <c r="N10" s="1">
        <v>10.6</v>
      </c>
      <c r="O10">
        <v>19.9</v>
      </c>
      <c r="P10">
        <v>28.5</v>
      </c>
      <c r="Q10">
        <v>33.3</v>
      </c>
      <c r="R10">
        <v>36.5</v>
      </c>
    </row>
    <row r="11" spans="1:19">
      <c r="A11" t="s">
        <v>26</v>
      </c>
      <c r="B11" t="s">
        <v>27</v>
      </c>
      <c r="C11" t="s">
        <v>28</v>
      </c>
      <c r="D11">
        <v>59.563192</v>
      </c>
      <c r="E11">
        <v>150.769422</v>
      </c>
      <c r="F11">
        <v>2023</v>
      </c>
      <c r="G11" t="s">
        <v>29</v>
      </c>
      <c r="H11" t="s">
        <v>39</v>
      </c>
      <c r="I11" t="s">
        <v>43</v>
      </c>
      <c r="J11" t="s">
        <v>32</v>
      </c>
      <c r="K11">
        <v>37.8</v>
      </c>
      <c r="M11">
        <v>3.5</v>
      </c>
      <c r="N11" s="1">
        <v>5.4</v>
      </c>
      <c r="O11">
        <v>15.1</v>
      </c>
      <c r="P11">
        <v>24.4</v>
      </c>
      <c r="Q11">
        <v>30.8</v>
      </c>
      <c r="R11">
        <v>32.8</v>
      </c>
      <c r="S11">
        <v>36.5</v>
      </c>
    </row>
    <row r="12" spans="1:18">
      <c r="A12" t="s">
        <v>26</v>
      </c>
      <c r="B12" t="s">
        <v>27</v>
      </c>
      <c r="C12" t="s">
        <v>28</v>
      </c>
      <c r="D12">
        <v>59.563192</v>
      </c>
      <c r="E12">
        <v>150.769422</v>
      </c>
      <c r="F12">
        <v>2023</v>
      </c>
      <c r="G12" t="s">
        <v>29</v>
      </c>
      <c r="H12" t="s">
        <v>39</v>
      </c>
      <c r="I12" t="s">
        <v>44</v>
      </c>
      <c r="J12" t="s">
        <v>32</v>
      </c>
      <c r="K12">
        <v>39.6</v>
      </c>
      <c r="M12">
        <v>4.7</v>
      </c>
      <c r="N12" s="1">
        <v>7.6</v>
      </c>
      <c r="O12">
        <v>18.8</v>
      </c>
      <c r="P12">
        <v>31.3</v>
      </c>
      <c r="Q12">
        <v>34.5</v>
      </c>
      <c r="R12">
        <v>37.7</v>
      </c>
    </row>
    <row r="13" spans="1:18">
      <c r="A13" t="s">
        <v>26</v>
      </c>
      <c r="B13" t="s">
        <v>27</v>
      </c>
      <c r="C13" t="s">
        <v>28</v>
      </c>
      <c r="D13">
        <v>59.563192</v>
      </c>
      <c r="E13">
        <v>150.769422</v>
      </c>
      <c r="F13">
        <v>2023</v>
      </c>
      <c r="G13" t="s">
        <v>29</v>
      </c>
      <c r="H13" t="s">
        <v>39</v>
      </c>
      <c r="I13" t="s">
        <v>45</v>
      </c>
      <c r="J13" t="s">
        <v>32</v>
      </c>
      <c r="K13">
        <v>40.8</v>
      </c>
      <c r="M13">
        <v>5.3</v>
      </c>
      <c r="N13" s="1">
        <v>10</v>
      </c>
      <c r="O13">
        <v>18.4</v>
      </c>
      <c r="P13">
        <v>30.5</v>
      </c>
      <c r="Q13">
        <v>34.9</v>
      </c>
      <c r="R13">
        <v>37.5</v>
      </c>
    </row>
    <row r="14" spans="1:19">
      <c r="A14" t="s">
        <v>26</v>
      </c>
      <c r="B14" t="s">
        <v>27</v>
      </c>
      <c r="C14" t="s">
        <v>28</v>
      </c>
      <c r="D14">
        <v>59.563192</v>
      </c>
      <c r="E14">
        <v>150.769422</v>
      </c>
      <c r="F14">
        <v>2023</v>
      </c>
      <c r="G14" t="s">
        <v>46</v>
      </c>
      <c r="H14" t="s">
        <v>47</v>
      </c>
      <c r="I14" t="s">
        <v>48</v>
      </c>
      <c r="J14" t="s">
        <v>32</v>
      </c>
      <c r="K14">
        <v>47.5</v>
      </c>
      <c r="M14">
        <v>5.4</v>
      </c>
      <c r="N14" s="1">
        <v>9.6</v>
      </c>
      <c r="O14">
        <v>17.4</v>
      </c>
      <c r="P14">
        <v>25</v>
      </c>
      <c r="Q14">
        <v>34.9</v>
      </c>
      <c r="R14">
        <v>41.1</v>
      </c>
      <c r="S14">
        <v>46.2</v>
      </c>
    </row>
    <row r="15" spans="1:17">
      <c r="A15" t="s">
        <v>26</v>
      </c>
      <c r="B15" t="s">
        <v>27</v>
      </c>
      <c r="C15" t="s">
        <v>28</v>
      </c>
      <c r="D15">
        <v>59.563192</v>
      </c>
      <c r="E15">
        <v>150.769422</v>
      </c>
      <c r="F15">
        <v>2023</v>
      </c>
      <c r="G15" t="s">
        <v>46</v>
      </c>
      <c r="H15" t="s">
        <v>47</v>
      </c>
      <c r="I15" t="s">
        <v>49</v>
      </c>
      <c r="J15" t="s">
        <v>32</v>
      </c>
      <c r="K15">
        <v>36.5</v>
      </c>
      <c r="M15">
        <v>3.7</v>
      </c>
      <c r="N15" s="1">
        <v>9.6</v>
      </c>
      <c r="O15">
        <v>16.7</v>
      </c>
      <c r="P15">
        <v>27.7</v>
      </c>
      <c r="Q15">
        <v>33.4</v>
      </c>
    </row>
    <row r="16" spans="1:22">
      <c r="A16" t="s">
        <v>26</v>
      </c>
      <c r="B16" t="s">
        <v>27</v>
      </c>
      <c r="C16" t="s">
        <v>28</v>
      </c>
      <c r="D16">
        <v>59.563192</v>
      </c>
      <c r="E16">
        <v>150.769422</v>
      </c>
      <c r="F16">
        <v>2023</v>
      </c>
      <c r="G16" t="s">
        <v>46</v>
      </c>
      <c r="H16" t="s">
        <v>47</v>
      </c>
      <c r="I16" t="s">
        <v>50</v>
      </c>
      <c r="J16" t="s">
        <v>32</v>
      </c>
      <c r="K16">
        <v>52.3</v>
      </c>
      <c r="M16">
        <v>6.7</v>
      </c>
      <c r="N16" s="1">
        <v>9.6</v>
      </c>
      <c r="O16">
        <v>17.6</v>
      </c>
      <c r="P16">
        <v>21.6</v>
      </c>
      <c r="Q16">
        <v>29.3</v>
      </c>
      <c r="R16">
        <v>37.6</v>
      </c>
      <c r="S16">
        <v>40.7</v>
      </c>
      <c r="T16">
        <v>43.6</v>
      </c>
      <c r="U16">
        <v>47.4</v>
      </c>
      <c r="V16">
        <v>50.9</v>
      </c>
    </row>
    <row r="17" spans="1:18">
      <c r="A17" t="s">
        <v>26</v>
      </c>
      <c r="B17" t="s">
        <v>27</v>
      </c>
      <c r="C17" t="s">
        <v>28</v>
      </c>
      <c r="D17">
        <v>59.563192</v>
      </c>
      <c r="E17">
        <v>150.769422</v>
      </c>
      <c r="F17">
        <v>2023</v>
      </c>
      <c r="G17" t="s">
        <v>46</v>
      </c>
      <c r="H17" t="s">
        <v>47</v>
      </c>
      <c r="I17" t="s">
        <v>51</v>
      </c>
      <c r="J17" t="s">
        <v>32</v>
      </c>
      <c r="K17">
        <v>37.6</v>
      </c>
      <c r="M17">
        <v>7</v>
      </c>
      <c r="N17" s="1">
        <v>11.3</v>
      </c>
      <c r="O17">
        <v>15.6</v>
      </c>
      <c r="P17">
        <v>26.5</v>
      </c>
      <c r="Q17">
        <v>31.8</v>
      </c>
      <c r="R17">
        <v>36.7</v>
      </c>
    </row>
    <row r="18" spans="1:19">
      <c r="A18" t="s">
        <v>26</v>
      </c>
      <c r="B18" t="s">
        <v>27</v>
      </c>
      <c r="C18" t="s">
        <v>28</v>
      </c>
      <c r="D18">
        <v>59.563192</v>
      </c>
      <c r="E18">
        <v>150.769422</v>
      </c>
      <c r="F18">
        <v>2023</v>
      </c>
      <c r="G18" t="s">
        <v>46</v>
      </c>
      <c r="H18" t="s">
        <v>47</v>
      </c>
      <c r="I18" t="s">
        <v>52</v>
      </c>
      <c r="J18" t="s">
        <v>32</v>
      </c>
      <c r="K18">
        <v>40.6</v>
      </c>
      <c r="M18">
        <v>4.1</v>
      </c>
      <c r="N18" s="1">
        <v>8.3</v>
      </c>
      <c r="O18">
        <v>15.1</v>
      </c>
      <c r="P18">
        <v>25.3</v>
      </c>
      <c r="Q18">
        <v>30.7</v>
      </c>
      <c r="R18">
        <v>34.8</v>
      </c>
      <c r="S18">
        <v>38.9</v>
      </c>
    </row>
    <row r="19" spans="1:17">
      <c r="A19" t="s">
        <v>26</v>
      </c>
      <c r="B19" t="s">
        <v>27</v>
      </c>
      <c r="C19" t="s">
        <v>28</v>
      </c>
      <c r="D19">
        <v>59.563192</v>
      </c>
      <c r="E19">
        <v>150.769422</v>
      </c>
      <c r="F19">
        <v>2023</v>
      </c>
      <c r="G19" t="s">
        <v>46</v>
      </c>
      <c r="H19" t="s">
        <v>47</v>
      </c>
      <c r="I19" t="s">
        <v>53</v>
      </c>
      <c r="J19" t="s">
        <v>32</v>
      </c>
      <c r="K19">
        <v>34.6</v>
      </c>
      <c r="M19">
        <v>6.1</v>
      </c>
      <c r="N19" s="1">
        <v>15.9</v>
      </c>
      <c r="O19">
        <v>23.7</v>
      </c>
      <c r="P19">
        <v>28.8</v>
      </c>
      <c r="Q19">
        <v>31.8</v>
      </c>
    </row>
    <row r="20" spans="11:40">
      <c r="K20" s="7" t="s">
        <v>213</v>
      </c>
      <c r="L20" s="7"/>
      <c r="M20" s="7">
        <f>AVERAGE(M2:M7)</f>
        <v>4.18</v>
      </c>
      <c r="N20" s="8">
        <f t="shared" ref="N20:S20" si="0">AVERAGE(N2:N7)</f>
        <v>11.2666666666667</v>
      </c>
      <c r="O20" s="7">
        <f t="shared" si="0"/>
        <v>18.7833333333333</v>
      </c>
      <c r="P20" s="7">
        <f t="shared" si="0"/>
        <v>26.85</v>
      </c>
      <c r="Q20" s="7">
        <f t="shared" si="0"/>
        <v>31.8833333333333</v>
      </c>
      <c r="R20" s="7">
        <f t="shared" si="0"/>
        <v>35.5</v>
      </c>
      <c r="S20" s="7">
        <f t="shared" si="0"/>
        <v>40.2</v>
      </c>
      <c r="Y20" s="2">
        <v>56.2168161223821</v>
      </c>
      <c r="Z20" s="3">
        <v>0.203226832552487</v>
      </c>
      <c r="AA20" s="4">
        <v>1.91670732812916</v>
      </c>
      <c r="AB20" s="5">
        <f>LOG(Y20*Z20)</f>
        <v>1.0578472938006</v>
      </c>
      <c r="AC20" s="6">
        <v>0.997433302163635</v>
      </c>
      <c r="AE20" s="2">
        <f>$Y20*(1-EXP(-$Z20*($AE$1-$AA20)))</f>
        <v>11.1087178499733</v>
      </c>
      <c r="AF20" s="2">
        <f>$Y20*(1-EXP(-$Z20*($AF$1-$AA20)))</f>
        <v>19.4044081901073</v>
      </c>
      <c r="AG20" s="2">
        <f>$Y20*(1-EXP(-$Z20*($AG$1-$AA20)))</f>
        <v>26.1744638691701</v>
      </c>
      <c r="AH20" s="2">
        <f>$Y20*(1-EXP(-$Z20*($AH$1-$AA20)))</f>
        <v>31.6994596221902</v>
      </c>
      <c r="AI20" s="2">
        <f>$Y20*(1-EXP(-$Z20*($AI$1-$AA20)))</f>
        <v>36.2083705555662</v>
      </c>
      <c r="AJ20" s="2">
        <f>$Y20*(1-EXP(-$Z20*($AJ$1-$AA20)))</f>
        <v>39.8880616746054</v>
      </c>
      <c r="AK20">
        <f>$Y20*(1-EXP(-$Z20*($AK$1-$AA20)))</f>
        <v>42.8910322215082</v>
      </c>
      <c r="AL20">
        <f>$Y20*(1-EXP(-$Z20*($AL$1-$AA20)))</f>
        <v>45.3417357761914</v>
      </c>
      <c r="AM20">
        <f>$Y20*(1-EXP(-$Z20*($AM$1-$AA20)))</f>
        <v>47.3417380469867</v>
      </c>
      <c r="AN20">
        <f>$Y20*(1-EXP(-$Z20*($AN$1-$AA20)))</f>
        <v>48.973926108061</v>
      </c>
    </row>
    <row r="21" spans="11:40">
      <c r="K21" s="9" t="s">
        <v>214</v>
      </c>
      <c r="L21" s="9"/>
      <c r="M21" s="9">
        <f>AVERAGE(M8:M13)</f>
        <v>4.18333333333333</v>
      </c>
      <c r="N21" s="10">
        <f t="shared" ref="N21:R21" si="1">AVERAGE(N8:N13)</f>
        <v>9.08333333333333</v>
      </c>
      <c r="O21" s="9">
        <f t="shared" si="1"/>
        <v>19.2833333333333</v>
      </c>
      <c r="P21" s="9">
        <f t="shared" si="1"/>
        <v>29.1</v>
      </c>
      <c r="Q21" s="9">
        <f t="shared" si="1"/>
        <v>34.0666666666667</v>
      </c>
      <c r="R21" s="9">
        <f t="shared" si="1"/>
        <v>36.18</v>
      </c>
      <c r="S21" s="9"/>
      <c r="Y21" s="2">
        <v>43.4657346504086</v>
      </c>
      <c r="Z21" s="3">
        <v>0.413638965998163</v>
      </c>
      <c r="AA21" s="4">
        <v>2.4590497267953</v>
      </c>
      <c r="AB21" s="5">
        <f t="shared" ref="AB21:AB24" si="2">LOG(Y21*Z21)</f>
        <v>1.25476846821532</v>
      </c>
      <c r="AC21" s="6">
        <v>0.993896757432716</v>
      </c>
      <c r="AE21" s="2">
        <f t="shared" ref="AE21:AE24" si="3">$Y21*(1-EXP(-$Z21*($AE$1-$AA21)))</f>
        <v>8.7145102185952</v>
      </c>
      <c r="AF21" s="2">
        <f t="shared" ref="AF21:AF24" si="4">$Y21*(1-EXP(-$Z21*($AF$1-$AA21)))</f>
        <v>20.486847581186</v>
      </c>
      <c r="AG21" s="2">
        <f t="shared" ref="AG21:AG24" si="5">$Y21*(1-EXP(-$Z21*($AG$1-$AA21)))</f>
        <v>28.2711836792292</v>
      </c>
      <c r="AH21" s="2">
        <f t="shared" ref="AH21:AH24" si="6">$Y21*(1-EXP(-$Z21*($AH$1-$AA21)))</f>
        <v>33.4184952640852</v>
      </c>
      <c r="AI21" s="2">
        <f t="shared" ref="AI21:AI24" si="7">$Y21*(1-EXP(-$Z21*($AI$1-$AA21)))</f>
        <v>36.8221017139986</v>
      </c>
      <c r="AJ21">
        <f t="shared" ref="AJ21:AJ24" si="8">$Y21*(1-EXP(-$Z21*($AJ$1-$AA21)))</f>
        <v>39.0727012114091</v>
      </c>
      <c r="AK21">
        <f t="shared" ref="AK21:AK24" si="9">$Y21*(1-EXP(-$Z21*($AK$1-$AA21)))</f>
        <v>40.5608868087402</v>
      </c>
      <c r="AL21">
        <f t="shared" ref="AL21:AL24" si="10">$Y21*(1-EXP(-$Z21*($AL$1-$AA21)))</f>
        <v>41.5449341146478</v>
      </c>
      <c r="AM21">
        <f t="shared" ref="AM21:AM24" si="11">$Y21*(1-EXP(-$Z21*($AM$1-$AA21)))</f>
        <v>42.1956251991473</v>
      </c>
      <c r="AN21">
        <f t="shared" ref="AN21:AN24" si="12">$Y21*(1-EXP(-$Z21*($AN$1-$AA21)))</f>
        <v>42.6258879364215</v>
      </c>
    </row>
    <row r="22" spans="11:40">
      <c r="K22" s="11" t="s">
        <v>215</v>
      </c>
      <c r="L22" s="11"/>
      <c r="M22" s="11">
        <f>AVERAGE(M14:M19)</f>
        <v>5.5</v>
      </c>
      <c r="N22" s="12">
        <f t="shared" ref="N22:S22" si="13">AVERAGE(N14:N19)</f>
        <v>10.7166666666667</v>
      </c>
      <c r="O22" s="11">
        <f t="shared" si="13"/>
        <v>17.6833333333333</v>
      </c>
      <c r="P22" s="11">
        <f t="shared" si="13"/>
        <v>25.8166666666667</v>
      </c>
      <c r="Q22" s="11">
        <f t="shared" si="13"/>
        <v>31.9833333333333</v>
      </c>
      <c r="R22" s="11">
        <f t="shared" si="13"/>
        <v>37.55</v>
      </c>
      <c r="S22" s="11">
        <f t="shared" si="13"/>
        <v>41.9333333333333</v>
      </c>
      <c r="Y22" s="2">
        <v>78.0454813767386</v>
      </c>
      <c r="Z22" s="3">
        <v>0.126948707872216</v>
      </c>
      <c r="AA22" s="4">
        <v>1.87602095403289</v>
      </c>
      <c r="AB22" s="5">
        <f t="shared" si="2"/>
        <v>0.99597604847803</v>
      </c>
      <c r="AC22" s="6">
        <v>0.998721997048269</v>
      </c>
      <c r="AE22" s="2">
        <f t="shared" si="3"/>
        <v>10.3781127733743</v>
      </c>
      <c r="AF22" s="2">
        <f t="shared" si="4"/>
        <v>18.445494379962</v>
      </c>
      <c r="AG22" s="2">
        <f t="shared" si="5"/>
        <v>25.5510734614981</v>
      </c>
      <c r="AH22" s="2">
        <f t="shared" si="6"/>
        <v>31.8095172225736</v>
      </c>
      <c r="AI22" s="2">
        <f t="shared" si="7"/>
        <v>37.3218221116042</v>
      </c>
      <c r="AJ22" s="2">
        <f>$Y22*(1-EXP(-$Z22*($AJ$1-$AA22)))</f>
        <v>42.1769436641239</v>
      </c>
      <c r="AK22">
        <f t="shared" si="9"/>
        <v>46.4532320342846</v>
      </c>
      <c r="AL22">
        <f t="shared" si="10"/>
        <v>50.2196963806368</v>
      </c>
      <c r="AM22">
        <f t="shared" si="11"/>
        <v>53.5371185103819</v>
      </c>
      <c r="AN22">
        <f t="shared" si="12"/>
        <v>56.4590337536738</v>
      </c>
    </row>
    <row r="23" spans="11:40">
      <c r="K23" s="3" t="s">
        <v>216</v>
      </c>
      <c r="L23" s="3"/>
      <c r="M23" s="3">
        <f>AVERAGE(M20:M22)</f>
        <v>4.62111111111111</v>
      </c>
      <c r="N23" s="13">
        <f t="shared" ref="N23:S23" si="14">AVERAGE(N20:N22)</f>
        <v>10.3555555555556</v>
      </c>
      <c r="O23" s="3">
        <f t="shared" si="14"/>
        <v>18.5833333333333</v>
      </c>
      <c r="P23" s="3">
        <f t="shared" si="14"/>
        <v>27.2555555555556</v>
      </c>
      <c r="Q23" s="3">
        <f t="shared" si="14"/>
        <v>32.6444444444444</v>
      </c>
      <c r="R23" s="3">
        <f t="shared" si="14"/>
        <v>36.41</v>
      </c>
      <c r="S23" s="3">
        <f t="shared" si="14"/>
        <v>41.0666666666667</v>
      </c>
      <c r="Y23" s="2">
        <v>55.6620430547411</v>
      </c>
      <c r="Z23" s="3">
        <v>0.223837204560287</v>
      </c>
      <c r="AA23" s="4">
        <v>2.09971393498144</v>
      </c>
      <c r="AB23" s="5">
        <f t="shared" si="2"/>
        <v>1.09549141630953</v>
      </c>
      <c r="AC23" s="6">
        <v>0.991421763087955</v>
      </c>
      <c r="AE23" s="2">
        <f t="shared" si="3"/>
        <v>10.158920767331</v>
      </c>
      <c r="AF23" s="2">
        <f t="shared" si="4"/>
        <v>19.2847871800039</v>
      </c>
      <c r="AG23" s="2">
        <f t="shared" si="5"/>
        <v>26.5804179166297</v>
      </c>
      <c r="AH23" s="2">
        <f t="shared" si="6"/>
        <v>32.4128753993828</v>
      </c>
      <c r="AI23" s="2">
        <f t="shared" si="7"/>
        <v>37.0756059453993</v>
      </c>
      <c r="AJ23" s="2">
        <f t="shared" si="8"/>
        <v>40.8032038248602</v>
      </c>
      <c r="AK23">
        <f t="shared" si="9"/>
        <v>43.7832143173884</v>
      </c>
      <c r="AL23">
        <f t="shared" si="10"/>
        <v>46.1655696096557</v>
      </c>
      <c r="AM23">
        <f t="shared" si="11"/>
        <v>48.0701322790909</v>
      </c>
      <c r="AN23">
        <f t="shared" si="12"/>
        <v>49.5927258962477</v>
      </c>
    </row>
    <row r="24" spans="11:40">
      <c r="K24" s="14" t="s">
        <v>217</v>
      </c>
      <c r="L24" s="14"/>
      <c r="M24" s="14">
        <f>AVERAGE(M2:M19)</f>
        <v>4.64705882352941</v>
      </c>
      <c r="N24" s="15">
        <f t="shared" ref="N24:S24" si="15">AVERAGE(N2:N19)</f>
        <v>10.3555555555556</v>
      </c>
      <c r="O24" s="14">
        <f t="shared" si="15"/>
        <v>18.5833333333333</v>
      </c>
      <c r="P24" s="14">
        <f t="shared" si="15"/>
        <v>27.2555555555556</v>
      </c>
      <c r="Q24" s="14">
        <f t="shared" si="15"/>
        <v>32.6444444444444</v>
      </c>
      <c r="R24" s="14">
        <f t="shared" si="15"/>
        <v>36.2733333333333</v>
      </c>
      <c r="S24" s="14">
        <f t="shared" si="15"/>
        <v>40.3</v>
      </c>
      <c r="Y24" s="2">
        <v>52.4543517142858</v>
      </c>
      <c r="Z24" s="3">
        <v>0.248009431121038</v>
      </c>
      <c r="AA24" s="4">
        <v>2.13839912318098</v>
      </c>
      <c r="AB24" s="5">
        <f t="shared" si="2"/>
        <v>1.11424972010565</v>
      </c>
      <c r="AC24" s="6">
        <v>0.997776023413752</v>
      </c>
      <c r="AE24" s="2">
        <f t="shared" si="3"/>
        <v>10.0920796252791</v>
      </c>
      <c r="AF24" s="2">
        <f t="shared" si="4"/>
        <v>19.3968432406137</v>
      </c>
      <c r="AG24" s="2">
        <f>$Y24*(1-EXP(-$Z24*($AG$1-$AA24)))</f>
        <v>26.6578395680336</v>
      </c>
      <c r="AH24" s="2">
        <f t="shared" si="6"/>
        <v>32.3239768119628</v>
      </c>
      <c r="AI24" s="2">
        <f t="shared" si="7"/>
        <v>36.7455616495426</v>
      </c>
      <c r="AJ24" s="2">
        <f t="shared" si="8"/>
        <v>40.1959568013476</v>
      </c>
      <c r="AK24">
        <f t="shared" si="9"/>
        <v>42.8884815726502</v>
      </c>
      <c r="AL24">
        <f t="shared" si="10"/>
        <v>44.9896002344607</v>
      </c>
      <c r="AM24">
        <f t="shared" si="11"/>
        <v>46.6292136107464</v>
      </c>
      <c r="AN24">
        <f t="shared" si="12"/>
        <v>47.9086901451077</v>
      </c>
    </row>
    <row r="25" spans="1:18">
      <c r="A25" t="s">
        <v>26</v>
      </c>
      <c r="B25" t="s">
        <v>54</v>
      </c>
      <c r="C25" t="s">
        <v>55</v>
      </c>
      <c r="D25">
        <v>59.542665</v>
      </c>
      <c r="E25">
        <v>150.781082</v>
      </c>
      <c r="F25">
        <v>2023</v>
      </c>
      <c r="G25" t="s">
        <v>29</v>
      </c>
      <c r="H25" t="s">
        <v>30</v>
      </c>
      <c r="I25" t="s">
        <v>56</v>
      </c>
      <c r="J25" t="s">
        <v>32</v>
      </c>
      <c r="K25">
        <v>44.7</v>
      </c>
      <c r="N25" s="1">
        <v>7.4</v>
      </c>
      <c r="O25">
        <v>12.1</v>
      </c>
      <c r="P25">
        <v>23.3</v>
      </c>
      <c r="Q25">
        <v>30.1</v>
      </c>
      <c r="R25">
        <v>40.8</v>
      </c>
    </row>
    <row r="26" spans="1:18">
      <c r="A26" t="s">
        <v>26</v>
      </c>
      <c r="B26" t="s">
        <v>54</v>
      </c>
      <c r="C26" t="s">
        <v>55</v>
      </c>
      <c r="D26">
        <v>59.542665</v>
      </c>
      <c r="E26">
        <v>150.781082</v>
      </c>
      <c r="F26">
        <v>2023</v>
      </c>
      <c r="G26" t="s">
        <v>29</v>
      </c>
      <c r="H26" t="s">
        <v>30</v>
      </c>
      <c r="I26" t="s">
        <v>57</v>
      </c>
      <c r="J26" t="s">
        <v>32</v>
      </c>
      <c r="K26">
        <v>49.1</v>
      </c>
      <c r="M26">
        <v>4</v>
      </c>
      <c r="N26" s="1">
        <v>7.9</v>
      </c>
      <c r="O26">
        <v>13.1</v>
      </c>
      <c r="P26">
        <v>24.3</v>
      </c>
      <c r="Q26">
        <v>39.1</v>
      </c>
      <c r="R26">
        <v>46.5</v>
      </c>
    </row>
    <row r="27" spans="1:19">
      <c r="A27" t="s">
        <v>26</v>
      </c>
      <c r="B27" t="s">
        <v>54</v>
      </c>
      <c r="C27" t="s">
        <v>55</v>
      </c>
      <c r="D27">
        <v>59.542665</v>
      </c>
      <c r="E27">
        <v>150.781082</v>
      </c>
      <c r="F27">
        <v>2023</v>
      </c>
      <c r="G27" t="s">
        <v>29</v>
      </c>
      <c r="H27" t="s">
        <v>30</v>
      </c>
      <c r="I27" t="s">
        <v>58</v>
      </c>
      <c r="J27" t="s">
        <v>32</v>
      </c>
      <c r="K27">
        <v>48</v>
      </c>
      <c r="M27">
        <v>3.9</v>
      </c>
      <c r="N27" s="1">
        <v>7</v>
      </c>
      <c r="O27">
        <v>11.5</v>
      </c>
      <c r="P27">
        <v>20.4</v>
      </c>
      <c r="Q27">
        <v>32.4</v>
      </c>
      <c r="R27">
        <v>38.4</v>
      </c>
      <c r="S27">
        <v>47.6</v>
      </c>
    </row>
    <row r="28" spans="1:19">
      <c r="A28" t="s">
        <v>26</v>
      </c>
      <c r="B28" t="s">
        <v>54</v>
      </c>
      <c r="C28" t="s">
        <v>55</v>
      </c>
      <c r="D28">
        <v>59.542665</v>
      </c>
      <c r="E28">
        <v>150.781082</v>
      </c>
      <c r="F28">
        <v>2023</v>
      </c>
      <c r="G28" t="s">
        <v>29</v>
      </c>
      <c r="H28" t="s">
        <v>30</v>
      </c>
      <c r="I28" t="s">
        <v>59</v>
      </c>
      <c r="J28" t="s">
        <v>32</v>
      </c>
      <c r="K28">
        <v>52.1</v>
      </c>
      <c r="N28" s="1">
        <v>6</v>
      </c>
      <c r="O28">
        <v>10.4</v>
      </c>
      <c r="P28">
        <v>17.1</v>
      </c>
      <c r="Q28">
        <v>32.7</v>
      </c>
      <c r="R28">
        <v>41.6</v>
      </c>
      <c r="S28">
        <v>48.9</v>
      </c>
    </row>
    <row r="29" spans="1:18">
      <c r="A29" t="s">
        <v>26</v>
      </c>
      <c r="B29" t="s">
        <v>54</v>
      </c>
      <c r="C29" t="s">
        <v>55</v>
      </c>
      <c r="D29">
        <v>59.542665</v>
      </c>
      <c r="E29">
        <v>150.781082</v>
      </c>
      <c r="F29">
        <v>2023</v>
      </c>
      <c r="G29" t="s">
        <v>29</v>
      </c>
      <c r="H29" t="s">
        <v>30</v>
      </c>
      <c r="I29" t="s">
        <v>60</v>
      </c>
      <c r="J29" t="s">
        <v>32</v>
      </c>
      <c r="K29">
        <v>47.6</v>
      </c>
      <c r="N29" s="1">
        <v>8</v>
      </c>
      <c r="O29">
        <v>11.5</v>
      </c>
      <c r="P29">
        <v>26</v>
      </c>
      <c r="Q29">
        <v>38.3</v>
      </c>
      <c r="R29">
        <v>45.3</v>
      </c>
    </row>
    <row r="30" spans="1:19">
      <c r="A30" t="s">
        <v>26</v>
      </c>
      <c r="B30" t="s">
        <v>54</v>
      </c>
      <c r="C30" t="s">
        <v>55</v>
      </c>
      <c r="D30">
        <v>59.542665</v>
      </c>
      <c r="E30">
        <v>150.781082</v>
      </c>
      <c r="F30">
        <v>2023</v>
      </c>
      <c r="G30" t="s">
        <v>29</v>
      </c>
      <c r="H30" t="s">
        <v>30</v>
      </c>
      <c r="I30" t="s">
        <v>61</v>
      </c>
      <c r="J30" t="s">
        <v>32</v>
      </c>
      <c r="K30">
        <v>42.8</v>
      </c>
      <c r="N30" s="1">
        <v>6.5</v>
      </c>
      <c r="O30">
        <v>10.4</v>
      </c>
      <c r="P30">
        <v>22.6</v>
      </c>
      <c r="Q30">
        <v>31.5</v>
      </c>
      <c r="R30">
        <v>35.6</v>
      </c>
      <c r="S30">
        <v>41.9</v>
      </c>
    </row>
    <row r="31" spans="1:17">
      <c r="A31" t="s">
        <v>26</v>
      </c>
      <c r="B31" t="s">
        <v>54</v>
      </c>
      <c r="C31" t="s">
        <v>55</v>
      </c>
      <c r="D31">
        <v>59.542665</v>
      </c>
      <c r="E31">
        <v>150.781082</v>
      </c>
      <c r="F31">
        <v>2023</v>
      </c>
      <c r="G31" t="s">
        <v>29</v>
      </c>
      <c r="H31" t="s">
        <v>39</v>
      </c>
      <c r="I31" t="s">
        <v>62</v>
      </c>
      <c r="J31" t="s">
        <v>32</v>
      </c>
      <c r="K31">
        <v>44.3</v>
      </c>
      <c r="N31" s="1">
        <v>9.6</v>
      </c>
      <c r="O31">
        <v>22.3</v>
      </c>
      <c r="P31">
        <v>28.3</v>
      </c>
      <c r="Q31">
        <v>40.8</v>
      </c>
    </row>
    <row r="32" spans="1:17">
      <c r="A32" t="s">
        <v>26</v>
      </c>
      <c r="B32" t="s">
        <v>54</v>
      </c>
      <c r="C32" t="s">
        <v>55</v>
      </c>
      <c r="D32">
        <v>59.542665</v>
      </c>
      <c r="E32">
        <v>150.781082</v>
      </c>
      <c r="F32">
        <v>2023</v>
      </c>
      <c r="G32" t="s">
        <v>29</v>
      </c>
      <c r="H32" t="s">
        <v>39</v>
      </c>
      <c r="I32" t="s">
        <v>40</v>
      </c>
      <c r="J32" t="s">
        <v>32</v>
      </c>
      <c r="K32">
        <v>45.4</v>
      </c>
      <c r="M32">
        <v>3.9</v>
      </c>
      <c r="N32" s="1">
        <v>10.8</v>
      </c>
      <c r="O32">
        <v>20.7</v>
      </c>
      <c r="P32">
        <v>30.2</v>
      </c>
      <c r="Q32">
        <v>41.8</v>
      </c>
    </row>
    <row r="33" spans="1:17">
      <c r="A33" t="s">
        <v>26</v>
      </c>
      <c r="B33" t="s">
        <v>54</v>
      </c>
      <c r="C33" t="s">
        <v>55</v>
      </c>
      <c r="D33">
        <v>59.542665</v>
      </c>
      <c r="E33">
        <v>150.781082</v>
      </c>
      <c r="F33">
        <v>2023</v>
      </c>
      <c r="G33" t="s">
        <v>29</v>
      </c>
      <c r="H33" t="s">
        <v>39</v>
      </c>
      <c r="I33" t="s">
        <v>63</v>
      </c>
      <c r="J33" t="s">
        <v>64</v>
      </c>
      <c r="K33">
        <v>45.2</v>
      </c>
      <c r="N33" s="1">
        <v>8.2</v>
      </c>
      <c r="O33">
        <v>19.5</v>
      </c>
      <c r="P33">
        <v>34.3</v>
      </c>
      <c r="Q33">
        <v>41.2</v>
      </c>
    </row>
    <row r="34" spans="1:18">
      <c r="A34" t="s">
        <v>26</v>
      </c>
      <c r="B34" t="s">
        <v>54</v>
      </c>
      <c r="C34" t="s">
        <v>55</v>
      </c>
      <c r="D34">
        <v>59.542665</v>
      </c>
      <c r="E34">
        <v>150.781082</v>
      </c>
      <c r="F34">
        <v>2023</v>
      </c>
      <c r="G34" t="s">
        <v>29</v>
      </c>
      <c r="H34" t="s">
        <v>39</v>
      </c>
      <c r="I34" t="s">
        <v>65</v>
      </c>
      <c r="J34" t="s">
        <v>32</v>
      </c>
      <c r="K34">
        <v>45</v>
      </c>
      <c r="N34" s="1">
        <v>8.9</v>
      </c>
      <c r="O34">
        <v>16.1</v>
      </c>
      <c r="P34">
        <v>27.8</v>
      </c>
      <c r="Q34">
        <v>34.7</v>
      </c>
      <c r="R34">
        <v>42.4</v>
      </c>
    </row>
    <row r="35" spans="1:17">
      <c r="A35" t="s">
        <v>26</v>
      </c>
      <c r="B35" t="s">
        <v>54</v>
      </c>
      <c r="C35" t="s">
        <v>55</v>
      </c>
      <c r="D35">
        <v>59.542665</v>
      </c>
      <c r="E35">
        <v>150.781082</v>
      </c>
      <c r="F35">
        <v>2023</v>
      </c>
      <c r="G35" t="s">
        <v>29</v>
      </c>
      <c r="H35" t="s">
        <v>39</v>
      </c>
      <c r="I35" t="s">
        <v>66</v>
      </c>
      <c r="J35" t="s">
        <v>32</v>
      </c>
      <c r="K35">
        <v>41.3</v>
      </c>
      <c r="N35" s="1">
        <v>8.4</v>
      </c>
      <c r="O35">
        <v>13.8</v>
      </c>
      <c r="P35">
        <v>31.9</v>
      </c>
      <c r="Q35">
        <v>40.1</v>
      </c>
    </row>
    <row r="36" spans="1:17">
      <c r="A36" t="s">
        <v>26</v>
      </c>
      <c r="B36" t="s">
        <v>54</v>
      </c>
      <c r="C36" t="s">
        <v>55</v>
      </c>
      <c r="D36">
        <v>59.542665</v>
      </c>
      <c r="E36">
        <v>150.781082</v>
      </c>
      <c r="F36">
        <v>2023</v>
      </c>
      <c r="G36" t="s">
        <v>29</v>
      </c>
      <c r="H36" t="s">
        <v>39</v>
      </c>
      <c r="I36" t="s">
        <v>67</v>
      </c>
      <c r="J36" t="s">
        <v>32</v>
      </c>
      <c r="K36">
        <v>47.7</v>
      </c>
      <c r="N36" s="1">
        <v>9.1</v>
      </c>
      <c r="O36">
        <v>20.1</v>
      </c>
      <c r="P36">
        <v>36.2</v>
      </c>
      <c r="Q36">
        <v>45.3</v>
      </c>
    </row>
    <row r="37" spans="1:18">
      <c r="A37" t="s">
        <v>26</v>
      </c>
      <c r="B37" t="s">
        <v>54</v>
      </c>
      <c r="C37" t="s">
        <v>55</v>
      </c>
      <c r="D37">
        <v>59.542665</v>
      </c>
      <c r="E37">
        <v>150.781082</v>
      </c>
      <c r="F37">
        <v>2023</v>
      </c>
      <c r="G37" t="s">
        <v>29</v>
      </c>
      <c r="H37" t="s">
        <v>47</v>
      </c>
      <c r="I37" t="s">
        <v>68</v>
      </c>
      <c r="J37" t="s">
        <v>32</v>
      </c>
      <c r="K37">
        <v>44.4</v>
      </c>
      <c r="M37">
        <v>4.4</v>
      </c>
      <c r="N37" s="1">
        <v>7.1</v>
      </c>
      <c r="O37">
        <v>13.8</v>
      </c>
      <c r="P37">
        <v>21.9</v>
      </c>
      <c r="Q37">
        <v>35.2</v>
      </c>
      <c r="R37">
        <v>43.3</v>
      </c>
    </row>
    <row r="38" spans="1:18">
      <c r="A38" t="s">
        <v>26</v>
      </c>
      <c r="B38" t="s">
        <v>54</v>
      </c>
      <c r="C38" t="s">
        <v>55</v>
      </c>
      <c r="D38">
        <v>59.542665</v>
      </c>
      <c r="E38">
        <v>150.781082</v>
      </c>
      <c r="F38">
        <v>2023</v>
      </c>
      <c r="G38" t="s">
        <v>29</v>
      </c>
      <c r="H38" t="s">
        <v>47</v>
      </c>
      <c r="I38" t="s">
        <v>69</v>
      </c>
      <c r="J38" t="s">
        <v>32</v>
      </c>
      <c r="K38">
        <v>45.5</v>
      </c>
      <c r="M38">
        <v>6.6</v>
      </c>
      <c r="N38" s="1">
        <v>10.9</v>
      </c>
      <c r="O38">
        <v>16.4</v>
      </c>
      <c r="P38">
        <v>27.7</v>
      </c>
      <c r="Q38">
        <v>37.6</v>
      </c>
      <c r="R38">
        <v>44.4</v>
      </c>
    </row>
    <row r="39" spans="1:19">
      <c r="A39" t="s">
        <v>26</v>
      </c>
      <c r="B39" t="s">
        <v>54</v>
      </c>
      <c r="C39" t="s">
        <v>55</v>
      </c>
      <c r="D39">
        <v>59.542665</v>
      </c>
      <c r="E39">
        <v>150.781082</v>
      </c>
      <c r="F39">
        <v>2023</v>
      </c>
      <c r="G39" t="s">
        <v>29</v>
      </c>
      <c r="H39" t="s">
        <v>47</v>
      </c>
      <c r="I39" t="s">
        <v>70</v>
      </c>
      <c r="J39" t="s">
        <v>32</v>
      </c>
      <c r="K39">
        <v>38</v>
      </c>
      <c r="M39">
        <v>5.1</v>
      </c>
      <c r="N39" s="1">
        <v>8.2</v>
      </c>
      <c r="O39">
        <v>12</v>
      </c>
      <c r="P39">
        <v>23.2</v>
      </c>
      <c r="Q39">
        <v>28.3</v>
      </c>
      <c r="R39">
        <v>31.5</v>
      </c>
      <c r="S39">
        <v>35.5</v>
      </c>
    </row>
    <row r="40" spans="1:19">
      <c r="A40" t="s">
        <v>26</v>
      </c>
      <c r="B40" t="s">
        <v>54</v>
      </c>
      <c r="C40" t="s">
        <v>55</v>
      </c>
      <c r="D40">
        <v>59.542665</v>
      </c>
      <c r="E40">
        <v>150.781082</v>
      </c>
      <c r="F40">
        <v>2023</v>
      </c>
      <c r="G40" t="s">
        <v>29</v>
      </c>
      <c r="H40" t="s">
        <v>47</v>
      </c>
      <c r="I40" t="s">
        <v>71</v>
      </c>
      <c r="J40" t="s">
        <v>32</v>
      </c>
      <c r="K40">
        <v>43.9</v>
      </c>
      <c r="M40">
        <v>5.8</v>
      </c>
      <c r="N40" s="1">
        <v>9.8</v>
      </c>
      <c r="O40">
        <v>12.2</v>
      </c>
      <c r="P40">
        <v>17.5</v>
      </c>
      <c r="Q40">
        <v>29.2</v>
      </c>
      <c r="R40">
        <v>36.9</v>
      </c>
      <c r="S40">
        <v>41.8</v>
      </c>
    </row>
    <row r="41" spans="1:18">
      <c r="A41" t="s">
        <v>26</v>
      </c>
      <c r="B41" t="s">
        <v>54</v>
      </c>
      <c r="C41" t="s">
        <v>55</v>
      </c>
      <c r="D41">
        <v>59.542665</v>
      </c>
      <c r="E41">
        <v>150.781082</v>
      </c>
      <c r="F41">
        <v>2023</v>
      </c>
      <c r="G41" t="s">
        <v>29</v>
      </c>
      <c r="H41" t="s">
        <v>47</v>
      </c>
      <c r="I41" t="s">
        <v>72</v>
      </c>
      <c r="J41" t="s">
        <v>32</v>
      </c>
      <c r="K41">
        <v>40.4</v>
      </c>
      <c r="M41">
        <v>4.4</v>
      </c>
      <c r="N41" s="1">
        <v>7.5</v>
      </c>
      <c r="O41">
        <v>13.5</v>
      </c>
      <c r="P41">
        <v>22.8</v>
      </c>
      <c r="Q41">
        <v>34.3</v>
      </c>
      <c r="R41">
        <v>39.5</v>
      </c>
    </row>
    <row r="42" spans="1:19">
      <c r="A42" t="s">
        <v>26</v>
      </c>
      <c r="B42" t="s">
        <v>54</v>
      </c>
      <c r="C42" t="s">
        <v>55</v>
      </c>
      <c r="D42">
        <v>59.542665</v>
      </c>
      <c r="E42">
        <v>150.781082</v>
      </c>
      <c r="F42">
        <v>2023</v>
      </c>
      <c r="G42" t="s">
        <v>29</v>
      </c>
      <c r="H42" t="s">
        <v>47</v>
      </c>
      <c r="I42" t="s">
        <v>73</v>
      </c>
      <c r="J42" t="s">
        <v>32</v>
      </c>
      <c r="K42">
        <v>43.3</v>
      </c>
      <c r="M42">
        <v>4.9</v>
      </c>
      <c r="N42" s="1">
        <v>6.7</v>
      </c>
      <c r="O42">
        <v>9.3</v>
      </c>
      <c r="P42">
        <v>15.8</v>
      </c>
      <c r="Q42">
        <v>20.3</v>
      </c>
      <c r="R42">
        <v>30.9</v>
      </c>
      <c r="S42">
        <v>39</v>
      </c>
    </row>
    <row r="43" spans="11:40">
      <c r="K43" s="7" t="s">
        <v>213</v>
      </c>
      <c r="L43" s="7"/>
      <c r="M43" s="7"/>
      <c r="N43" s="8">
        <f t="shared" ref="N43:S43" si="16">AVERAGE(N25:N30)</f>
        <v>7.13333333333333</v>
      </c>
      <c r="O43" s="7">
        <f t="shared" si="16"/>
        <v>11.5</v>
      </c>
      <c r="P43" s="7">
        <f t="shared" si="16"/>
        <v>22.2833333333333</v>
      </c>
      <c r="Q43" s="7">
        <f t="shared" si="16"/>
        <v>34.0166666666667</v>
      </c>
      <c r="R43" s="7">
        <f t="shared" si="16"/>
        <v>41.3666666666667</v>
      </c>
      <c r="S43" s="7">
        <f t="shared" si="16"/>
        <v>46.1333333333333</v>
      </c>
      <c r="Y43" s="2">
        <v>220.005053424305</v>
      </c>
      <c r="Z43" s="3">
        <v>0.043913667433002</v>
      </c>
      <c r="AA43" s="4">
        <v>2.44652705098091</v>
      </c>
      <c r="AB43" s="5">
        <f>LOG(Y43*Z43)</f>
        <v>0.985032365055058</v>
      </c>
      <c r="AC43" s="6">
        <v>0.982035423479072</v>
      </c>
      <c r="AE43" s="2">
        <f>$Y43*(1-EXP(-$Z43*($AE$1-$AA43)))</f>
        <v>5.28276977921808</v>
      </c>
      <c r="AF43" s="2">
        <f>$Y43*(1-EXP(-$Z43*($AF$1-$AA43)))</f>
        <v>14.5079740079073</v>
      </c>
      <c r="AG43" s="2">
        <f>$Y43*(1-EXP(-$Z43*($AG$1-$AA43)))</f>
        <v>23.3368318881118</v>
      </c>
      <c r="AH43" s="2">
        <f>$Y43*(1-EXP(-$Z43*($AH$1-$AA43)))</f>
        <v>31.7863718155249</v>
      </c>
      <c r="AI43" s="2">
        <f>$Y43*(1-EXP(-$Z43*($AI$1-$AA43)))</f>
        <v>39.8728905876783</v>
      </c>
      <c r="AJ43" s="2">
        <f>$Y43*(1-EXP(-$Z43*($AJ$1-$AA43)))</f>
        <v>47.6119848359031</v>
      </c>
      <c r="AK43">
        <f>$Y43*(1-EXP(-$Z43*($AK$1-$AA43)))</f>
        <v>55.0185811068664</v>
      </c>
      <c r="AL43">
        <f>$Y43*(1-EXP(-$Z43*($AL$1-$AA43)))</f>
        <v>62.106964651702</v>
      </c>
      <c r="AM43">
        <f>$Y43*(1-EXP(-$Z43*($AM$1-$AA43)))</f>
        <v>68.8908069782611</v>
      </c>
      <c r="AN43">
        <f>$Y43*(1-EXP(-$Z43*($AN$1-$AA43)))</f>
        <v>75.3831922196246</v>
      </c>
    </row>
    <row r="44" spans="11:40">
      <c r="K44" s="9" t="s">
        <v>214</v>
      </c>
      <c r="L44" s="9"/>
      <c r="M44" s="9"/>
      <c r="N44" s="10">
        <f>AVERAGE(N31:N36)</f>
        <v>9.16666666666667</v>
      </c>
      <c r="O44" s="9">
        <f t="shared" ref="O44:Q44" si="17">AVERAGE(O31:O36)</f>
        <v>18.75</v>
      </c>
      <c r="P44" s="9">
        <f t="shared" si="17"/>
        <v>31.45</v>
      </c>
      <c r="Q44" s="9">
        <f t="shared" si="17"/>
        <v>40.65</v>
      </c>
      <c r="R44" s="16"/>
      <c r="S44" s="16"/>
      <c r="Y44" s="2">
        <v>315.925018991363</v>
      </c>
      <c r="Z44" s="3">
        <v>0.0368750455075712</v>
      </c>
      <c r="AA44" s="4">
        <v>2.24088159661869</v>
      </c>
      <c r="AB44" s="5">
        <f t="shared" ref="AB44:AB47" si="18">LOG(Y44*Z44)</f>
        <v>1.0663165852196</v>
      </c>
      <c r="AC44" s="6">
        <v>0.996112094906869</v>
      </c>
      <c r="AE44" s="2">
        <f>$Y44*(1-EXP(-$Z44*($AE$1-$AA44)))</f>
        <v>8.72090960648724</v>
      </c>
      <c r="AF44" s="2">
        <f t="shared" ref="AF44:AF47" si="19">$Y44*(1-EXP(-$Z44*($AF$1-$AA44)))</f>
        <v>19.8427555984211</v>
      </c>
      <c r="AG44" s="2">
        <f t="shared" ref="AG44:AG47" si="20">$Y44*(1-EXP(-$Z44*($AG$1-$AA44)))</f>
        <v>30.5619524900028</v>
      </c>
      <c r="AH44" s="2">
        <f t="shared" ref="AH44:AH47" si="21">$Y44*(1-EXP(-$Z44*($AH$1-$AA44)))</f>
        <v>40.8930775643679</v>
      </c>
      <c r="AI44">
        <f t="shared" ref="AI44:AI47" si="22">$Y44*(1-EXP(-$Z44*($AI$1-$AA44)))</f>
        <v>50.8501803568353</v>
      </c>
      <c r="AJ44">
        <f t="shared" ref="AJ44:AJ47" si="23">$Y44*(1-EXP(-$Z44*($AJ$1-$AA44)))</f>
        <v>60.4468017611942</v>
      </c>
      <c r="AK44">
        <f t="shared" ref="AK44:AK47" si="24">$Y44*(1-EXP(-$Z44*($AK$1-$AA44)))</f>
        <v>69.6959924442783</v>
      </c>
      <c r="AL44">
        <f t="shared" ref="AL44:AL47" si="25">$Y44*(1-EXP(-$Z44*($AL$1-$AA44)))</f>
        <v>78.6103305938685</v>
      </c>
      <c r="AM44">
        <f t="shared" ref="AM44:AM47" si="26">$Y44*(1-EXP(-$Z44*($AM$1-$AA44)))</f>
        <v>87.2019390240604</v>
      </c>
      <c r="AN44">
        <f t="shared" ref="AN44:AN47" si="27">$Y44*(1-EXP(-$Z44*($AN$1-$AA44)))</f>
        <v>95.4825016613594</v>
      </c>
    </row>
    <row r="45" spans="11:40">
      <c r="K45" s="11" t="s">
        <v>215</v>
      </c>
      <c r="L45" s="11"/>
      <c r="M45" s="11">
        <f>AVERAGE(M37:M42)</f>
        <v>5.2</v>
      </c>
      <c r="N45" s="12">
        <f t="shared" ref="N45:S45" si="28">AVERAGE(N37:N42)</f>
        <v>8.36666666666667</v>
      </c>
      <c r="O45" s="11">
        <f t="shared" si="28"/>
        <v>12.8666666666667</v>
      </c>
      <c r="P45" s="11">
        <f t="shared" si="28"/>
        <v>21.4833333333333</v>
      </c>
      <c r="Q45" s="11">
        <f t="shared" si="28"/>
        <v>30.8166666666667</v>
      </c>
      <c r="R45" s="11">
        <f t="shared" si="28"/>
        <v>37.75</v>
      </c>
      <c r="S45" s="11">
        <f t="shared" si="28"/>
        <v>38.7666666666667</v>
      </c>
      <c r="Y45" s="2">
        <v>88.6192238792062</v>
      </c>
      <c r="Z45" s="3">
        <v>0.106797983439115</v>
      </c>
      <c r="AA45" s="4">
        <v>2.24147067135682</v>
      </c>
      <c r="AB45" s="5">
        <f t="shared" si="18"/>
        <v>0.9760909946084</v>
      </c>
      <c r="AC45" s="6">
        <v>0.974703288100989</v>
      </c>
      <c r="AE45" s="2">
        <f t="shared" ref="AE44:AE47" si="29">$Y45*(1-EXP(-$Z45*($AE$1-$AA45)))</f>
        <v>6.89590309881012</v>
      </c>
      <c r="AF45" s="2">
        <f t="shared" si="19"/>
        <v>15.1738864000842</v>
      </c>
      <c r="AG45" s="2">
        <f t="shared" si="20"/>
        <v>22.6133696638927</v>
      </c>
      <c r="AH45" s="2">
        <f t="shared" si="21"/>
        <v>29.2992868997934</v>
      </c>
      <c r="AI45" s="2">
        <f t="shared" si="22"/>
        <v>35.3079689144137</v>
      </c>
      <c r="AJ45" s="2">
        <f>$Y45*(1-EXP(-$Z45*($AJ$1-$AA45)))</f>
        <v>40.7080147538919</v>
      </c>
      <c r="AK45">
        <f t="shared" si="24"/>
        <v>45.5610748754813</v>
      </c>
      <c r="AL45">
        <f t="shared" si="25"/>
        <v>49.9225549895164</v>
      </c>
      <c r="AM45">
        <f t="shared" si="26"/>
        <v>53.8422486072606</v>
      </c>
      <c r="AN45">
        <f t="shared" si="27"/>
        <v>57.3649055162178</v>
      </c>
    </row>
    <row r="46" spans="11:40">
      <c r="K46" s="3" t="s">
        <v>216</v>
      </c>
      <c r="L46" s="3"/>
      <c r="M46" s="3">
        <f>AVERAGE(M43:M45)</f>
        <v>5.2</v>
      </c>
      <c r="N46" s="13">
        <f t="shared" ref="N46:O46" si="30">AVERAGE(N43:N45)</f>
        <v>8.22222222222222</v>
      </c>
      <c r="O46" s="3">
        <f t="shared" si="30"/>
        <v>14.3722222222222</v>
      </c>
      <c r="P46" s="3">
        <f t="shared" ref="P46" si="31">AVERAGE(P43:P45)</f>
        <v>25.0722222222222</v>
      </c>
      <c r="Q46" s="3">
        <f t="shared" ref="Q46:S46" si="32">AVERAGE(Q43:Q45)</f>
        <v>35.1611111111111</v>
      </c>
      <c r="R46" s="3">
        <f t="shared" si="32"/>
        <v>39.5583333333333</v>
      </c>
      <c r="S46" s="3">
        <f t="shared" si="32"/>
        <v>42.45</v>
      </c>
      <c r="Y46" s="2">
        <v>69.8065615815236</v>
      </c>
      <c r="Z46" s="3">
        <v>0.176845332709158</v>
      </c>
      <c r="AA46" s="4">
        <v>2.41642259926533</v>
      </c>
      <c r="AB46" s="5">
        <f t="shared" si="18"/>
        <v>1.09148984918898</v>
      </c>
      <c r="AC46" s="6">
        <v>0.982067047150273</v>
      </c>
      <c r="AE46" s="2">
        <f t="shared" si="29"/>
        <v>6.84495815170788</v>
      </c>
      <c r="AF46" s="2">
        <f t="shared" si="19"/>
        <v>17.0504440120732</v>
      </c>
      <c r="AG46" s="2">
        <f t="shared" si="20"/>
        <v>25.6017162569576</v>
      </c>
      <c r="AH46" s="2">
        <f t="shared" si="21"/>
        <v>32.76690741068</v>
      </c>
      <c r="AI46" s="2">
        <f t="shared" si="22"/>
        <v>38.770688228218</v>
      </c>
      <c r="AJ46" s="2">
        <f t="shared" si="23"/>
        <v>43.8013124407085</v>
      </c>
      <c r="AK46">
        <f t="shared" si="24"/>
        <v>48.0165196137232</v>
      </c>
      <c r="AL46">
        <f t="shared" si="25"/>
        <v>51.5484812075387</v>
      </c>
      <c r="AM46">
        <f t="shared" si="26"/>
        <v>54.5079449273886</v>
      </c>
      <c r="AN46">
        <f t="shared" si="27"/>
        <v>56.9877073133794</v>
      </c>
    </row>
    <row r="47" spans="11:40">
      <c r="K47" s="14" t="s">
        <v>217</v>
      </c>
      <c r="L47" s="14"/>
      <c r="M47" s="14">
        <f>AVERAGE(M25:M42)</f>
        <v>4.77777777777778</v>
      </c>
      <c r="N47" s="15">
        <f t="shared" ref="N47:O47" si="33">AVERAGE(N25:N42)</f>
        <v>8.22222222222222</v>
      </c>
      <c r="O47" s="14">
        <f t="shared" si="33"/>
        <v>14.3722222222222</v>
      </c>
      <c r="P47" s="14">
        <f t="shared" ref="P47:S47" si="34">AVERAGE(P25:P42)</f>
        <v>25.0722222222222</v>
      </c>
      <c r="Q47" s="14">
        <f t="shared" si="34"/>
        <v>35.1611111111111</v>
      </c>
      <c r="R47" s="14">
        <f t="shared" si="34"/>
        <v>39.7769230769231</v>
      </c>
      <c r="S47" s="14">
        <f t="shared" si="34"/>
        <v>42.45</v>
      </c>
      <c r="Y47" s="2">
        <v>69.8065615815236</v>
      </c>
      <c r="Z47" s="3">
        <v>0.176845332709158</v>
      </c>
      <c r="AA47" s="4">
        <v>2.41642259926533</v>
      </c>
      <c r="AB47" s="5">
        <f t="shared" si="18"/>
        <v>1.09148984918898</v>
      </c>
      <c r="AC47" s="6">
        <v>0.981765190837895</v>
      </c>
      <c r="AE47" s="2">
        <f t="shared" si="29"/>
        <v>6.84495815170788</v>
      </c>
      <c r="AF47" s="2">
        <f t="shared" si="19"/>
        <v>17.0504440120732</v>
      </c>
      <c r="AG47" s="2">
        <f>$Y47*(1-EXP(-$Z47*($AG$1-$AA47)))</f>
        <v>25.6017162569576</v>
      </c>
      <c r="AH47" s="2">
        <f t="shared" si="21"/>
        <v>32.76690741068</v>
      </c>
      <c r="AI47" s="2">
        <f t="shared" si="22"/>
        <v>38.770688228218</v>
      </c>
      <c r="AJ47" s="2">
        <f t="shared" si="23"/>
        <v>43.8013124407085</v>
      </c>
      <c r="AK47">
        <f t="shared" si="24"/>
        <v>48.0165196137232</v>
      </c>
      <c r="AL47">
        <f t="shared" si="25"/>
        <v>51.5484812075387</v>
      </c>
      <c r="AM47">
        <f t="shared" si="26"/>
        <v>54.5079449273886</v>
      </c>
      <c r="AN47">
        <f t="shared" si="27"/>
        <v>56.9877073133794</v>
      </c>
    </row>
    <row r="48" spans="1:20">
      <c r="A48" t="s">
        <v>26</v>
      </c>
      <c r="B48" t="s">
        <v>74</v>
      </c>
      <c r="C48" t="s">
        <v>75</v>
      </c>
      <c r="D48">
        <v>59.459253</v>
      </c>
      <c r="E48">
        <v>150.925504</v>
      </c>
      <c r="F48">
        <v>2023</v>
      </c>
      <c r="G48">
        <v>30.06</v>
      </c>
      <c r="H48" t="s">
        <v>30</v>
      </c>
      <c r="I48" t="s">
        <v>34</v>
      </c>
      <c r="J48" t="s">
        <v>32</v>
      </c>
      <c r="K48">
        <v>43.8</v>
      </c>
      <c r="M48">
        <v>3.6</v>
      </c>
      <c r="N48" s="1">
        <v>6.7</v>
      </c>
      <c r="O48">
        <v>8.6</v>
      </c>
      <c r="P48">
        <v>20.8</v>
      </c>
      <c r="Q48">
        <v>25.5</v>
      </c>
      <c r="R48">
        <v>34.5</v>
      </c>
      <c r="S48">
        <v>40.5</v>
      </c>
      <c r="T48">
        <v>42.8</v>
      </c>
    </row>
    <row r="49" spans="1:20">
      <c r="A49" t="s">
        <v>26</v>
      </c>
      <c r="B49" t="s">
        <v>74</v>
      </c>
      <c r="C49" t="s">
        <v>75</v>
      </c>
      <c r="D49">
        <v>59.459253</v>
      </c>
      <c r="E49">
        <v>150.925504</v>
      </c>
      <c r="F49">
        <v>2023</v>
      </c>
      <c r="G49">
        <v>30.06</v>
      </c>
      <c r="H49" t="s">
        <v>30</v>
      </c>
      <c r="I49" t="s">
        <v>77</v>
      </c>
      <c r="J49" t="s">
        <v>32</v>
      </c>
      <c r="K49">
        <v>42</v>
      </c>
      <c r="M49">
        <v>4</v>
      </c>
      <c r="N49" s="1">
        <v>7.8</v>
      </c>
      <c r="O49">
        <v>12.4</v>
      </c>
      <c r="P49">
        <v>21.5</v>
      </c>
      <c r="Q49">
        <v>28.1</v>
      </c>
      <c r="R49">
        <v>33.1</v>
      </c>
      <c r="S49">
        <v>37</v>
      </c>
      <c r="T49">
        <v>40.9</v>
      </c>
    </row>
    <row r="50" spans="1:20">
      <c r="A50" t="s">
        <v>26</v>
      </c>
      <c r="B50" t="s">
        <v>74</v>
      </c>
      <c r="C50" t="s">
        <v>75</v>
      </c>
      <c r="D50">
        <v>59.459253</v>
      </c>
      <c r="E50">
        <v>150.925504</v>
      </c>
      <c r="F50">
        <v>2023</v>
      </c>
      <c r="G50">
        <v>30.06</v>
      </c>
      <c r="H50" t="s">
        <v>30</v>
      </c>
      <c r="I50" t="s">
        <v>35</v>
      </c>
      <c r="J50" t="s">
        <v>32</v>
      </c>
      <c r="K50">
        <v>40.7</v>
      </c>
      <c r="M50">
        <v>4.7</v>
      </c>
      <c r="N50" s="1">
        <v>7.7</v>
      </c>
      <c r="O50">
        <v>13.3</v>
      </c>
      <c r="P50">
        <v>20</v>
      </c>
      <c r="Q50">
        <v>26.5</v>
      </c>
      <c r="R50">
        <v>30.5</v>
      </c>
      <c r="S50">
        <v>36</v>
      </c>
      <c r="T50">
        <v>39.8</v>
      </c>
    </row>
    <row r="51" spans="1:20">
      <c r="A51" t="s">
        <v>26</v>
      </c>
      <c r="B51" t="s">
        <v>74</v>
      </c>
      <c r="C51" t="s">
        <v>75</v>
      </c>
      <c r="D51">
        <v>59.459253</v>
      </c>
      <c r="E51">
        <v>150.925504</v>
      </c>
      <c r="F51">
        <v>2023</v>
      </c>
      <c r="G51">
        <v>30.06</v>
      </c>
      <c r="H51" t="s">
        <v>30</v>
      </c>
      <c r="I51" t="s">
        <v>78</v>
      </c>
      <c r="J51" t="s">
        <v>32</v>
      </c>
      <c r="K51">
        <v>43.2</v>
      </c>
      <c r="M51">
        <v>3.7</v>
      </c>
      <c r="N51" s="1">
        <v>6.2</v>
      </c>
      <c r="O51">
        <v>8.8</v>
      </c>
      <c r="P51">
        <v>14.2</v>
      </c>
      <c r="Q51">
        <v>27.6</v>
      </c>
      <c r="R51">
        <v>37.9</v>
      </c>
      <c r="S51">
        <v>38.8</v>
      </c>
      <c r="T51">
        <v>42</v>
      </c>
    </row>
    <row r="52" spans="1:20">
      <c r="A52" t="s">
        <v>26</v>
      </c>
      <c r="B52" t="s">
        <v>74</v>
      </c>
      <c r="C52" t="s">
        <v>75</v>
      </c>
      <c r="D52">
        <v>59.459253</v>
      </c>
      <c r="E52">
        <v>150.925504</v>
      </c>
      <c r="F52">
        <v>2023</v>
      </c>
      <c r="G52">
        <v>30.06</v>
      </c>
      <c r="H52" t="s">
        <v>30</v>
      </c>
      <c r="I52" t="s">
        <v>79</v>
      </c>
      <c r="J52" t="s">
        <v>32</v>
      </c>
      <c r="K52">
        <v>44</v>
      </c>
      <c r="M52">
        <v>4.2</v>
      </c>
      <c r="N52" s="1">
        <v>8.7</v>
      </c>
      <c r="O52">
        <v>13.8</v>
      </c>
      <c r="P52">
        <v>21.8</v>
      </c>
      <c r="Q52">
        <v>29</v>
      </c>
      <c r="R52">
        <v>34.3</v>
      </c>
      <c r="S52">
        <v>41.4</v>
      </c>
      <c r="T52">
        <v>42.7</v>
      </c>
    </row>
    <row r="53" spans="1:20">
      <c r="A53" t="s">
        <v>26</v>
      </c>
      <c r="B53" t="s">
        <v>74</v>
      </c>
      <c r="C53" t="s">
        <v>75</v>
      </c>
      <c r="D53">
        <v>59.459253</v>
      </c>
      <c r="E53">
        <v>150.925504</v>
      </c>
      <c r="F53">
        <v>2023</v>
      </c>
      <c r="G53">
        <v>30.06</v>
      </c>
      <c r="H53" t="s">
        <v>30</v>
      </c>
      <c r="I53" t="s">
        <v>80</v>
      </c>
      <c r="J53" t="s">
        <v>32</v>
      </c>
      <c r="K53">
        <v>43.6</v>
      </c>
      <c r="M53">
        <v>3.6</v>
      </c>
      <c r="N53" s="1">
        <v>5.5</v>
      </c>
      <c r="O53">
        <v>10.2</v>
      </c>
      <c r="P53">
        <v>14.3</v>
      </c>
      <c r="Q53">
        <v>22.7</v>
      </c>
      <c r="R53">
        <v>31.3</v>
      </c>
      <c r="S53">
        <v>37.4</v>
      </c>
      <c r="T53">
        <v>42.1</v>
      </c>
    </row>
    <row r="54" spans="1:19">
      <c r="A54" t="s">
        <v>26</v>
      </c>
      <c r="B54" t="s">
        <v>74</v>
      </c>
      <c r="C54" t="s">
        <v>75</v>
      </c>
      <c r="D54">
        <v>59.459253</v>
      </c>
      <c r="E54">
        <v>150.925504</v>
      </c>
      <c r="F54">
        <v>2023</v>
      </c>
      <c r="G54">
        <v>30.06</v>
      </c>
      <c r="H54" t="s">
        <v>39</v>
      </c>
      <c r="I54" t="s">
        <v>62</v>
      </c>
      <c r="J54" t="s">
        <v>32</v>
      </c>
      <c r="K54">
        <v>44</v>
      </c>
      <c r="M54">
        <v>3.2</v>
      </c>
      <c r="N54" s="1">
        <v>7.6</v>
      </c>
      <c r="O54">
        <v>12.7</v>
      </c>
      <c r="P54">
        <v>18.2</v>
      </c>
      <c r="Q54">
        <v>27.7</v>
      </c>
      <c r="R54">
        <v>37.2</v>
      </c>
      <c r="S54">
        <v>43.2</v>
      </c>
    </row>
    <row r="55" spans="1:19">
      <c r="A55" t="s">
        <v>26</v>
      </c>
      <c r="B55" t="s">
        <v>74</v>
      </c>
      <c r="C55" t="s">
        <v>75</v>
      </c>
      <c r="D55">
        <v>59.459253</v>
      </c>
      <c r="E55">
        <v>150.925504</v>
      </c>
      <c r="F55">
        <v>2023</v>
      </c>
      <c r="G55">
        <v>30.06</v>
      </c>
      <c r="H55" t="s">
        <v>39</v>
      </c>
      <c r="I55" t="s">
        <v>81</v>
      </c>
      <c r="J55" t="s">
        <v>32</v>
      </c>
      <c r="K55">
        <v>40.9</v>
      </c>
      <c r="M55">
        <v>3.9</v>
      </c>
      <c r="N55" s="1">
        <v>8.1</v>
      </c>
      <c r="O55">
        <v>16.6</v>
      </c>
      <c r="P55">
        <v>24.6</v>
      </c>
      <c r="Q55">
        <v>29.9</v>
      </c>
      <c r="R55">
        <v>36.7</v>
      </c>
      <c r="S55">
        <v>39.6</v>
      </c>
    </row>
    <row r="56" spans="1:19">
      <c r="A56" t="s">
        <v>26</v>
      </c>
      <c r="B56" t="s">
        <v>74</v>
      </c>
      <c r="C56" t="s">
        <v>75</v>
      </c>
      <c r="D56">
        <v>59.459253</v>
      </c>
      <c r="E56">
        <v>150.925504</v>
      </c>
      <c r="F56">
        <v>2023</v>
      </c>
      <c r="G56">
        <v>30.06</v>
      </c>
      <c r="H56" t="s">
        <v>39</v>
      </c>
      <c r="I56" t="s">
        <v>82</v>
      </c>
      <c r="J56" t="s">
        <v>32</v>
      </c>
      <c r="K56">
        <v>47.1</v>
      </c>
      <c r="M56">
        <v>4.2</v>
      </c>
      <c r="N56" s="1">
        <v>12.6</v>
      </c>
      <c r="O56">
        <v>23.5</v>
      </c>
      <c r="P56">
        <v>28.8</v>
      </c>
      <c r="Q56">
        <v>35.6</v>
      </c>
      <c r="R56">
        <v>41.4</v>
      </c>
      <c r="S56">
        <v>45.2</v>
      </c>
    </row>
    <row r="57" spans="1:20">
      <c r="A57" t="s">
        <v>26</v>
      </c>
      <c r="B57" t="s">
        <v>74</v>
      </c>
      <c r="C57" t="s">
        <v>75</v>
      </c>
      <c r="D57">
        <v>59.459253</v>
      </c>
      <c r="E57">
        <v>150.925504</v>
      </c>
      <c r="F57">
        <v>2023</v>
      </c>
      <c r="G57">
        <v>30.06</v>
      </c>
      <c r="H57" t="s">
        <v>39</v>
      </c>
      <c r="I57" t="s">
        <v>83</v>
      </c>
      <c r="J57" t="s">
        <v>32</v>
      </c>
      <c r="K57">
        <v>51.4</v>
      </c>
      <c r="M57">
        <v>4.6</v>
      </c>
      <c r="N57" s="1">
        <v>9</v>
      </c>
      <c r="O57">
        <v>16.8</v>
      </c>
      <c r="P57">
        <v>26.4</v>
      </c>
      <c r="Q57">
        <v>35.6</v>
      </c>
      <c r="R57">
        <v>43.4</v>
      </c>
      <c r="S57">
        <v>45.6</v>
      </c>
      <c r="T57">
        <v>50.9</v>
      </c>
    </row>
    <row r="58" spans="1:19">
      <c r="A58" t="s">
        <v>26</v>
      </c>
      <c r="B58" t="s">
        <v>74</v>
      </c>
      <c r="C58" t="s">
        <v>75</v>
      </c>
      <c r="D58">
        <v>59.459253</v>
      </c>
      <c r="E58">
        <v>150.925504</v>
      </c>
      <c r="F58">
        <v>2023</v>
      </c>
      <c r="G58">
        <v>30.06</v>
      </c>
      <c r="H58" t="s">
        <v>39</v>
      </c>
      <c r="I58" t="s">
        <v>84</v>
      </c>
      <c r="J58" t="s">
        <v>32</v>
      </c>
      <c r="K58">
        <v>43.5</v>
      </c>
      <c r="M58">
        <v>5.6</v>
      </c>
      <c r="N58" s="1">
        <v>9</v>
      </c>
      <c r="O58">
        <v>14.5</v>
      </c>
      <c r="P58">
        <v>23.8</v>
      </c>
      <c r="Q58">
        <v>31.7</v>
      </c>
      <c r="R58">
        <v>36.2</v>
      </c>
      <c r="S58">
        <v>40.9</v>
      </c>
    </row>
    <row r="59" spans="1:19">
      <c r="A59" t="s">
        <v>26</v>
      </c>
      <c r="B59" t="s">
        <v>74</v>
      </c>
      <c r="C59" t="s">
        <v>75</v>
      </c>
      <c r="D59">
        <v>59.459253</v>
      </c>
      <c r="E59">
        <v>150.925504</v>
      </c>
      <c r="F59">
        <v>2023</v>
      </c>
      <c r="G59">
        <v>30.06</v>
      </c>
      <c r="H59" t="s">
        <v>39</v>
      </c>
      <c r="I59" t="s">
        <v>66</v>
      </c>
      <c r="J59" t="s">
        <v>32</v>
      </c>
      <c r="K59">
        <v>46.7</v>
      </c>
      <c r="M59">
        <v>4.1</v>
      </c>
      <c r="N59" s="1">
        <v>10.8</v>
      </c>
      <c r="O59">
        <v>21.6</v>
      </c>
      <c r="P59">
        <v>35</v>
      </c>
      <c r="Q59">
        <v>36.9</v>
      </c>
      <c r="R59">
        <v>44.5</v>
      </c>
      <c r="S59">
        <v>46.1</v>
      </c>
    </row>
    <row r="60" spans="1:20">
      <c r="A60" t="s">
        <v>26</v>
      </c>
      <c r="B60" t="s">
        <v>74</v>
      </c>
      <c r="C60" t="s">
        <v>75</v>
      </c>
      <c r="D60">
        <v>59.459253</v>
      </c>
      <c r="E60">
        <v>150.925504</v>
      </c>
      <c r="F60">
        <v>2023</v>
      </c>
      <c r="G60">
        <v>30.06</v>
      </c>
      <c r="H60" t="s">
        <v>47</v>
      </c>
      <c r="I60" t="s">
        <v>85</v>
      </c>
      <c r="J60" t="s">
        <v>32</v>
      </c>
      <c r="K60">
        <v>49.3</v>
      </c>
      <c r="M60">
        <v>5.8</v>
      </c>
      <c r="N60" s="1">
        <v>8.7</v>
      </c>
      <c r="O60">
        <v>15.7</v>
      </c>
      <c r="P60">
        <v>17.8</v>
      </c>
      <c r="Q60">
        <v>30.8</v>
      </c>
      <c r="R60">
        <v>37.4</v>
      </c>
      <c r="S60">
        <v>45.6</v>
      </c>
      <c r="T60">
        <v>47.4</v>
      </c>
    </row>
    <row r="61" spans="1:19">
      <c r="A61" t="s">
        <v>26</v>
      </c>
      <c r="B61" t="s">
        <v>74</v>
      </c>
      <c r="C61" t="s">
        <v>75</v>
      </c>
      <c r="D61">
        <v>59.459253</v>
      </c>
      <c r="E61">
        <v>150.925504</v>
      </c>
      <c r="F61">
        <v>2023</v>
      </c>
      <c r="G61">
        <v>30.06</v>
      </c>
      <c r="H61" t="s">
        <v>47</v>
      </c>
      <c r="I61" t="s">
        <v>86</v>
      </c>
      <c r="J61" t="s">
        <v>32</v>
      </c>
      <c r="K61">
        <v>48.6</v>
      </c>
      <c r="M61">
        <v>3.1</v>
      </c>
      <c r="N61" s="1">
        <v>8.1</v>
      </c>
      <c r="O61">
        <v>12.8</v>
      </c>
      <c r="P61">
        <v>17.2</v>
      </c>
      <c r="Q61">
        <v>27.5</v>
      </c>
      <c r="R61">
        <v>39.2</v>
      </c>
      <c r="S61">
        <v>46.2</v>
      </c>
    </row>
    <row r="62" spans="1:19">
      <c r="A62" t="s">
        <v>26</v>
      </c>
      <c r="B62" t="s">
        <v>74</v>
      </c>
      <c r="C62" t="s">
        <v>75</v>
      </c>
      <c r="D62">
        <v>59.459253</v>
      </c>
      <c r="E62">
        <v>150.925504</v>
      </c>
      <c r="F62">
        <v>2023</v>
      </c>
      <c r="G62">
        <v>30.06</v>
      </c>
      <c r="H62" t="s">
        <v>47</v>
      </c>
      <c r="I62" t="s">
        <v>87</v>
      </c>
      <c r="J62" t="s">
        <v>32</v>
      </c>
      <c r="K62">
        <v>43.3</v>
      </c>
      <c r="M62">
        <v>3.6</v>
      </c>
      <c r="N62" s="1">
        <v>6.3</v>
      </c>
      <c r="O62">
        <v>14</v>
      </c>
      <c r="P62">
        <v>21</v>
      </c>
      <c r="Q62">
        <v>28.2</v>
      </c>
      <c r="R62">
        <v>36.6</v>
      </c>
      <c r="S62">
        <v>42.7</v>
      </c>
    </row>
    <row r="63" spans="1:20">
      <c r="A63" t="s">
        <v>26</v>
      </c>
      <c r="B63" t="s">
        <v>74</v>
      </c>
      <c r="C63" t="s">
        <v>75</v>
      </c>
      <c r="D63">
        <v>59.459253</v>
      </c>
      <c r="E63">
        <v>150.925504</v>
      </c>
      <c r="F63">
        <v>2023</v>
      </c>
      <c r="G63">
        <v>30.06</v>
      </c>
      <c r="H63" t="s">
        <v>47</v>
      </c>
      <c r="I63" t="s">
        <v>88</v>
      </c>
      <c r="J63" t="s">
        <v>32</v>
      </c>
      <c r="K63">
        <v>50.4</v>
      </c>
      <c r="M63">
        <v>3.2</v>
      </c>
      <c r="N63" s="1">
        <v>6.6</v>
      </c>
      <c r="O63">
        <v>9.7</v>
      </c>
      <c r="P63">
        <v>18.7</v>
      </c>
      <c r="Q63">
        <v>26.5</v>
      </c>
      <c r="R63">
        <v>34.9</v>
      </c>
      <c r="S63">
        <v>41</v>
      </c>
      <c r="T63">
        <v>47.4</v>
      </c>
    </row>
    <row r="64" spans="1:21">
      <c r="A64" t="s">
        <v>26</v>
      </c>
      <c r="B64" t="s">
        <v>74</v>
      </c>
      <c r="C64" t="s">
        <v>75</v>
      </c>
      <c r="D64">
        <v>59.459253</v>
      </c>
      <c r="E64">
        <v>150.925504</v>
      </c>
      <c r="F64">
        <v>2023</v>
      </c>
      <c r="G64">
        <v>30.06</v>
      </c>
      <c r="H64" t="s">
        <v>47</v>
      </c>
      <c r="I64" t="s">
        <v>52</v>
      </c>
      <c r="J64" t="s">
        <v>32</v>
      </c>
      <c r="K64">
        <v>51.3</v>
      </c>
      <c r="M64">
        <v>3.3</v>
      </c>
      <c r="N64" s="1">
        <v>6.4</v>
      </c>
      <c r="O64">
        <v>12.9</v>
      </c>
      <c r="P64">
        <v>19.8</v>
      </c>
      <c r="Q64">
        <v>25.6</v>
      </c>
      <c r="R64">
        <v>28</v>
      </c>
      <c r="S64">
        <v>36.8</v>
      </c>
      <c r="T64">
        <v>45.1</v>
      </c>
      <c r="U64">
        <v>49</v>
      </c>
    </row>
    <row r="65" spans="1:21">
      <c r="A65" t="s">
        <v>26</v>
      </c>
      <c r="B65" t="s">
        <v>74</v>
      </c>
      <c r="C65" t="s">
        <v>75</v>
      </c>
      <c r="D65">
        <v>59.459253</v>
      </c>
      <c r="E65">
        <v>150.925504</v>
      </c>
      <c r="F65">
        <v>2023</v>
      </c>
      <c r="G65">
        <v>30.06</v>
      </c>
      <c r="H65" t="s">
        <v>47</v>
      </c>
      <c r="I65" t="s">
        <v>89</v>
      </c>
      <c r="J65" t="s">
        <v>32</v>
      </c>
      <c r="K65">
        <v>58.3</v>
      </c>
      <c r="M65">
        <v>4.4</v>
      </c>
      <c r="N65" s="1">
        <v>7.8</v>
      </c>
      <c r="O65">
        <v>11.4</v>
      </c>
      <c r="P65">
        <v>17.8</v>
      </c>
      <c r="Q65">
        <v>27.3</v>
      </c>
      <c r="R65">
        <v>34.4</v>
      </c>
      <c r="S65">
        <v>41.9</v>
      </c>
      <c r="T65">
        <v>52.8</v>
      </c>
      <c r="U65">
        <v>57.3</v>
      </c>
    </row>
    <row r="66" spans="11:40">
      <c r="K66" s="7" t="s">
        <v>213</v>
      </c>
      <c r="L66" s="7"/>
      <c r="M66" s="7">
        <f>AVERAGE(M48:M53)</f>
        <v>3.96666666666667</v>
      </c>
      <c r="N66" s="8">
        <f>AVERAGE(N48:N53)</f>
        <v>7.1</v>
      </c>
      <c r="O66" s="7">
        <f t="shared" ref="O66:T66" si="35">AVERAGE(O48:O53)</f>
        <v>11.1833333333333</v>
      </c>
      <c r="P66" s="7">
        <f t="shared" si="35"/>
        <v>18.7666666666667</v>
      </c>
      <c r="Q66" s="7">
        <f t="shared" si="35"/>
        <v>26.5666666666667</v>
      </c>
      <c r="R66" s="7">
        <f t="shared" si="35"/>
        <v>33.6</v>
      </c>
      <c r="S66" s="7">
        <f t="shared" si="35"/>
        <v>38.5166666666667</v>
      </c>
      <c r="T66" s="7">
        <f t="shared" si="35"/>
        <v>41.7166666666667</v>
      </c>
      <c r="Y66" s="2">
        <v>117.060160132474</v>
      </c>
      <c r="Z66" s="3">
        <v>0.067768338802455</v>
      </c>
      <c r="AA66" s="4">
        <v>2.26477495110989</v>
      </c>
      <c r="AB66" s="5">
        <f>LOG(Y66*Z66)</f>
        <v>0.899435953831302</v>
      </c>
      <c r="AC66" s="6">
        <v>0.990173161818395</v>
      </c>
      <c r="AE66" s="2">
        <f>$Y66*(1-EXP(-$Z66*($AE$1-$AA66)))</f>
        <v>5.68960103139611</v>
      </c>
      <c r="AF66" s="2">
        <f>$Y66*(1-EXP(-$Z66*($AF$1-$AA66)))</f>
        <v>12.9869419102046</v>
      </c>
      <c r="AG66" s="2">
        <f>$Y66*(1-EXP(-$Z66*($AG$1-$AA66)))</f>
        <v>19.8061386158011</v>
      </c>
      <c r="AH66" s="2">
        <f>$Y66*(1-EXP(-$Z66*($AH$1-$AA66)))</f>
        <v>26.1785206220549</v>
      </c>
      <c r="AI66" s="2">
        <f>$Y66*(1-EXP(-$Z66*($AI$1-$AA66)))</f>
        <v>32.1333645995428</v>
      </c>
      <c r="AJ66" s="2">
        <f>$Y66*(1-EXP(-$Z66*($AJ$1-$AA66)))</f>
        <v>37.6980289215222</v>
      </c>
      <c r="AK66" s="2">
        <f>$Y66*(1-EXP(-$Z66*($AK$1-$AA66)))</f>
        <v>42.8980793566594</v>
      </c>
      <c r="AL66">
        <f>$Y66*(1-EXP(-$Z66*($AL$1-$AA66)))</f>
        <v>47.757406525985</v>
      </c>
      <c r="AM66">
        <f>$Y66*(1-EXP(-$Z66*($AM$1-$AA66)))</f>
        <v>52.2983356637083</v>
      </c>
      <c r="AN66">
        <f>$Y66*(1-EXP(-$Z66*($AN$1-$AA66)))</f>
        <v>56.5417291861672</v>
      </c>
    </row>
    <row r="67" spans="11:40">
      <c r="K67" s="9" t="s">
        <v>214</v>
      </c>
      <c r="L67" s="9"/>
      <c r="M67" s="9">
        <f>AVERAGE(M54:M59)</f>
        <v>4.26666666666667</v>
      </c>
      <c r="N67" s="10">
        <f>AVERAGE(N54:N59)</f>
        <v>9.51666666666667</v>
      </c>
      <c r="O67" s="9">
        <f t="shared" ref="O67:S67" si="36">AVERAGE(O54:O59)</f>
        <v>17.6166666666667</v>
      </c>
      <c r="P67" s="9">
        <f t="shared" si="36"/>
        <v>26.1333333333333</v>
      </c>
      <c r="Q67" s="9">
        <f t="shared" si="36"/>
        <v>32.9</v>
      </c>
      <c r="R67" s="9">
        <f t="shared" si="36"/>
        <v>39.9</v>
      </c>
      <c r="S67" s="9">
        <f t="shared" si="36"/>
        <v>43.4333333333333</v>
      </c>
      <c r="T67" s="16"/>
      <c r="Y67" s="2">
        <v>77.673762644445</v>
      </c>
      <c r="Z67" s="3">
        <v>0.142377727073122</v>
      </c>
      <c r="AA67" s="4">
        <v>2.11839000077556</v>
      </c>
      <c r="AB67" s="5">
        <f t="shared" ref="AB67:AB70" si="37">LOG(Y67*Z67)</f>
        <v>1.04371639915328</v>
      </c>
      <c r="AC67" s="6">
        <v>0.997776692882903</v>
      </c>
      <c r="AE67" s="2">
        <f>$Y67*(1-EXP(-$Z67*($AE$1-$AA67)))</f>
        <v>9.16265432348204</v>
      </c>
      <c r="AF67" s="2">
        <f t="shared" ref="AF67:AF70" si="38">$Y67*(1-EXP(-$Z67*($AF$1-$AA67)))</f>
        <v>18.2545172568516</v>
      </c>
      <c r="AG67" s="2">
        <f t="shared" ref="AG67:AG70" si="39">$Y67*(1-EXP(-$Z67*($AG$1-$AA67)))</f>
        <v>26.1398317395389</v>
      </c>
      <c r="AH67" s="2">
        <f t="shared" ref="AH67:AH70" si="40">$Y67*(1-EXP(-$Z67*($AH$1-$AA67)))</f>
        <v>32.9787144796942</v>
      </c>
      <c r="AI67" s="2">
        <f t="shared" ref="AI67:AI70" si="41">$Y67*(1-EXP(-$Z67*($AI$1-$AA67)))</f>
        <v>38.9100336726422</v>
      </c>
      <c r="AJ67" s="2">
        <f t="shared" ref="AJ67:AJ70" si="42">$Y67*(1-EXP(-$Z67*($AJ$1-$AA67)))</f>
        <v>44.0542288146449</v>
      </c>
      <c r="AK67">
        <f t="shared" ref="AK67:AK70" si="43">$Y67*(1-EXP(-$Z67*($AK$1-$AA67)))</f>
        <v>48.5157563093154</v>
      </c>
      <c r="AL67">
        <f t="shared" ref="AL67:AL70" si="44">$Y67*(1-EXP(-$Z67*($AL$1-$AA67)))</f>
        <v>52.3852105263945</v>
      </c>
      <c r="AM67">
        <f t="shared" ref="AM67:AM70" si="45">$Y67*(1-EXP(-$Z67*($AM$1-$AA67)))</f>
        <v>55.7411633824416</v>
      </c>
      <c r="AN67">
        <f t="shared" ref="AN67:AN70" si="46">$Y67*(1-EXP(-$Z67*($AN$1-$AA67)))</f>
        <v>58.651759797383</v>
      </c>
    </row>
    <row r="68" spans="11:40">
      <c r="K68" s="11" t="s">
        <v>215</v>
      </c>
      <c r="L68" s="11"/>
      <c r="M68" s="11">
        <f>AVERAGE(M60:M65)</f>
        <v>3.9</v>
      </c>
      <c r="N68" s="12">
        <f>AVERAGE(N60:N65)</f>
        <v>7.31666666666667</v>
      </c>
      <c r="O68" s="11">
        <f t="shared" ref="O68:T68" si="47">AVERAGE(O60:O65)</f>
        <v>12.75</v>
      </c>
      <c r="P68" s="11">
        <f t="shared" si="47"/>
        <v>18.7166666666667</v>
      </c>
      <c r="Q68" s="11">
        <f t="shared" si="47"/>
        <v>27.65</v>
      </c>
      <c r="R68" s="11">
        <f t="shared" si="47"/>
        <v>35.0833333333333</v>
      </c>
      <c r="S68" s="11">
        <f t="shared" si="47"/>
        <v>42.3666666666667</v>
      </c>
      <c r="T68" s="11">
        <f t="shared" si="47"/>
        <v>48.175</v>
      </c>
      <c r="Y68" s="2">
        <v>1452.19114828661</v>
      </c>
      <c r="Z68" s="3">
        <v>0.0049620737827744</v>
      </c>
      <c r="AA68" s="4">
        <v>2.14891758048127</v>
      </c>
      <c r="AB68" s="5">
        <f t="shared" si="37"/>
        <v>0.857687002880027</v>
      </c>
      <c r="AC68" s="6">
        <v>0.995983004001461</v>
      </c>
      <c r="AE68" s="2">
        <f t="shared" ref="AE68:AE70" si="48">$Y68*(1-EXP(-$Z68*($AE$1-$AA68)))</f>
        <v>6.11986586392479</v>
      </c>
      <c r="AF68" s="2">
        <f t="shared" si="38"/>
        <v>13.2776049611115</v>
      </c>
      <c r="AG68" s="2">
        <f t="shared" si="39"/>
        <v>20.3999148027656</v>
      </c>
      <c r="AH68" s="2">
        <f t="shared" si="40"/>
        <v>27.4869707560148</v>
      </c>
      <c r="AI68" s="2">
        <f t="shared" si="41"/>
        <v>34.5389473199581</v>
      </c>
      <c r="AJ68" s="2">
        <f>$Y68*(1-EXP(-$Z68*($AJ$1-$AA68)))</f>
        <v>41.556018129961</v>
      </c>
      <c r="AK68" s="2">
        <f t="shared" si="43"/>
        <v>48.5383559619324</v>
      </c>
      <c r="AL68">
        <f t="shared" si="44"/>
        <v>55.4861327365776</v>
      </c>
      <c r="AM68">
        <f t="shared" si="45"/>
        <v>62.3995195236316</v>
      </c>
      <c r="AN68">
        <f t="shared" si="46"/>
        <v>69.2786865460716</v>
      </c>
    </row>
    <row r="69" spans="11:40">
      <c r="K69" s="3" t="s">
        <v>216</v>
      </c>
      <c r="L69" s="3"/>
      <c r="M69" s="3">
        <f>AVERAGE(M66:M68)</f>
        <v>4.04444444444445</v>
      </c>
      <c r="N69" s="13">
        <f>AVERAGE(N66:N68)</f>
        <v>7.97777777777778</v>
      </c>
      <c r="O69" s="3">
        <f>AVERAGE(O66:O68)</f>
        <v>13.85</v>
      </c>
      <c r="P69" s="3">
        <f t="shared" ref="P69" si="49">AVERAGE(P66:P68)</f>
        <v>21.2055555555556</v>
      </c>
      <c r="Q69" s="3">
        <f t="shared" ref="Q69" si="50">AVERAGE(Q66:Q68)</f>
        <v>29.0388888888889</v>
      </c>
      <c r="R69" s="3">
        <f t="shared" ref="R69" si="51">AVERAGE(R66:R68)</f>
        <v>36.1944444444444</v>
      </c>
      <c r="S69" s="3">
        <f t="shared" ref="S69:T69" si="52">AVERAGE(S66:S68)</f>
        <v>41.4388888888889</v>
      </c>
      <c r="T69" s="3">
        <f t="shared" si="52"/>
        <v>44.9458333333333</v>
      </c>
      <c r="Y69" s="2">
        <v>107.652844684554</v>
      </c>
      <c r="Z69" s="3">
        <v>0.0813521543614677</v>
      </c>
      <c r="AA69" s="4">
        <v>2.16664371511845</v>
      </c>
      <c r="AB69" s="5">
        <f t="shared" si="37"/>
        <v>0.942394568752004</v>
      </c>
      <c r="AC69" s="6">
        <v>0.995034107438789</v>
      </c>
      <c r="AE69" s="2">
        <f t="shared" si="48"/>
        <v>7.05645998448464</v>
      </c>
      <c r="AF69" s="2">
        <f t="shared" si="38"/>
        <v>14.916156712091</v>
      </c>
      <c r="AG69" s="2">
        <f t="shared" si="39"/>
        <v>22.1617674282157</v>
      </c>
      <c r="AH69" s="2">
        <f t="shared" si="40"/>
        <v>28.8412712906514</v>
      </c>
      <c r="AI69" s="2">
        <f t="shared" si="41"/>
        <v>34.99889879733</v>
      </c>
      <c r="AJ69" s="2">
        <f t="shared" si="42"/>
        <v>40.6754246728878</v>
      </c>
      <c r="AK69" s="2">
        <f t="shared" si="43"/>
        <v>45.9084378717095</v>
      </c>
      <c r="AL69">
        <f t="shared" si="44"/>
        <v>50.7325904853628</v>
      </c>
      <c r="AM69">
        <f t="shared" si="45"/>
        <v>55.1798272026441</v>
      </c>
      <c r="AN69">
        <f t="shared" si="46"/>
        <v>59.2795968416808</v>
      </c>
    </row>
    <row r="70" spans="11:40">
      <c r="K70" s="14" t="s">
        <v>217</v>
      </c>
      <c r="L70" s="14"/>
      <c r="M70" s="14">
        <f>AVERAGE(M48:M65)</f>
        <v>4.04444444444445</v>
      </c>
      <c r="N70" s="15">
        <f>AVERAGE(N48:N65)</f>
        <v>7.97777777777778</v>
      </c>
      <c r="O70" s="14">
        <f>AVERAGE(O48:O65)</f>
        <v>13.85</v>
      </c>
      <c r="P70" s="14">
        <f t="shared" ref="P70:T70" si="53">AVERAGE(P48:P65)</f>
        <v>21.2055555555556</v>
      </c>
      <c r="Q70" s="14">
        <f t="shared" si="53"/>
        <v>29.0388888888889</v>
      </c>
      <c r="R70" s="14">
        <f t="shared" si="53"/>
        <v>36.1944444444444</v>
      </c>
      <c r="S70" s="14">
        <f t="shared" si="53"/>
        <v>41.4388888888889</v>
      </c>
      <c r="T70" s="14">
        <f t="shared" si="53"/>
        <v>44.9</v>
      </c>
      <c r="Y70" s="2">
        <v>107.568174884976</v>
      </c>
      <c r="Z70" s="3">
        <v>0.0814735850814171</v>
      </c>
      <c r="AA70" s="4">
        <v>2.16747829100241</v>
      </c>
      <c r="AB70" s="5">
        <f t="shared" si="37"/>
        <v>0.942700626976979</v>
      </c>
      <c r="AC70" s="6">
        <v>0.994948867796772</v>
      </c>
      <c r="AE70" s="2">
        <f t="shared" si="48"/>
        <v>7.054247057631</v>
      </c>
      <c r="AF70" s="2">
        <f t="shared" si="38"/>
        <v>14.9187525159933</v>
      </c>
      <c r="AG70" s="2">
        <f>$Y70*(1-EXP(-$Z70*($AG$1-$AA70)))</f>
        <v>22.1679159273226</v>
      </c>
      <c r="AH70" s="2">
        <f t="shared" si="40"/>
        <v>28.8498834639181</v>
      </c>
      <c r="AI70" s="2">
        <f t="shared" si="41"/>
        <v>35.0090341998965</v>
      </c>
      <c r="AJ70" s="2">
        <f t="shared" si="42"/>
        <v>40.6862748600376</v>
      </c>
      <c r="AK70" s="2">
        <f t="shared" si="43"/>
        <v>45.9193115066134</v>
      </c>
      <c r="AL70">
        <f t="shared" si="44"/>
        <v>50.7428999686401</v>
      </c>
      <c r="AM70">
        <f t="shared" si="45"/>
        <v>55.1890766768086</v>
      </c>
      <c r="AN70">
        <f t="shared" si="46"/>
        <v>59.2873714372105</v>
      </c>
    </row>
    <row r="71" spans="1:19">
      <c r="A71" t="s">
        <v>26</v>
      </c>
      <c r="B71" t="s">
        <v>90</v>
      </c>
      <c r="C71" t="s">
        <v>91</v>
      </c>
      <c r="D71">
        <v>59.530116</v>
      </c>
      <c r="E71">
        <v>150.751663</v>
      </c>
      <c r="F71">
        <v>2023</v>
      </c>
      <c r="G71">
        <v>30.06</v>
      </c>
      <c r="H71" t="s">
        <v>30</v>
      </c>
      <c r="I71" t="s">
        <v>92</v>
      </c>
      <c r="J71" t="s">
        <v>32</v>
      </c>
      <c r="K71">
        <v>54.4</v>
      </c>
      <c r="N71" s="1">
        <v>8.8</v>
      </c>
      <c r="O71">
        <v>18.3</v>
      </c>
      <c r="P71">
        <v>34.7</v>
      </c>
      <c r="Q71">
        <v>42.4</v>
      </c>
      <c r="R71">
        <v>47.3</v>
      </c>
      <c r="S71">
        <v>52.7</v>
      </c>
    </row>
    <row r="72" spans="1:19">
      <c r="A72" t="s">
        <v>26</v>
      </c>
      <c r="B72" t="s">
        <v>90</v>
      </c>
      <c r="C72" t="s">
        <v>91</v>
      </c>
      <c r="D72">
        <v>59.530116</v>
      </c>
      <c r="E72">
        <v>150.751663</v>
      </c>
      <c r="F72">
        <v>2023</v>
      </c>
      <c r="G72">
        <v>30.06</v>
      </c>
      <c r="H72" t="s">
        <v>30</v>
      </c>
      <c r="I72" t="s">
        <v>93</v>
      </c>
      <c r="J72" t="s">
        <v>32</v>
      </c>
      <c r="K72">
        <v>52.7</v>
      </c>
      <c r="M72">
        <v>4.5</v>
      </c>
      <c r="N72" s="1">
        <v>10</v>
      </c>
      <c r="O72">
        <v>21.8</v>
      </c>
      <c r="P72">
        <v>34.6</v>
      </c>
      <c r="Q72">
        <v>43.7</v>
      </c>
      <c r="R72">
        <v>49.2</v>
      </c>
      <c r="S72">
        <v>52.4</v>
      </c>
    </row>
    <row r="73" spans="1:19">
      <c r="A73" t="s">
        <v>26</v>
      </c>
      <c r="B73" t="s">
        <v>90</v>
      </c>
      <c r="C73" t="s">
        <v>91</v>
      </c>
      <c r="D73">
        <v>59.530116</v>
      </c>
      <c r="E73">
        <v>150.751663</v>
      </c>
      <c r="F73">
        <v>2023</v>
      </c>
      <c r="G73">
        <v>30.06</v>
      </c>
      <c r="H73" t="s">
        <v>30</v>
      </c>
      <c r="I73" t="s">
        <v>94</v>
      </c>
      <c r="J73" t="s">
        <v>32</v>
      </c>
      <c r="K73">
        <v>60.1</v>
      </c>
      <c r="M73">
        <v>4.3</v>
      </c>
      <c r="N73" s="1">
        <v>9.8</v>
      </c>
      <c r="O73">
        <v>25.1</v>
      </c>
      <c r="P73">
        <v>41.3</v>
      </c>
      <c r="Q73">
        <v>49.2</v>
      </c>
      <c r="R73">
        <v>54.6</v>
      </c>
      <c r="S73">
        <v>58.7</v>
      </c>
    </row>
    <row r="74" spans="1:19">
      <c r="A74" t="s">
        <v>26</v>
      </c>
      <c r="B74" t="s">
        <v>90</v>
      </c>
      <c r="C74" t="s">
        <v>91</v>
      </c>
      <c r="D74">
        <v>59.530116</v>
      </c>
      <c r="E74">
        <v>150.751663</v>
      </c>
      <c r="F74">
        <v>2023</v>
      </c>
      <c r="G74">
        <v>30.06</v>
      </c>
      <c r="H74" t="s">
        <v>30</v>
      </c>
      <c r="I74" t="s">
        <v>58</v>
      </c>
      <c r="J74" t="s">
        <v>32</v>
      </c>
      <c r="K74">
        <v>48.7</v>
      </c>
      <c r="M74">
        <v>4.6</v>
      </c>
      <c r="N74" s="1">
        <v>9.9</v>
      </c>
      <c r="O74">
        <v>18.7</v>
      </c>
      <c r="P74">
        <v>32.6</v>
      </c>
      <c r="Q74">
        <v>39.6</v>
      </c>
      <c r="R74">
        <v>44.9</v>
      </c>
      <c r="S74">
        <v>48.3</v>
      </c>
    </row>
    <row r="75" spans="1:18">
      <c r="A75" t="s">
        <v>26</v>
      </c>
      <c r="B75" t="s">
        <v>90</v>
      </c>
      <c r="C75" t="s">
        <v>91</v>
      </c>
      <c r="D75">
        <v>59.530116</v>
      </c>
      <c r="E75">
        <v>150.751663</v>
      </c>
      <c r="F75">
        <v>2023</v>
      </c>
      <c r="G75">
        <v>30.06</v>
      </c>
      <c r="H75" t="s">
        <v>30</v>
      </c>
      <c r="I75" t="s">
        <v>95</v>
      </c>
      <c r="J75" t="s">
        <v>32</v>
      </c>
      <c r="K75">
        <v>55</v>
      </c>
      <c r="M75">
        <v>4.8</v>
      </c>
      <c r="N75" s="1">
        <v>16.4</v>
      </c>
      <c r="O75">
        <v>28.8</v>
      </c>
      <c r="P75">
        <v>38.1</v>
      </c>
      <c r="Q75">
        <v>46.5</v>
      </c>
      <c r="R75">
        <v>52.9</v>
      </c>
    </row>
    <row r="76" spans="1:18">
      <c r="A76" t="s">
        <v>26</v>
      </c>
      <c r="B76" t="s">
        <v>90</v>
      </c>
      <c r="C76" t="s">
        <v>91</v>
      </c>
      <c r="D76">
        <v>59.530116</v>
      </c>
      <c r="E76">
        <v>150.751663</v>
      </c>
      <c r="F76">
        <v>2023</v>
      </c>
      <c r="G76">
        <v>30.06</v>
      </c>
      <c r="H76" t="s">
        <v>30</v>
      </c>
      <c r="I76" t="s">
        <v>96</v>
      </c>
      <c r="J76" t="s">
        <v>32</v>
      </c>
      <c r="K76">
        <v>46.2</v>
      </c>
      <c r="M76">
        <v>4.2</v>
      </c>
      <c r="N76" s="1">
        <v>8.6</v>
      </c>
      <c r="O76">
        <v>21.3</v>
      </c>
      <c r="P76">
        <v>30.8</v>
      </c>
      <c r="Q76">
        <v>38.5</v>
      </c>
      <c r="R76">
        <v>44.2</v>
      </c>
    </row>
    <row r="77" spans="1:21">
      <c r="A77" t="s">
        <v>26</v>
      </c>
      <c r="B77" t="s">
        <v>90</v>
      </c>
      <c r="C77" t="s">
        <v>91</v>
      </c>
      <c r="D77">
        <v>59.530116</v>
      </c>
      <c r="E77">
        <v>150.751663</v>
      </c>
      <c r="F77">
        <v>2023</v>
      </c>
      <c r="G77">
        <v>30.06</v>
      </c>
      <c r="H77" t="s">
        <v>39</v>
      </c>
      <c r="I77" t="s">
        <v>62</v>
      </c>
      <c r="J77" t="s">
        <v>32</v>
      </c>
      <c r="K77">
        <v>54.7</v>
      </c>
      <c r="M77">
        <v>4.4</v>
      </c>
      <c r="N77" s="1">
        <v>6.5</v>
      </c>
      <c r="O77">
        <v>20</v>
      </c>
      <c r="P77">
        <v>33.7</v>
      </c>
      <c r="Q77">
        <v>40.7</v>
      </c>
      <c r="R77">
        <v>44.4</v>
      </c>
      <c r="S77">
        <v>47.1</v>
      </c>
      <c r="T77">
        <v>50.8</v>
      </c>
      <c r="U77">
        <v>52.7</v>
      </c>
    </row>
    <row r="78" spans="1:21">
      <c r="A78" t="s">
        <v>26</v>
      </c>
      <c r="B78" t="s">
        <v>90</v>
      </c>
      <c r="C78" t="s">
        <v>91</v>
      </c>
      <c r="D78">
        <v>59.530116</v>
      </c>
      <c r="E78">
        <v>150.751663</v>
      </c>
      <c r="F78">
        <v>2023</v>
      </c>
      <c r="G78">
        <v>30.06</v>
      </c>
      <c r="H78" t="s">
        <v>39</v>
      </c>
      <c r="I78" t="s">
        <v>40</v>
      </c>
      <c r="J78" t="s">
        <v>32</v>
      </c>
      <c r="K78">
        <v>50.2</v>
      </c>
      <c r="O78">
        <v>14.9</v>
      </c>
      <c r="P78">
        <v>22.2</v>
      </c>
      <c r="Q78">
        <v>31.2</v>
      </c>
      <c r="R78">
        <v>37.7</v>
      </c>
      <c r="S78">
        <v>42.2</v>
      </c>
      <c r="T78">
        <v>45</v>
      </c>
      <c r="U78">
        <v>48.3</v>
      </c>
    </row>
    <row r="79" spans="1:19">
      <c r="A79" t="s">
        <v>26</v>
      </c>
      <c r="B79" t="s">
        <v>90</v>
      </c>
      <c r="C79" t="s">
        <v>91</v>
      </c>
      <c r="D79">
        <v>59.530116</v>
      </c>
      <c r="E79">
        <v>150.751663</v>
      </c>
      <c r="F79">
        <v>2023</v>
      </c>
      <c r="G79">
        <v>30.06</v>
      </c>
      <c r="H79" t="s">
        <v>39</v>
      </c>
      <c r="I79" t="s">
        <v>81</v>
      </c>
      <c r="J79" t="s">
        <v>32</v>
      </c>
      <c r="K79">
        <v>52</v>
      </c>
      <c r="M79">
        <v>3</v>
      </c>
      <c r="N79" s="1">
        <v>5.7</v>
      </c>
      <c r="O79">
        <v>17.3</v>
      </c>
      <c r="P79">
        <v>29.6</v>
      </c>
      <c r="Q79">
        <v>37.4</v>
      </c>
      <c r="R79">
        <v>45.5</v>
      </c>
      <c r="S79">
        <v>51.3</v>
      </c>
    </row>
    <row r="80" spans="1:20">
      <c r="A80" t="s">
        <v>26</v>
      </c>
      <c r="B80" t="s">
        <v>90</v>
      </c>
      <c r="C80" t="s">
        <v>91</v>
      </c>
      <c r="D80">
        <v>59.530116</v>
      </c>
      <c r="E80">
        <v>150.751663</v>
      </c>
      <c r="F80">
        <v>2023</v>
      </c>
      <c r="G80">
        <v>30.06</v>
      </c>
      <c r="H80" t="s">
        <v>39</v>
      </c>
      <c r="I80" t="s">
        <v>41</v>
      </c>
      <c r="J80" t="s">
        <v>32</v>
      </c>
      <c r="K80">
        <v>48.8</v>
      </c>
      <c r="N80" s="1">
        <v>6.6</v>
      </c>
      <c r="O80">
        <v>15.4</v>
      </c>
      <c r="P80">
        <v>22.5</v>
      </c>
      <c r="Q80">
        <v>31.5</v>
      </c>
      <c r="R80">
        <v>36.7</v>
      </c>
      <c r="S80">
        <v>41.1</v>
      </c>
      <c r="T80">
        <v>44.4</v>
      </c>
    </row>
    <row r="81" spans="1:19">
      <c r="A81" t="s">
        <v>26</v>
      </c>
      <c r="B81" t="s">
        <v>90</v>
      </c>
      <c r="C81" t="s">
        <v>91</v>
      </c>
      <c r="D81">
        <v>59.530116</v>
      </c>
      <c r="E81">
        <v>150.751663</v>
      </c>
      <c r="F81">
        <v>2023</v>
      </c>
      <c r="G81">
        <v>30.06</v>
      </c>
      <c r="H81" t="s">
        <v>39</v>
      </c>
      <c r="I81" t="s">
        <v>97</v>
      </c>
      <c r="J81" t="s">
        <v>32</v>
      </c>
      <c r="K81">
        <v>45.1</v>
      </c>
      <c r="N81" s="1">
        <v>6</v>
      </c>
      <c r="O81">
        <v>12.7</v>
      </c>
      <c r="P81">
        <v>20.2</v>
      </c>
      <c r="Q81">
        <v>30.7</v>
      </c>
      <c r="R81">
        <v>38.2</v>
      </c>
      <c r="S81">
        <v>43</v>
      </c>
    </row>
    <row r="82" spans="1:19">
      <c r="A82" t="s">
        <v>26</v>
      </c>
      <c r="B82" t="s">
        <v>90</v>
      </c>
      <c r="C82" t="s">
        <v>91</v>
      </c>
      <c r="D82">
        <v>59.530116</v>
      </c>
      <c r="E82">
        <v>150.751663</v>
      </c>
      <c r="F82">
        <v>2023</v>
      </c>
      <c r="G82">
        <v>30.06</v>
      </c>
      <c r="H82" t="s">
        <v>39</v>
      </c>
      <c r="I82" t="s">
        <v>98</v>
      </c>
      <c r="J82" t="s">
        <v>32</v>
      </c>
      <c r="K82">
        <v>44.7</v>
      </c>
      <c r="M82">
        <v>4.2</v>
      </c>
      <c r="N82" s="1">
        <v>13</v>
      </c>
      <c r="O82">
        <v>21.4</v>
      </c>
      <c r="P82">
        <v>30.9</v>
      </c>
      <c r="Q82">
        <v>34.6</v>
      </c>
      <c r="R82">
        <v>40.2</v>
      </c>
      <c r="S82">
        <v>44</v>
      </c>
    </row>
    <row r="83" spans="1:19">
      <c r="A83" t="s">
        <v>26</v>
      </c>
      <c r="B83" t="s">
        <v>90</v>
      </c>
      <c r="C83" t="s">
        <v>91</v>
      </c>
      <c r="D83">
        <v>59.530116</v>
      </c>
      <c r="E83">
        <v>150.751663</v>
      </c>
      <c r="F83">
        <v>2023</v>
      </c>
      <c r="G83">
        <v>30.06</v>
      </c>
      <c r="H83" t="s">
        <v>47</v>
      </c>
      <c r="I83" t="s">
        <v>99</v>
      </c>
      <c r="J83" t="s">
        <v>100</v>
      </c>
      <c r="K83">
        <v>54.5</v>
      </c>
      <c r="M83">
        <v>1.5</v>
      </c>
      <c r="N83" s="1">
        <v>6.1</v>
      </c>
      <c r="O83">
        <v>22</v>
      </c>
      <c r="P83">
        <v>35.6</v>
      </c>
      <c r="Q83">
        <v>43.7</v>
      </c>
      <c r="R83">
        <v>50.3</v>
      </c>
      <c r="S83">
        <v>52.7</v>
      </c>
    </row>
    <row r="84" spans="1:19">
      <c r="A84" t="s">
        <v>26</v>
      </c>
      <c r="B84" t="s">
        <v>90</v>
      </c>
      <c r="C84" t="s">
        <v>91</v>
      </c>
      <c r="D84">
        <v>59.530116</v>
      </c>
      <c r="E84">
        <v>150.751663</v>
      </c>
      <c r="F84">
        <v>2023</v>
      </c>
      <c r="G84">
        <v>30.06</v>
      </c>
      <c r="H84" t="s">
        <v>47</v>
      </c>
      <c r="I84" t="s">
        <v>101</v>
      </c>
      <c r="J84" t="s">
        <v>32</v>
      </c>
      <c r="K84">
        <v>46.2</v>
      </c>
      <c r="N84" s="1">
        <v>4.7</v>
      </c>
      <c r="O84">
        <v>19.5</v>
      </c>
      <c r="P84">
        <v>33.8</v>
      </c>
      <c r="Q84">
        <v>39.5</v>
      </c>
      <c r="R84">
        <v>42.9</v>
      </c>
      <c r="S84">
        <v>45.1</v>
      </c>
    </row>
    <row r="85" spans="1:18">
      <c r="A85" t="s">
        <v>26</v>
      </c>
      <c r="B85" t="s">
        <v>90</v>
      </c>
      <c r="C85" t="s">
        <v>91</v>
      </c>
      <c r="D85">
        <v>59.530116</v>
      </c>
      <c r="E85">
        <v>150.751663</v>
      </c>
      <c r="F85">
        <v>2023</v>
      </c>
      <c r="G85">
        <v>30.06</v>
      </c>
      <c r="H85" t="s">
        <v>47</v>
      </c>
      <c r="I85" t="s">
        <v>102</v>
      </c>
      <c r="J85" t="s">
        <v>32</v>
      </c>
      <c r="K85">
        <v>44.2</v>
      </c>
      <c r="N85" s="1">
        <v>5.4</v>
      </c>
      <c r="O85">
        <v>19.9</v>
      </c>
      <c r="P85">
        <v>28.4</v>
      </c>
      <c r="Q85">
        <v>38.1</v>
      </c>
      <c r="R85">
        <v>43.8</v>
      </c>
    </row>
    <row r="86" spans="1:17">
      <c r="A86" t="s">
        <v>26</v>
      </c>
      <c r="B86" t="s">
        <v>90</v>
      </c>
      <c r="C86" t="s">
        <v>91</v>
      </c>
      <c r="D86">
        <v>59.530116</v>
      </c>
      <c r="E86">
        <v>150.751663</v>
      </c>
      <c r="F86">
        <v>2023</v>
      </c>
      <c r="G86">
        <v>30.06</v>
      </c>
      <c r="H86" t="s">
        <v>47</v>
      </c>
      <c r="I86" t="s">
        <v>103</v>
      </c>
      <c r="J86" t="s">
        <v>32</v>
      </c>
      <c r="K86">
        <v>45.3</v>
      </c>
      <c r="M86">
        <v>2</v>
      </c>
      <c r="N86" s="1">
        <v>6.3</v>
      </c>
      <c r="O86">
        <v>21.5</v>
      </c>
      <c r="P86">
        <v>34.9</v>
      </c>
      <c r="Q86">
        <v>42.4</v>
      </c>
    </row>
    <row r="87" spans="1:18">
      <c r="A87" t="s">
        <v>26</v>
      </c>
      <c r="B87" t="s">
        <v>90</v>
      </c>
      <c r="C87" t="s">
        <v>91</v>
      </c>
      <c r="D87">
        <v>59.530116</v>
      </c>
      <c r="E87">
        <v>150.751663</v>
      </c>
      <c r="F87">
        <v>2023</v>
      </c>
      <c r="G87">
        <v>30.06</v>
      </c>
      <c r="H87" t="s">
        <v>47</v>
      </c>
      <c r="I87" t="s">
        <v>104</v>
      </c>
      <c r="J87" t="s">
        <v>32</v>
      </c>
      <c r="K87">
        <v>44.4</v>
      </c>
      <c r="N87" s="1">
        <v>10.6</v>
      </c>
      <c r="O87">
        <v>24.3</v>
      </c>
      <c r="P87">
        <v>34.2</v>
      </c>
      <c r="Q87">
        <v>40.8</v>
      </c>
      <c r="R87">
        <v>43.2</v>
      </c>
    </row>
    <row r="88" spans="1:17">
      <c r="A88" t="s">
        <v>26</v>
      </c>
      <c r="B88" t="s">
        <v>90</v>
      </c>
      <c r="C88" t="s">
        <v>91</v>
      </c>
      <c r="D88">
        <v>59.530116</v>
      </c>
      <c r="E88">
        <v>150.751663</v>
      </c>
      <c r="F88">
        <v>2023</v>
      </c>
      <c r="G88">
        <v>30.06</v>
      </c>
      <c r="H88" t="s">
        <v>47</v>
      </c>
      <c r="I88" t="s">
        <v>105</v>
      </c>
      <c r="J88" t="s">
        <v>32</v>
      </c>
      <c r="K88">
        <v>42.8</v>
      </c>
      <c r="M88">
        <v>2.4</v>
      </c>
      <c r="N88" s="1">
        <v>10.5</v>
      </c>
      <c r="O88">
        <v>25.8</v>
      </c>
      <c r="P88">
        <v>35.5</v>
      </c>
      <c r="Q88">
        <v>41</v>
      </c>
    </row>
    <row r="89" spans="1:19">
      <c r="A89" t="s">
        <v>26</v>
      </c>
      <c r="B89" t="s">
        <v>90</v>
      </c>
      <c r="C89" t="s">
        <v>91</v>
      </c>
      <c r="D89">
        <v>59.530116</v>
      </c>
      <c r="E89">
        <v>150.751663</v>
      </c>
      <c r="F89">
        <v>2023</v>
      </c>
      <c r="G89">
        <v>2.07</v>
      </c>
      <c r="H89" t="s">
        <v>107</v>
      </c>
      <c r="I89" t="s">
        <v>108</v>
      </c>
      <c r="J89" t="s">
        <v>32</v>
      </c>
      <c r="K89">
        <v>49.7</v>
      </c>
      <c r="M89">
        <v>5.9</v>
      </c>
      <c r="N89" s="1">
        <v>9.4</v>
      </c>
      <c r="O89">
        <v>14.7</v>
      </c>
      <c r="P89">
        <v>25.5</v>
      </c>
      <c r="Q89">
        <v>37.3</v>
      </c>
      <c r="R89">
        <v>44.2</v>
      </c>
      <c r="S89">
        <v>48.6</v>
      </c>
    </row>
    <row r="90" spans="1:19">
      <c r="A90" t="s">
        <v>26</v>
      </c>
      <c r="B90" t="s">
        <v>90</v>
      </c>
      <c r="C90" t="s">
        <v>91</v>
      </c>
      <c r="D90">
        <v>59.530116</v>
      </c>
      <c r="E90">
        <v>150.751663</v>
      </c>
      <c r="F90">
        <v>2023</v>
      </c>
      <c r="G90">
        <v>2.07</v>
      </c>
      <c r="H90" t="s">
        <v>107</v>
      </c>
      <c r="I90" t="s">
        <v>109</v>
      </c>
      <c r="J90" t="s">
        <v>32</v>
      </c>
      <c r="K90">
        <v>51.4</v>
      </c>
      <c r="M90">
        <v>4</v>
      </c>
      <c r="N90" s="1">
        <v>7.4</v>
      </c>
      <c r="O90">
        <v>12.9</v>
      </c>
      <c r="P90">
        <v>20</v>
      </c>
      <c r="Q90">
        <v>33.6</v>
      </c>
      <c r="R90">
        <v>43.5</v>
      </c>
      <c r="S90">
        <v>49.5</v>
      </c>
    </row>
    <row r="91" spans="1:19">
      <c r="A91" t="s">
        <v>26</v>
      </c>
      <c r="B91" t="s">
        <v>90</v>
      </c>
      <c r="C91" t="s">
        <v>91</v>
      </c>
      <c r="D91">
        <v>59.530116</v>
      </c>
      <c r="E91">
        <v>150.751663</v>
      </c>
      <c r="F91">
        <v>2023</v>
      </c>
      <c r="G91">
        <v>2.07</v>
      </c>
      <c r="H91" t="s">
        <v>107</v>
      </c>
      <c r="I91" t="s">
        <v>110</v>
      </c>
      <c r="J91" t="s">
        <v>32</v>
      </c>
      <c r="K91">
        <v>46.8</v>
      </c>
      <c r="M91">
        <v>5.5</v>
      </c>
      <c r="N91" s="1">
        <v>8.7</v>
      </c>
      <c r="O91">
        <v>12.5</v>
      </c>
      <c r="P91">
        <v>22.8</v>
      </c>
      <c r="Q91">
        <v>38.5</v>
      </c>
      <c r="R91">
        <v>43</v>
      </c>
      <c r="S91">
        <v>45.8</v>
      </c>
    </row>
    <row r="92" spans="1:19">
      <c r="A92" t="s">
        <v>26</v>
      </c>
      <c r="B92" t="s">
        <v>90</v>
      </c>
      <c r="C92" t="s">
        <v>91</v>
      </c>
      <c r="D92">
        <v>59.530116</v>
      </c>
      <c r="E92">
        <v>150.751663</v>
      </c>
      <c r="F92">
        <v>2023</v>
      </c>
      <c r="G92">
        <v>2.07</v>
      </c>
      <c r="H92" t="s">
        <v>107</v>
      </c>
      <c r="I92" t="s">
        <v>111</v>
      </c>
      <c r="J92" t="s">
        <v>32</v>
      </c>
      <c r="K92">
        <v>45.8</v>
      </c>
      <c r="M92">
        <v>4.5</v>
      </c>
      <c r="N92" s="1">
        <v>8.1</v>
      </c>
      <c r="O92">
        <v>11</v>
      </c>
      <c r="P92">
        <v>21.9</v>
      </c>
      <c r="Q92">
        <v>31</v>
      </c>
      <c r="R92">
        <v>42</v>
      </c>
      <c r="S92">
        <v>45</v>
      </c>
    </row>
    <row r="93" spans="1:19">
      <c r="A93" t="s">
        <v>26</v>
      </c>
      <c r="B93" t="s">
        <v>90</v>
      </c>
      <c r="C93" t="s">
        <v>91</v>
      </c>
      <c r="D93">
        <v>59.530116</v>
      </c>
      <c r="E93">
        <v>150.751663</v>
      </c>
      <c r="F93">
        <v>2023</v>
      </c>
      <c r="G93">
        <v>2.07</v>
      </c>
      <c r="H93" t="s">
        <v>107</v>
      </c>
      <c r="I93" t="s">
        <v>112</v>
      </c>
      <c r="J93" t="s">
        <v>32</v>
      </c>
      <c r="K93">
        <v>52.2</v>
      </c>
      <c r="N93" s="1">
        <v>8.8</v>
      </c>
      <c r="O93">
        <v>15.5</v>
      </c>
      <c r="P93">
        <v>21.5</v>
      </c>
      <c r="Q93">
        <v>34.1</v>
      </c>
      <c r="R93">
        <v>43.5</v>
      </c>
      <c r="S93">
        <v>50</v>
      </c>
    </row>
    <row r="94" spans="1:19">
      <c r="A94" t="s">
        <v>26</v>
      </c>
      <c r="B94" t="s">
        <v>90</v>
      </c>
      <c r="C94" t="s">
        <v>91</v>
      </c>
      <c r="D94">
        <v>59.530116</v>
      </c>
      <c r="E94">
        <v>150.751663</v>
      </c>
      <c r="F94">
        <v>2023</v>
      </c>
      <c r="G94">
        <v>2.07</v>
      </c>
      <c r="H94" t="s">
        <v>107</v>
      </c>
      <c r="I94" t="s">
        <v>113</v>
      </c>
      <c r="J94" t="s">
        <v>32</v>
      </c>
      <c r="K94">
        <v>50.2</v>
      </c>
      <c r="O94">
        <v>11.5</v>
      </c>
      <c r="P94">
        <v>24.9</v>
      </c>
      <c r="Q94">
        <v>35.3</v>
      </c>
      <c r="R94">
        <v>44.4</v>
      </c>
      <c r="S94">
        <v>48.7</v>
      </c>
    </row>
    <row r="95" spans="1:22">
      <c r="A95" t="s">
        <v>26</v>
      </c>
      <c r="B95" t="s">
        <v>90</v>
      </c>
      <c r="C95" t="s">
        <v>91</v>
      </c>
      <c r="D95">
        <v>59.530116</v>
      </c>
      <c r="E95">
        <v>150.751663</v>
      </c>
      <c r="F95">
        <v>2023</v>
      </c>
      <c r="G95">
        <v>2.07</v>
      </c>
      <c r="H95" t="s">
        <v>114</v>
      </c>
      <c r="I95" t="s">
        <v>115</v>
      </c>
      <c r="J95" t="s">
        <v>32</v>
      </c>
      <c r="K95">
        <v>50.7</v>
      </c>
      <c r="N95" s="1">
        <v>7.2</v>
      </c>
      <c r="O95">
        <v>11.6</v>
      </c>
      <c r="P95">
        <v>14.1</v>
      </c>
      <c r="Q95">
        <v>19.5</v>
      </c>
      <c r="R95">
        <v>23.9</v>
      </c>
      <c r="S95">
        <v>32.9</v>
      </c>
      <c r="T95">
        <v>42.7</v>
      </c>
      <c r="U95">
        <v>47.4</v>
      </c>
      <c r="V95">
        <v>49.5</v>
      </c>
    </row>
    <row r="96" spans="1:19">
      <c r="A96" t="s">
        <v>26</v>
      </c>
      <c r="B96" t="s">
        <v>90</v>
      </c>
      <c r="C96" t="s">
        <v>91</v>
      </c>
      <c r="D96">
        <v>59.530116</v>
      </c>
      <c r="E96">
        <v>150.751663</v>
      </c>
      <c r="F96">
        <v>2023</v>
      </c>
      <c r="G96">
        <v>2.07</v>
      </c>
      <c r="H96" t="s">
        <v>114</v>
      </c>
      <c r="I96" t="s">
        <v>116</v>
      </c>
      <c r="J96" t="s">
        <v>32</v>
      </c>
      <c r="K96">
        <v>47.1</v>
      </c>
      <c r="M96">
        <v>2.3</v>
      </c>
      <c r="N96" s="1">
        <v>6.7</v>
      </c>
      <c r="O96">
        <v>13.1</v>
      </c>
      <c r="P96">
        <v>22</v>
      </c>
      <c r="Q96">
        <v>32.9</v>
      </c>
      <c r="R96">
        <v>41.4</v>
      </c>
      <c r="S96">
        <v>44.6</v>
      </c>
    </row>
    <row r="97" spans="1:20">
      <c r="A97" t="s">
        <v>26</v>
      </c>
      <c r="B97" t="s">
        <v>90</v>
      </c>
      <c r="C97" t="s">
        <v>91</v>
      </c>
      <c r="D97">
        <v>59.530116</v>
      </c>
      <c r="E97">
        <v>150.751663</v>
      </c>
      <c r="F97">
        <v>2023</v>
      </c>
      <c r="G97">
        <v>2.07</v>
      </c>
      <c r="H97" t="s">
        <v>114</v>
      </c>
      <c r="I97" t="s">
        <v>117</v>
      </c>
      <c r="J97" t="s">
        <v>32</v>
      </c>
      <c r="K97">
        <v>43.3</v>
      </c>
      <c r="N97" s="1">
        <v>5.3</v>
      </c>
      <c r="O97">
        <v>11.3</v>
      </c>
      <c r="P97">
        <v>20.5</v>
      </c>
      <c r="Q97">
        <v>28.5</v>
      </c>
      <c r="R97">
        <v>32.6</v>
      </c>
      <c r="S97">
        <v>35.4</v>
      </c>
      <c r="T97">
        <v>41.8</v>
      </c>
    </row>
    <row r="98" spans="1:19">
      <c r="A98" t="s">
        <v>26</v>
      </c>
      <c r="B98" t="s">
        <v>90</v>
      </c>
      <c r="C98" t="s">
        <v>91</v>
      </c>
      <c r="D98">
        <v>59.530116</v>
      </c>
      <c r="E98">
        <v>150.751663</v>
      </c>
      <c r="F98">
        <v>2023</v>
      </c>
      <c r="G98">
        <v>2.07</v>
      </c>
      <c r="H98" t="s">
        <v>114</v>
      </c>
      <c r="I98" t="s">
        <v>118</v>
      </c>
      <c r="J98" t="s">
        <v>32</v>
      </c>
      <c r="K98">
        <v>46.1</v>
      </c>
      <c r="M98">
        <v>3.7</v>
      </c>
      <c r="N98" s="1">
        <v>9.1</v>
      </c>
      <c r="O98">
        <v>25</v>
      </c>
      <c r="P98">
        <v>34.8</v>
      </c>
      <c r="Q98">
        <v>40</v>
      </c>
      <c r="R98">
        <v>44.1</v>
      </c>
      <c r="S98">
        <v>46</v>
      </c>
    </row>
    <row r="99" spans="1:19">
      <c r="A99" t="s">
        <v>26</v>
      </c>
      <c r="B99" t="s">
        <v>90</v>
      </c>
      <c r="C99" t="s">
        <v>91</v>
      </c>
      <c r="D99">
        <v>59.530116</v>
      </c>
      <c r="E99">
        <v>150.751663</v>
      </c>
      <c r="F99">
        <v>2023</v>
      </c>
      <c r="G99">
        <v>2.07</v>
      </c>
      <c r="H99" t="s">
        <v>114</v>
      </c>
      <c r="I99" t="s">
        <v>119</v>
      </c>
      <c r="J99" t="s">
        <v>32</v>
      </c>
      <c r="K99">
        <v>49.4</v>
      </c>
      <c r="M99">
        <v>2</v>
      </c>
      <c r="N99" s="1">
        <v>5.1</v>
      </c>
      <c r="O99">
        <v>12.5</v>
      </c>
      <c r="P99">
        <v>20.9</v>
      </c>
      <c r="Q99">
        <v>34.1</v>
      </c>
      <c r="R99">
        <v>42.8</v>
      </c>
      <c r="S99">
        <v>46.7</v>
      </c>
    </row>
    <row r="100" spans="1:19">
      <c r="A100" t="s">
        <v>26</v>
      </c>
      <c r="B100" t="s">
        <v>90</v>
      </c>
      <c r="C100" t="s">
        <v>91</v>
      </c>
      <c r="D100">
        <v>59.530116</v>
      </c>
      <c r="E100">
        <v>150.751663</v>
      </c>
      <c r="F100">
        <v>2023</v>
      </c>
      <c r="G100">
        <v>2.07</v>
      </c>
      <c r="H100" t="s">
        <v>114</v>
      </c>
      <c r="I100" t="s">
        <v>120</v>
      </c>
      <c r="J100" t="s">
        <v>100</v>
      </c>
      <c r="K100">
        <v>51.7</v>
      </c>
      <c r="M100">
        <v>3.6</v>
      </c>
      <c r="N100" s="1">
        <v>8.7</v>
      </c>
      <c r="O100">
        <v>20.8</v>
      </c>
      <c r="P100">
        <v>33.1</v>
      </c>
      <c r="Q100">
        <v>41.3</v>
      </c>
      <c r="R100">
        <v>46</v>
      </c>
      <c r="S100">
        <v>50.4</v>
      </c>
    </row>
    <row r="101" spans="11:40">
      <c r="K101" s="7" t="s">
        <v>213</v>
      </c>
      <c r="L101" s="7"/>
      <c r="M101" s="7">
        <f>AVERAGE(M71:M76)</f>
        <v>4.48</v>
      </c>
      <c r="N101" s="8">
        <f t="shared" ref="N101:S101" si="54">AVERAGE(N71:N76)</f>
        <v>10.5833333333333</v>
      </c>
      <c r="O101" s="7">
        <f t="shared" si="54"/>
        <v>22.3333333333333</v>
      </c>
      <c r="P101" s="7">
        <f t="shared" si="54"/>
        <v>35.35</v>
      </c>
      <c r="Q101" s="7">
        <f t="shared" si="54"/>
        <v>43.3166666666667</v>
      </c>
      <c r="R101" s="7">
        <f t="shared" si="54"/>
        <v>48.85</v>
      </c>
      <c r="S101" s="7">
        <f t="shared" si="54"/>
        <v>53.025</v>
      </c>
      <c r="T101" s="16"/>
      <c r="Y101" s="2">
        <v>68.1589476983695</v>
      </c>
      <c r="Z101" s="3">
        <v>0.275145904618997</v>
      </c>
      <c r="AA101" s="4">
        <v>2.42527814743667</v>
      </c>
      <c r="AB101" s="5">
        <f>LOG(Y101*Z101)</f>
        <v>1.2730859297493</v>
      </c>
      <c r="AC101" s="6">
        <v>0.996852682272047</v>
      </c>
      <c r="AE101" s="2">
        <f>$Y101*(1-EXP(-$Z101*($AE$1-$AA101)))</f>
        <v>9.96914781297977</v>
      </c>
      <c r="AF101" s="2">
        <f>$Y101*(1-EXP(-$Z101*($AF$1-$AA101)))</f>
        <v>23.9660462682491</v>
      </c>
      <c r="AG101" s="2">
        <f>$Y101*(1-EXP(-$Z101*($AG$1-$AA101)))</f>
        <v>34.5961490522326</v>
      </c>
      <c r="AH101" s="2">
        <f>$Y101*(1-EXP(-$Z101*($AH$1-$AA101)))</f>
        <v>42.6693007978976</v>
      </c>
      <c r="AI101" s="2">
        <f>$Y101*(1-EXP(-$Z101*($AI$1-$AA101)))</f>
        <v>48.8005471680394</v>
      </c>
      <c r="AJ101" s="2">
        <f>$Y101*(1-EXP(-$Z101*($AJ$1-$AA101)))</f>
        <v>53.4569915451148</v>
      </c>
      <c r="AK101">
        <f>$Y101*(1-EXP(-$Z101*($AK$1-$AA101)))</f>
        <v>56.9933808741078</v>
      </c>
      <c r="AL101">
        <f>$Y101*(1-EXP(-$Z101*($AL$1-$AA101)))</f>
        <v>59.6791317332365</v>
      </c>
      <c r="AM101">
        <f>$Y101*(1-EXP(-$Z101*($AM$1-$AA101)))</f>
        <v>61.7188555889142</v>
      </c>
      <c r="AN101">
        <f>$Y101*(1-EXP(-$Z101*($AN$1-$AA101)))</f>
        <v>63.2679469326921</v>
      </c>
    </row>
    <row r="102" spans="11:40">
      <c r="K102" s="9" t="s">
        <v>214</v>
      </c>
      <c r="L102" s="9"/>
      <c r="M102" s="9">
        <f>AVERAGE(M77:M82)</f>
        <v>3.86666666666667</v>
      </c>
      <c r="N102" s="10">
        <f>AVERAGE(N77:N82)</f>
        <v>7.56</v>
      </c>
      <c r="O102" s="9">
        <f t="shared" ref="O102:T102" si="55">AVERAGE(O77:O82)</f>
        <v>16.95</v>
      </c>
      <c r="P102" s="9">
        <f t="shared" si="55"/>
        <v>26.5166666666667</v>
      </c>
      <c r="Q102" s="9">
        <f t="shared" si="55"/>
        <v>34.35</v>
      </c>
      <c r="R102" s="9">
        <f t="shared" si="55"/>
        <v>40.45</v>
      </c>
      <c r="S102" s="9">
        <f t="shared" si="55"/>
        <v>44.7833333333333</v>
      </c>
      <c r="T102" s="9">
        <f t="shared" si="55"/>
        <v>46.7333333333333</v>
      </c>
      <c r="Y102" s="2">
        <v>61.794143464309</v>
      </c>
      <c r="Z102" s="3">
        <v>0.226817225199459</v>
      </c>
      <c r="AA102" s="4">
        <v>2.47800644559258</v>
      </c>
      <c r="AB102" s="5">
        <f t="shared" ref="AB102:AB107" si="56">LOG(Y102*Z102)</f>
        <v>1.14662334994493</v>
      </c>
      <c r="AC102" s="6">
        <v>0.996964381008951</v>
      </c>
      <c r="AE102" s="2">
        <f>$Y102*(1-EXP(-$Z102*($AE$1-$AA102)))</f>
        <v>6.8997366150843</v>
      </c>
      <c r="AF102" s="2">
        <f t="shared" ref="AF102:AF107" si="57">$Y102*(1-EXP(-$Z102*($AF$1-$AA102)))</f>
        <v>18.0396533272646</v>
      </c>
      <c r="AG102" s="2">
        <f t="shared" ref="AG102:AG105" si="58">$Y102*(1-EXP(-$Z102*($AG$1-$AA102)))</f>
        <v>26.9189072237382</v>
      </c>
      <c r="AH102" s="2">
        <f t="shared" ref="AH102:AH107" si="59">$Y102*(1-EXP(-$Z102*($AH$1-$AA102)))</f>
        <v>33.9962626290832</v>
      </c>
      <c r="AI102" s="2">
        <f t="shared" ref="AI102:AI107" si="60">$Y102*(1-EXP(-$Z102*($AI$1-$AA102)))</f>
        <v>39.6373851960884</v>
      </c>
      <c r="AJ102" s="2">
        <f t="shared" ref="AJ102:AJ107" si="61">$Y102*(1-EXP(-$Z102*($AJ$1-$AA102)))</f>
        <v>44.1337347494742</v>
      </c>
      <c r="AK102" s="2">
        <f t="shared" ref="AK102:AK107" si="62">$Y102*(1-EXP(-$Z102*($AK$1-$AA102)))</f>
        <v>47.7176241378172</v>
      </c>
      <c r="AL102" s="16">
        <f t="shared" ref="AL102:AL107" si="63">$Y102*(1-EXP(-$Z102*($AL$1-$AA102)))</f>
        <v>50.5742221392351</v>
      </c>
      <c r="AM102">
        <f t="shared" ref="AM102:AM107" si="64">$Y102*(1-EXP(-$Z102*($AM$1-$AA102)))</f>
        <v>52.8511205748415</v>
      </c>
      <c r="AN102">
        <f t="shared" ref="AN102:AN107" si="65">$Y102*(1-EXP(-$Z102*($AN$1-$AA102)))</f>
        <v>54.6659599339299</v>
      </c>
    </row>
    <row r="103" spans="11:40">
      <c r="K103" s="11" t="s">
        <v>215</v>
      </c>
      <c r="L103" s="11"/>
      <c r="M103" s="11">
        <f>AVERAGE(M83:M88)</f>
        <v>1.96666666666667</v>
      </c>
      <c r="N103" s="12">
        <f t="shared" ref="N103:R103" si="66">AVERAGE(N83:N88)</f>
        <v>7.26666666666667</v>
      </c>
      <c r="O103" s="11">
        <f t="shared" si="66"/>
        <v>22.1666666666667</v>
      </c>
      <c r="P103" s="11">
        <f t="shared" si="66"/>
        <v>33.7333333333333</v>
      </c>
      <c r="Q103" s="11">
        <f t="shared" si="66"/>
        <v>40.9166666666667</v>
      </c>
      <c r="R103" s="11">
        <f t="shared" si="66"/>
        <v>45.05</v>
      </c>
      <c r="S103" s="16"/>
      <c r="T103" s="16"/>
      <c r="Y103" s="2">
        <v>55.5081232615887</v>
      </c>
      <c r="Z103" s="3">
        <v>0.391372616143139</v>
      </c>
      <c r="AA103" s="4">
        <v>2.65150351451529</v>
      </c>
      <c r="AB103" s="5">
        <f t="shared" si="56"/>
        <v>1.33694697935348</v>
      </c>
      <c r="AC103" s="6">
        <v>0.999167114104808</v>
      </c>
      <c r="AE103" s="2">
        <f t="shared" ref="AE103:AE107" si="67">$Y103*(1-EXP(-$Z103*($AE$1-$AA103)))</f>
        <v>7.07725454262124</v>
      </c>
      <c r="AF103" s="2">
        <f t="shared" si="57"/>
        <v>22.7626484863701</v>
      </c>
      <c r="AG103" s="2">
        <f t="shared" si="58"/>
        <v>33.3679852335765</v>
      </c>
      <c r="AH103" s="2">
        <f t="shared" si="59"/>
        <v>40.5385521906449</v>
      </c>
      <c r="AI103" s="2">
        <f t="shared" si="60"/>
        <v>45.3867745254374</v>
      </c>
      <c r="AJ103" s="16">
        <f>$Y103*(1-EXP(-$Z103*($AJ$1-$AA103)))</f>
        <v>48.6647942341035</v>
      </c>
      <c r="AK103">
        <f t="shared" si="62"/>
        <v>50.8811557102039</v>
      </c>
      <c r="AL103">
        <f t="shared" si="63"/>
        <v>52.3797001453565</v>
      </c>
      <c r="AM103">
        <f t="shared" si="64"/>
        <v>53.3929082561913</v>
      </c>
      <c r="AN103">
        <f t="shared" si="65"/>
        <v>54.0779668048601</v>
      </c>
    </row>
    <row r="104" spans="11:40">
      <c r="K104" s="22" t="s">
        <v>218</v>
      </c>
      <c r="L104" s="22"/>
      <c r="M104" s="22">
        <f>AVERAGE(M89:M94)</f>
        <v>4.975</v>
      </c>
      <c r="N104" s="23">
        <f>AVERAGE(N89:N94)</f>
        <v>8.48</v>
      </c>
      <c r="O104" s="22">
        <f t="shared" ref="O104:S104" si="68">AVERAGE(O89:O94)</f>
        <v>13.0166666666667</v>
      </c>
      <c r="P104" s="22">
        <f t="shared" si="68"/>
        <v>22.7666666666667</v>
      </c>
      <c r="Q104" s="22">
        <f t="shared" si="68"/>
        <v>34.9666666666667</v>
      </c>
      <c r="R104" s="22">
        <f t="shared" si="68"/>
        <v>43.4333333333333</v>
      </c>
      <c r="S104" s="22">
        <f t="shared" si="68"/>
        <v>47.9333333333333</v>
      </c>
      <c r="T104" s="16"/>
      <c r="Y104" s="2">
        <v>384.250024047891</v>
      </c>
      <c r="Z104" s="3">
        <v>0.024138198691101</v>
      </c>
      <c r="AA104" s="4">
        <v>2.28177507242857</v>
      </c>
      <c r="AB104" s="5">
        <f t="shared" si="56"/>
        <v>0.967318761171654</v>
      </c>
      <c r="AC104" s="6">
        <v>0.981971348714093</v>
      </c>
      <c r="AE104" s="2">
        <f t="shared" si="67"/>
        <v>6.60419772327692</v>
      </c>
      <c r="AF104" s="2">
        <f t="shared" si="57"/>
        <v>15.6107494431523</v>
      </c>
      <c r="AG104" s="2">
        <f t="shared" si="58"/>
        <v>24.4025020887938</v>
      </c>
      <c r="AH104" s="2">
        <f t="shared" si="59"/>
        <v>32.9845784467826</v>
      </c>
      <c r="AI104" s="2">
        <f t="shared" si="60"/>
        <v>41.3619791293258</v>
      </c>
      <c r="AJ104" s="2">
        <f t="shared" si="61"/>
        <v>49.5395854880187</v>
      </c>
      <c r="AK104" s="16">
        <f t="shared" si="62"/>
        <v>57.5221624581145</v>
      </c>
      <c r="AL104">
        <f t="shared" si="63"/>
        <v>65.3143613349615</v>
      </c>
      <c r="AM104">
        <f t="shared" si="64"/>
        <v>72.9207224842241</v>
      </c>
      <c r="AN104">
        <f t="shared" si="65"/>
        <v>80.3456779874675</v>
      </c>
    </row>
    <row r="105" spans="11:40">
      <c r="K105" s="24" t="s">
        <v>219</v>
      </c>
      <c r="L105" s="24"/>
      <c r="M105" s="24">
        <f>AVERAGE(M95:M100)</f>
        <v>2.9</v>
      </c>
      <c r="N105" s="25">
        <f t="shared" ref="N105:S105" si="69">AVERAGE(N95:N100)</f>
        <v>7.01666666666667</v>
      </c>
      <c r="O105" s="24">
        <f t="shared" si="69"/>
        <v>15.7166666666667</v>
      </c>
      <c r="P105" s="24">
        <f t="shared" si="69"/>
        <v>24.2333333333333</v>
      </c>
      <c r="Q105" s="24">
        <f t="shared" si="69"/>
        <v>32.7166666666667</v>
      </c>
      <c r="R105" s="24">
        <f t="shared" si="69"/>
        <v>38.4666666666667</v>
      </c>
      <c r="S105" s="24">
        <f t="shared" si="69"/>
        <v>42.6666666666667</v>
      </c>
      <c r="T105" s="16"/>
      <c r="Y105" s="2">
        <v>73.8743402163527</v>
      </c>
      <c r="Z105" s="3">
        <v>0.157169833432592</v>
      </c>
      <c r="AA105" s="4">
        <v>2.40494982363126</v>
      </c>
      <c r="AB105" s="5">
        <f t="shared" si="56"/>
        <v>1.06486280805839</v>
      </c>
      <c r="AC105" s="6">
        <v>0.997790612921366</v>
      </c>
      <c r="AE105" s="2">
        <f t="shared" si="67"/>
        <v>6.59578054219185</v>
      </c>
      <c r="AF105" s="2">
        <f t="shared" si="57"/>
        <v>16.3808473378875</v>
      </c>
      <c r="AG105" s="2">
        <f>$Y105*(1-EXP(-$Z105*($AG$1-$AA105)))</f>
        <v>24.7427633904647</v>
      </c>
      <c r="AH105" s="2">
        <f t="shared" si="59"/>
        <v>31.8885132898016</v>
      </c>
      <c r="AI105" s="2">
        <f t="shared" si="60"/>
        <v>37.994977562202</v>
      </c>
      <c r="AJ105" s="2">
        <f t="shared" si="61"/>
        <v>43.2133110380997</v>
      </c>
      <c r="AK105" s="16">
        <f t="shared" si="62"/>
        <v>47.6726844252088</v>
      </c>
      <c r="AL105">
        <f t="shared" si="63"/>
        <v>51.4834817032105</v>
      </c>
      <c r="AM105">
        <f t="shared" si="64"/>
        <v>54.7400324858845</v>
      </c>
      <c r="AN105">
        <f t="shared" si="65"/>
        <v>57.5229469855232</v>
      </c>
    </row>
    <row r="106" spans="11:40">
      <c r="K106" s="3" t="s">
        <v>216</v>
      </c>
      <c r="L106" s="3"/>
      <c r="M106" s="3">
        <f>AVERAGE(M101:M105)</f>
        <v>3.63766666666667</v>
      </c>
      <c r="N106" s="13">
        <f t="shared" ref="N106:T106" si="70">AVERAGE(N101:N105)</f>
        <v>8.18133333333333</v>
      </c>
      <c r="O106" s="3">
        <f t="shared" si="70"/>
        <v>18.0366666666667</v>
      </c>
      <c r="P106" s="3">
        <f t="shared" si="70"/>
        <v>28.52</v>
      </c>
      <c r="Q106" s="3">
        <f t="shared" si="70"/>
        <v>37.2533333333333</v>
      </c>
      <c r="R106" s="3">
        <f t="shared" si="70"/>
        <v>43.25</v>
      </c>
      <c r="S106" s="3">
        <f t="shared" si="70"/>
        <v>47.1020833333333</v>
      </c>
      <c r="T106" s="3">
        <f t="shared" si="70"/>
        <v>46.7333333333333</v>
      </c>
      <c r="Y106" s="2">
        <v>57.6537147720317</v>
      </c>
      <c r="Z106" s="3">
        <v>0.289539871794438</v>
      </c>
      <c r="AA106" s="4">
        <v>2.544142186724</v>
      </c>
      <c r="AB106" s="5">
        <f t="shared" si="56"/>
        <v>1.22253567296719</v>
      </c>
      <c r="AC106" s="6">
        <v>0.990038598840118</v>
      </c>
      <c r="AE106" s="2">
        <f t="shared" si="67"/>
        <v>7.12884587552497</v>
      </c>
      <c r="AF106" s="2">
        <f t="shared" si="57"/>
        <v>19.8303965478733</v>
      </c>
      <c r="AG106" s="2">
        <f t="shared" ref="AG106:AG107" si="71">$Y106*(1-EXP(-$Z106*($AG$1-$AA106)))</f>
        <v>29.3388782819788</v>
      </c>
      <c r="AH106" s="2">
        <f>$Y106*(1-EXP(-$Z106*($AH$1-$AA106)))</f>
        <v>36.4570032432596</v>
      </c>
      <c r="AI106" s="2">
        <f t="shared" si="60"/>
        <v>41.7856881354724</v>
      </c>
      <c r="AJ106" s="2">
        <f t="shared" si="61"/>
        <v>45.774783976716</v>
      </c>
      <c r="AK106" s="2">
        <f t="shared" si="62"/>
        <v>48.7610528127436</v>
      </c>
      <c r="AL106" s="16">
        <f t="shared" si="63"/>
        <v>50.9965973862353</v>
      </c>
      <c r="AM106">
        <f t="shared" si="64"/>
        <v>52.6701438130586</v>
      </c>
      <c r="AN106">
        <f t="shared" si="65"/>
        <v>53.9229739627874</v>
      </c>
    </row>
    <row r="107" spans="11:40">
      <c r="K107" s="14" t="s">
        <v>217</v>
      </c>
      <c r="L107" s="14"/>
      <c r="M107" s="14">
        <f>AVERAGE(M71:M100)</f>
        <v>3.7578947368421</v>
      </c>
      <c r="N107" s="15">
        <f t="shared" ref="N107:U107" si="72">AVERAGE(N71:N100)</f>
        <v>8.19285714285714</v>
      </c>
      <c r="O107" s="14">
        <f t="shared" si="72"/>
        <v>18.0366666666667</v>
      </c>
      <c r="P107" s="14">
        <f t="shared" si="72"/>
        <v>28.52</v>
      </c>
      <c r="Q107" s="14">
        <f t="shared" si="72"/>
        <v>37.2533333333333</v>
      </c>
      <c r="R107" s="14">
        <f t="shared" si="72"/>
        <v>43.1214285714286</v>
      </c>
      <c r="S107" s="14">
        <f t="shared" si="72"/>
        <v>46.7583333333333</v>
      </c>
      <c r="T107" s="14">
        <f t="shared" si="72"/>
        <v>44.94</v>
      </c>
      <c r="U107" s="14">
        <f t="shared" si="72"/>
        <v>49.4666666666667</v>
      </c>
      <c r="Y107" s="2">
        <v>54.5167116399485</v>
      </c>
      <c r="Z107" s="3">
        <v>0.320523162622219</v>
      </c>
      <c r="AA107" s="4">
        <v>2.56950034605761</v>
      </c>
      <c r="AB107" s="5">
        <f t="shared" si="56"/>
        <v>1.24238907131162</v>
      </c>
      <c r="AC107" s="6">
        <v>0.986860382620693</v>
      </c>
      <c r="AE107" s="2">
        <f t="shared" si="67"/>
        <v>7.02656835712713</v>
      </c>
      <c r="AF107" s="2">
        <f t="shared" si="57"/>
        <v>20.0498263283364</v>
      </c>
      <c r="AG107" s="2">
        <f t="shared" si="71"/>
        <v>29.501706399618</v>
      </c>
      <c r="AH107" s="2">
        <f t="shared" si="59"/>
        <v>36.3615902381622</v>
      </c>
      <c r="AI107" s="2">
        <f t="shared" si="60"/>
        <v>41.3402829345814</v>
      </c>
      <c r="AJ107" s="2">
        <f t="shared" si="61"/>
        <v>44.9536649609801</v>
      </c>
      <c r="AK107" s="2">
        <f t="shared" si="62"/>
        <v>47.5761464967638</v>
      </c>
      <c r="AL107" s="2">
        <f t="shared" si="63"/>
        <v>49.4794629341849</v>
      </c>
      <c r="AM107" s="16">
        <f t="shared" si="64"/>
        <v>50.8608314630103</v>
      </c>
      <c r="AN107">
        <f t="shared" si="65"/>
        <v>51.8633862536445</v>
      </c>
    </row>
    <row r="108" spans="1:21">
      <c r="A108" t="s">
        <v>26</v>
      </c>
      <c r="B108" t="s">
        <v>121</v>
      </c>
      <c r="C108" t="s">
        <v>122</v>
      </c>
      <c r="D108">
        <v>59.566586</v>
      </c>
      <c r="E108">
        <v>151.349538</v>
      </c>
      <c r="F108">
        <v>2023</v>
      </c>
      <c r="G108" t="s">
        <v>123</v>
      </c>
      <c r="H108" t="s">
        <v>30</v>
      </c>
      <c r="I108" t="s">
        <v>31</v>
      </c>
      <c r="J108" t="s">
        <v>32</v>
      </c>
      <c r="K108">
        <v>75.6</v>
      </c>
      <c r="M108">
        <v>6.9</v>
      </c>
      <c r="N108" s="1">
        <v>11.6</v>
      </c>
      <c r="O108">
        <v>21.1</v>
      </c>
      <c r="P108">
        <v>32.8</v>
      </c>
      <c r="Q108">
        <v>46.3</v>
      </c>
      <c r="R108">
        <v>53.7</v>
      </c>
      <c r="S108">
        <v>60.9</v>
      </c>
      <c r="T108">
        <v>69</v>
      </c>
      <c r="U108">
        <v>73.5</v>
      </c>
    </row>
    <row r="109" spans="1:19">
      <c r="A109" t="s">
        <v>26</v>
      </c>
      <c r="B109" t="s">
        <v>121</v>
      </c>
      <c r="C109" t="s">
        <v>122</v>
      </c>
      <c r="D109">
        <v>59.566586</v>
      </c>
      <c r="E109">
        <v>151.349538</v>
      </c>
      <c r="F109">
        <v>2023</v>
      </c>
      <c r="G109" t="s">
        <v>123</v>
      </c>
      <c r="H109" t="s">
        <v>30</v>
      </c>
      <c r="I109" t="s">
        <v>77</v>
      </c>
      <c r="J109" t="s">
        <v>32</v>
      </c>
      <c r="K109">
        <v>57.1</v>
      </c>
      <c r="M109">
        <v>7.5</v>
      </c>
      <c r="N109" s="1">
        <v>13</v>
      </c>
      <c r="O109">
        <v>18</v>
      </c>
      <c r="P109">
        <v>31.3</v>
      </c>
      <c r="Q109">
        <v>40.4</v>
      </c>
      <c r="R109">
        <v>45.7</v>
      </c>
      <c r="S109">
        <v>55</v>
      </c>
    </row>
    <row r="110" spans="1:19">
      <c r="A110" t="s">
        <v>26</v>
      </c>
      <c r="B110" t="s">
        <v>121</v>
      </c>
      <c r="C110" t="s">
        <v>122</v>
      </c>
      <c r="D110">
        <v>59.566586</v>
      </c>
      <c r="E110">
        <v>151.349538</v>
      </c>
      <c r="F110">
        <v>2023</v>
      </c>
      <c r="G110" t="s">
        <v>123</v>
      </c>
      <c r="H110" t="s">
        <v>30</v>
      </c>
      <c r="I110" t="s">
        <v>56</v>
      </c>
      <c r="J110" t="s">
        <v>32</v>
      </c>
      <c r="K110">
        <v>54.6</v>
      </c>
      <c r="M110">
        <v>6.2</v>
      </c>
      <c r="N110" s="1">
        <v>11.7</v>
      </c>
      <c r="O110">
        <v>19.3</v>
      </c>
      <c r="P110">
        <v>26.3</v>
      </c>
      <c r="Q110">
        <v>39.1</v>
      </c>
      <c r="R110">
        <v>48.6</v>
      </c>
      <c r="S110">
        <v>53.1</v>
      </c>
    </row>
    <row r="111" spans="1:19">
      <c r="A111" t="s">
        <v>26</v>
      </c>
      <c r="B111" t="s">
        <v>121</v>
      </c>
      <c r="C111" t="s">
        <v>122</v>
      </c>
      <c r="D111">
        <v>59.566586</v>
      </c>
      <c r="E111">
        <v>151.349538</v>
      </c>
      <c r="F111">
        <v>2023</v>
      </c>
      <c r="G111" t="s">
        <v>123</v>
      </c>
      <c r="H111" t="s">
        <v>30</v>
      </c>
      <c r="I111" t="s">
        <v>35</v>
      </c>
      <c r="J111" t="s">
        <v>32</v>
      </c>
      <c r="K111">
        <v>58</v>
      </c>
      <c r="M111">
        <v>7</v>
      </c>
      <c r="N111" s="1">
        <v>16.5</v>
      </c>
      <c r="O111">
        <v>20.7</v>
      </c>
      <c r="P111">
        <v>32.9</v>
      </c>
      <c r="Q111">
        <v>41.5</v>
      </c>
      <c r="R111">
        <v>47.3</v>
      </c>
      <c r="S111">
        <v>53.8</v>
      </c>
    </row>
    <row r="112" spans="1:18">
      <c r="A112" t="s">
        <v>26</v>
      </c>
      <c r="B112" t="s">
        <v>121</v>
      </c>
      <c r="C112" t="s">
        <v>122</v>
      </c>
      <c r="D112">
        <v>59.566586</v>
      </c>
      <c r="E112">
        <v>151.349538</v>
      </c>
      <c r="F112">
        <v>2023</v>
      </c>
      <c r="G112" t="s">
        <v>123</v>
      </c>
      <c r="H112" t="s">
        <v>30</v>
      </c>
      <c r="I112" t="s">
        <v>36</v>
      </c>
      <c r="J112" t="s">
        <v>32</v>
      </c>
      <c r="K112">
        <v>61.4</v>
      </c>
      <c r="M112">
        <v>8.5</v>
      </c>
      <c r="N112" s="1">
        <v>12</v>
      </c>
      <c r="O112">
        <v>21.8</v>
      </c>
      <c r="P112">
        <v>40.3</v>
      </c>
      <c r="Q112">
        <v>49.1</v>
      </c>
      <c r="R112">
        <v>57</v>
      </c>
    </row>
    <row r="113" spans="1:18">
      <c r="A113" t="s">
        <v>26</v>
      </c>
      <c r="B113" t="s">
        <v>121</v>
      </c>
      <c r="C113" t="s">
        <v>122</v>
      </c>
      <c r="D113">
        <v>59.566586</v>
      </c>
      <c r="E113">
        <v>151.349538</v>
      </c>
      <c r="F113">
        <v>2023</v>
      </c>
      <c r="G113" t="s">
        <v>123</v>
      </c>
      <c r="H113" t="s">
        <v>30</v>
      </c>
      <c r="I113" t="s">
        <v>124</v>
      </c>
      <c r="J113" t="s">
        <v>32</v>
      </c>
      <c r="K113">
        <v>55</v>
      </c>
      <c r="N113" s="1">
        <v>9.5</v>
      </c>
      <c r="O113">
        <v>18</v>
      </c>
      <c r="P113">
        <v>34</v>
      </c>
      <c r="Q113">
        <v>45.6</v>
      </c>
      <c r="R113">
        <v>52.8</v>
      </c>
    </row>
    <row r="114" spans="1:21">
      <c r="A114" t="s">
        <v>26</v>
      </c>
      <c r="B114" t="s">
        <v>121</v>
      </c>
      <c r="C114" t="s">
        <v>122</v>
      </c>
      <c r="D114">
        <v>59.566586</v>
      </c>
      <c r="E114">
        <v>151.349538</v>
      </c>
      <c r="F114">
        <v>2023</v>
      </c>
      <c r="G114" t="s">
        <v>123</v>
      </c>
      <c r="H114" t="s">
        <v>39</v>
      </c>
      <c r="I114" t="s">
        <v>62</v>
      </c>
      <c r="J114" t="s">
        <v>32</v>
      </c>
      <c r="K114">
        <v>61.8</v>
      </c>
      <c r="M114">
        <v>5.3</v>
      </c>
      <c r="N114" s="1">
        <v>10.1</v>
      </c>
      <c r="O114">
        <v>22.3</v>
      </c>
      <c r="P114">
        <v>33.4</v>
      </c>
      <c r="Q114">
        <v>38.2</v>
      </c>
      <c r="R114">
        <v>42.5</v>
      </c>
      <c r="S114">
        <v>49.5</v>
      </c>
      <c r="T114">
        <v>56.2</v>
      </c>
      <c r="U114">
        <v>60.4</v>
      </c>
    </row>
    <row r="115" spans="1:19">
      <c r="A115" t="s">
        <v>26</v>
      </c>
      <c r="B115" t="s">
        <v>121</v>
      </c>
      <c r="C115" t="s">
        <v>122</v>
      </c>
      <c r="D115">
        <v>59.566586</v>
      </c>
      <c r="E115">
        <v>151.349538</v>
      </c>
      <c r="F115">
        <v>2023</v>
      </c>
      <c r="G115" t="s">
        <v>123</v>
      </c>
      <c r="H115" t="s">
        <v>39</v>
      </c>
      <c r="I115" t="s">
        <v>125</v>
      </c>
      <c r="J115" t="s">
        <v>32</v>
      </c>
      <c r="K115">
        <v>54.2</v>
      </c>
      <c r="M115">
        <v>4.6</v>
      </c>
      <c r="N115" s="1">
        <v>12.1</v>
      </c>
      <c r="O115">
        <v>24.5</v>
      </c>
      <c r="P115">
        <v>36.5</v>
      </c>
      <c r="Q115">
        <v>41.6</v>
      </c>
      <c r="R115">
        <v>47.3</v>
      </c>
      <c r="S115">
        <v>52.1</v>
      </c>
    </row>
    <row r="116" spans="1:20">
      <c r="A116" t="s">
        <v>26</v>
      </c>
      <c r="B116" t="s">
        <v>121</v>
      </c>
      <c r="C116" t="s">
        <v>122</v>
      </c>
      <c r="D116">
        <v>59.566586</v>
      </c>
      <c r="E116">
        <v>151.349538</v>
      </c>
      <c r="F116">
        <v>2023</v>
      </c>
      <c r="G116" t="s">
        <v>123</v>
      </c>
      <c r="H116" t="s">
        <v>39</v>
      </c>
      <c r="I116" t="s">
        <v>40</v>
      </c>
      <c r="J116" t="s">
        <v>32</v>
      </c>
      <c r="K116">
        <v>64.5</v>
      </c>
      <c r="N116" s="1">
        <v>10.8</v>
      </c>
      <c r="O116">
        <v>14.4</v>
      </c>
      <c r="P116">
        <v>20.6</v>
      </c>
      <c r="Q116">
        <v>38.3</v>
      </c>
      <c r="R116">
        <v>47.7</v>
      </c>
      <c r="S116">
        <v>58.1</v>
      </c>
      <c r="T116">
        <v>63</v>
      </c>
    </row>
    <row r="117" spans="1:19">
      <c r="A117" t="s">
        <v>26</v>
      </c>
      <c r="B117" t="s">
        <v>121</v>
      </c>
      <c r="C117" t="s">
        <v>122</v>
      </c>
      <c r="D117">
        <v>59.566586</v>
      </c>
      <c r="E117">
        <v>151.349538</v>
      </c>
      <c r="F117">
        <v>2023</v>
      </c>
      <c r="G117" t="s">
        <v>123</v>
      </c>
      <c r="H117" t="s">
        <v>39</v>
      </c>
      <c r="I117" t="s">
        <v>81</v>
      </c>
      <c r="J117" t="s">
        <v>32</v>
      </c>
      <c r="K117">
        <v>56.6</v>
      </c>
      <c r="N117" s="1">
        <v>15.2</v>
      </c>
      <c r="O117">
        <v>26.5</v>
      </c>
      <c r="P117">
        <v>41.3</v>
      </c>
      <c r="Q117">
        <v>46.4</v>
      </c>
      <c r="R117">
        <v>52</v>
      </c>
      <c r="S117">
        <v>54.2</v>
      </c>
    </row>
    <row r="118" spans="1:20">
      <c r="A118" t="s">
        <v>26</v>
      </c>
      <c r="B118" t="s">
        <v>121</v>
      </c>
      <c r="C118" t="s">
        <v>122</v>
      </c>
      <c r="D118">
        <v>59.566586</v>
      </c>
      <c r="E118">
        <v>151.349538</v>
      </c>
      <c r="F118">
        <v>2023</v>
      </c>
      <c r="G118" t="s">
        <v>123</v>
      </c>
      <c r="H118" t="s">
        <v>39</v>
      </c>
      <c r="I118" t="s">
        <v>126</v>
      </c>
      <c r="J118" t="s">
        <v>32</v>
      </c>
      <c r="K118">
        <v>50.2</v>
      </c>
      <c r="M118">
        <v>4.7</v>
      </c>
      <c r="N118" s="1">
        <v>8.3</v>
      </c>
      <c r="O118">
        <v>12.7</v>
      </c>
      <c r="P118">
        <v>20</v>
      </c>
      <c r="Q118">
        <v>36.4</v>
      </c>
      <c r="R118">
        <v>43.5</v>
      </c>
      <c r="S118">
        <v>48.4</v>
      </c>
      <c r="T118">
        <v>49.9</v>
      </c>
    </row>
    <row r="119" spans="1:18">
      <c r="A119" t="s">
        <v>26</v>
      </c>
      <c r="B119" t="s">
        <v>121</v>
      </c>
      <c r="C119" t="s">
        <v>122</v>
      </c>
      <c r="D119">
        <v>59.566586</v>
      </c>
      <c r="E119">
        <v>151.349538</v>
      </c>
      <c r="F119">
        <v>2023</v>
      </c>
      <c r="G119" t="s">
        <v>123</v>
      </c>
      <c r="H119" t="s">
        <v>39</v>
      </c>
      <c r="I119" t="s">
        <v>127</v>
      </c>
      <c r="J119" t="s">
        <v>32</v>
      </c>
      <c r="K119">
        <v>52</v>
      </c>
      <c r="M119">
        <v>4.4</v>
      </c>
      <c r="N119" s="1">
        <v>9.4</v>
      </c>
      <c r="O119">
        <v>22.6</v>
      </c>
      <c r="P119">
        <v>33.6</v>
      </c>
      <c r="Q119">
        <v>45</v>
      </c>
      <c r="R119">
        <v>49.8</v>
      </c>
    </row>
    <row r="120" spans="1:17">
      <c r="A120" t="s">
        <v>26</v>
      </c>
      <c r="B120" t="s">
        <v>121</v>
      </c>
      <c r="C120" t="s">
        <v>122</v>
      </c>
      <c r="D120">
        <v>59.566586</v>
      </c>
      <c r="E120">
        <v>151.349538</v>
      </c>
      <c r="F120">
        <v>2023</v>
      </c>
      <c r="G120" t="s">
        <v>123</v>
      </c>
      <c r="H120" t="s">
        <v>39</v>
      </c>
      <c r="I120" t="s">
        <v>42</v>
      </c>
      <c r="J120" t="s">
        <v>32</v>
      </c>
      <c r="K120">
        <v>54.6</v>
      </c>
      <c r="M120">
        <v>6.1</v>
      </c>
      <c r="N120" s="1">
        <v>13.9</v>
      </c>
      <c r="O120">
        <v>34.7</v>
      </c>
      <c r="P120">
        <v>44.4</v>
      </c>
      <c r="Q120">
        <v>52</v>
      </c>
    </row>
    <row r="121" spans="1:20">
      <c r="A121" t="s">
        <v>26</v>
      </c>
      <c r="B121" t="s">
        <v>121</v>
      </c>
      <c r="C121" t="s">
        <v>122</v>
      </c>
      <c r="D121">
        <v>59.566586</v>
      </c>
      <c r="E121">
        <v>151.349538</v>
      </c>
      <c r="F121">
        <v>2023</v>
      </c>
      <c r="G121" t="s">
        <v>123</v>
      </c>
      <c r="H121" t="s">
        <v>47</v>
      </c>
      <c r="I121" t="s">
        <v>69</v>
      </c>
      <c r="J121" t="s">
        <v>32</v>
      </c>
      <c r="K121">
        <v>62.4</v>
      </c>
      <c r="N121" s="1">
        <v>10</v>
      </c>
      <c r="O121">
        <v>19.7</v>
      </c>
      <c r="P121">
        <v>34.5</v>
      </c>
      <c r="Q121">
        <v>42.1</v>
      </c>
      <c r="R121">
        <v>47.9</v>
      </c>
      <c r="S121">
        <v>55</v>
      </c>
      <c r="T121">
        <v>61.2</v>
      </c>
    </row>
    <row r="122" spans="1:20">
      <c r="A122" t="s">
        <v>26</v>
      </c>
      <c r="B122" t="s">
        <v>121</v>
      </c>
      <c r="C122" t="s">
        <v>122</v>
      </c>
      <c r="D122">
        <v>59.566586</v>
      </c>
      <c r="E122">
        <v>151.349538</v>
      </c>
      <c r="F122">
        <v>2023</v>
      </c>
      <c r="G122" t="s">
        <v>123</v>
      </c>
      <c r="H122" t="s">
        <v>47</v>
      </c>
      <c r="I122" t="s">
        <v>70</v>
      </c>
      <c r="J122" t="s">
        <v>32</v>
      </c>
      <c r="K122">
        <v>52.8</v>
      </c>
      <c r="M122">
        <v>5.3</v>
      </c>
      <c r="N122" s="1">
        <v>9.1</v>
      </c>
      <c r="O122">
        <v>16.4</v>
      </c>
      <c r="P122">
        <v>18.9</v>
      </c>
      <c r="Q122">
        <v>32.4</v>
      </c>
      <c r="R122">
        <v>42.3</v>
      </c>
      <c r="S122">
        <v>45.4</v>
      </c>
      <c r="T122">
        <v>50.7</v>
      </c>
    </row>
    <row r="123" spans="1:20">
      <c r="A123" t="s">
        <v>26</v>
      </c>
      <c r="B123" t="s">
        <v>121</v>
      </c>
      <c r="C123" t="s">
        <v>122</v>
      </c>
      <c r="D123">
        <v>59.566586</v>
      </c>
      <c r="E123">
        <v>151.349538</v>
      </c>
      <c r="F123">
        <v>2023</v>
      </c>
      <c r="G123" t="s">
        <v>123</v>
      </c>
      <c r="H123" t="s">
        <v>47</v>
      </c>
      <c r="I123" t="s">
        <v>128</v>
      </c>
      <c r="J123" t="s">
        <v>32</v>
      </c>
      <c r="K123">
        <v>63.8</v>
      </c>
      <c r="M123">
        <v>5.2</v>
      </c>
      <c r="N123" s="1">
        <v>9.9</v>
      </c>
      <c r="O123">
        <v>19.5</v>
      </c>
      <c r="P123">
        <v>33.6</v>
      </c>
      <c r="Q123">
        <v>47.2</v>
      </c>
      <c r="R123">
        <v>51.5</v>
      </c>
      <c r="S123">
        <v>56.8</v>
      </c>
      <c r="T123">
        <v>62.6</v>
      </c>
    </row>
    <row r="124" spans="1:19">
      <c r="A124" t="s">
        <v>26</v>
      </c>
      <c r="B124" t="s">
        <v>121</v>
      </c>
      <c r="C124" t="s">
        <v>122</v>
      </c>
      <c r="D124">
        <v>59.566586</v>
      </c>
      <c r="E124">
        <v>151.349538</v>
      </c>
      <c r="F124">
        <v>2023</v>
      </c>
      <c r="G124" t="s">
        <v>123</v>
      </c>
      <c r="H124" t="s">
        <v>47</v>
      </c>
      <c r="I124" t="s">
        <v>72</v>
      </c>
      <c r="J124" t="s">
        <v>32</v>
      </c>
      <c r="K124">
        <v>60.8</v>
      </c>
      <c r="N124" s="1">
        <v>9.3</v>
      </c>
      <c r="O124">
        <v>18.3</v>
      </c>
      <c r="P124">
        <v>33.1</v>
      </c>
      <c r="Q124">
        <v>45.8</v>
      </c>
      <c r="R124">
        <v>54.8</v>
      </c>
      <c r="S124">
        <v>57.2</v>
      </c>
    </row>
    <row r="125" spans="1:20">
      <c r="A125" t="s">
        <v>26</v>
      </c>
      <c r="B125" t="s">
        <v>121</v>
      </c>
      <c r="C125" t="s">
        <v>122</v>
      </c>
      <c r="D125">
        <v>59.566586</v>
      </c>
      <c r="E125">
        <v>151.349538</v>
      </c>
      <c r="F125">
        <v>2023</v>
      </c>
      <c r="G125" t="s">
        <v>123</v>
      </c>
      <c r="H125" t="s">
        <v>47</v>
      </c>
      <c r="I125" t="s">
        <v>129</v>
      </c>
      <c r="J125" t="s">
        <v>32</v>
      </c>
      <c r="K125">
        <v>58.5</v>
      </c>
      <c r="M125">
        <v>5.5</v>
      </c>
      <c r="N125" s="1">
        <v>9.5</v>
      </c>
      <c r="O125">
        <v>24.6</v>
      </c>
      <c r="P125">
        <v>37.2</v>
      </c>
      <c r="Q125">
        <v>41.8</v>
      </c>
      <c r="R125">
        <v>47.4</v>
      </c>
      <c r="S125">
        <v>51.7</v>
      </c>
      <c r="T125">
        <v>56.5</v>
      </c>
    </row>
    <row r="126" spans="1:19">
      <c r="A126" t="s">
        <v>26</v>
      </c>
      <c r="B126" t="s">
        <v>121</v>
      </c>
      <c r="C126" t="s">
        <v>122</v>
      </c>
      <c r="D126">
        <v>59.566586</v>
      </c>
      <c r="E126">
        <v>151.349538</v>
      </c>
      <c r="F126">
        <v>2023</v>
      </c>
      <c r="G126" t="s">
        <v>123</v>
      </c>
      <c r="H126" t="s">
        <v>47</v>
      </c>
      <c r="I126" t="s">
        <v>130</v>
      </c>
      <c r="J126" t="s">
        <v>32</v>
      </c>
      <c r="K126">
        <v>56.2</v>
      </c>
      <c r="M126">
        <v>6</v>
      </c>
      <c r="N126" s="1">
        <v>9.3</v>
      </c>
      <c r="O126">
        <v>17.8</v>
      </c>
      <c r="P126">
        <v>34.9</v>
      </c>
      <c r="Q126">
        <v>40.2</v>
      </c>
      <c r="R126">
        <v>47.7</v>
      </c>
      <c r="S126">
        <v>55</v>
      </c>
    </row>
    <row r="127" spans="11:40">
      <c r="K127" s="7" t="s">
        <v>213</v>
      </c>
      <c r="L127" s="7"/>
      <c r="M127" s="7">
        <f>AVERAGE(M108:M113)</f>
        <v>7.22</v>
      </c>
      <c r="N127" s="8">
        <f t="shared" ref="N127:S127" si="73">AVERAGE(N108:N113)</f>
        <v>12.3833333333333</v>
      </c>
      <c r="O127" s="7">
        <f t="shared" si="73"/>
        <v>19.8166666666667</v>
      </c>
      <c r="P127" s="7">
        <f t="shared" si="73"/>
        <v>32.9333333333333</v>
      </c>
      <c r="Q127" s="7">
        <f t="shared" si="73"/>
        <v>43.6666666666667</v>
      </c>
      <c r="R127" s="7">
        <f t="shared" si="73"/>
        <v>50.85</v>
      </c>
      <c r="S127" s="7">
        <f t="shared" si="73"/>
        <v>55.7</v>
      </c>
      <c r="T127" s="16"/>
      <c r="Y127" s="2">
        <v>107.557551837311</v>
      </c>
      <c r="Z127" s="3">
        <v>0.129112189892409</v>
      </c>
      <c r="AA127" s="4">
        <v>2.16804007666889</v>
      </c>
      <c r="AB127" s="5">
        <f>LOG(Y127*Z127)</f>
        <v>1.14260815582955</v>
      </c>
      <c r="AC127" s="6">
        <v>0.989800209182695</v>
      </c>
      <c r="AE127" s="2">
        <f>$Y127*(1-EXP(-$Z127*($AE$1-$AA127)))</f>
        <v>10.9545415975749</v>
      </c>
      <c r="AF127" s="2">
        <f>$Y127*(1-EXP(-$Z127*($AF$1-$AA127)))</f>
        <v>22.6555465244236</v>
      </c>
      <c r="AG127" s="2">
        <f>$Y127*(1-EXP(-$Z127*($AG$1-$AA127)))</f>
        <v>32.9392714311325</v>
      </c>
      <c r="AH127" s="2">
        <f>$Y127*(1-EXP(-$Z127*($AH$1-$AA127)))</f>
        <v>41.9773838512207</v>
      </c>
      <c r="AI127" s="2">
        <f>$Y127*(1-EXP(-$Z127*($AI$1-$AA127)))</f>
        <v>49.9207581498528</v>
      </c>
      <c r="AJ127" s="2">
        <f>$Y127*(1-EXP(-$Z127*($AJ$1-$AA127)))</f>
        <v>56.9019940888888</v>
      </c>
      <c r="AK127">
        <f>$Y127*(1-EXP(-$Z127*($AK$1-$AA127)))</f>
        <v>63.037630331648</v>
      </c>
      <c r="AL127">
        <f>$Y127*(1-EXP(-$Z127*($AL$1-$AA127)))</f>
        <v>68.4300898377018</v>
      </c>
      <c r="AM127">
        <f>$Y127*(1-EXP(-$Z127*($AM$1-$AA127)))</f>
        <v>73.1693896224221</v>
      </c>
      <c r="AN127">
        <f>$Y127*(1-EXP(-$Z127*($AN$1-$AA127)))</f>
        <v>77.3346434225172</v>
      </c>
    </row>
    <row r="128" spans="11:40">
      <c r="K128" s="9" t="s">
        <v>214</v>
      </c>
      <c r="L128" s="9"/>
      <c r="M128" s="9">
        <f>AVERAGE(M114:M120)</f>
        <v>5.02</v>
      </c>
      <c r="N128" s="10">
        <f t="shared" ref="N128:T128" si="74">AVERAGE(N114:N120)</f>
        <v>11.4</v>
      </c>
      <c r="O128" s="9">
        <f t="shared" si="74"/>
        <v>22.5285714285714</v>
      </c>
      <c r="P128" s="9">
        <f t="shared" si="74"/>
        <v>32.8285714285714</v>
      </c>
      <c r="Q128" s="9">
        <f t="shared" si="74"/>
        <v>42.5571428571429</v>
      </c>
      <c r="R128" s="9">
        <f t="shared" si="74"/>
        <v>47.1333333333333</v>
      </c>
      <c r="S128" s="9">
        <f t="shared" si="74"/>
        <v>52.46</v>
      </c>
      <c r="T128" s="9">
        <f t="shared" si="74"/>
        <v>56.3666666666667</v>
      </c>
      <c r="Y128" s="2">
        <v>72.3303761228457</v>
      </c>
      <c r="Z128" s="3">
        <v>0.226025197319439</v>
      </c>
      <c r="AA128" s="4">
        <v>2.27350886670724</v>
      </c>
      <c r="AB128" s="5">
        <f t="shared" ref="AB128:AB131" si="75">LOG(Y128*Z128)</f>
        <v>1.21347758051726</v>
      </c>
      <c r="AC128" s="6">
        <v>0.998055405210493</v>
      </c>
      <c r="AE128" s="2">
        <f>$Y128*(1-EXP(-$Z128*($AE$1-$AA128)))</f>
        <v>10.9531485949882</v>
      </c>
      <c r="AF128" s="2">
        <f t="shared" ref="AF128:AF131" si="76">$Y128*(1-EXP(-$Z128*($AF$1-$AA128)))</f>
        <v>23.3698843825141</v>
      </c>
      <c r="AG128" s="2">
        <f t="shared" ref="AG128:AG131" si="77">$Y128*(1-EXP(-$Z128*($AG$1-$AA128)))</f>
        <v>33.2746897061354</v>
      </c>
      <c r="AH128" s="2">
        <f t="shared" ref="AH128:AH131" si="78">$Y128*(1-EXP(-$Z128*($AH$1-$AA128)))</f>
        <v>41.1757331186397</v>
      </c>
      <c r="AI128" s="2">
        <f t="shared" ref="AI128:AI131" si="79">$Y128*(1-EXP(-$Z128*($AI$1-$AA128)))</f>
        <v>47.4783796590417</v>
      </c>
      <c r="AJ128" s="2">
        <f t="shared" ref="AJ128:AJ131" si="80">$Y128*(1-EXP(-$Z128*($AJ$1-$AA128)))</f>
        <v>52.5059882088662</v>
      </c>
      <c r="AK128" s="2">
        <f t="shared" ref="AK128:AK131" si="81">$Y128*(1-EXP(-$Z128*($AK$1-$AA128)))</f>
        <v>56.5165015016927</v>
      </c>
      <c r="AL128">
        <f t="shared" ref="AL128:AL131" si="82">$Y128*(1-EXP(-$Z128*($AL$1-$AA128)))</f>
        <v>59.7156799406144</v>
      </c>
      <c r="AM128">
        <f t="shared" ref="AM128:AM131" si="83">$Y128*(1-EXP(-$Z128*($AM$1-$AA128)))</f>
        <v>62.2676581879796</v>
      </c>
      <c r="AN128">
        <f t="shared" ref="AN128:AN131" si="84">$Y128*(1-EXP(-$Z128*($AN$1-$AA128)))</f>
        <v>64.3033661359302</v>
      </c>
    </row>
    <row r="129" spans="11:40">
      <c r="K129" s="11" t="s">
        <v>215</v>
      </c>
      <c r="L129" s="11"/>
      <c r="M129" s="11">
        <f>AVERAGE(M121:M126)</f>
        <v>5.5</v>
      </c>
      <c r="N129" s="12">
        <f t="shared" ref="N129:T129" si="85">AVERAGE(N121:N126)</f>
        <v>9.51666666666667</v>
      </c>
      <c r="O129" s="11">
        <f t="shared" si="85"/>
        <v>19.3833333333333</v>
      </c>
      <c r="P129" s="11">
        <f t="shared" si="85"/>
        <v>32.0333333333333</v>
      </c>
      <c r="Q129" s="11">
        <f t="shared" si="85"/>
        <v>41.5833333333333</v>
      </c>
      <c r="R129" s="11">
        <f t="shared" si="85"/>
        <v>48.6</v>
      </c>
      <c r="S129" s="11">
        <f t="shared" si="85"/>
        <v>53.5166666666667</v>
      </c>
      <c r="T129" s="11">
        <f t="shared" si="85"/>
        <v>57.75</v>
      </c>
      <c r="Y129" s="2">
        <v>79.8118053534776</v>
      </c>
      <c r="Z129" s="3">
        <v>0.200225607098919</v>
      </c>
      <c r="AA129" s="4">
        <v>2.4385558491237</v>
      </c>
      <c r="AB129" s="5">
        <f t="shared" si="75"/>
        <v>1.2035867538678</v>
      </c>
      <c r="AC129" s="6">
        <v>0.996372298573233</v>
      </c>
      <c r="AE129" s="2">
        <f t="shared" ref="AE129:AE131" si="86">$Y129*(1-EXP(-$Z129*($AE$1-$AA129)))</f>
        <v>8.48616077130051</v>
      </c>
      <c r="AF129" s="2">
        <f t="shared" si="76"/>
        <v>21.4284798295614</v>
      </c>
      <c r="AG129" s="2">
        <f t="shared" si="77"/>
        <v>32.0223641335757</v>
      </c>
      <c r="AH129" s="2">
        <f t="shared" si="78"/>
        <v>40.6939464165983</v>
      </c>
      <c r="AI129" s="2">
        <f t="shared" si="79"/>
        <v>47.7920359495129</v>
      </c>
      <c r="AJ129" s="2">
        <f>$Y129*(1-EXP(-$Z129*($AJ$1-$AA129)))</f>
        <v>53.6021491875446</v>
      </c>
      <c r="AK129" s="2">
        <f t="shared" si="81"/>
        <v>58.3579945008806</v>
      </c>
      <c r="AL129">
        <f t="shared" si="82"/>
        <v>62.2508729556976</v>
      </c>
      <c r="AM129">
        <f t="shared" si="83"/>
        <v>65.4373732864554</v>
      </c>
      <c r="AN129">
        <f t="shared" si="84"/>
        <v>68.0456705851689</v>
      </c>
    </row>
    <row r="130" spans="11:40">
      <c r="K130" s="3" t="s">
        <v>216</v>
      </c>
      <c r="L130" s="3"/>
      <c r="M130" s="3">
        <f>AVERAGE(M127:M129)</f>
        <v>5.91333333333333</v>
      </c>
      <c r="N130" s="13">
        <f t="shared" ref="N130:T130" si="87">AVERAGE(N127:N129)</f>
        <v>11.1</v>
      </c>
      <c r="O130" s="3">
        <f t="shared" si="87"/>
        <v>20.5761904761905</v>
      </c>
      <c r="P130" s="3">
        <f t="shared" si="87"/>
        <v>32.5984126984127</v>
      </c>
      <c r="Q130" s="3">
        <f t="shared" si="87"/>
        <v>42.6023809523809</v>
      </c>
      <c r="R130" s="3">
        <f t="shared" si="87"/>
        <v>48.8611111111111</v>
      </c>
      <c r="S130" s="3">
        <f t="shared" si="87"/>
        <v>53.8922222222222</v>
      </c>
      <c r="T130" s="3">
        <f t="shared" si="87"/>
        <v>57.0583333333333</v>
      </c>
      <c r="Y130" s="2">
        <v>76.8953310467749</v>
      </c>
      <c r="Z130" s="3">
        <v>0.21091725972402</v>
      </c>
      <c r="AA130" s="4">
        <v>2.34225256512328</v>
      </c>
      <c r="AB130" s="5">
        <f t="shared" si="75"/>
        <v>1.21001209124443</v>
      </c>
      <c r="AC130" s="6">
        <v>0.994984448397532</v>
      </c>
      <c r="AE130" s="2">
        <f t="shared" si="86"/>
        <v>9.96080800584505</v>
      </c>
      <c r="AF130" s="2">
        <f t="shared" si="76"/>
        <v>22.6890052483481</v>
      </c>
      <c r="AG130" s="2">
        <f t="shared" si="77"/>
        <v>32.9968221298079</v>
      </c>
      <c r="AH130" s="2">
        <f t="shared" si="78"/>
        <v>41.3445155884624</v>
      </c>
      <c r="AI130" s="2">
        <f t="shared" si="79"/>
        <v>48.1048205959177</v>
      </c>
      <c r="AJ130" s="2">
        <f t="shared" si="80"/>
        <v>53.5795932406226</v>
      </c>
      <c r="AK130" s="2">
        <f t="shared" si="81"/>
        <v>58.0132889804088</v>
      </c>
      <c r="AL130">
        <f t="shared" si="82"/>
        <v>61.6038778849564</v>
      </c>
      <c r="AM130">
        <f t="shared" si="83"/>
        <v>64.5116842474385</v>
      </c>
      <c r="AN130">
        <f t="shared" si="84"/>
        <v>66.866545265079</v>
      </c>
    </row>
    <row r="131" spans="11:40">
      <c r="K131" s="14" t="s">
        <v>217</v>
      </c>
      <c r="L131" s="14"/>
      <c r="M131" s="14">
        <f>AVERAGE(M108:M126)</f>
        <v>5.94285714285714</v>
      </c>
      <c r="N131" s="15">
        <f t="shared" ref="N131:T131" si="88">AVERAGE(N108:N126)</f>
        <v>11.1157894736842</v>
      </c>
      <c r="O131" s="14">
        <f t="shared" si="88"/>
        <v>20.6789473684211</v>
      </c>
      <c r="P131" s="14">
        <f t="shared" si="88"/>
        <v>32.6105263157895</v>
      </c>
      <c r="Q131" s="14">
        <f t="shared" si="88"/>
        <v>42.6</v>
      </c>
      <c r="R131" s="14">
        <f t="shared" si="88"/>
        <v>48.8611111111111</v>
      </c>
      <c r="S131" s="14">
        <f t="shared" si="88"/>
        <v>53.7466666666667</v>
      </c>
      <c r="T131" s="14">
        <f t="shared" si="88"/>
        <v>58.6375</v>
      </c>
      <c r="Y131" s="2">
        <v>82.0907752061823</v>
      </c>
      <c r="Z131" s="3">
        <v>0.189081528878828</v>
      </c>
      <c r="AA131" s="4">
        <v>2.30127180999819</v>
      </c>
      <c r="AB131" s="5">
        <f t="shared" si="75"/>
        <v>1.19094346212095</v>
      </c>
      <c r="AC131" s="6">
        <v>0.996406196274026</v>
      </c>
      <c r="AE131" s="2">
        <f t="shared" si="86"/>
        <v>10.1596508330008</v>
      </c>
      <c r="AF131" s="2">
        <f t="shared" si="76"/>
        <v>22.5520153648999</v>
      </c>
      <c r="AG131" s="2">
        <f>$Y131*(1-EXP(-$Z131*($AG$1-$AA131)))</f>
        <v>32.8094112023748</v>
      </c>
      <c r="AH131" s="2">
        <f t="shared" si="78"/>
        <v>41.2996528423635</v>
      </c>
      <c r="AI131" s="2">
        <f t="shared" si="79"/>
        <v>48.3271873401589</v>
      </c>
      <c r="AJ131" s="2">
        <f t="shared" si="80"/>
        <v>54.1440113142961</v>
      </c>
      <c r="AK131" s="2">
        <f t="shared" si="81"/>
        <v>58.9587071591491</v>
      </c>
      <c r="AL131">
        <f t="shared" si="82"/>
        <v>62.9439224899748</v>
      </c>
      <c r="AM131">
        <f t="shared" si="83"/>
        <v>66.2425610218408</v>
      </c>
      <c r="AN131">
        <f t="shared" si="84"/>
        <v>68.9729068778719</v>
      </c>
    </row>
    <row r="132" spans="1:17">
      <c r="A132" t="s">
        <v>26</v>
      </c>
      <c r="B132" t="s">
        <v>131</v>
      </c>
      <c r="C132" t="s">
        <v>132</v>
      </c>
      <c r="D132">
        <v>59.53851</v>
      </c>
      <c r="E132">
        <v>150.898869</v>
      </c>
      <c r="F132">
        <v>2023</v>
      </c>
      <c r="G132" t="s">
        <v>76</v>
      </c>
      <c r="H132" t="s">
        <v>30</v>
      </c>
      <c r="I132" t="s">
        <v>133</v>
      </c>
      <c r="J132" t="s">
        <v>32</v>
      </c>
      <c r="K132">
        <v>31.6</v>
      </c>
      <c r="N132" s="1">
        <v>4.9</v>
      </c>
      <c r="O132">
        <v>15.3</v>
      </c>
      <c r="P132">
        <v>28.2</v>
      </c>
      <c r="Q132">
        <v>30.5</v>
      </c>
    </row>
    <row r="133" spans="1:18">
      <c r="A133" t="s">
        <v>26</v>
      </c>
      <c r="B133" t="s">
        <v>131</v>
      </c>
      <c r="C133" t="s">
        <v>132</v>
      </c>
      <c r="D133">
        <v>59.53851</v>
      </c>
      <c r="E133">
        <v>150.898869</v>
      </c>
      <c r="F133">
        <v>2023</v>
      </c>
      <c r="G133" t="s">
        <v>76</v>
      </c>
      <c r="H133" t="s">
        <v>30</v>
      </c>
      <c r="I133" t="s">
        <v>34</v>
      </c>
      <c r="J133" t="s">
        <v>32</v>
      </c>
      <c r="K133">
        <v>32.9</v>
      </c>
      <c r="M133">
        <v>3</v>
      </c>
      <c r="N133" s="1">
        <v>10.2</v>
      </c>
      <c r="O133">
        <v>15.4</v>
      </c>
      <c r="P133">
        <v>23.4</v>
      </c>
      <c r="Q133">
        <v>29.2</v>
      </c>
      <c r="R133">
        <v>31</v>
      </c>
    </row>
    <row r="134" spans="1:18">
      <c r="A134" t="s">
        <v>26</v>
      </c>
      <c r="B134" t="s">
        <v>131</v>
      </c>
      <c r="C134" t="s">
        <v>132</v>
      </c>
      <c r="D134">
        <v>59.53851</v>
      </c>
      <c r="E134">
        <v>150.898869</v>
      </c>
      <c r="F134">
        <v>2023</v>
      </c>
      <c r="G134" t="s">
        <v>76</v>
      </c>
      <c r="H134" t="s">
        <v>30</v>
      </c>
      <c r="I134" t="s">
        <v>94</v>
      </c>
      <c r="J134" t="s">
        <v>32</v>
      </c>
      <c r="K134">
        <v>32.5</v>
      </c>
      <c r="M134">
        <v>2.5</v>
      </c>
      <c r="N134" s="1">
        <v>10</v>
      </c>
      <c r="O134">
        <v>19.6</v>
      </c>
      <c r="P134">
        <v>24.2</v>
      </c>
      <c r="Q134">
        <v>29.6</v>
      </c>
      <c r="R134">
        <v>31.2</v>
      </c>
    </row>
    <row r="135" spans="1:17">
      <c r="A135" t="s">
        <v>26</v>
      </c>
      <c r="B135" t="s">
        <v>131</v>
      </c>
      <c r="C135" t="s">
        <v>132</v>
      </c>
      <c r="D135">
        <v>59.53851</v>
      </c>
      <c r="E135">
        <v>150.898869</v>
      </c>
      <c r="F135">
        <v>2023</v>
      </c>
      <c r="G135" t="s">
        <v>76</v>
      </c>
      <c r="H135" t="s">
        <v>30</v>
      </c>
      <c r="I135" t="s">
        <v>57</v>
      </c>
      <c r="J135" t="s">
        <v>32</v>
      </c>
      <c r="K135">
        <v>32.7</v>
      </c>
      <c r="N135" s="1">
        <v>5.5</v>
      </c>
      <c r="O135">
        <v>11.4</v>
      </c>
      <c r="P135">
        <v>26.6</v>
      </c>
      <c r="Q135">
        <v>30.9</v>
      </c>
    </row>
    <row r="136" spans="1:18">
      <c r="A136" t="s">
        <v>26</v>
      </c>
      <c r="B136" t="s">
        <v>131</v>
      </c>
      <c r="C136" t="s">
        <v>132</v>
      </c>
      <c r="D136">
        <v>59.53851</v>
      </c>
      <c r="E136">
        <v>150.898869</v>
      </c>
      <c r="F136">
        <v>2023</v>
      </c>
      <c r="G136" t="s">
        <v>76</v>
      </c>
      <c r="H136" t="s">
        <v>30</v>
      </c>
      <c r="I136" t="s">
        <v>58</v>
      </c>
      <c r="J136" t="s">
        <v>32</v>
      </c>
      <c r="K136">
        <v>33</v>
      </c>
      <c r="M136">
        <v>3</v>
      </c>
      <c r="N136" s="1">
        <v>5</v>
      </c>
      <c r="O136">
        <v>10</v>
      </c>
      <c r="P136">
        <v>18.4</v>
      </c>
      <c r="Q136">
        <v>28.5</v>
      </c>
      <c r="R136">
        <v>31.5</v>
      </c>
    </row>
    <row r="137" spans="1:17">
      <c r="A137" t="s">
        <v>26</v>
      </c>
      <c r="B137" t="s">
        <v>131</v>
      </c>
      <c r="C137" t="s">
        <v>132</v>
      </c>
      <c r="D137">
        <v>59.53851</v>
      </c>
      <c r="E137">
        <v>150.898869</v>
      </c>
      <c r="F137">
        <v>2023</v>
      </c>
      <c r="G137" t="s">
        <v>76</v>
      </c>
      <c r="H137" t="s">
        <v>30</v>
      </c>
      <c r="I137" t="s">
        <v>38</v>
      </c>
      <c r="J137" t="s">
        <v>32</v>
      </c>
      <c r="K137">
        <v>32.3</v>
      </c>
      <c r="N137" s="1">
        <v>6</v>
      </c>
      <c r="O137">
        <v>11.3</v>
      </c>
      <c r="P137">
        <v>30</v>
      </c>
      <c r="Q137">
        <v>32</v>
      </c>
    </row>
    <row r="138" spans="1:19">
      <c r="A138" t="s">
        <v>26</v>
      </c>
      <c r="B138" t="s">
        <v>131</v>
      </c>
      <c r="C138" t="s">
        <v>132</v>
      </c>
      <c r="D138">
        <v>59.53851</v>
      </c>
      <c r="E138">
        <v>150.898869</v>
      </c>
      <c r="F138">
        <v>2023</v>
      </c>
      <c r="G138" t="s">
        <v>76</v>
      </c>
      <c r="H138" t="s">
        <v>39</v>
      </c>
      <c r="I138" t="s">
        <v>62</v>
      </c>
      <c r="J138" t="s">
        <v>32</v>
      </c>
      <c r="K138">
        <v>50.8</v>
      </c>
      <c r="M138">
        <v>4.3</v>
      </c>
      <c r="N138" s="1">
        <v>7.1</v>
      </c>
      <c r="O138">
        <v>11.6</v>
      </c>
      <c r="P138">
        <v>24</v>
      </c>
      <c r="Q138">
        <v>35.9</v>
      </c>
      <c r="R138">
        <v>44.4</v>
      </c>
      <c r="S138">
        <v>50.2</v>
      </c>
    </row>
    <row r="139" spans="1:18">
      <c r="A139" t="s">
        <v>26</v>
      </c>
      <c r="B139" t="s">
        <v>131</v>
      </c>
      <c r="C139" t="s">
        <v>132</v>
      </c>
      <c r="D139">
        <v>59.53851</v>
      </c>
      <c r="E139">
        <v>150.898869</v>
      </c>
      <c r="F139">
        <v>2023</v>
      </c>
      <c r="G139" t="s">
        <v>76</v>
      </c>
      <c r="H139" t="s">
        <v>39</v>
      </c>
      <c r="I139" t="s">
        <v>125</v>
      </c>
      <c r="J139" t="s">
        <v>32</v>
      </c>
      <c r="K139">
        <v>55.4</v>
      </c>
      <c r="M139">
        <v>3.9</v>
      </c>
      <c r="N139" s="1">
        <v>9</v>
      </c>
      <c r="O139">
        <v>24.4</v>
      </c>
      <c r="P139">
        <v>38.3</v>
      </c>
      <c r="Q139">
        <v>48.4</v>
      </c>
      <c r="R139">
        <v>54.2</v>
      </c>
    </row>
    <row r="140" spans="1:18">
      <c r="A140" t="s">
        <v>26</v>
      </c>
      <c r="B140" t="s">
        <v>131</v>
      </c>
      <c r="C140" t="s">
        <v>132</v>
      </c>
      <c r="D140">
        <v>59.53851</v>
      </c>
      <c r="E140">
        <v>150.898869</v>
      </c>
      <c r="F140">
        <v>2023</v>
      </c>
      <c r="G140" t="s">
        <v>76</v>
      </c>
      <c r="H140" t="s">
        <v>39</v>
      </c>
      <c r="I140" t="s">
        <v>41</v>
      </c>
      <c r="J140" t="s">
        <v>32</v>
      </c>
      <c r="K140">
        <v>51.2</v>
      </c>
      <c r="M140">
        <v>3.8</v>
      </c>
      <c r="N140" s="1">
        <v>6.5</v>
      </c>
      <c r="O140">
        <v>9.4</v>
      </c>
      <c r="P140">
        <v>24.7</v>
      </c>
      <c r="Q140">
        <v>40.4</v>
      </c>
      <c r="R140">
        <v>49</v>
      </c>
    </row>
    <row r="141" spans="1:21">
      <c r="A141" t="s">
        <v>26</v>
      </c>
      <c r="B141" t="s">
        <v>131</v>
      </c>
      <c r="C141" t="s">
        <v>132</v>
      </c>
      <c r="D141">
        <v>59.53851</v>
      </c>
      <c r="E141">
        <v>150.898869</v>
      </c>
      <c r="F141">
        <v>2023</v>
      </c>
      <c r="G141" t="s">
        <v>76</v>
      </c>
      <c r="H141" t="s">
        <v>39</v>
      </c>
      <c r="I141" t="s">
        <v>44</v>
      </c>
      <c r="J141" t="s">
        <v>32</v>
      </c>
      <c r="K141">
        <v>47.3</v>
      </c>
      <c r="M141">
        <v>3.2</v>
      </c>
      <c r="N141" s="1">
        <v>5.3</v>
      </c>
      <c r="O141">
        <v>10</v>
      </c>
      <c r="P141">
        <v>19.8</v>
      </c>
      <c r="Q141">
        <v>29.2</v>
      </c>
      <c r="R141">
        <v>36.9</v>
      </c>
      <c r="S141">
        <v>39.5</v>
      </c>
      <c r="T141">
        <v>43.2</v>
      </c>
      <c r="U141">
        <v>45</v>
      </c>
    </row>
    <row r="142" spans="1:21">
      <c r="A142" t="s">
        <v>26</v>
      </c>
      <c r="B142" t="s">
        <v>131</v>
      </c>
      <c r="C142" t="s">
        <v>132</v>
      </c>
      <c r="D142">
        <v>59.53851</v>
      </c>
      <c r="E142">
        <v>150.898869</v>
      </c>
      <c r="F142">
        <v>2023</v>
      </c>
      <c r="G142" t="s">
        <v>76</v>
      </c>
      <c r="H142" t="s">
        <v>39</v>
      </c>
      <c r="I142" t="s">
        <v>45</v>
      </c>
      <c r="J142" t="s">
        <v>32</v>
      </c>
      <c r="K142">
        <v>47.8</v>
      </c>
      <c r="M142">
        <v>3.9</v>
      </c>
      <c r="N142" s="1">
        <v>5.7</v>
      </c>
      <c r="O142">
        <v>8.1</v>
      </c>
      <c r="P142">
        <v>11</v>
      </c>
      <c r="Q142">
        <v>19.3</v>
      </c>
      <c r="R142">
        <v>30.4</v>
      </c>
      <c r="S142">
        <v>36.3</v>
      </c>
      <c r="T142">
        <v>44</v>
      </c>
      <c r="U142">
        <v>46.7</v>
      </c>
    </row>
    <row r="143" spans="1:19">
      <c r="A143" t="s">
        <v>26</v>
      </c>
      <c r="B143" t="s">
        <v>131</v>
      </c>
      <c r="C143" t="s">
        <v>132</v>
      </c>
      <c r="D143">
        <v>59.53851</v>
      </c>
      <c r="E143">
        <v>150.898869</v>
      </c>
      <c r="F143">
        <v>2023</v>
      </c>
      <c r="G143" t="s">
        <v>76</v>
      </c>
      <c r="H143" t="s">
        <v>39</v>
      </c>
      <c r="I143" t="s">
        <v>83</v>
      </c>
      <c r="J143" t="s">
        <v>32</v>
      </c>
      <c r="K143">
        <v>48</v>
      </c>
      <c r="M143">
        <v>4</v>
      </c>
      <c r="N143" s="1">
        <v>8</v>
      </c>
      <c r="O143">
        <v>10.4</v>
      </c>
      <c r="P143">
        <v>25.2</v>
      </c>
      <c r="Q143">
        <v>36.4</v>
      </c>
      <c r="R143">
        <v>41</v>
      </c>
      <c r="S143">
        <v>46.3</v>
      </c>
    </row>
    <row r="144" spans="1:20">
      <c r="A144" t="s">
        <v>26</v>
      </c>
      <c r="B144" t="s">
        <v>131</v>
      </c>
      <c r="C144" t="s">
        <v>132</v>
      </c>
      <c r="D144">
        <v>59.53851</v>
      </c>
      <c r="E144">
        <v>150.898869</v>
      </c>
      <c r="F144">
        <v>2023</v>
      </c>
      <c r="G144" t="s">
        <v>76</v>
      </c>
      <c r="H144" t="s">
        <v>47</v>
      </c>
      <c r="I144" t="s">
        <v>68</v>
      </c>
      <c r="J144" t="s">
        <v>32</v>
      </c>
      <c r="K144">
        <v>44</v>
      </c>
      <c r="M144">
        <v>3.8</v>
      </c>
      <c r="N144" s="1">
        <v>6.3</v>
      </c>
      <c r="O144">
        <v>15.3</v>
      </c>
      <c r="P144">
        <v>24.7</v>
      </c>
      <c r="Q144">
        <v>30.6</v>
      </c>
      <c r="R144">
        <v>33.9</v>
      </c>
      <c r="S144">
        <v>39.2</v>
      </c>
      <c r="T144">
        <v>42.6</v>
      </c>
    </row>
    <row r="145" spans="1:19">
      <c r="A145" t="s">
        <v>26</v>
      </c>
      <c r="B145" t="s">
        <v>131</v>
      </c>
      <c r="C145" t="s">
        <v>132</v>
      </c>
      <c r="D145">
        <v>59.53851</v>
      </c>
      <c r="E145">
        <v>150.898869</v>
      </c>
      <c r="F145">
        <v>2023</v>
      </c>
      <c r="G145" t="s">
        <v>76</v>
      </c>
      <c r="H145" t="s">
        <v>47</v>
      </c>
      <c r="I145" t="s">
        <v>69</v>
      </c>
      <c r="J145" t="s">
        <v>32</v>
      </c>
      <c r="K145">
        <v>42.2</v>
      </c>
      <c r="M145">
        <v>3</v>
      </c>
      <c r="N145" s="1">
        <v>5.5</v>
      </c>
      <c r="O145">
        <v>13.2</v>
      </c>
      <c r="P145">
        <v>26.6</v>
      </c>
      <c r="Q145">
        <v>31.8</v>
      </c>
      <c r="R145">
        <v>37.2</v>
      </c>
      <c r="S145">
        <v>39.3</v>
      </c>
    </row>
    <row r="146" spans="1:19">
      <c r="A146" t="s">
        <v>26</v>
      </c>
      <c r="B146" t="s">
        <v>131</v>
      </c>
      <c r="C146" t="s">
        <v>132</v>
      </c>
      <c r="D146">
        <v>59.53851</v>
      </c>
      <c r="E146">
        <v>150.898869</v>
      </c>
      <c r="F146">
        <v>2023</v>
      </c>
      <c r="G146" t="s">
        <v>76</v>
      </c>
      <c r="H146" t="s">
        <v>47</v>
      </c>
      <c r="I146" t="s">
        <v>71</v>
      </c>
      <c r="J146" t="s">
        <v>32</v>
      </c>
      <c r="K146">
        <v>39.2</v>
      </c>
      <c r="M146">
        <v>3.7</v>
      </c>
      <c r="N146" s="1">
        <v>7.8</v>
      </c>
      <c r="O146">
        <v>16.2</v>
      </c>
      <c r="P146">
        <v>24.1</v>
      </c>
      <c r="Q146">
        <v>32.6</v>
      </c>
      <c r="R146">
        <v>35.7</v>
      </c>
      <c r="S146">
        <v>37.8</v>
      </c>
    </row>
    <row r="147" spans="1:19">
      <c r="A147" t="s">
        <v>26</v>
      </c>
      <c r="B147" t="s">
        <v>131</v>
      </c>
      <c r="C147" t="s">
        <v>132</v>
      </c>
      <c r="D147">
        <v>59.53851</v>
      </c>
      <c r="E147">
        <v>150.898869</v>
      </c>
      <c r="F147">
        <v>2023</v>
      </c>
      <c r="G147" t="s">
        <v>76</v>
      </c>
      <c r="H147" t="s">
        <v>47</v>
      </c>
      <c r="I147" t="s">
        <v>129</v>
      </c>
      <c r="J147" t="s">
        <v>32</v>
      </c>
      <c r="K147">
        <v>37.9</v>
      </c>
      <c r="M147">
        <v>4.3</v>
      </c>
      <c r="N147" s="1">
        <v>8.5</v>
      </c>
      <c r="O147">
        <v>14.7</v>
      </c>
      <c r="P147">
        <v>25</v>
      </c>
      <c r="Q147">
        <v>27.1</v>
      </c>
      <c r="R147">
        <v>32.8</v>
      </c>
      <c r="S147">
        <v>36.6</v>
      </c>
    </row>
    <row r="148" spans="1:19">
      <c r="A148" t="s">
        <v>26</v>
      </c>
      <c r="B148" t="s">
        <v>131</v>
      </c>
      <c r="C148" t="s">
        <v>132</v>
      </c>
      <c r="D148">
        <v>59.53851</v>
      </c>
      <c r="E148">
        <v>150.898869</v>
      </c>
      <c r="F148">
        <v>2023</v>
      </c>
      <c r="G148" t="s">
        <v>76</v>
      </c>
      <c r="H148" t="s">
        <v>47</v>
      </c>
      <c r="I148" t="s">
        <v>130</v>
      </c>
      <c r="J148" t="s">
        <v>32</v>
      </c>
      <c r="K148">
        <v>39.5</v>
      </c>
      <c r="N148" s="1">
        <v>6.8</v>
      </c>
      <c r="O148">
        <v>11.8</v>
      </c>
      <c r="P148">
        <v>24.7</v>
      </c>
      <c r="Q148">
        <v>29.4</v>
      </c>
      <c r="R148">
        <v>33.1</v>
      </c>
      <c r="S148">
        <v>37.7</v>
      </c>
    </row>
    <row r="149" spans="1:19">
      <c r="A149" t="s">
        <v>26</v>
      </c>
      <c r="B149" t="s">
        <v>131</v>
      </c>
      <c r="C149" t="s">
        <v>132</v>
      </c>
      <c r="D149">
        <v>59.53851</v>
      </c>
      <c r="E149">
        <v>150.898869</v>
      </c>
      <c r="F149">
        <v>2023</v>
      </c>
      <c r="G149" t="s">
        <v>76</v>
      </c>
      <c r="H149" t="s">
        <v>47</v>
      </c>
      <c r="I149" t="s">
        <v>134</v>
      </c>
      <c r="J149" t="s">
        <v>32</v>
      </c>
      <c r="K149">
        <v>37.5</v>
      </c>
      <c r="M149">
        <v>5.1</v>
      </c>
      <c r="N149" s="1">
        <v>9</v>
      </c>
      <c r="O149">
        <v>14.8</v>
      </c>
      <c r="P149">
        <v>22.6</v>
      </c>
      <c r="Q149">
        <v>26.8</v>
      </c>
      <c r="R149">
        <v>31.7</v>
      </c>
      <c r="S149">
        <v>34.8</v>
      </c>
    </row>
    <row r="150" spans="11:40">
      <c r="K150" s="7" t="s">
        <v>213</v>
      </c>
      <c r="L150" s="7"/>
      <c r="M150" s="7">
        <f>AVERAGE(M132:M137)</f>
        <v>2.83333333333333</v>
      </c>
      <c r="N150" s="8">
        <f>AVERAGE(N132:N137)</f>
        <v>6.93333333333333</v>
      </c>
      <c r="O150" s="7">
        <f t="shared" ref="O150:R150" si="89">AVERAGE(O132:O137)</f>
        <v>13.8333333333333</v>
      </c>
      <c r="P150" s="7">
        <f t="shared" si="89"/>
        <v>25.1333333333333</v>
      </c>
      <c r="Q150" s="7">
        <f t="shared" si="89"/>
        <v>30.1166666666667</v>
      </c>
      <c r="R150" s="7">
        <f t="shared" si="89"/>
        <v>31.2333333333333</v>
      </c>
      <c r="S150" s="16"/>
      <c r="T150" s="16"/>
      <c r="Y150" s="2">
        <v>41.5780995673067</v>
      </c>
      <c r="Z150" s="3">
        <v>0.339364183840784</v>
      </c>
      <c r="AA150" s="4">
        <v>2.53104443569531</v>
      </c>
      <c r="AB150" s="5">
        <f>LOG(Y150*Z150)</f>
        <v>1.14953064030773</v>
      </c>
      <c r="AC150" s="6">
        <v>0.972298937008536</v>
      </c>
      <c r="AE150" s="2">
        <f>$Y150*(1-EXP(-$Z150*($AE$1-$AA150)))</f>
        <v>6.11733529148319</v>
      </c>
      <c r="AF150" s="2">
        <f>$Y150*(1-EXP(-$Z150*($AF$1-$AA150)))</f>
        <v>16.3221268816804</v>
      </c>
      <c r="AG150" s="2">
        <f>$Y150*(1-EXP(-$Z150*($AG$1-$AA150)))</f>
        <v>23.5902143842457</v>
      </c>
      <c r="AH150" s="2">
        <f>$Y150*(1-EXP(-$Z150*($AH$1-$AA150)))</f>
        <v>28.7667136275709</v>
      </c>
      <c r="AI150" s="2">
        <f>$Y150*(1-EXP(-$Z150*($AI$1-$AA150)))</f>
        <v>32.4535355606706</v>
      </c>
      <c r="AJ150">
        <f>$Y150*(1-EXP(-$Z150*($AJ$1-$AA150)))</f>
        <v>35.0793750184688</v>
      </c>
      <c r="AK150">
        <f>$Y150*(1-EXP(-$Z150*($AK$1-$AA150)))</f>
        <v>36.9495583316977</v>
      </c>
      <c r="AL150">
        <f>$Y150*(1-EXP(-$Z150*($AL$1-$AA150)))</f>
        <v>38.2815459422475</v>
      </c>
      <c r="AM150">
        <f>$Y150*(1-EXP(-$Z150*($AM$1-$AA150)))</f>
        <v>39.2302181831494</v>
      </c>
      <c r="AN150">
        <f>$Y150*(1-EXP(-$Z150*($AN$1-$AA150)))</f>
        <v>39.9058843932024</v>
      </c>
    </row>
    <row r="151" spans="11:40">
      <c r="K151" s="9" t="s">
        <v>214</v>
      </c>
      <c r="L151" s="9"/>
      <c r="M151" s="9">
        <f>AVERAGE(M138:M143)</f>
        <v>3.85</v>
      </c>
      <c r="N151" s="10">
        <f>AVERAGE(N138:N143)</f>
        <v>6.93333333333333</v>
      </c>
      <c r="O151" s="9">
        <f t="shared" ref="O151:S151" si="90">AVERAGE(O138:O143)</f>
        <v>12.3166666666667</v>
      </c>
      <c r="P151" s="9">
        <f t="shared" si="90"/>
        <v>23.8333333333333</v>
      </c>
      <c r="Q151" s="9">
        <f t="shared" si="90"/>
        <v>34.9333333333333</v>
      </c>
      <c r="R151" s="9">
        <f t="shared" si="90"/>
        <v>42.65</v>
      </c>
      <c r="S151" s="9">
        <f t="shared" si="90"/>
        <v>43.075</v>
      </c>
      <c r="T151" s="16"/>
      <c r="Y151" s="2">
        <v>83.2241925151512</v>
      </c>
      <c r="Z151" s="3">
        <v>0.14653906430993</v>
      </c>
      <c r="AA151" s="4">
        <v>2.5760118705372</v>
      </c>
      <c r="AB151" s="5">
        <f t="shared" ref="AB151:AB154" si="91">LOG(Y151*Z151)</f>
        <v>1.08620300422439</v>
      </c>
      <c r="AC151" s="6">
        <v>0.97009855269096</v>
      </c>
      <c r="AE151" s="2">
        <f>$Y151*(1-EXP(-$Z151*($AE$1-$AA151)))</f>
        <v>5.01343069918084</v>
      </c>
      <c r="AF151" s="2">
        <f t="shared" ref="AF151:AF154" si="92">$Y151*(1-EXP(-$Z151*($AF$1-$AA151)))</f>
        <v>15.6741838352094</v>
      </c>
      <c r="AG151" s="2">
        <f t="shared" ref="AG151:AG154" si="93">$Y151*(1-EXP(-$Z151*($AG$1-$AA151)))</f>
        <v>24.8817909490221</v>
      </c>
      <c r="AH151" s="2">
        <f t="shared" ref="AH151:AH154" si="94">$Y151*(1-EXP(-$Z151*($AH$1-$AA151)))</f>
        <v>32.8343274800311</v>
      </c>
      <c r="AI151" s="2">
        <f t="shared" ref="AI151:AI154" si="95">$Y151*(1-EXP(-$Z151*($AI$1-$AA151)))</f>
        <v>39.7028695990968</v>
      </c>
      <c r="AJ151" s="2">
        <f t="shared" ref="AJ151:AJ154" si="96">$Y151*(1-EXP(-$Z151*($AJ$1-$AA151)))</f>
        <v>45.6351744250383</v>
      </c>
      <c r="AK151" s="2">
        <f t="shared" ref="AK151:AK154" si="97">$Y151*(1-EXP(-$Z151*($AK$1-$AA151)))</f>
        <v>50.7588585981616</v>
      </c>
      <c r="AL151">
        <f t="shared" ref="AL151:AL154" si="98">$Y151*(1-EXP(-$Z151*($AL$1-$AA151)))</f>
        <v>55.1841435887636</v>
      </c>
      <c r="AM151">
        <f t="shared" ref="AM151:AM154" si="99">$Y151*(1-EXP(-$Z151*($AM$1-$AA151)))</f>
        <v>59.0062267981019</v>
      </c>
      <c r="AN151">
        <f t="shared" ref="AN151:AN154" si="100">$Y151*(1-EXP(-$Z151*($AN$1-$AA151)))</f>
        <v>62.3073294593158</v>
      </c>
    </row>
    <row r="152" spans="11:40">
      <c r="K152" s="11" t="s">
        <v>215</v>
      </c>
      <c r="L152" s="11"/>
      <c r="M152" s="11">
        <f>AVERAGE(M144:M149)</f>
        <v>3.98</v>
      </c>
      <c r="N152" s="12">
        <f>AVERAGE(N144:N149)</f>
        <v>7.31666666666667</v>
      </c>
      <c r="O152" s="11">
        <f t="shared" ref="O152:S152" si="101">AVERAGE(O144:O149)</f>
        <v>14.3333333333333</v>
      </c>
      <c r="P152" s="11">
        <f t="shared" si="101"/>
        <v>24.6166666666667</v>
      </c>
      <c r="Q152" s="11">
        <f t="shared" si="101"/>
        <v>29.7166666666667</v>
      </c>
      <c r="R152" s="11">
        <f t="shared" si="101"/>
        <v>34.0666666666667</v>
      </c>
      <c r="S152" s="11">
        <f t="shared" si="101"/>
        <v>37.5666666666667</v>
      </c>
      <c r="T152" s="16"/>
      <c r="Y152" s="2">
        <v>52.1986879276145</v>
      </c>
      <c r="Z152" s="3">
        <v>0.230573136742044</v>
      </c>
      <c r="AA152" s="4">
        <v>2.40471955463548</v>
      </c>
      <c r="AB152" s="5">
        <f t="shared" si="91"/>
        <v>1.08046829445906</v>
      </c>
      <c r="AC152" s="6">
        <v>0.993048563947206</v>
      </c>
      <c r="AE152" s="2">
        <f t="shared" ref="AE152:AE154" si="102">$Y152*(1-EXP(-$Z152*($AE$1-$AA152)))</f>
        <v>6.6946221571454</v>
      </c>
      <c r="AF152" s="2">
        <f t="shared" si="92"/>
        <v>16.0648941631426</v>
      </c>
      <c r="AG152" s="2">
        <f t="shared" si="93"/>
        <v>23.5056243583208</v>
      </c>
      <c r="AH152" s="2">
        <f t="shared" si="94"/>
        <v>29.4141471634222</v>
      </c>
      <c r="AI152" s="2">
        <f t="shared" si="95"/>
        <v>34.10597724228</v>
      </c>
      <c r="AJ152" s="2">
        <f>$Y152*(1-EXP(-$Z152*($AJ$1-$AA152)))</f>
        <v>37.8316579606263</v>
      </c>
      <c r="AK152" s="2">
        <f t="shared" si="97"/>
        <v>40.7901403825719</v>
      </c>
      <c r="AL152">
        <f t="shared" si="98"/>
        <v>43.1394072421451</v>
      </c>
      <c r="AM152">
        <f t="shared" si="99"/>
        <v>45.0049092091499</v>
      </c>
      <c r="AN152">
        <f t="shared" si="100"/>
        <v>46.4862639452955</v>
      </c>
    </row>
    <row r="153" spans="11:40">
      <c r="K153" s="3" t="s">
        <v>216</v>
      </c>
      <c r="L153" s="3"/>
      <c r="M153" s="3">
        <f>AVERAGE(M150:M152)</f>
        <v>3.55444444444444</v>
      </c>
      <c r="N153" s="13">
        <f>AVERAGE(N150:N152)</f>
        <v>7.06111111111111</v>
      </c>
      <c r="O153" s="3">
        <f>AVERAGE(O150:O152)</f>
        <v>13.4944444444444</v>
      </c>
      <c r="P153" s="3">
        <f t="shared" ref="P153" si="103">AVERAGE(P150:P152)</f>
        <v>24.5277777777778</v>
      </c>
      <c r="Q153" s="3">
        <f t="shared" ref="Q153" si="104">AVERAGE(Q150:Q152)</f>
        <v>31.5888888888889</v>
      </c>
      <c r="R153" s="3">
        <f t="shared" ref="R153" si="105">AVERAGE(R150:R152)</f>
        <v>35.9833333333333</v>
      </c>
      <c r="S153" s="3">
        <f t="shared" ref="S153" si="106">AVERAGE(S150:S152)</f>
        <v>40.3208333333333</v>
      </c>
      <c r="T153" s="16"/>
      <c r="Y153" s="2">
        <v>64.6218388758858</v>
      </c>
      <c r="Z153" s="3">
        <v>0.179452538441246</v>
      </c>
      <c r="AA153" s="4">
        <v>2.44472829927503</v>
      </c>
      <c r="AB153" s="5">
        <f t="shared" si="91"/>
        <v>1.06432891813407</v>
      </c>
      <c r="AC153" s="6">
        <v>0.990692459446808</v>
      </c>
      <c r="AE153" s="2">
        <f t="shared" si="102"/>
        <v>6.12881480167828</v>
      </c>
      <c r="AF153" s="2">
        <f t="shared" si="92"/>
        <v>15.7376033758846</v>
      </c>
      <c r="AG153" s="2">
        <f t="shared" si="93"/>
        <v>23.7679333334418</v>
      </c>
      <c r="AH153" s="2">
        <f t="shared" si="94"/>
        <v>30.4791018360298</v>
      </c>
      <c r="AI153" s="2">
        <f t="shared" si="95"/>
        <v>36.0878106821392</v>
      </c>
      <c r="AJ153" s="2">
        <f t="shared" si="96"/>
        <v>40.7751635489754</v>
      </c>
      <c r="AK153" s="2">
        <f t="shared" si="97"/>
        <v>44.6925137807454</v>
      </c>
      <c r="AL153">
        <f t="shared" si="98"/>
        <v>47.9663515468162</v>
      </c>
      <c r="AM153">
        <f t="shared" si="99"/>
        <v>50.7023881747458</v>
      </c>
      <c r="AN153">
        <f t="shared" si="100"/>
        <v>52.9889695401863</v>
      </c>
    </row>
    <row r="154" spans="11:40">
      <c r="K154" s="14" t="s">
        <v>217</v>
      </c>
      <c r="L154" s="14"/>
      <c r="M154" s="14">
        <f>AVERAGE(M132:M149)</f>
        <v>3.67857142857143</v>
      </c>
      <c r="N154" s="15">
        <f>AVERAGE(N132:N149)</f>
        <v>7.06111111111111</v>
      </c>
      <c r="O154" s="14">
        <f>AVERAGE(O132:O149)</f>
        <v>13.4944444444444</v>
      </c>
      <c r="P154" s="14">
        <f t="shared" ref="P154:T154" si="107">AVERAGE(P132:P149)</f>
        <v>24.5277777777778</v>
      </c>
      <c r="Q154" s="14">
        <f t="shared" si="107"/>
        <v>31.5888888888889</v>
      </c>
      <c r="R154" s="14">
        <f t="shared" si="107"/>
        <v>36.9333333333333</v>
      </c>
      <c r="S154" s="14">
        <f t="shared" si="107"/>
        <v>39.77</v>
      </c>
      <c r="T154" s="14">
        <f t="shared" si="107"/>
        <v>43.2666666666667</v>
      </c>
      <c r="Y154" s="2">
        <v>58.1402814155876</v>
      </c>
      <c r="Z154" s="3">
        <v>0.214365693158993</v>
      </c>
      <c r="AA154" s="4">
        <v>2.5001376755231</v>
      </c>
      <c r="AB154" s="5">
        <f t="shared" si="91"/>
        <v>1.0956324121373</v>
      </c>
      <c r="AC154" s="6">
        <v>0.991235572998187</v>
      </c>
      <c r="AE154" s="2">
        <f t="shared" si="102"/>
        <v>5.90775554777123</v>
      </c>
      <c r="AF154" s="2">
        <f t="shared" si="92"/>
        <v>15.9858544151567</v>
      </c>
      <c r="AG154" s="2">
        <f>$Y154*(1-EXP(-$Z154*($AG$1-$AA154)))</f>
        <v>24.1194163279665</v>
      </c>
      <c r="AH154" s="2">
        <f t="shared" si="94"/>
        <v>30.6836334744761</v>
      </c>
      <c r="AI154" s="2">
        <f t="shared" si="95"/>
        <v>35.9813059098047</v>
      </c>
      <c r="AJ154" s="2">
        <f t="shared" si="96"/>
        <v>40.2568093865541</v>
      </c>
      <c r="AK154" s="2">
        <f t="shared" si="97"/>
        <v>43.7073681371845</v>
      </c>
      <c r="AL154" s="2">
        <f t="shared" si="98"/>
        <v>46.4921526090718</v>
      </c>
      <c r="AM154">
        <f t="shared" si="99"/>
        <v>48.7396218206735</v>
      </c>
      <c r="AN154">
        <f t="shared" si="100"/>
        <v>50.5534490335473</v>
      </c>
    </row>
    <row r="155" spans="1:21">
      <c r="A155" t="s">
        <v>26</v>
      </c>
      <c r="B155" t="s">
        <v>135</v>
      </c>
      <c r="C155" t="s">
        <v>136</v>
      </c>
      <c r="D155">
        <v>59.578253</v>
      </c>
      <c r="E155">
        <v>151.127112</v>
      </c>
      <c r="F155">
        <v>2023</v>
      </c>
      <c r="G155" t="s">
        <v>123</v>
      </c>
      <c r="H155" t="s">
        <v>30</v>
      </c>
      <c r="I155" t="s">
        <v>31</v>
      </c>
      <c r="J155" t="s">
        <v>32</v>
      </c>
      <c r="K155">
        <v>45.4</v>
      </c>
      <c r="M155">
        <v>4.1</v>
      </c>
      <c r="N155" s="1">
        <v>6.7</v>
      </c>
      <c r="O155">
        <v>9.1</v>
      </c>
      <c r="P155">
        <v>16.5</v>
      </c>
      <c r="Q155">
        <v>24.5</v>
      </c>
      <c r="R155">
        <v>29.8</v>
      </c>
      <c r="S155">
        <v>35.4</v>
      </c>
      <c r="T155">
        <v>40.4</v>
      </c>
      <c r="U155">
        <v>43.6</v>
      </c>
    </row>
    <row r="156" spans="1:21">
      <c r="A156" t="s">
        <v>26</v>
      </c>
      <c r="B156" t="s">
        <v>135</v>
      </c>
      <c r="C156" t="s">
        <v>136</v>
      </c>
      <c r="D156">
        <v>59.578253</v>
      </c>
      <c r="E156">
        <v>151.127112</v>
      </c>
      <c r="F156">
        <v>2023</v>
      </c>
      <c r="G156" t="s">
        <v>123</v>
      </c>
      <c r="H156" t="s">
        <v>30</v>
      </c>
      <c r="I156" t="s">
        <v>34</v>
      </c>
      <c r="J156" t="s">
        <v>32</v>
      </c>
      <c r="K156">
        <v>50.3</v>
      </c>
      <c r="M156">
        <v>5.2</v>
      </c>
      <c r="N156" s="1">
        <v>12.6</v>
      </c>
      <c r="O156">
        <v>19.3</v>
      </c>
      <c r="P156">
        <v>24.4</v>
      </c>
      <c r="Q156">
        <v>33</v>
      </c>
      <c r="R156">
        <v>38</v>
      </c>
      <c r="S156">
        <v>42.7</v>
      </c>
      <c r="T156">
        <v>47.2</v>
      </c>
      <c r="U156">
        <v>49.5</v>
      </c>
    </row>
    <row r="157" spans="1:21">
      <c r="A157" t="s">
        <v>26</v>
      </c>
      <c r="B157" t="s">
        <v>135</v>
      </c>
      <c r="C157" t="s">
        <v>136</v>
      </c>
      <c r="D157">
        <v>59.578253</v>
      </c>
      <c r="E157">
        <v>151.127112</v>
      </c>
      <c r="F157">
        <v>2023</v>
      </c>
      <c r="G157" t="s">
        <v>123</v>
      </c>
      <c r="H157" t="s">
        <v>30</v>
      </c>
      <c r="I157" t="s">
        <v>56</v>
      </c>
      <c r="J157" t="s">
        <v>32</v>
      </c>
      <c r="K157">
        <v>46</v>
      </c>
      <c r="M157">
        <v>6.3</v>
      </c>
      <c r="N157" s="1">
        <v>11.7</v>
      </c>
      <c r="O157">
        <v>21.6</v>
      </c>
      <c r="P157">
        <v>27.9</v>
      </c>
      <c r="Q157">
        <v>32</v>
      </c>
      <c r="R157">
        <v>36.7</v>
      </c>
      <c r="S157">
        <v>38.4</v>
      </c>
      <c r="T157">
        <v>41.1</v>
      </c>
      <c r="U157">
        <v>45.2</v>
      </c>
    </row>
    <row r="158" spans="1:21">
      <c r="A158" t="s">
        <v>26</v>
      </c>
      <c r="B158" t="s">
        <v>135</v>
      </c>
      <c r="C158" t="s">
        <v>136</v>
      </c>
      <c r="D158">
        <v>59.578253</v>
      </c>
      <c r="E158">
        <v>151.127112</v>
      </c>
      <c r="F158">
        <v>2023</v>
      </c>
      <c r="G158" t="s">
        <v>123</v>
      </c>
      <c r="H158" t="s">
        <v>30</v>
      </c>
      <c r="I158" t="s">
        <v>58</v>
      </c>
      <c r="J158" t="s">
        <v>32</v>
      </c>
      <c r="K158">
        <v>44.8</v>
      </c>
      <c r="M158">
        <v>2.7</v>
      </c>
      <c r="N158" s="1">
        <v>8.9</v>
      </c>
      <c r="O158">
        <v>18.5</v>
      </c>
      <c r="P158">
        <v>26.2</v>
      </c>
      <c r="Q158">
        <v>31.9</v>
      </c>
      <c r="R158">
        <v>36.1</v>
      </c>
      <c r="S158">
        <v>38</v>
      </c>
      <c r="T158">
        <v>40.5</v>
      </c>
      <c r="U158">
        <v>43.6</v>
      </c>
    </row>
    <row r="159" spans="1:21">
      <c r="A159" t="s">
        <v>26</v>
      </c>
      <c r="B159" t="s">
        <v>135</v>
      </c>
      <c r="C159" t="s">
        <v>136</v>
      </c>
      <c r="D159">
        <v>59.578253</v>
      </c>
      <c r="E159">
        <v>151.127112</v>
      </c>
      <c r="F159">
        <v>2023</v>
      </c>
      <c r="G159" t="s">
        <v>123</v>
      </c>
      <c r="H159" t="s">
        <v>30</v>
      </c>
      <c r="I159" t="s">
        <v>38</v>
      </c>
      <c r="J159" t="s">
        <v>32</v>
      </c>
      <c r="K159">
        <v>46.7</v>
      </c>
      <c r="L159">
        <v>1.3</v>
      </c>
      <c r="M159">
        <v>4.8</v>
      </c>
      <c r="N159" s="1">
        <v>8.1</v>
      </c>
      <c r="O159">
        <v>18.1</v>
      </c>
      <c r="P159">
        <v>25.4</v>
      </c>
      <c r="Q159">
        <v>31.5</v>
      </c>
      <c r="R159">
        <v>36.6</v>
      </c>
      <c r="S159">
        <v>40</v>
      </c>
      <c r="T159">
        <v>42.5</v>
      </c>
      <c r="U159">
        <v>45</v>
      </c>
    </row>
    <row r="160" spans="1:21">
      <c r="A160" t="s">
        <v>26</v>
      </c>
      <c r="B160" t="s">
        <v>135</v>
      </c>
      <c r="C160" t="s">
        <v>136</v>
      </c>
      <c r="D160">
        <v>59.578253</v>
      </c>
      <c r="E160">
        <v>151.127112</v>
      </c>
      <c r="F160">
        <v>2023</v>
      </c>
      <c r="G160" t="s">
        <v>123</v>
      </c>
      <c r="H160" t="s">
        <v>30</v>
      </c>
      <c r="I160" t="s">
        <v>61</v>
      </c>
      <c r="J160" t="s">
        <v>32</v>
      </c>
      <c r="K160">
        <v>47.8</v>
      </c>
      <c r="N160" s="1">
        <v>7.8</v>
      </c>
      <c r="O160">
        <v>10.2</v>
      </c>
      <c r="P160">
        <v>17.6</v>
      </c>
      <c r="Q160">
        <v>23.9</v>
      </c>
      <c r="R160">
        <v>30.1</v>
      </c>
      <c r="S160">
        <v>34.9</v>
      </c>
      <c r="T160">
        <v>40</v>
      </c>
      <c r="U160">
        <v>46.6</v>
      </c>
    </row>
    <row r="161" spans="1:20">
      <c r="A161" t="s">
        <v>26</v>
      </c>
      <c r="B161" t="s">
        <v>135</v>
      </c>
      <c r="C161" t="s">
        <v>136</v>
      </c>
      <c r="D161">
        <v>59.578253</v>
      </c>
      <c r="E161">
        <v>151.127112</v>
      </c>
      <c r="F161">
        <v>2023</v>
      </c>
      <c r="G161" t="s">
        <v>123</v>
      </c>
      <c r="H161" t="s">
        <v>39</v>
      </c>
      <c r="I161" t="s">
        <v>40</v>
      </c>
      <c r="J161" t="s">
        <v>32</v>
      </c>
      <c r="K161">
        <v>48.1</v>
      </c>
      <c r="M161">
        <v>6.7</v>
      </c>
      <c r="N161" s="1">
        <v>15.1</v>
      </c>
      <c r="O161">
        <v>22.6</v>
      </c>
      <c r="P161">
        <v>28.7</v>
      </c>
      <c r="Q161">
        <v>35.1</v>
      </c>
      <c r="R161">
        <v>38.8</v>
      </c>
      <c r="S161">
        <v>44</v>
      </c>
      <c r="T161">
        <v>45.7</v>
      </c>
    </row>
    <row r="162" spans="1:21">
      <c r="A162" t="s">
        <v>26</v>
      </c>
      <c r="B162" t="s">
        <v>135</v>
      </c>
      <c r="C162" t="s">
        <v>136</v>
      </c>
      <c r="D162">
        <v>59.578253</v>
      </c>
      <c r="E162">
        <v>151.127112</v>
      </c>
      <c r="F162">
        <v>2023</v>
      </c>
      <c r="G162" t="s">
        <v>123</v>
      </c>
      <c r="H162" t="s">
        <v>39</v>
      </c>
      <c r="I162" t="s">
        <v>126</v>
      </c>
      <c r="J162" t="s">
        <v>32</v>
      </c>
      <c r="K162">
        <v>47.2</v>
      </c>
      <c r="M162">
        <v>3</v>
      </c>
      <c r="N162" s="1">
        <v>6.8</v>
      </c>
      <c r="O162">
        <v>13.7</v>
      </c>
      <c r="P162">
        <v>20.5</v>
      </c>
      <c r="Q162">
        <v>29.2</v>
      </c>
      <c r="R162">
        <v>35.5</v>
      </c>
      <c r="S162">
        <v>40.6</v>
      </c>
      <c r="T162">
        <v>43.5</v>
      </c>
      <c r="U162">
        <v>46.4</v>
      </c>
    </row>
    <row r="163" spans="1:21">
      <c r="A163" t="s">
        <v>26</v>
      </c>
      <c r="B163" t="s">
        <v>135</v>
      </c>
      <c r="C163" t="s">
        <v>136</v>
      </c>
      <c r="D163">
        <v>59.578253</v>
      </c>
      <c r="E163">
        <v>151.127112</v>
      </c>
      <c r="F163">
        <v>2023</v>
      </c>
      <c r="G163" t="s">
        <v>123</v>
      </c>
      <c r="H163" t="s">
        <v>39</v>
      </c>
      <c r="I163" t="s">
        <v>42</v>
      </c>
      <c r="J163" t="s">
        <v>32</v>
      </c>
      <c r="K163">
        <v>45</v>
      </c>
      <c r="M163">
        <v>4.6</v>
      </c>
      <c r="N163" s="1">
        <v>9.4</v>
      </c>
      <c r="O163">
        <v>16.3</v>
      </c>
      <c r="P163">
        <v>23.6</v>
      </c>
      <c r="Q163">
        <v>29.2</v>
      </c>
      <c r="R163">
        <v>31.9</v>
      </c>
      <c r="S163">
        <v>36.2</v>
      </c>
      <c r="T163">
        <v>40.1</v>
      </c>
      <c r="U163">
        <v>44</v>
      </c>
    </row>
    <row r="164" spans="1:21">
      <c r="A164" t="s">
        <v>26</v>
      </c>
      <c r="B164" t="s">
        <v>135</v>
      </c>
      <c r="C164" t="s">
        <v>136</v>
      </c>
      <c r="D164">
        <v>59.578253</v>
      </c>
      <c r="E164">
        <v>151.127112</v>
      </c>
      <c r="F164">
        <v>2023</v>
      </c>
      <c r="G164" t="s">
        <v>123</v>
      </c>
      <c r="H164" t="s">
        <v>39</v>
      </c>
      <c r="I164" t="s">
        <v>43</v>
      </c>
      <c r="J164" t="s">
        <v>32</v>
      </c>
      <c r="K164">
        <v>48.8</v>
      </c>
      <c r="M164">
        <v>4.5</v>
      </c>
      <c r="N164" s="1">
        <v>9</v>
      </c>
      <c r="O164">
        <v>15.4</v>
      </c>
      <c r="P164">
        <v>22.6</v>
      </c>
      <c r="Q164">
        <v>28.2</v>
      </c>
      <c r="R164">
        <v>34.9</v>
      </c>
      <c r="S164">
        <v>40</v>
      </c>
      <c r="T164">
        <v>44.2</v>
      </c>
      <c r="U164">
        <v>47.6</v>
      </c>
    </row>
    <row r="165" spans="1:21">
      <c r="A165" t="s">
        <v>26</v>
      </c>
      <c r="B165" t="s">
        <v>135</v>
      </c>
      <c r="C165" t="s">
        <v>136</v>
      </c>
      <c r="D165">
        <v>59.578253</v>
      </c>
      <c r="E165">
        <v>151.127112</v>
      </c>
      <c r="F165">
        <v>2023</v>
      </c>
      <c r="G165" t="s">
        <v>123</v>
      </c>
      <c r="H165" t="s">
        <v>39</v>
      </c>
      <c r="I165" t="s">
        <v>82</v>
      </c>
      <c r="J165" t="s">
        <v>32</v>
      </c>
      <c r="K165">
        <v>45.2</v>
      </c>
      <c r="M165">
        <v>3</v>
      </c>
      <c r="N165" s="1">
        <v>5.3</v>
      </c>
      <c r="O165">
        <v>11.7</v>
      </c>
      <c r="P165">
        <v>20.5</v>
      </c>
      <c r="Q165">
        <v>26.9</v>
      </c>
      <c r="R165">
        <v>34.8</v>
      </c>
      <c r="S165">
        <v>39.2</v>
      </c>
      <c r="T165">
        <v>41.3</v>
      </c>
      <c r="U165">
        <v>44</v>
      </c>
    </row>
    <row r="166" spans="1:20">
      <c r="A166" t="s">
        <v>26</v>
      </c>
      <c r="B166" t="s">
        <v>135</v>
      </c>
      <c r="C166" t="s">
        <v>136</v>
      </c>
      <c r="D166">
        <v>59.578253</v>
      </c>
      <c r="E166">
        <v>151.127112</v>
      </c>
      <c r="F166">
        <v>2023</v>
      </c>
      <c r="G166" t="s">
        <v>123</v>
      </c>
      <c r="H166" t="s">
        <v>39</v>
      </c>
      <c r="I166" t="s">
        <v>84</v>
      </c>
      <c r="J166" t="s">
        <v>32</v>
      </c>
      <c r="K166">
        <v>42.6</v>
      </c>
      <c r="L166">
        <v>1.7</v>
      </c>
      <c r="M166">
        <v>5.3</v>
      </c>
      <c r="N166" s="1">
        <v>14.7</v>
      </c>
      <c r="O166">
        <v>24.5</v>
      </c>
      <c r="P166">
        <v>29.2</v>
      </c>
      <c r="Q166">
        <v>34.6</v>
      </c>
      <c r="R166">
        <v>37</v>
      </c>
      <c r="S166">
        <v>39.8</v>
      </c>
      <c r="T166">
        <v>41.9</v>
      </c>
    </row>
    <row r="167" spans="1:21">
      <c r="A167" t="s">
        <v>26</v>
      </c>
      <c r="B167" t="s">
        <v>135</v>
      </c>
      <c r="C167" t="s">
        <v>136</v>
      </c>
      <c r="D167">
        <v>59.578253</v>
      </c>
      <c r="E167">
        <v>151.127112</v>
      </c>
      <c r="F167">
        <v>2023</v>
      </c>
      <c r="G167" t="s">
        <v>123</v>
      </c>
      <c r="H167" t="s">
        <v>47</v>
      </c>
      <c r="I167" t="s">
        <v>69</v>
      </c>
      <c r="J167" t="s">
        <v>32</v>
      </c>
      <c r="K167">
        <v>38.7</v>
      </c>
      <c r="M167">
        <v>3.1</v>
      </c>
      <c r="N167" s="1">
        <v>8.1</v>
      </c>
      <c r="O167">
        <v>16.6</v>
      </c>
      <c r="P167">
        <v>23.4</v>
      </c>
      <c r="Q167">
        <v>26.7</v>
      </c>
      <c r="R167">
        <v>29.4</v>
      </c>
      <c r="S167">
        <v>33.1</v>
      </c>
      <c r="T167">
        <v>36.4</v>
      </c>
      <c r="U167">
        <v>38.4</v>
      </c>
    </row>
    <row r="168" spans="1:18">
      <c r="A168" t="s">
        <v>26</v>
      </c>
      <c r="B168" t="s">
        <v>135</v>
      </c>
      <c r="C168" t="s">
        <v>136</v>
      </c>
      <c r="D168">
        <v>59.578253</v>
      </c>
      <c r="E168">
        <v>151.127112</v>
      </c>
      <c r="F168">
        <v>2023</v>
      </c>
      <c r="G168" t="s">
        <v>123</v>
      </c>
      <c r="H168" t="s">
        <v>47</v>
      </c>
      <c r="I168" t="s">
        <v>70</v>
      </c>
      <c r="J168" t="s">
        <v>32</v>
      </c>
      <c r="K168">
        <v>37.5</v>
      </c>
      <c r="M168">
        <v>4.2</v>
      </c>
      <c r="N168" s="1">
        <v>7.1</v>
      </c>
      <c r="O168">
        <v>15.5</v>
      </c>
      <c r="P168">
        <v>25.8</v>
      </c>
      <c r="Q168">
        <v>31.3</v>
      </c>
      <c r="R168">
        <v>36.7</v>
      </c>
    </row>
    <row r="169" spans="1:21">
      <c r="A169" t="s">
        <v>26</v>
      </c>
      <c r="B169" t="s">
        <v>135</v>
      </c>
      <c r="C169" t="s">
        <v>136</v>
      </c>
      <c r="D169">
        <v>59.578253</v>
      </c>
      <c r="E169">
        <v>151.127112</v>
      </c>
      <c r="F169">
        <v>2023</v>
      </c>
      <c r="G169" t="s">
        <v>123</v>
      </c>
      <c r="H169" t="s">
        <v>47</v>
      </c>
      <c r="I169" t="s">
        <v>137</v>
      </c>
      <c r="J169" t="s">
        <v>32</v>
      </c>
      <c r="K169">
        <v>43.9</v>
      </c>
      <c r="M169">
        <v>4.2</v>
      </c>
      <c r="N169" s="1">
        <v>4.9</v>
      </c>
      <c r="O169">
        <v>11</v>
      </c>
      <c r="P169">
        <v>17.6</v>
      </c>
      <c r="Q169">
        <v>24.6</v>
      </c>
      <c r="R169">
        <v>31.2</v>
      </c>
      <c r="S169">
        <v>35.1</v>
      </c>
      <c r="T169">
        <v>39.6</v>
      </c>
      <c r="U169">
        <v>42.7</v>
      </c>
    </row>
    <row r="170" spans="1:21">
      <c r="A170" t="s">
        <v>26</v>
      </c>
      <c r="B170" t="s">
        <v>135</v>
      </c>
      <c r="C170" t="s">
        <v>136</v>
      </c>
      <c r="D170">
        <v>59.578253</v>
      </c>
      <c r="E170">
        <v>151.127112</v>
      </c>
      <c r="F170">
        <v>2023</v>
      </c>
      <c r="G170" t="s">
        <v>123</v>
      </c>
      <c r="H170" t="s">
        <v>47</v>
      </c>
      <c r="I170" t="s">
        <v>138</v>
      </c>
      <c r="J170" t="s">
        <v>32</v>
      </c>
      <c r="K170">
        <v>39</v>
      </c>
      <c r="M170">
        <v>3.6</v>
      </c>
      <c r="N170" s="1">
        <v>10.5</v>
      </c>
      <c r="O170">
        <v>18.8</v>
      </c>
      <c r="P170">
        <v>24.6</v>
      </c>
      <c r="Q170">
        <v>29.2</v>
      </c>
      <c r="R170">
        <v>32.5</v>
      </c>
      <c r="S170">
        <v>35</v>
      </c>
      <c r="T170">
        <v>36.8</v>
      </c>
      <c r="U170">
        <v>38.7</v>
      </c>
    </row>
    <row r="171" spans="1:22">
      <c r="A171" t="s">
        <v>26</v>
      </c>
      <c r="B171" t="s">
        <v>135</v>
      </c>
      <c r="C171" t="s">
        <v>136</v>
      </c>
      <c r="D171">
        <v>59.578253</v>
      </c>
      <c r="E171">
        <v>151.127112</v>
      </c>
      <c r="F171">
        <v>2023</v>
      </c>
      <c r="G171" t="s">
        <v>123</v>
      </c>
      <c r="H171" t="s">
        <v>47</v>
      </c>
      <c r="I171" t="s">
        <v>139</v>
      </c>
      <c r="J171" t="s">
        <v>32</v>
      </c>
      <c r="K171">
        <v>43.6</v>
      </c>
      <c r="M171">
        <v>2.2</v>
      </c>
      <c r="N171" s="1">
        <v>4.8</v>
      </c>
      <c r="O171">
        <v>7.6</v>
      </c>
      <c r="P171">
        <v>15.5</v>
      </c>
      <c r="Q171">
        <v>22.8</v>
      </c>
      <c r="R171">
        <v>29.2</v>
      </c>
      <c r="S171">
        <v>33.4</v>
      </c>
      <c r="T171">
        <v>36.5</v>
      </c>
      <c r="U171">
        <v>39.6</v>
      </c>
      <c r="V171">
        <v>43</v>
      </c>
    </row>
    <row r="172" spans="1:20">
      <c r="A172" t="s">
        <v>26</v>
      </c>
      <c r="B172" t="s">
        <v>135</v>
      </c>
      <c r="C172" t="s">
        <v>136</v>
      </c>
      <c r="D172">
        <v>59.578253</v>
      </c>
      <c r="E172">
        <v>151.127112</v>
      </c>
      <c r="F172">
        <v>2023</v>
      </c>
      <c r="G172" t="s">
        <v>123</v>
      </c>
      <c r="H172" t="s">
        <v>47</v>
      </c>
      <c r="I172" t="s">
        <v>140</v>
      </c>
      <c r="J172" t="s">
        <v>32</v>
      </c>
      <c r="K172">
        <v>39.7</v>
      </c>
      <c r="M172">
        <v>5.1</v>
      </c>
      <c r="N172" s="1">
        <v>9.6</v>
      </c>
      <c r="O172">
        <v>16.5</v>
      </c>
      <c r="P172">
        <v>22.2</v>
      </c>
      <c r="Q172">
        <v>28.9</v>
      </c>
      <c r="R172">
        <v>30.6</v>
      </c>
      <c r="S172">
        <v>35.2</v>
      </c>
      <c r="T172">
        <v>39.4</v>
      </c>
    </row>
    <row r="173" spans="11:40">
      <c r="K173" s="7" t="s">
        <v>213</v>
      </c>
      <c r="L173" s="7"/>
      <c r="M173" s="7">
        <f>AVERAGE(M155:M160)</f>
        <v>4.62</v>
      </c>
      <c r="N173" s="8">
        <f>AVERAGE(N155:N160)</f>
        <v>9.3</v>
      </c>
      <c r="O173" s="7">
        <f t="shared" ref="O173:R173" si="108">AVERAGE(O155:O160)</f>
        <v>16.1333333333333</v>
      </c>
      <c r="P173" s="7">
        <f t="shared" si="108"/>
        <v>23</v>
      </c>
      <c r="Q173" s="7">
        <f t="shared" si="108"/>
        <v>29.4666666666667</v>
      </c>
      <c r="R173" s="7">
        <f t="shared" si="108"/>
        <v>34.55</v>
      </c>
      <c r="S173" s="7">
        <f t="shared" ref="S173:U173" si="109">AVERAGE(S155:S160)</f>
        <v>38.2333333333333</v>
      </c>
      <c r="T173" s="7">
        <f t="shared" si="109"/>
        <v>41.95</v>
      </c>
      <c r="U173" s="7">
        <f t="shared" si="109"/>
        <v>45.5833333333333</v>
      </c>
      <c r="Y173" s="2">
        <v>67.0778213917677</v>
      </c>
      <c r="Z173" s="3">
        <v>0.141458723821838</v>
      </c>
      <c r="AA173" s="4">
        <v>1.98412873661604</v>
      </c>
      <c r="AB173" s="5">
        <f>LOG(Y173*Z173)</f>
        <v>0.977208684543447</v>
      </c>
      <c r="AC173" s="6">
        <v>0.999175886432946</v>
      </c>
      <c r="AE173" s="2">
        <f>$Y173*(1-EXP(-$Z173*($AE$1-$AA173)))</f>
        <v>8.97875433532307</v>
      </c>
      <c r="AF173" s="2">
        <f>$Y173*(1-EXP(-$Z173*($AF$1-$AA173)))</f>
        <v>16.6425438042272</v>
      </c>
      <c r="AG173" s="2">
        <f>$Y173*(1-EXP(-$Z173*($AG$1-$AA173)))</f>
        <v>23.2954105165469</v>
      </c>
      <c r="AH173" s="2">
        <f>$Y173*(1-EXP(-$Z173*($AH$1-$AA173)))</f>
        <v>29.0707042757869</v>
      </c>
      <c r="AI173" s="2">
        <f>$Y173*(1-EXP(-$Z173*($AI$1-$AA173)))</f>
        <v>34.0841848470648</v>
      </c>
      <c r="AJ173" s="2">
        <f>$Y173*(1-EXP(-$Z173*($AJ$1-$AA173)))</f>
        <v>38.4363422413735</v>
      </c>
      <c r="AK173" s="2">
        <f>$Y173*(1-EXP(-$Z173*($AK$1-$AA173)))</f>
        <v>42.2144109334814</v>
      </c>
      <c r="AL173" s="2">
        <f>$Y173*(1-EXP(-$Z173*($AL$1-$AA173)))</f>
        <v>45.4941183863762</v>
      </c>
      <c r="AM173">
        <f>$Y173*(1-EXP(-$Z173*($AM$1-$AA173)))</f>
        <v>48.3412029296094</v>
      </c>
      <c r="AN173">
        <f>$Y173*(1-EXP(-$Z173*($AN$1-$AA173)))</f>
        <v>50.8127314158355</v>
      </c>
    </row>
    <row r="174" spans="11:40">
      <c r="K174" s="9" t="s">
        <v>214</v>
      </c>
      <c r="L174" s="9"/>
      <c r="M174" s="9">
        <f>AVERAGE(M161:M166)</f>
        <v>4.51666666666667</v>
      </c>
      <c r="N174" s="10">
        <f>AVERAGE(N161:N166)</f>
        <v>10.05</v>
      </c>
      <c r="O174" s="9">
        <f t="shared" ref="O174:U174" si="110">AVERAGE(O161:O166)</f>
        <v>17.3666666666667</v>
      </c>
      <c r="P174" s="9">
        <f t="shared" si="110"/>
        <v>24.1833333333333</v>
      </c>
      <c r="Q174" s="9">
        <f t="shared" si="110"/>
        <v>30.5333333333333</v>
      </c>
      <c r="R174" s="9">
        <f t="shared" si="110"/>
        <v>35.4833333333333</v>
      </c>
      <c r="S174" s="9">
        <f t="shared" si="110"/>
        <v>39.9666666666667</v>
      </c>
      <c r="T174" s="9">
        <f t="shared" si="110"/>
        <v>42.7833333333333</v>
      </c>
      <c r="U174" s="9">
        <f t="shared" si="110"/>
        <v>45.5</v>
      </c>
      <c r="Y174" s="2">
        <v>61.8664625285226</v>
      </c>
      <c r="Z174" s="3">
        <v>0.168528822454029</v>
      </c>
      <c r="AA174" s="4">
        <v>1.98952252417019</v>
      </c>
      <c r="AB174" s="5">
        <f t="shared" ref="AB174:AB177" si="111">LOG(Y174*Z174)</f>
        <v>1.01812947043164</v>
      </c>
      <c r="AC174" s="6">
        <v>0.999114180687015</v>
      </c>
      <c r="AE174" s="2">
        <f>$Y174*(1-EXP(-$Z174*($AE$1-$AA174)))</f>
        <v>9.68727792829788</v>
      </c>
      <c r="AF174" s="2">
        <f t="shared" ref="AF174:AF177" si="112">$Y174*(1-EXP(-$Z174*($AF$1-$AA174)))</f>
        <v>17.7799088610635</v>
      </c>
      <c r="AG174" s="2">
        <f t="shared" ref="AG174:AG177" si="113">$Y174*(1-EXP(-$Z174*($AG$1-$AA174)))</f>
        <v>24.617428662528</v>
      </c>
      <c r="AH174" s="2">
        <f t="shared" ref="AH174:AH177" si="114">$Y174*(1-EXP(-$Z174*($AH$1-$AA174)))</f>
        <v>30.3944963953627</v>
      </c>
      <c r="AI174" s="2">
        <f t="shared" ref="AI174:AI177" si="115">$Y174*(1-EXP(-$Z174*($AI$1-$AA174)))</f>
        <v>35.2755808468638</v>
      </c>
      <c r="AJ174" s="2">
        <f t="shared" ref="AJ174:AJ177" si="116">$Y174*(1-EXP(-$Z174*($AJ$1-$AA174)))</f>
        <v>39.3996428320251</v>
      </c>
      <c r="AK174" s="2">
        <f t="shared" ref="AK174:AK177" si="117">$Y174*(1-EXP(-$Z174*($AK$1-$AA174)))</f>
        <v>42.8840913037623</v>
      </c>
      <c r="AL174" s="2">
        <f t="shared" ref="AL174:AL177" si="118">$Y174*(1-EXP(-$Z174*($AL$1-$AA174)))</f>
        <v>45.8281258977807</v>
      </c>
      <c r="AM174">
        <f t="shared" ref="AM174:AM177" si="119">$Y174*(1-EXP(-$Z174*($AM$1-$AA174)))</f>
        <v>48.3155610718346</v>
      </c>
      <c r="AN174">
        <f t="shared" ref="AN174:AN177" si="120">$Y174*(1-EXP(-$Z174*($AN$1-$AA174)))</f>
        <v>50.4172122405035</v>
      </c>
    </row>
    <row r="175" spans="11:40">
      <c r="K175" s="11" t="s">
        <v>215</v>
      </c>
      <c r="L175" s="11"/>
      <c r="M175" s="11">
        <f>AVERAGE(M167:M172)</f>
        <v>3.73333333333333</v>
      </c>
      <c r="N175" s="12">
        <f>AVERAGE(N167:N172)</f>
        <v>7.5</v>
      </c>
      <c r="O175" s="11">
        <f t="shared" ref="O175:U175" si="121">AVERAGE(O167:O172)</f>
        <v>14.3333333333333</v>
      </c>
      <c r="P175" s="11">
        <f t="shared" si="121"/>
        <v>21.5166666666667</v>
      </c>
      <c r="Q175" s="11">
        <f t="shared" si="121"/>
        <v>27.25</v>
      </c>
      <c r="R175" s="11">
        <f t="shared" si="121"/>
        <v>31.6</v>
      </c>
      <c r="S175" s="11">
        <f t="shared" si="121"/>
        <v>34.36</v>
      </c>
      <c r="T175" s="11">
        <f t="shared" si="121"/>
        <v>37.74</v>
      </c>
      <c r="U175" s="11">
        <f t="shared" si="121"/>
        <v>39.85</v>
      </c>
      <c r="Y175" s="2">
        <v>50.4570331464187</v>
      </c>
      <c r="Z175" s="3">
        <v>0.202748554528787</v>
      </c>
      <c r="AA175" s="4">
        <v>2.24971707544525</v>
      </c>
      <c r="AB175" s="5">
        <f t="shared" si="111"/>
        <v>1.00987947723305</v>
      </c>
      <c r="AC175" s="6">
        <v>0.998736397230925</v>
      </c>
      <c r="AE175" s="2">
        <f t="shared" ref="AE175:AE177" si="122">$Y175*(1-EXP(-$Z175*($AE$1-$AA175)))</f>
        <v>7.12018078216208</v>
      </c>
      <c r="AF175" s="2">
        <f t="shared" si="112"/>
        <v>15.0732075253697</v>
      </c>
      <c r="AG175" s="2">
        <f t="shared" si="113"/>
        <v>21.566722769068</v>
      </c>
      <c r="AH175" s="2">
        <f t="shared" si="114"/>
        <v>26.8685709309835</v>
      </c>
      <c r="AI175" s="2">
        <f t="shared" si="115"/>
        <v>31.1974425632304</v>
      </c>
      <c r="AJ175" s="2">
        <f>$Y175*(1-EXP(-$Z175*($AJ$1-$AA175)))</f>
        <v>34.7318948968673</v>
      </c>
      <c r="AK175" s="2">
        <f t="shared" si="117"/>
        <v>37.6177169678415</v>
      </c>
      <c r="AL175" s="2">
        <f t="shared" si="118"/>
        <v>39.973943120919</v>
      </c>
      <c r="AM175">
        <f t="shared" si="119"/>
        <v>41.8977629365228</v>
      </c>
      <c r="AN175">
        <f t="shared" si="120"/>
        <v>43.4685301050629</v>
      </c>
    </row>
    <row r="176" spans="11:40">
      <c r="K176" s="3" t="s">
        <v>216</v>
      </c>
      <c r="L176" s="3"/>
      <c r="M176" s="3">
        <f>AVERAGE(M173:M175)</f>
        <v>4.29</v>
      </c>
      <c r="N176" s="13">
        <f>AVERAGE(N173:N175)</f>
        <v>8.95</v>
      </c>
      <c r="O176" s="3">
        <f>AVERAGE(O173:O175)</f>
        <v>15.9444444444444</v>
      </c>
      <c r="P176" s="3">
        <f t="shared" ref="P176" si="123">AVERAGE(P173:P175)</f>
        <v>22.9</v>
      </c>
      <c r="Q176" s="3">
        <f t="shared" ref="Q176" si="124">AVERAGE(Q173:Q175)</f>
        <v>29.0833333333333</v>
      </c>
      <c r="R176" s="3">
        <f t="shared" ref="R176" si="125">AVERAGE(R173:R175)</f>
        <v>33.8777777777778</v>
      </c>
      <c r="S176" s="3">
        <f t="shared" ref="S176" si="126">AVERAGE(S173:S175)</f>
        <v>37.52</v>
      </c>
      <c r="T176" s="3">
        <f t="shared" ref="T176" si="127">AVERAGE(T173:T175)</f>
        <v>40.8244444444444</v>
      </c>
      <c r="U176" s="3">
        <f t="shared" ref="U176" si="128">AVERAGE(U173:U175)</f>
        <v>43.6444444444444</v>
      </c>
      <c r="Y176" s="2">
        <v>59.1759006855231</v>
      </c>
      <c r="Z176" s="3">
        <v>0.169716352747478</v>
      </c>
      <c r="AA176" s="4">
        <v>2.07483648353754</v>
      </c>
      <c r="AB176" s="5">
        <f t="shared" si="111"/>
        <v>1.0018685669046</v>
      </c>
      <c r="AC176" s="6">
        <v>0.999312626437777</v>
      </c>
      <c r="AE176" s="2">
        <f t="shared" si="122"/>
        <v>8.59879595139508</v>
      </c>
      <c r="AF176" s="2">
        <f t="shared" si="112"/>
        <v>16.4936719159602</v>
      </c>
      <c r="AG176" s="2">
        <f t="shared" si="113"/>
        <v>23.156190535764</v>
      </c>
      <c r="AH176" s="2">
        <f t="shared" si="114"/>
        <v>28.7787176734246</v>
      </c>
      <c r="AI176" s="2">
        <f t="shared" si="115"/>
        <v>33.5235916794444</v>
      </c>
      <c r="AJ176" s="2">
        <f t="shared" si="116"/>
        <v>37.5278105621245</v>
      </c>
      <c r="AK176" s="2">
        <f t="shared" si="117"/>
        <v>40.9069875097254</v>
      </c>
      <c r="AL176" s="2">
        <f t="shared" si="118"/>
        <v>43.7586889720475</v>
      </c>
      <c r="AM176">
        <f t="shared" si="119"/>
        <v>46.1652516813439</v>
      </c>
      <c r="AN176">
        <f t="shared" si="120"/>
        <v>48.1961599479687</v>
      </c>
    </row>
    <row r="177" spans="11:40">
      <c r="K177" s="14" t="s">
        <v>217</v>
      </c>
      <c r="L177" s="14"/>
      <c r="M177" s="14">
        <f>AVERAGE(M155:M172)</f>
        <v>4.27058823529412</v>
      </c>
      <c r="N177" s="15">
        <f>AVERAGE(N155:N172)</f>
        <v>8.95</v>
      </c>
      <c r="O177" s="14">
        <f>AVERAGE(O155:O172)</f>
        <v>15.9444444444444</v>
      </c>
      <c r="P177" s="14">
        <f t="shared" ref="P177:U177" si="129">AVERAGE(P155:P172)</f>
        <v>22.9</v>
      </c>
      <c r="Q177" s="14">
        <f t="shared" si="129"/>
        <v>29.0833333333333</v>
      </c>
      <c r="R177" s="14">
        <f t="shared" si="129"/>
        <v>33.8777777777778</v>
      </c>
      <c r="S177" s="14">
        <f t="shared" si="129"/>
        <v>37.7058823529412</v>
      </c>
      <c r="T177" s="14">
        <f t="shared" si="129"/>
        <v>41.0058823529412</v>
      </c>
      <c r="U177" s="14">
        <f t="shared" si="129"/>
        <v>43.9214285714286</v>
      </c>
      <c r="Y177" s="2">
        <v>60.3771696261229</v>
      </c>
      <c r="Z177" s="3">
        <v>0.164668814597452</v>
      </c>
      <c r="AA177" s="4">
        <v>2.06540025259379</v>
      </c>
      <c r="AB177" s="5">
        <f t="shared" si="111"/>
        <v>0.997484109368412</v>
      </c>
      <c r="AC177" s="6">
        <v>0.999402999953117</v>
      </c>
      <c r="AE177" s="2">
        <f t="shared" si="122"/>
        <v>8.61230579807642</v>
      </c>
      <c r="AF177" s="2">
        <f t="shared" si="112"/>
        <v>16.4715289936893</v>
      </c>
      <c r="AG177" s="2">
        <f>$Y177*(1-EXP(-$Z177*($AG$1-$AA177)))</f>
        <v>23.1375221743709</v>
      </c>
      <c r="AH177" s="2">
        <f t="shared" si="114"/>
        <v>28.7914480114304</v>
      </c>
      <c r="AI177" s="2">
        <f t="shared" si="115"/>
        <v>33.5869640740046</v>
      </c>
      <c r="AJ177" s="2">
        <f t="shared" si="116"/>
        <v>37.6543988032807</v>
      </c>
      <c r="AK177" s="2">
        <f t="shared" si="117"/>
        <v>41.1042934675978</v>
      </c>
      <c r="AL177" s="2">
        <f t="shared" si="118"/>
        <v>44.0304063586586</v>
      </c>
      <c r="AM177">
        <f t="shared" si="119"/>
        <v>46.5122608743319</v>
      </c>
      <c r="AN177">
        <f t="shared" si="120"/>
        <v>48.6173067376631</v>
      </c>
    </row>
    <row r="178" spans="1:17">
      <c r="A178" t="s">
        <v>26</v>
      </c>
      <c r="B178" t="s">
        <v>141</v>
      </c>
      <c r="C178" t="s">
        <v>142</v>
      </c>
      <c r="D178">
        <v>59.437481</v>
      </c>
      <c r="E178">
        <v>150.74438</v>
      </c>
      <c r="F178">
        <v>2023</v>
      </c>
      <c r="G178" s="26" t="s">
        <v>143</v>
      </c>
      <c r="H178" t="s">
        <v>30</v>
      </c>
      <c r="I178" t="s">
        <v>133</v>
      </c>
      <c r="J178" t="s">
        <v>32</v>
      </c>
      <c r="K178">
        <v>36.3</v>
      </c>
      <c r="M178">
        <v>5.2</v>
      </c>
      <c r="N178" s="1">
        <v>11.1</v>
      </c>
      <c r="O178">
        <v>20.1</v>
      </c>
      <c r="P178">
        <v>27</v>
      </c>
      <c r="Q178">
        <v>34.3</v>
      </c>
    </row>
    <row r="179" spans="1:18">
      <c r="A179" t="s">
        <v>26</v>
      </c>
      <c r="B179" t="s">
        <v>141</v>
      </c>
      <c r="C179" t="s">
        <v>142</v>
      </c>
      <c r="D179">
        <v>59.437481</v>
      </c>
      <c r="E179">
        <v>150.74438</v>
      </c>
      <c r="F179">
        <v>2023</v>
      </c>
      <c r="G179" s="26" t="s">
        <v>143</v>
      </c>
      <c r="H179" t="s">
        <v>30</v>
      </c>
      <c r="I179" t="s">
        <v>34</v>
      </c>
      <c r="J179" t="s">
        <v>32</v>
      </c>
      <c r="K179">
        <v>36.5</v>
      </c>
      <c r="M179">
        <v>3.5</v>
      </c>
      <c r="N179" s="1">
        <v>6.5</v>
      </c>
      <c r="O179">
        <v>12.7</v>
      </c>
      <c r="P179">
        <v>19.1</v>
      </c>
      <c r="Q179">
        <v>26</v>
      </c>
      <c r="R179">
        <v>33.9</v>
      </c>
    </row>
    <row r="180" spans="1:18">
      <c r="A180" t="s">
        <v>26</v>
      </c>
      <c r="B180" t="s">
        <v>141</v>
      </c>
      <c r="C180" t="s">
        <v>142</v>
      </c>
      <c r="D180">
        <v>59.437481</v>
      </c>
      <c r="E180">
        <v>150.74438</v>
      </c>
      <c r="F180">
        <v>2023</v>
      </c>
      <c r="G180" s="26" t="s">
        <v>143</v>
      </c>
      <c r="H180" t="s">
        <v>30</v>
      </c>
      <c r="I180" t="s">
        <v>77</v>
      </c>
      <c r="J180" t="s">
        <v>144</v>
      </c>
      <c r="K180">
        <v>37.7</v>
      </c>
      <c r="M180">
        <v>4.2</v>
      </c>
      <c r="N180" s="1">
        <v>9.6</v>
      </c>
      <c r="O180">
        <v>16.7</v>
      </c>
      <c r="P180">
        <v>23.5</v>
      </c>
      <c r="Q180">
        <v>32.1</v>
      </c>
      <c r="R180">
        <v>33.6</v>
      </c>
    </row>
    <row r="181" spans="1:17">
      <c r="A181" t="s">
        <v>26</v>
      </c>
      <c r="B181" t="s">
        <v>141</v>
      </c>
      <c r="C181" t="s">
        <v>142</v>
      </c>
      <c r="D181">
        <v>59.437481</v>
      </c>
      <c r="E181">
        <v>150.74438</v>
      </c>
      <c r="F181">
        <v>2023</v>
      </c>
      <c r="G181" s="26" t="s">
        <v>143</v>
      </c>
      <c r="H181" t="s">
        <v>30</v>
      </c>
      <c r="I181" t="s">
        <v>145</v>
      </c>
      <c r="J181" t="s">
        <v>32</v>
      </c>
      <c r="K181">
        <v>33.2</v>
      </c>
      <c r="M181">
        <v>4.5</v>
      </c>
      <c r="N181" s="1">
        <v>7.8</v>
      </c>
      <c r="O181">
        <v>12.7</v>
      </c>
      <c r="P181">
        <v>20.3</v>
      </c>
      <c r="Q181">
        <v>27.1</v>
      </c>
    </row>
    <row r="182" spans="1:16">
      <c r="A182" t="s">
        <v>26</v>
      </c>
      <c r="B182" t="s">
        <v>141</v>
      </c>
      <c r="C182" t="s">
        <v>142</v>
      </c>
      <c r="D182">
        <v>59.437481</v>
      </c>
      <c r="E182">
        <v>150.74438</v>
      </c>
      <c r="F182">
        <v>2023</v>
      </c>
      <c r="G182" s="26" t="s">
        <v>143</v>
      </c>
      <c r="H182" t="s">
        <v>30</v>
      </c>
      <c r="I182" t="s">
        <v>146</v>
      </c>
      <c r="J182" t="s">
        <v>32</v>
      </c>
      <c r="K182">
        <v>34.6</v>
      </c>
      <c r="M182">
        <v>5.6</v>
      </c>
      <c r="N182" s="1">
        <v>10.4</v>
      </c>
      <c r="O182">
        <v>19.5</v>
      </c>
      <c r="P182">
        <v>30.5</v>
      </c>
    </row>
    <row r="183" spans="1:18">
      <c r="A183" t="s">
        <v>26</v>
      </c>
      <c r="B183" t="s">
        <v>141</v>
      </c>
      <c r="C183" t="s">
        <v>142</v>
      </c>
      <c r="D183">
        <v>59.437481</v>
      </c>
      <c r="E183">
        <v>150.74438</v>
      </c>
      <c r="F183">
        <v>2023</v>
      </c>
      <c r="G183" s="26" t="s">
        <v>143</v>
      </c>
      <c r="H183" t="s">
        <v>30</v>
      </c>
      <c r="I183" t="s">
        <v>57</v>
      </c>
      <c r="J183" t="s">
        <v>32</v>
      </c>
      <c r="K183">
        <v>35.1</v>
      </c>
      <c r="M183">
        <v>4.6</v>
      </c>
      <c r="N183" s="1">
        <v>9.1</v>
      </c>
      <c r="O183">
        <v>15.2</v>
      </c>
      <c r="P183">
        <v>22.1</v>
      </c>
      <c r="Q183">
        <v>29.4</v>
      </c>
      <c r="R183">
        <v>33.8</v>
      </c>
    </row>
    <row r="184" spans="1:21">
      <c r="A184" t="s">
        <v>26</v>
      </c>
      <c r="B184" t="s">
        <v>141</v>
      </c>
      <c r="C184" t="s">
        <v>142</v>
      </c>
      <c r="D184">
        <v>59.437481</v>
      </c>
      <c r="E184">
        <v>150.74438</v>
      </c>
      <c r="F184">
        <v>2023</v>
      </c>
      <c r="G184" s="26" t="s">
        <v>143</v>
      </c>
      <c r="H184" t="s">
        <v>39</v>
      </c>
      <c r="I184" t="s">
        <v>41</v>
      </c>
      <c r="J184" t="s">
        <v>32</v>
      </c>
      <c r="K184">
        <v>44.5</v>
      </c>
      <c r="N184" s="1">
        <v>7</v>
      </c>
      <c r="O184">
        <v>10.2</v>
      </c>
      <c r="P184">
        <v>16.8</v>
      </c>
      <c r="Q184">
        <v>22.6</v>
      </c>
      <c r="R184">
        <v>26.5</v>
      </c>
      <c r="S184">
        <v>29.9</v>
      </c>
      <c r="T184">
        <v>36.1</v>
      </c>
      <c r="U184">
        <v>42.5</v>
      </c>
    </row>
    <row r="185" spans="1:21">
      <c r="A185" t="s">
        <v>26</v>
      </c>
      <c r="B185" t="s">
        <v>141</v>
      </c>
      <c r="C185" t="s">
        <v>142</v>
      </c>
      <c r="D185">
        <v>59.437481</v>
      </c>
      <c r="E185">
        <v>150.74438</v>
      </c>
      <c r="F185">
        <v>2023</v>
      </c>
      <c r="G185" s="26" t="s">
        <v>143</v>
      </c>
      <c r="H185" t="s">
        <v>39</v>
      </c>
      <c r="I185" t="s">
        <v>126</v>
      </c>
      <c r="J185" t="s">
        <v>32</v>
      </c>
      <c r="K185">
        <v>48.4</v>
      </c>
      <c r="N185" s="1">
        <v>7.2</v>
      </c>
      <c r="O185">
        <v>10.7</v>
      </c>
      <c r="P185">
        <v>18.3</v>
      </c>
      <c r="Q185">
        <v>25.2</v>
      </c>
      <c r="R185">
        <v>30.9</v>
      </c>
      <c r="S185">
        <v>37.4</v>
      </c>
      <c r="T185">
        <v>40.5</v>
      </c>
      <c r="U185">
        <v>46.6</v>
      </c>
    </row>
    <row r="186" spans="1:21">
      <c r="A186" t="s">
        <v>26</v>
      </c>
      <c r="B186" t="s">
        <v>141</v>
      </c>
      <c r="C186" t="s">
        <v>142</v>
      </c>
      <c r="D186">
        <v>59.437481</v>
      </c>
      <c r="E186">
        <v>150.74438</v>
      </c>
      <c r="F186">
        <v>2023</v>
      </c>
      <c r="G186" s="26" t="s">
        <v>143</v>
      </c>
      <c r="H186" t="s">
        <v>39</v>
      </c>
      <c r="I186" t="s">
        <v>127</v>
      </c>
      <c r="J186" t="s">
        <v>32</v>
      </c>
      <c r="K186">
        <v>42.3</v>
      </c>
      <c r="N186" s="1">
        <v>6.4</v>
      </c>
      <c r="O186">
        <v>12.7</v>
      </c>
      <c r="P186">
        <v>18.2</v>
      </c>
      <c r="Q186">
        <v>23.6</v>
      </c>
      <c r="R186">
        <v>28.3</v>
      </c>
      <c r="S186">
        <v>32.9</v>
      </c>
      <c r="T186">
        <v>36.7</v>
      </c>
      <c r="U186">
        <v>41.1</v>
      </c>
    </row>
    <row r="187" spans="1:19">
      <c r="A187" t="s">
        <v>26</v>
      </c>
      <c r="B187" t="s">
        <v>141</v>
      </c>
      <c r="C187" t="s">
        <v>142</v>
      </c>
      <c r="D187">
        <v>59.437481</v>
      </c>
      <c r="E187">
        <v>150.74438</v>
      </c>
      <c r="F187">
        <v>2023</v>
      </c>
      <c r="G187" s="26" t="s">
        <v>143</v>
      </c>
      <c r="H187" t="s">
        <v>39</v>
      </c>
      <c r="I187" t="s">
        <v>42</v>
      </c>
      <c r="J187" t="s">
        <v>32</v>
      </c>
      <c r="K187">
        <v>44.4</v>
      </c>
      <c r="N187" s="1">
        <v>5.3</v>
      </c>
      <c r="O187">
        <v>10.8</v>
      </c>
      <c r="P187">
        <v>19.5</v>
      </c>
      <c r="Q187">
        <v>28.4</v>
      </c>
      <c r="R187">
        <v>34.7</v>
      </c>
      <c r="S187">
        <v>42</v>
      </c>
    </row>
    <row r="188" spans="1:19">
      <c r="A188" t="s">
        <v>26</v>
      </c>
      <c r="B188" t="s">
        <v>141</v>
      </c>
      <c r="C188" t="s">
        <v>142</v>
      </c>
      <c r="D188">
        <v>59.437481</v>
      </c>
      <c r="E188">
        <v>150.74438</v>
      </c>
      <c r="F188">
        <v>2023</v>
      </c>
      <c r="G188" s="26" t="s">
        <v>143</v>
      </c>
      <c r="H188" t="s">
        <v>39</v>
      </c>
      <c r="I188" t="s">
        <v>84</v>
      </c>
      <c r="J188" t="s">
        <v>32</v>
      </c>
      <c r="K188">
        <v>40.7</v>
      </c>
      <c r="M188">
        <v>4.6</v>
      </c>
      <c r="N188" s="1">
        <v>6</v>
      </c>
      <c r="O188">
        <v>10.6</v>
      </c>
      <c r="P188">
        <v>18.2</v>
      </c>
      <c r="Q188">
        <v>25.2</v>
      </c>
      <c r="R188">
        <v>32.4</v>
      </c>
      <c r="S188">
        <v>39.4</v>
      </c>
    </row>
    <row r="189" spans="1:20">
      <c r="A189" t="s">
        <v>26</v>
      </c>
      <c r="B189" t="s">
        <v>141</v>
      </c>
      <c r="C189" t="s">
        <v>142</v>
      </c>
      <c r="D189">
        <v>59.437481</v>
      </c>
      <c r="E189">
        <v>150.74438</v>
      </c>
      <c r="F189">
        <v>2023</v>
      </c>
      <c r="G189" s="26" t="s">
        <v>143</v>
      </c>
      <c r="H189" t="s">
        <v>39</v>
      </c>
      <c r="I189" t="s">
        <v>66</v>
      </c>
      <c r="J189" t="s">
        <v>32</v>
      </c>
      <c r="K189">
        <v>39.8</v>
      </c>
      <c r="N189" s="1">
        <v>7.3</v>
      </c>
      <c r="O189">
        <v>12.5</v>
      </c>
      <c r="P189">
        <v>17.2</v>
      </c>
      <c r="Q189">
        <v>23.1</v>
      </c>
      <c r="R189">
        <v>26.9</v>
      </c>
      <c r="S189">
        <v>32.8</v>
      </c>
      <c r="T189">
        <v>38.3</v>
      </c>
    </row>
    <row r="190" spans="1:18">
      <c r="A190" t="s">
        <v>26</v>
      </c>
      <c r="B190" t="s">
        <v>141</v>
      </c>
      <c r="C190" t="s">
        <v>142</v>
      </c>
      <c r="D190">
        <v>59.437481</v>
      </c>
      <c r="E190">
        <v>150.74438</v>
      </c>
      <c r="F190">
        <v>2023</v>
      </c>
      <c r="G190" s="26" t="s">
        <v>143</v>
      </c>
      <c r="H190" t="s">
        <v>47</v>
      </c>
      <c r="I190" t="s">
        <v>101</v>
      </c>
      <c r="J190" t="s">
        <v>32</v>
      </c>
      <c r="K190">
        <v>42</v>
      </c>
      <c r="M190">
        <v>4.5</v>
      </c>
      <c r="N190" s="1">
        <v>10.2</v>
      </c>
      <c r="O190">
        <v>22.3</v>
      </c>
      <c r="P190">
        <v>28</v>
      </c>
      <c r="Q190">
        <v>32.6</v>
      </c>
      <c r="R190">
        <v>39.6</v>
      </c>
    </row>
    <row r="191" spans="1:19">
      <c r="A191" t="s">
        <v>26</v>
      </c>
      <c r="B191" t="s">
        <v>141</v>
      </c>
      <c r="C191" t="s">
        <v>142</v>
      </c>
      <c r="D191">
        <v>59.437481</v>
      </c>
      <c r="E191">
        <v>150.74438</v>
      </c>
      <c r="F191">
        <v>2023</v>
      </c>
      <c r="G191" s="26" t="s">
        <v>143</v>
      </c>
      <c r="H191" t="s">
        <v>47</v>
      </c>
      <c r="I191" t="s">
        <v>103</v>
      </c>
      <c r="J191" t="s">
        <v>32</v>
      </c>
      <c r="K191">
        <v>39.4</v>
      </c>
      <c r="M191">
        <v>4.1</v>
      </c>
      <c r="N191" s="1">
        <v>7.6</v>
      </c>
      <c r="O191">
        <v>13.4</v>
      </c>
      <c r="P191">
        <v>20.1</v>
      </c>
      <c r="Q191">
        <v>23.6</v>
      </c>
      <c r="R191">
        <v>32.6</v>
      </c>
      <c r="S191">
        <v>37.4</v>
      </c>
    </row>
    <row r="192" spans="1:19">
      <c r="A192" t="s">
        <v>26</v>
      </c>
      <c r="B192" t="s">
        <v>141</v>
      </c>
      <c r="C192" t="s">
        <v>142</v>
      </c>
      <c r="D192">
        <v>59.437481</v>
      </c>
      <c r="E192">
        <v>150.74438</v>
      </c>
      <c r="F192">
        <v>2023</v>
      </c>
      <c r="G192" s="26" t="s">
        <v>143</v>
      </c>
      <c r="H192" t="s">
        <v>47</v>
      </c>
      <c r="I192" t="s">
        <v>147</v>
      </c>
      <c r="J192" t="s">
        <v>32</v>
      </c>
      <c r="K192">
        <v>44.3</v>
      </c>
      <c r="L192">
        <v>2</v>
      </c>
      <c r="M192">
        <v>4.9</v>
      </c>
      <c r="N192" s="1">
        <v>9.1</v>
      </c>
      <c r="O192">
        <v>19.3</v>
      </c>
      <c r="P192">
        <v>27.5</v>
      </c>
      <c r="Q192">
        <v>31.8</v>
      </c>
      <c r="R192">
        <v>36.9</v>
      </c>
      <c r="S192">
        <v>42.7</v>
      </c>
    </row>
    <row r="193" spans="1:20">
      <c r="A193" t="s">
        <v>26</v>
      </c>
      <c r="B193" t="s">
        <v>141</v>
      </c>
      <c r="C193" t="s">
        <v>142</v>
      </c>
      <c r="D193">
        <v>59.437481</v>
      </c>
      <c r="E193">
        <v>150.74438</v>
      </c>
      <c r="F193">
        <v>2023</v>
      </c>
      <c r="G193" s="26" t="s">
        <v>143</v>
      </c>
      <c r="H193" t="s">
        <v>47</v>
      </c>
      <c r="I193" t="s">
        <v>148</v>
      </c>
      <c r="J193" t="s">
        <v>32</v>
      </c>
      <c r="K193">
        <v>43.1</v>
      </c>
      <c r="M193">
        <v>4.6</v>
      </c>
      <c r="N193" s="1">
        <v>9.2</v>
      </c>
      <c r="O193">
        <v>18.3</v>
      </c>
      <c r="P193">
        <v>24.1</v>
      </c>
      <c r="Q193">
        <v>28.6</v>
      </c>
      <c r="R193">
        <v>33.7</v>
      </c>
      <c r="S193">
        <v>38.1</v>
      </c>
      <c r="T193">
        <v>41.6</v>
      </c>
    </row>
    <row r="194" spans="1:19">
      <c r="A194" t="s">
        <v>26</v>
      </c>
      <c r="B194" t="s">
        <v>141</v>
      </c>
      <c r="C194" t="s">
        <v>142</v>
      </c>
      <c r="D194">
        <v>59.437481</v>
      </c>
      <c r="E194">
        <v>150.74438</v>
      </c>
      <c r="F194">
        <v>2023</v>
      </c>
      <c r="G194" s="26" t="s">
        <v>143</v>
      </c>
      <c r="H194" t="s">
        <v>47</v>
      </c>
      <c r="I194" t="s">
        <v>149</v>
      </c>
      <c r="J194" t="s">
        <v>32</v>
      </c>
      <c r="K194">
        <v>42.2</v>
      </c>
      <c r="M194">
        <v>4.1</v>
      </c>
      <c r="N194" s="1">
        <v>8.7</v>
      </c>
      <c r="O194">
        <v>14.5</v>
      </c>
      <c r="P194">
        <v>22.6</v>
      </c>
      <c r="Q194">
        <v>28.1</v>
      </c>
      <c r="R194">
        <v>34.7</v>
      </c>
      <c r="S194">
        <v>41.3</v>
      </c>
    </row>
    <row r="195" spans="1:18">
      <c r="A195" t="s">
        <v>26</v>
      </c>
      <c r="B195" t="s">
        <v>141</v>
      </c>
      <c r="C195" t="s">
        <v>142</v>
      </c>
      <c r="D195">
        <v>59.437481</v>
      </c>
      <c r="E195">
        <v>150.74438</v>
      </c>
      <c r="F195">
        <v>2023</v>
      </c>
      <c r="G195" s="26" t="s">
        <v>143</v>
      </c>
      <c r="H195" t="s">
        <v>47</v>
      </c>
      <c r="I195" t="s">
        <v>150</v>
      </c>
      <c r="J195" t="s">
        <v>32</v>
      </c>
      <c r="K195">
        <v>41.1</v>
      </c>
      <c r="M195">
        <v>4.5</v>
      </c>
      <c r="N195" s="1">
        <v>8.4</v>
      </c>
      <c r="O195">
        <v>14.9</v>
      </c>
      <c r="P195">
        <v>28.7</v>
      </c>
      <c r="Q195">
        <v>33</v>
      </c>
      <c r="R195">
        <v>39.3</v>
      </c>
    </row>
    <row r="196" spans="11:40">
      <c r="K196" s="7" t="s">
        <v>213</v>
      </c>
      <c r="L196" s="7"/>
      <c r="M196" s="7">
        <f>AVERAGE(M178:M183)</f>
        <v>4.6</v>
      </c>
      <c r="N196" s="8">
        <f>AVERAGE(N178:N183)</f>
        <v>9.08333333333333</v>
      </c>
      <c r="O196" s="7">
        <f t="shared" ref="O196:R196" si="130">AVERAGE(O178:O183)</f>
        <v>16.15</v>
      </c>
      <c r="P196" s="7">
        <f t="shared" si="130"/>
        <v>23.75</v>
      </c>
      <c r="Q196" s="7">
        <f t="shared" si="130"/>
        <v>29.78</v>
      </c>
      <c r="R196" s="7">
        <f t="shared" si="130"/>
        <v>33.7666666666667</v>
      </c>
      <c r="S196" s="16"/>
      <c r="T196" s="16"/>
      <c r="U196" s="16"/>
      <c r="Y196" s="2">
        <v>60.6448116120935</v>
      </c>
      <c r="Z196" s="3">
        <v>0.16721211033499</v>
      </c>
      <c r="AA196" s="4">
        <v>2.06005780537682</v>
      </c>
      <c r="AB196" s="5">
        <f>LOG(Y196*Z196)</f>
        <v>1.00606137930735</v>
      </c>
      <c r="AC196" s="6">
        <v>0.997743807354861</v>
      </c>
      <c r="AE196" s="2">
        <f>$Y196*(1-EXP(-$Z196*($AE$1-$AA196)))</f>
        <v>8.82024128756568</v>
      </c>
      <c r="AF196" s="2">
        <f>$Y196*(1-EXP(-$Z196*($AF$1-$AA196)))</f>
        <v>16.8001812313709</v>
      </c>
      <c r="AG196" s="2">
        <f>$Y196*(1-EXP(-$Z196*($AG$1-$AA196)))</f>
        <v>23.551371161274</v>
      </c>
      <c r="AH196" s="2">
        <f>$Y196*(1-EXP(-$Z196*($AH$1-$AA196)))</f>
        <v>29.2630138290872</v>
      </c>
      <c r="AI196" s="2">
        <f>$Y196*(1-EXP(-$Z196*($AI$1-$AA196)))</f>
        <v>34.0951785738957</v>
      </c>
      <c r="AJ196">
        <f>$Y196*(1-EXP(-$Z196*($AJ$1-$AA196)))</f>
        <v>38.1832872807924</v>
      </c>
      <c r="AK196">
        <f>$Y196*(1-EXP(-$Z196*($AK$1-$AA196)))</f>
        <v>41.641909592327</v>
      </c>
      <c r="AL196">
        <f>$Y196*(1-EXP(-$Z196*($AL$1-$AA196)))</f>
        <v>44.5679737338368</v>
      </c>
      <c r="AM196">
        <f>$Y196*(1-EXP(-$Z196*($AM$1-$AA196)))</f>
        <v>47.0434829363523</v>
      </c>
      <c r="AN196">
        <f>$Y196*(1-EXP(-$Z196*($AN$1-$AA196)))</f>
        <v>49.137813585091</v>
      </c>
    </row>
    <row r="197" spans="11:40">
      <c r="K197" s="9" t="s">
        <v>214</v>
      </c>
      <c r="L197" s="9"/>
      <c r="M197" s="9"/>
      <c r="N197" s="10">
        <f>AVERAGE(N184:N189)</f>
        <v>6.53333333333333</v>
      </c>
      <c r="O197" s="9">
        <f t="shared" ref="O197:U197" si="131">AVERAGE(O184:O189)</f>
        <v>11.25</v>
      </c>
      <c r="P197" s="9">
        <f t="shared" si="131"/>
        <v>18.0333333333333</v>
      </c>
      <c r="Q197" s="9">
        <f t="shared" si="131"/>
        <v>24.6833333333333</v>
      </c>
      <c r="R197" s="9">
        <f t="shared" si="131"/>
        <v>29.95</v>
      </c>
      <c r="S197" s="9">
        <f t="shared" si="131"/>
        <v>35.7333333333333</v>
      </c>
      <c r="T197" s="9">
        <f t="shared" si="131"/>
        <v>37.9</v>
      </c>
      <c r="U197" s="9">
        <f t="shared" si="131"/>
        <v>43.4</v>
      </c>
      <c r="Y197" s="2">
        <v>96.2255950027245</v>
      </c>
      <c r="Z197" s="3">
        <v>0.0766531845382399</v>
      </c>
      <c r="AA197" s="4">
        <v>2.20228246083415</v>
      </c>
      <c r="AB197" s="5">
        <f t="shared" ref="AB197:AB200" si="132">LOG(Y197*Z197)</f>
        <v>0.867820807423355</v>
      </c>
      <c r="AC197" s="6">
        <v>0.995573888766467</v>
      </c>
      <c r="AE197" s="2">
        <f>$Y197*(1-EXP(-$Z197*($AE$1-$AA197)))</f>
        <v>5.70767946433477</v>
      </c>
      <c r="AF197" s="2">
        <f t="shared" ref="AF197:AF200" si="133">$Y197*(1-EXP(-$Z197*($AF$1-$AA197)))</f>
        <v>12.3869039232761</v>
      </c>
      <c r="AG197" s="2">
        <f t="shared" ref="AG197:AG200" si="134">$Y197*(1-EXP(-$Z197*($AG$1-$AA197)))</f>
        <v>18.5732752369857</v>
      </c>
      <c r="AH197" s="2">
        <f t="shared" ref="AH197:AH200" si="135">$Y197*(1-EXP(-$Z197*($AH$1-$AA197)))</f>
        <v>24.3031605352489</v>
      </c>
      <c r="AI197" s="2">
        <f t="shared" ref="AI197:AI200" si="136">$Y197*(1-EXP(-$Z197*($AI$1-$AA197)))</f>
        <v>29.6102434545195</v>
      </c>
      <c r="AJ197" s="2">
        <f t="shared" ref="AJ197:AJ200" si="137">$Y197*(1-EXP(-$Z197*($AJ$1-$AA197)))</f>
        <v>34.5257221501491</v>
      </c>
      <c r="AK197" s="2">
        <f t="shared" ref="AK197:AK200" si="138">$Y197*(1-EXP(-$Z197*($AK$1-$AA197)))</f>
        <v>39.0784926974968</v>
      </c>
      <c r="AL197" s="2">
        <f t="shared" ref="AL197:AL200" si="139">$Y197*(1-EXP(-$Z197*($AL$1-$AA197)))</f>
        <v>43.2953189600593</v>
      </c>
      <c r="AM197">
        <f t="shared" ref="AM197:AM200" si="140">$Y197*(1-EXP(-$Z197*($AM$1-$AA197)))</f>
        <v>47.2009899232042</v>
      </c>
      <c r="AN197">
        <f t="shared" ref="AN197:AN200" si="141">$Y197*(1-EXP(-$Z197*($AN$1-$AA197)))</f>
        <v>50.8184654184082</v>
      </c>
    </row>
    <row r="198" spans="11:40">
      <c r="K198" s="11" t="s">
        <v>215</v>
      </c>
      <c r="L198" s="11"/>
      <c r="M198" s="11">
        <f>AVERAGE(M190:M195)</f>
        <v>4.45</v>
      </c>
      <c r="N198" s="12">
        <f>AVERAGE(N190:N195)</f>
        <v>8.86666666666667</v>
      </c>
      <c r="O198" s="11">
        <f t="shared" ref="O198:S198" si="142">AVERAGE(O190:O195)</f>
        <v>17.1166666666667</v>
      </c>
      <c r="P198" s="11">
        <f t="shared" si="142"/>
        <v>25.1666666666667</v>
      </c>
      <c r="Q198" s="11">
        <f t="shared" si="142"/>
        <v>29.6166666666667</v>
      </c>
      <c r="R198" s="11">
        <f t="shared" si="142"/>
        <v>36.1333333333333</v>
      </c>
      <c r="S198" s="11">
        <f t="shared" si="142"/>
        <v>39.875</v>
      </c>
      <c r="T198" s="16"/>
      <c r="U198" s="16"/>
      <c r="V198" s="16"/>
      <c r="Y198" s="2">
        <v>63.6890504282928</v>
      </c>
      <c r="Z198" s="3">
        <v>0.167545709442544</v>
      </c>
      <c r="AA198" s="4">
        <v>2.10590947699374</v>
      </c>
      <c r="AB198" s="5">
        <f t="shared" si="132"/>
        <v>1.0281980846006</v>
      </c>
      <c r="AC198" s="6">
        <v>0.997657686255378</v>
      </c>
      <c r="AE198" s="2">
        <f t="shared" ref="AE198:AE200" si="143">$Y198*(1-EXP(-$Z198*($AE$1-$AA198)))</f>
        <v>8.86046860991549</v>
      </c>
      <c r="AF198" s="2">
        <f t="shared" si="133"/>
        <v>17.3184375905073</v>
      </c>
      <c r="AG198" s="2">
        <f t="shared" si="134"/>
        <v>24.4716630066271</v>
      </c>
      <c r="AH198" s="2">
        <f t="shared" si="135"/>
        <v>30.5214172645627</v>
      </c>
      <c r="AI198" s="2">
        <f t="shared" si="136"/>
        <v>35.6379240782489</v>
      </c>
      <c r="AJ198" s="2">
        <f>$Y198*(1-EXP(-$Z198*($AJ$1-$AA198)))</f>
        <v>39.9651481039451</v>
      </c>
      <c r="AK198">
        <f t="shared" si="138"/>
        <v>43.6248457160885</v>
      </c>
      <c r="AL198">
        <f t="shared" si="139"/>
        <v>46.7199909021926</v>
      </c>
      <c r="AM198">
        <f t="shared" si="140"/>
        <v>49.3376726722045</v>
      </c>
      <c r="AN198">
        <f t="shared" si="141"/>
        <v>51.5515455075778</v>
      </c>
    </row>
    <row r="199" spans="11:40">
      <c r="K199" s="3" t="s">
        <v>216</v>
      </c>
      <c r="L199" s="3"/>
      <c r="M199" s="3">
        <f>AVERAGE(M196:M198)</f>
        <v>4.525</v>
      </c>
      <c r="N199" s="13">
        <f>AVERAGE(N196:N198)</f>
        <v>8.16111111111111</v>
      </c>
      <c r="O199" s="3">
        <f>AVERAGE(O196:O198)</f>
        <v>14.8388888888889</v>
      </c>
      <c r="P199" s="3">
        <f t="shared" ref="P199" si="144">AVERAGE(P196:P198)</f>
        <v>22.3166666666667</v>
      </c>
      <c r="Q199" s="3">
        <f t="shared" ref="Q199" si="145">AVERAGE(Q196:Q198)</f>
        <v>28.0266666666667</v>
      </c>
      <c r="R199" s="3">
        <f t="shared" ref="R199" si="146">AVERAGE(R196:R198)</f>
        <v>33.2833333333333</v>
      </c>
      <c r="S199" s="3">
        <f t="shared" ref="S199" si="147">AVERAGE(S196:S198)</f>
        <v>37.8041666666667</v>
      </c>
      <c r="T199" s="3">
        <f t="shared" ref="T199" si="148">AVERAGE(T196:T198)</f>
        <v>37.9</v>
      </c>
      <c r="U199" s="3">
        <f t="shared" ref="U199" si="149">AVERAGE(U196:U198)</f>
        <v>43.4</v>
      </c>
      <c r="Y199" s="2">
        <v>56.9906369969831</v>
      </c>
      <c r="Z199" s="3">
        <v>0.17693304505949</v>
      </c>
      <c r="AA199" s="4">
        <v>2.18068253257239</v>
      </c>
      <c r="AB199" s="5">
        <f t="shared" si="132"/>
        <v>1.00361246309174</v>
      </c>
      <c r="AC199" s="6">
        <v>0.993112583183757</v>
      </c>
      <c r="AE199" s="2">
        <f t="shared" si="143"/>
        <v>7.69070721492273</v>
      </c>
      <c r="AF199" s="2">
        <f t="shared" si="133"/>
        <v>15.685386949193</v>
      </c>
      <c r="AG199" s="2">
        <f t="shared" si="134"/>
        <v>22.3836164788464</v>
      </c>
      <c r="AH199" s="2">
        <f t="shared" si="135"/>
        <v>27.9956335105725</v>
      </c>
      <c r="AI199" s="2">
        <f t="shared" si="136"/>
        <v>32.6975827383431</v>
      </c>
      <c r="AJ199" s="2">
        <f t="shared" si="137"/>
        <v>36.6370445068211</v>
      </c>
      <c r="AK199" s="2">
        <f t="shared" si="138"/>
        <v>39.9376669239327</v>
      </c>
      <c r="AL199" s="2">
        <f t="shared" si="139"/>
        <v>42.7030468109796</v>
      </c>
      <c r="AM199">
        <f t="shared" si="140"/>
        <v>45.0199813018917</v>
      </c>
      <c r="AN199">
        <f t="shared" si="141"/>
        <v>46.9611921497477</v>
      </c>
    </row>
    <row r="200" spans="11:40">
      <c r="K200" s="14" t="s">
        <v>217</v>
      </c>
      <c r="L200" s="14"/>
      <c r="M200" s="14">
        <f>AVERAGE(M178:M195)</f>
        <v>4.53076923076923</v>
      </c>
      <c r="N200" s="15">
        <f>AVERAGE(N178:N195)</f>
        <v>8.16111111111111</v>
      </c>
      <c r="O200" s="14">
        <f>AVERAGE(O178:O195)</f>
        <v>14.8388888888889</v>
      </c>
      <c r="P200" s="14">
        <f t="shared" ref="P200:U200" si="150">AVERAGE(P178:P195)</f>
        <v>22.3166666666667</v>
      </c>
      <c r="Q200" s="14">
        <f t="shared" si="150"/>
        <v>27.9235294117647</v>
      </c>
      <c r="R200" s="14">
        <f t="shared" si="150"/>
        <v>33.1866666666667</v>
      </c>
      <c r="S200" s="14">
        <f t="shared" si="150"/>
        <v>37.39</v>
      </c>
      <c r="T200" s="14">
        <f t="shared" si="150"/>
        <v>38.64</v>
      </c>
      <c r="U200" s="14">
        <f t="shared" si="150"/>
        <v>43.4</v>
      </c>
      <c r="Y200" s="2">
        <v>58.4716052303987</v>
      </c>
      <c r="Z200" s="3">
        <v>0.168870056857029</v>
      </c>
      <c r="AA200" s="4">
        <v>2.15863953607037</v>
      </c>
      <c r="AB200" s="5">
        <f t="shared" si="132"/>
        <v>0.994497666360259</v>
      </c>
      <c r="AC200" s="6">
        <v>0.996395395690999</v>
      </c>
      <c r="AE200" s="2">
        <f t="shared" si="143"/>
        <v>7.74448586353599</v>
      </c>
      <c r="AF200" s="2">
        <f t="shared" si="133"/>
        <v>15.6265342204777</v>
      </c>
      <c r="AG200" s="2">
        <f>$Y200*(1-EXP(-$Z200*($AG$1-$AA200)))</f>
        <v>22.2838592523699</v>
      </c>
      <c r="AH200" s="2">
        <f t="shared" si="135"/>
        <v>27.9067601244796</v>
      </c>
      <c r="AI200" s="2">
        <f t="shared" si="136"/>
        <v>32.6559670606153</v>
      </c>
      <c r="AJ200" s="2">
        <f t="shared" si="137"/>
        <v>36.6672358052085</v>
      </c>
      <c r="AK200" s="2">
        <f t="shared" si="138"/>
        <v>40.0552281916683</v>
      </c>
      <c r="AL200" s="2">
        <f t="shared" si="139"/>
        <v>42.9167897427815</v>
      </c>
      <c r="AM200">
        <f t="shared" si="140"/>
        <v>45.3337179931327</v>
      </c>
      <c r="AN200">
        <f t="shared" si="141"/>
        <v>47.3751006658461</v>
      </c>
    </row>
    <row r="201" spans="1:17">
      <c r="A201" t="s">
        <v>26</v>
      </c>
      <c r="B201" t="s">
        <v>151</v>
      </c>
      <c r="C201" t="s">
        <v>152</v>
      </c>
      <c r="D201">
        <v>59.491674</v>
      </c>
      <c r="E201">
        <v>150.553612</v>
      </c>
      <c r="F201">
        <v>2023</v>
      </c>
      <c r="G201" t="s">
        <v>143</v>
      </c>
      <c r="H201" t="s">
        <v>30</v>
      </c>
      <c r="I201" t="s">
        <v>31</v>
      </c>
      <c r="J201" t="s">
        <v>32</v>
      </c>
      <c r="K201">
        <v>37.5</v>
      </c>
      <c r="M201">
        <v>2.5</v>
      </c>
      <c r="N201" s="1">
        <v>4.6</v>
      </c>
      <c r="O201">
        <v>9.2</v>
      </c>
      <c r="P201">
        <v>19.5</v>
      </c>
      <c r="Q201">
        <v>33.6</v>
      </c>
    </row>
    <row r="202" spans="1:17">
      <c r="A202" t="s">
        <v>26</v>
      </c>
      <c r="B202" t="s">
        <v>151</v>
      </c>
      <c r="C202" t="s">
        <v>152</v>
      </c>
      <c r="D202">
        <v>59.491674</v>
      </c>
      <c r="E202">
        <v>150.553612</v>
      </c>
      <c r="F202">
        <v>2023</v>
      </c>
      <c r="G202" t="s">
        <v>143</v>
      </c>
      <c r="H202" t="s">
        <v>30</v>
      </c>
      <c r="I202" t="s">
        <v>145</v>
      </c>
      <c r="J202" t="s">
        <v>32</v>
      </c>
      <c r="K202">
        <v>40.9</v>
      </c>
      <c r="L202">
        <v>2.2</v>
      </c>
      <c r="M202">
        <v>5.3</v>
      </c>
      <c r="N202" s="1">
        <v>8.4</v>
      </c>
      <c r="O202">
        <v>16</v>
      </c>
      <c r="P202">
        <v>27</v>
      </c>
      <c r="Q202">
        <v>38.6</v>
      </c>
    </row>
    <row r="203" spans="1:17">
      <c r="A203" t="s">
        <v>26</v>
      </c>
      <c r="B203" t="s">
        <v>151</v>
      </c>
      <c r="C203" t="s">
        <v>152</v>
      </c>
      <c r="D203">
        <v>59.491674</v>
      </c>
      <c r="E203">
        <v>150.553612</v>
      </c>
      <c r="F203">
        <v>2023</v>
      </c>
      <c r="G203" t="s">
        <v>143</v>
      </c>
      <c r="H203" t="s">
        <v>30</v>
      </c>
      <c r="I203" t="s">
        <v>94</v>
      </c>
      <c r="J203" t="s">
        <v>32</v>
      </c>
      <c r="K203">
        <v>45.1</v>
      </c>
      <c r="M203">
        <v>3.3</v>
      </c>
      <c r="N203" s="1">
        <v>7.6</v>
      </c>
      <c r="O203">
        <v>14</v>
      </c>
      <c r="P203">
        <v>33.1</v>
      </c>
      <c r="Q203">
        <v>43.5</v>
      </c>
    </row>
    <row r="204" spans="1:17">
      <c r="A204" t="s">
        <v>26</v>
      </c>
      <c r="B204" t="s">
        <v>151</v>
      </c>
      <c r="C204" t="s">
        <v>152</v>
      </c>
      <c r="D204">
        <v>59.491674</v>
      </c>
      <c r="E204">
        <v>150.553612</v>
      </c>
      <c r="F204">
        <v>2023</v>
      </c>
      <c r="G204" t="s">
        <v>143</v>
      </c>
      <c r="H204" t="s">
        <v>30</v>
      </c>
      <c r="I204" t="s">
        <v>57</v>
      </c>
      <c r="J204" t="s">
        <v>32</v>
      </c>
      <c r="K204">
        <v>37.8</v>
      </c>
      <c r="M204">
        <v>3.6</v>
      </c>
      <c r="N204" s="1">
        <v>5.8</v>
      </c>
      <c r="O204">
        <v>13.4</v>
      </c>
      <c r="P204">
        <v>24.1</v>
      </c>
      <c r="Q204">
        <v>35.4</v>
      </c>
    </row>
    <row r="205" spans="1:17">
      <c r="A205" t="s">
        <v>26</v>
      </c>
      <c r="B205" t="s">
        <v>151</v>
      </c>
      <c r="C205" t="s">
        <v>152</v>
      </c>
      <c r="D205">
        <v>59.491674</v>
      </c>
      <c r="E205">
        <v>150.553612</v>
      </c>
      <c r="F205">
        <v>2023</v>
      </c>
      <c r="G205" t="s">
        <v>143</v>
      </c>
      <c r="H205" t="s">
        <v>30</v>
      </c>
      <c r="I205" t="s">
        <v>58</v>
      </c>
      <c r="J205" t="s">
        <v>32</v>
      </c>
      <c r="K205">
        <v>38.6</v>
      </c>
      <c r="M205">
        <v>5</v>
      </c>
      <c r="N205" s="1">
        <v>6.3</v>
      </c>
      <c r="O205">
        <v>12.4</v>
      </c>
      <c r="P205">
        <v>25.4</v>
      </c>
      <c r="Q205">
        <v>35.7</v>
      </c>
    </row>
    <row r="206" spans="1:18">
      <c r="A206" t="s">
        <v>26</v>
      </c>
      <c r="B206" t="s">
        <v>151</v>
      </c>
      <c r="C206" t="s">
        <v>152</v>
      </c>
      <c r="D206">
        <v>59.491674</v>
      </c>
      <c r="E206">
        <v>150.553612</v>
      </c>
      <c r="F206">
        <v>2023</v>
      </c>
      <c r="G206" t="s">
        <v>143</v>
      </c>
      <c r="H206" t="s">
        <v>30</v>
      </c>
      <c r="I206" t="s">
        <v>80</v>
      </c>
      <c r="J206" t="s">
        <v>32</v>
      </c>
      <c r="K206">
        <v>39.6</v>
      </c>
      <c r="L206">
        <v>1.8</v>
      </c>
      <c r="M206">
        <v>3.5</v>
      </c>
      <c r="N206" s="1">
        <v>8.8</v>
      </c>
      <c r="O206">
        <v>12</v>
      </c>
      <c r="P206">
        <v>23.5</v>
      </c>
      <c r="Q206">
        <v>29</v>
      </c>
      <c r="R206">
        <v>37.5</v>
      </c>
    </row>
    <row r="207" spans="1:17">
      <c r="A207" t="s">
        <v>26</v>
      </c>
      <c r="B207" t="s">
        <v>151</v>
      </c>
      <c r="C207" t="s">
        <v>152</v>
      </c>
      <c r="D207">
        <v>59.491674</v>
      </c>
      <c r="E207">
        <v>150.553612</v>
      </c>
      <c r="F207">
        <v>2023</v>
      </c>
      <c r="G207" t="s">
        <v>143</v>
      </c>
      <c r="H207" t="s">
        <v>39</v>
      </c>
      <c r="I207" t="s">
        <v>41</v>
      </c>
      <c r="J207" t="s">
        <v>32</v>
      </c>
      <c r="K207">
        <v>37.8</v>
      </c>
      <c r="M207">
        <v>3.3</v>
      </c>
      <c r="N207" s="1">
        <v>5.9</v>
      </c>
      <c r="O207">
        <v>11.8</v>
      </c>
      <c r="P207">
        <v>22.3</v>
      </c>
      <c r="Q207">
        <v>34.6</v>
      </c>
    </row>
    <row r="208" spans="1:16">
      <c r="A208" t="s">
        <v>26</v>
      </c>
      <c r="B208" t="s">
        <v>151</v>
      </c>
      <c r="C208" t="s">
        <v>152</v>
      </c>
      <c r="D208">
        <v>59.491674</v>
      </c>
      <c r="E208">
        <v>150.553612</v>
      </c>
      <c r="F208">
        <v>2023</v>
      </c>
      <c r="G208" t="s">
        <v>143</v>
      </c>
      <c r="H208" t="s">
        <v>39</v>
      </c>
      <c r="I208" t="s">
        <v>43</v>
      </c>
      <c r="J208" t="s">
        <v>153</v>
      </c>
      <c r="K208">
        <v>37</v>
      </c>
      <c r="L208">
        <v>2</v>
      </c>
      <c r="M208">
        <v>4.9</v>
      </c>
      <c r="N208" s="1">
        <v>8.8</v>
      </c>
      <c r="O208">
        <v>18.1</v>
      </c>
      <c r="P208">
        <v>30.7</v>
      </c>
    </row>
    <row r="209" spans="1:17">
      <c r="A209" t="s">
        <v>26</v>
      </c>
      <c r="B209" t="s">
        <v>151</v>
      </c>
      <c r="C209" t="s">
        <v>152</v>
      </c>
      <c r="D209">
        <v>59.491674</v>
      </c>
      <c r="E209">
        <v>150.553612</v>
      </c>
      <c r="F209">
        <v>2023</v>
      </c>
      <c r="G209" t="s">
        <v>143</v>
      </c>
      <c r="H209" t="s">
        <v>39</v>
      </c>
      <c r="I209" t="s">
        <v>44</v>
      </c>
      <c r="J209" t="s">
        <v>32</v>
      </c>
      <c r="K209">
        <v>38</v>
      </c>
      <c r="L209">
        <v>2.1</v>
      </c>
      <c r="M209">
        <v>4</v>
      </c>
      <c r="N209" s="1">
        <v>6.7</v>
      </c>
      <c r="O209">
        <v>11.4</v>
      </c>
      <c r="P209">
        <v>26</v>
      </c>
      <c r="Q209">
        <v>35.1</v>
      </c>
    </row>
    <row r="210" spans="1:17">
      <c r="A210" t="s">
        <v>26</v>
      </c>
      <c r="B210" t="s">
        <v>151</v>
      </c>
      <c r="C210" t="s">
        <v>152</v>
      </c>
      <c r="D210">
        <v>59.491674</v>
      </c>
      <c r="E210">
        <v>150.553612</v>
      </c>
      <c r="F210">
        <v>2023</v>
      </c>
      <c r="G210" t="s">
        <v>143</v>
      </c>
      <c r="H210" t="s">
        <v>39</v>
      </c>
      <c r="I210" t="s">
        <v>154</v>
      </c>
      <c r="J210" t="s">
        <v>32</v>
      </c>
      <c r="K210">
        <v>39.5</v>
      </c>
      <c r="L210">
        <v>2.4</v>
      </c>
      <c r="M210">
        <v>4.7</v>
      </c>
      <c r="N210" s="1">
        <v>6.5</v>
      </c>
      <c r="O210">
        <v>13.7</v>
      </c>
      <c r="P210">
        <v>24</v>
      </c>
      <c r="Q210">
        <v>36.2</v>
      </c>
    </row>
    <row r="211" spans="1:18">
      <c r="A211" t="s">
        <v>26</v>
      </c>
      <c r="B211" t="s">
        <v>151</v>
      </c>
      <c r="C211" t="s">
        <v>152</v>
      </c>
      <c r="D211">
        <v>59.491674</v>
      </c>
      <c r="E211">
        <v>150.553612</v>
      </c>
      <c r="F211">
        <v>2023</v>
      </c>
      <c r="G211" t="s">
        <v>143</v>
      </c>
      <c r="H211" t="s">
        <v>39</v>
      </c>
      <c r="I211" t="s">
        <v>97</v>
      </c>
      <c r="J211" t="s">
        <v>32</v>
      </c>
      <c r="K211">
        <v>37.2</v>
      </c>
      <c r="L211">
        <v>2.1</v>
      </c>
      <c r="M211">
        <v>4.6</v>
      </c>
      <c r="N211" s="1">
        <v>7.8</v>
      </c>
      <c r="O211">
        <v>11.7</v>
      </c>
      <c r="P211">
        <v>24.2</v>
      </c>
      <c r="Q211">
        <v>32.4</v>
      </c>
      <c r="R211">
        <v>36.4</v>
      </c>
    </row>
    <row r="212" spans="1:17">
      <c r="A212" t="s">
        <v>26</v>
      </c>
      <c r="B212" t="s">
        <v>151</v>
      </c>
      <c r="C212" t="s">
        <v>152</v>
      </c>
      <c r="D212">
        <v>59.491674</v>
      </c>
      <c r="E212">
        <v>150.553612</v>
      </c>
      <c r="F212">
        <v>2023</v>
      </c>
      <c r="G212" t="s">
        <v>143</v>
      </c>
      <c r="H212" t="s">
        <v>39</v>
      </c>
      <c r="I212" t="s">
        <v>84</v>
      </c>
      <c r="J212" t="s">
        <v>32</v>
      </c>
      <c r="K212">
        <v>37.1</v>
      </c>
      <c r="M212">
        <v>4</v>
      </c>
      <c r="N212" s="1">
        <v>7.1</v>
      </c>
      <c r="O212">
        <v>9.6</v>
      </c>
      <c r="P212">
        <v>19.5</v>
      </c>
      <c r="Q212">
        <v>31.6</v>
      </c>
    </row>
    <row r="213" spans="1:19">
      <c r="A213" t="s">
        <v>26</v>
      </c>
      <c r="B213" t="s">
        <v>151</v>
      </c>
      <c r="C213" t="s">
        <v>152</v>
      </c>
      <c r="D213">
        <v>59.491674</v>
      </c>
      <c r="E213">
        <v>150.553612</v>
      </c>
      <c r="F213">
        <v>2023</v>
      </c>
      <c r="G213" t="s">
        <v>143</v>
      </c>
      <c r="H213" t="s">
        <v>47</v>
      </c>
      <c r="I213" t="s">
        <v>104</v>
      </c>
      <c r="J213" t="s">
        <v>32</v>
      </c>
      <c r="K213">
        <v>43</v>
      </c>
      <c r="N213" s="1">
        <v>7.1</v>
      </c>
      <c r="O213">
        <v>10.1</v>
      </c>
      <c r="P213">
        <v>19</v>
      </c>
      <c r="Q213">
        <v>27.1</v>
      </c>
      <c r="R213">
        <v>35.6</v>
      </c>
      <c r="S213">
        <v>41.8</v>
      </c>
    </row>
    <row r="214" spans="1:18">
      <c r="A214" t="s">
        <v>26</v>
      </c>
      <c r="B214" t="s">
        <v>151</v>
      </c>
      <c r="C214" t="s">
        <v>152</v>
      </c>
      <c r="D214">
        <v>59.491674</v>
      </c>
      <c r="E214">
        <v>150.553612</v>
      </c>
      <c r="F214">
        <v>2023</v>
      </c>
      <c r="G214" t="s">
        <v>143</v>
      </c>
      <c r="H214" t="s">
        <v>47</v>
      </c>
      <c r="I214" t="s">
        <v>155</v>
      </c>
      <c r="J214" t="s">
        <v>32</v>
      </c>
      <c r="K214">
        <v>42.6</v>
      </c>
      <c r="N214" s="1">
        <v>6</v>
      </c>
      <c r="O214">
        <v>12.7</v>
      </c>
      <c r="P214">
        <v>24</v>
      </c>
      <c r="Q214">
        <v>33.8</v>
      </c>
      <c r="R214">
        <v>40.7</v>
      </c>
    </row>
    <row r="215" spans="1:18">
      <c r="A215" t="s">
        <v>26</v>
      </c>
      <c r="B215" t="s">
        <v>151</v>
      </c>
      <c r="C215" t="s">
        <v>152</v>
      </c>
      <c r="D215">
        <v>59.491674</v>
      </c>
      <c r="E215">
        <v>150.553612</v>
      </c>
      <c r="F215">
        <v>2023</v>
      </c>
      <c r="G215" t="s">
        <v>143</v>
      </c>
      <c r="H215" t="s">
        <v>47</v>
      </c>
      <c r="I215" t="s">
        <v>156</v>
      </c>
      <c r="J215" t="s">
        <v>32</v>
      </c>
      <c r="K215">
        <v>40.6</v>
      </c>
      <c r="M215">
        <v>4.1</v>
      </c>
      <c r="N215" s="1">
        <v>10.6</v>
      </c>
      <c r="O215">
        <v>19.1</v>
      </c>
      <c r="P215">
        <v>26.7</v>
      </c>
      <c r="Q215">
        <v>35.3</v>
      </c>
      <c r="R215">
        <v>39.8</v>
      </c>
    </row>
    <row r="216" spans="1:19">
      <c r="A216" t="s">
        <v>26</v>
      </c>
      <c r="B216" t="s">
        <v>151</v>
      </c>
      <c r="C216" t="s">
        <v>152</v>
      </c>
      <c r="D216">
        <v>59.491674</v>
      </c>
      <c r="E216">
        <v>150.553612</v>
      </c>
      <c r="F216">
        <v>2023</v>
      </c>
      <c r="G216" t="s">
        <v>143</v>
      </c>
      <c r="H216" t="s">
        <v>47</v>
      </c>
      <c r="I216" t="s">
        <v>87</v>
      </c>
      <c r="J216" t="s">
        <v>32</v>
      </c>
      <c r="K216">
        <v>43</v>
      </c>
      <c r="M216">
        <v>3.3</v>
      </c>
      <c r="N216" s="1">
        <v>6.2</v>
      </c>
      <c r="O216">
        <v>11.5</v>
      </c>
      <c r="P216">
        <v>17.3</v>
      </c>
      <c r="Q216">
        <v>27.9</v>
      </c>
      <c r="R216">
        <v>37.2</v>
      </c>
      <c r="S216">
        <v>42.1</v>
      </c>
    </row>
    <row r="217" spans="1:19">
      <c r="A217" t="s">
        <v>26</v>
      </c>
      <c r="B217" t="s">
        <v>151</v>
      </c>
      <c r="C217" t="s">
        <v>152</v>
      </c>
      <c r="D217">
        <v>59.491674</v>
      </c>
      <c r="E217">
        <v>150.553612</v>
      </c>
      <c r="F217">
        <v>2023</v>
      </c>
      <c r="G217" t="s">
        <v>143</v>
      </c>
      <c r="H217" t="s">
        <v>47</v>
      </c>
      <c r="I217" t="s">
        <v>157</v>
      </c>
      <c r="J217" t="s">
        <v>32</v>
      </c>
      <c r="K217">
        <v>45.2</v>
      </c>
      <c r="N217" s="1">
        <v>8.6</v>
      </c>
      <c r="O217">
        <v>17.7</v>
      </c>
      <c r="P217">
        <v>23.5</v>
      </c>
      <c r="Q217">
        <v>31.6</v>
      </c>
      <c r="R217">
        <v>39.5</v>
      </c>
      <c r="S217">
        <v>44.6</v>
      </c>
    </row>
    <row r="218" spans="1:19">
      <c r="A218" t="s">
        <v>26</v>
      </c>
      <c r="B218" t="s">
        <v>151</v>
      </c>
      <c r="C218" t="s">
        <v>152</v>
      </c>
      <c r="D218">
        <v>59.491674</v>
      </c>
      <c r="E218">
        <v>150.553612</v>
      </c>
      <c r="F218">
        <v>2023</v>
      </c>
      <c r="G218" t="s">
        <v>143</v>
      </c>
      <c r="H218" t="s">
        <v>47</v>
      </c>
      <c r="I218" t="s">
        <v>89</v>
      </c>
      <c r="J218" t="s">
        <v>32</v>
      </c>
      <c r="K218">
        <v>40.3</v>
      </c>
      <c r="N218" s="1">
        <v>6.6</v>
      </c>
      <c r="O218">
        <v>10.4</v>
      </c>
      <c r="P218">
        <v>19.8</v>
      </c>
      <c r="Q218">
        <v>27.3</v>
      </c>
      <c r="R218">
        <v>35.6</v>
      </c>
      <c r="S218">
        <v>39.5</v>
      </c>
    </row>
    <row r="219" spans="11:40">
      <c r="K219" s="7" t="s">
        <v>213</v>
      </c>
      <c r="L219" s="7"/>
      <c r="M219" s="7">
        <f>AVERAGE(M201:M206)</f>
        <v>3.86666666666667</v>
      </c>
      <c r="N219" s="8">
        <f>AVERAGE(N201:N206)</f>
        <v>6.91666666666667</v>
      </c>
      <c r="O219" s="7">
        <f t="shared" ref="O219:Q219" si="151">AVERAGE(O201:O206)</f>
        <v>12.8333333333333</v>
      </c>
      <c r="P219" s="7">
        <f t="shared" si="151"/>
        <v>25.4333333333333</v>
      </c>
      <c r="Q219" s="7">
        <f t="shared" si="151"/>
        <v>35.9666666666667</v>
      </c>
      <c r="R219" s="16"/>
      <c r="S219" s="16"/>
      <c r="T219" s="16"/>
      <c r="U219" s="16"/>
      <c r="Y219" s="2">
        <v>3984.22418740903</v>
      </c>
      <c r="Z219" s="3">
        <v>0.00251130083848142</v>
      </c>
      <c r="AA219" s="4">
        <v>2.46554911468874</v>
      </c>
      <c r="AB219" s="5">
        <f>LOG(Y219*Z219)</f>
        <v>1.00024250930928</v>
      </c>
      <c r="AC219" s="6">
        <v>0.981694418045363</v>
      </c>
      <c r="AE219" s="2">
        <f>$Y219*(1-EXP(-$Z219*($AE$1-$AA219)))</f>
        <v>5.34390704132784</v>
      </c>
      <c r="AF219" s="2">
        <f>$Y219*(1-EXP(-$Z219*($AF$1-$AA219)))</f>
        <v>15.3235362552058</v>
      </c>
      <c r="AG219" s="2">
        <f>$Y219*(1-EXP(-$Z219*($AG$1-$AA219)))</f>
        <v>25.2781350604695</v>
      </c>
      <c r="AH219" s="2">
        <f>$Y219*(1-EXP(-$Z219*($AH$1-$AA219)))</f>
        <v>35.2077662371415</v>
      </c>
      <c r="AI219">
        <f>$Y219*(1-EXP(-$Z219*($AI$1-$AA219)))</f>
        <v>45.1124924077844</v>
      </c>
      <c r="AJ219">
        <f>$Y219*(1-EXP(-$Z219*($AJ$1-$AA219)))</f>
        <v>54.992376037892</v>
      </c>
      <c r="AK219">
        <f>$Y219*(1-EXP(-$Z219*($AK$1-$AA219)))</f>
        <v>64.8474794362872</v>
      </c>
      <c r="AL219">
        <f>$Y219*(1-EXP(-$Z219*($AL$1-$AA219)))</f>
        <v>74.6778647555115</v>
      </c>
      <c r="AM219">
        <f>$Y219*(1-EXP(-$Z219*($AM$1-$AA219)))</f>
        <v>84.4835939922199</v>
      </c>
      <c r="AN219">
        <f>$Y219*(1-EXP(-$Z219*($AN$1-$AA219)))</f>
        <v>94.264728987569</v>
      </c>
    </row>
    <row r="220" spans="11:40">
      <c r="K220" s="9" t="s">
        <v>214</v>
      </c>
      <c r="L220" s="9">
        <f>AVERAGE(L207:L212)</f>
        <v>2.15</v>
      </c>
      <c r="M220" s="9">
        <f t="shared" ref="M220:N220" si="152">AVERAGE(M207:M212)</f>
        <v>4.25</v>
      </c>
      <c r="N220" s="10">
        <f t="shared" si="152"/>
        <v>7.13333333333333</v>
      </c>
      <c r="O220" s="9">
        <f t="shared" ref="O220:Q220" si="153">AVERAGE(O207:O212)</f>
        <v>12.7166666666667</v>
      </c>
      <c r="P220" s="9">
        <f t="shared" si="153"/>
        <v>24.45</v>
      </c>
      <c r="Q220" s="9">
        <f t="shared" si="153"/>
        <v>33.98</v>
      </c>
      <c r="R220" s="16"/>
      <c r="S220" s="16"/>
      <c r="T220" s="16"/>
      <c r="U220" s="16"/>
      <c r="Y220" s="2">
        <v>23630.0569707006</v>
      </c>
      <c r="Z220" s="3">
        <v>0.000390619498223018</v>
      </c>
      <c r="AA220" s="4">
        <v>2.37899869179136</v>
      </c>
      <c r="AB220" s="5">
        <f t="shared" ref="AB220:AB223" si="154">LOG(Y220*Z220)</f>
        <v>0.965218686495638</v>
      </c>
      <c r="AC220" s="6">
        <v>0.982920112403302</v>
      </c>
      <c r="AE220" s="2">
        <f>$Y220*(1-EXP(-$Z220*($AE$1-$AA220)))</f>
        <v>5.73137108189577</v>
      </c>
      <c r="AF220" s="2">
        <f t="shared" ref="AF220:AF223" si="155">$Y220*(1-EXP(-$Z220*($AF$1-$AA220)))</f>
        <v>14.9576911858957</v>
      </c>
      <c r="AG220" s="2">
        <f t="shared" ref="AG220:AG223" si="156">$Y220*(1-EXP(-$Z220*($AG$1-$AA220)))</f>
        <v>24.1804080131669</v>
      </c>
      <c r="AH220" s="2">
        <f t="shared" ref="AH220:AH223" si="157">$Y220*(1-EXP(-$Z220*($AH$1-$AA220)))</f>
        <v>33.3995229709455</v>
      </c>
      <c r="AI220">
        <f t="shared" ref="AI220:AI223" si="158">$Y220*(1-EXP(-$Z220*($AI$1-$AA220)))</f>
        <v>42.6150374659168</v>
      </c>
      <c r="AJ220">
        <f t="shared" ref="AJ220:AJ223" si="159">$Y220*(1-EXP(-$Z220*($AJ$1-$AA220)))</f>
        <v>51.8269529042152</v>
      </c>
      <c r="AK220">
        <f t="shared" ref="AK220:AK223" si="160">$Y220*(1-EXP(-$Z220*($AK$1-$AA220)))</f>
        <v>61.0352706914295</v>
      </c>
      <c r="AL220">
        <f t="shared" ref="AL220:AL223" si="161">$Y220*(1-EXP(-$Z220*($AL$1-$AA220)))</f>
        <v>70.2399922325999</v>
      </c>
      <c r="AM220">
        <f t="shared" ref="AM220:AM223" si="162">$Y220*(1-EXP(-$Z220*($AM$1-$AA220)))</f>
        <v>79.4411189322133</v>
      </c>
      <c r="AN220">
        <f t="shared" ref="AN220:AN223" si="163">$Y220*(1-EXP(-$Z220*($AN$1-$AA220)))</f>
        <v>88.6386521942109</v>
      </c>
    </row>
    <row r="221" spans="11:40">
      <c r="K221" s="11" t="s">
        <v>215</v>
      </c>
      <c r="L221" s="11"/>
      <c r="M221" s="11"/>
      <c r="N221" s="12">
        <f>AVERAGE(N213:N218)</f>
        <v>7.51666666666667</v>
      </c>
      <c r="O221" s="11">
        <f t="shared" ref="O221:S221" si="164">AVERAGE(O213:O218)</f>
        <v>13.5833333333333</v>
      </c>
      <c r="P221" s="11">
        <f t="shared" si="164"/>
        <v>21.7166666666667</v>
      </c>
      <c r="Q221" s="11">
        <f t="shared" si="164"/>
        <v>30.5</v>
      </c>
      <c r="R221" s="11">
        <f t="shared" si="164"/>
        <v>38.0666666666667</v>
      </c>
      <c r="S221" s="11">
        <f t="shared" si="164"/>
        <v>42</v>
      </c>
      <c r="T221" s="16"/>
      <c r="U221" s="16"/>
      <c r="Y221" s="2">
        <v>20445.075231089</v>
      </c>
      <c r="Z221" s="3">
        <v>0.000356339921054722</v>
      </c>
      <c r="AA221" s="4">
        <v>1.98816272288349</v>
      </c>
      <c r="AB221" s="5">
        <f t="shared" si="154"/>
        <v>0.862453192397766</v>
      </c>
      <c r="AC221" s="6">
        <v>0.990945386170204</v>
      </c>
      <c r="AE221" s="2">
        <f t="shared" ref="AE221:AE223" si="165">$Y221*(1-EXP(-$Z221*($AE$1-$AA221)))</f>
        <v>7.37030695953352</v>
      </c>
      <c r="AF221" s="2">
        <f t="shared" si="155"/>
        <v>14.6517797019763</v>
      </c>
      <c r="AG221" s="2">
        <f t="shared" si="156"/>
        <v>21.9306582272389</v>
      </c>
      <c r="AH221" s="2">
        <f t="shared" si="157"/>
        <v>29.2069434595738</v>
      </c>
      <c r="AI221" s="2">
        <f t="shared" si="158"/>
        <v>36.4806363229138</v>
      </c>
      <c r="AJ221" s="2">
        <f>$Y221*(1-EXP(-$Z221*($AJ$1-$AA221)))</f>
        <v>43.7517377408601</v>
      </c>
      <c r="AK221">
        <f t="shared" si="160"/>
        <v>51.0202486366801</v>
      </c>
      <c r="AL221">
        <f t="shared" si="161"/>
        <v>58.2861699333169</v>
      </c>
      <c r="AM221">
        <f t="shared" si="162"/>
        <v>65.5495025533866</v>
      </c>
      <c r="AN221">
        <f t="shared" si="163"/>
        <v>72.8102474191693</v>
      </c>
    </row>
    <row r="222" spans="11:40">
      <c r="K222" s="3" t="s">
        <v>216</v>
      </c>
      <c r="L222" s="3">
        <f t="shared" ref="L222:O222" si="166">AVERAGE(L219:L221)</f>
        <v>2.15</v>
      </c>
      <c r="M222" s="3">
        <f t="shared" si="166"/>
        <v>4.05833333333333</v>
      </c>
      <c r="N222" s="13">
        <f t="shared" si="166"/>
        <v>7.18888888888889</v>
      </c>
      <c r="O222" s="3">
        <f t="shared" si="166"/>
        <v>13.0444444444444</v>
      </c>
      <c r="P222" s="3">
        <f t="shared" ref="P222" si="167">AVERAGE(P219:P221)</f>
        <v>23.8666666666667</v>
      </c>
      <c r="Q222" s="3">
        <f t="shared" ref="Q222" si="168">AVERAGE(Q219:Q221)</f>
        <v>33.4822222222222</v>
      </c>
      <c r="R222" s="3">
        <f t="shared" ref="R222" si="169">AVERAGE(R219:R221)</f>
        <v>38.0666666666667</v>
      </c>
      <c r="S222" s="3">
        <f t="shared" ref="S222" si="170">AVERAGE(S219:S221)</f>
        <v>42</v>
      </c>
      <c r="T222" s="16"/>
      <c r="U222" s="16"/>
      <c r="Y222" s="2">
        <v>76.473443849053</v>
      </c>
      <c r="Z222" s="3">
        <v>0.149244260600272</v>
      </c>
      <c r="AA222" s="4">
        <v>2.46237089239104</v>
      </c>
      <c r="AB222" s="5">
        <f t="shared" si="154"/>
        <v>1.05740828704113</v>
      </c>
      <c r="AC222" s="6">
        <v>0.985395648772833</v>
      </c>
      <c r="AE222" s="2">
        <f t="shared" si="165"/>
        <v>5.89636125199902</v>
      </c>
      <c r="AF222" s="2">
        <f t="shared" si="155"/>
        <v>15.6812602127024</v>
      </c>
      <c r="AG222" s="2">
        <f t="shared" si="156"/>
        <v>24.1095679946827</v>
      </c>
      <c r="AH222" s="2">
        <f t="shared" si="157"/>
        <v>31.3693641717383</v>
      </c>
      <c r="AI222" s="2">
        <f t="shared" si="158"/>
        <v>37.6226527197756</v>
      </c>
      <c r="AJ222" s="2">
        <f t="shared" si="159"/>
        <v>43.0089771717761</v>
      </c>
      <c r="AK222">
        <f t="shared" si="160"/>
        <v>47.6485345629546</v>
      </c>
      <c r="AL222">
        <f t="shared" si="161"/>
        <v>51.6448576544915</v>
      </c>
      <c r="AM222">
        <f t="shared" si="162"/>
        <v>55.0871252902614</v>
      </c>
      <c r="AN222">
        <f t="shared" si="163"/>
        <v>58.0521524426862</v>
      </c>
    </row>
    <row r="223" spans="11:40">
      <c r="K223" s="14" t="s">
        <v>217</v>
      </c>
      <c r="L223" s="14">
        <f>AVERAGE(L201:L218)</f>
        <v>2.1</v>
      </c>
      <c r="M223" s="14">
        <f t="shared" ref="M223:O223" si="171">AVERAGE(M201:M218)</f>
        <v>4.00714285714286</v>
      </c>
      <c r="N223" s="15">
        <f t="shared" si="171"/>
        <v>7.18888888888889</v>
      </c>
      <c r="O223" s="14">
        <f t="shared" si="171"/>
        <v>13.0444444444444</v>
      </c>
      <c r="P223" s="14">
        <f t="shared" ref="P223:S223" si="172">AVERAGE(P201:P218)</f>
        <v>23.8666666666667</v>
      </c>
      <c r="Q223" s="14">
        <f t="shared" si="172"/>
        <v>33.4529411764706</v>
      </c>
      <c r="R223" s="14">
        <f t="shared" si="172"/>
        <v>37.7875</v>
      </c>
      <c r="S223" s="14">
        <f t="shared" si="172"/>
        <v>42</v>
      </c>
      <c r="T223" s="16"/>
      <c r="U223" s="16"/>
      <c r="Y223" s="2">
        <v>76.6312778047352</v>
      </c>
      <c r="Z223" s="3">
        <v>0.148239373472244</v>
      </c>
      <c r="AA223" s="4">
        <v>2.45971401416598</v>
      </c>
      <c r="AB223" s="5">
        <f t="shared" si="154"/>
        <v>1.05536963814042</v>
      </c>
      <c r="AC223" s="6">
        <v>0.985618427480768</v>
      </c>
      <c r="AE223" s="2">
        <f t="shared" si="165"/>
        <v>5.89817603151942</v>
      </c>
      <c r="AF223" s="2">
        <f t="shared" si="155"/>
        <v>15.6434505945457</v>
      </c>
      <c r="AG223" s="2">
        <f>$Y223*(1-EXP(-$Z223*($AG$1-$AA223)))</f>
        <v>24.0460669971359</v>
      </c>
      <c r="AH223" s="2">
        <f t="shared" si="157"/>
        <v>31.2910103748166</v>
      </c>
      <c r="AI223" s="2">
        <f t="shared" si="158"/>
        <v>37.5377794799276</v>
      </c>
      <c r="AJ223" s="2">
        <f t="shared" si="159"/>
        <v>42.9238980758001</v>
      </c>
      <c r="AK223">
        <f t="shared" si="160"/>
        <v>47.5679425475364</v>
      </c>
      <c r="AL223">
        <f t="shared" si="161"/>
        <v>51.5721523827954</v>
      </c>
      <c r="AM223">
        <f t="shared" si="162"/>
        <v>55.024680992796</v>
      </c>
      <c r="AN223">
        <f t="shared" si="163"/>
        <v>58.0015364257737</v>
      </c>
    </row>
    <row r="224" spans="1:19">
      <c r="A224" t="s">
        <v>26</v>
      </c>
      <c r="B224" t="s">
        <v>158</v>
      </c>
      <c r="C224" t="s">
        <v>159</v>
      </c>
      <c r="D224">
        <v>59.466493</v>
      </c>
      <c r="E224">
        <v>150.77661</v>
      </c>
      <c r="F224">
        <v>2023</v>
      </c>
      <c r="G224" t="s">
        <v>143</v>
      </c>
      <c r="H224" t="s">
        <v>30</v>
      </c>
      <c r="I224" t="s">
        <v>133</v>
      </c>
      <c r="J224" t="s">
        <v>32</v>
      </c>
      <c r="K224">
        <v>47.3</v>
      </c>
      <c r="M224">
        <v>6.1</v>
      </c>
      <c r="N224" s="1">
        <v>13.3</v>
      </c>
      <c r="O224">
        <v>20.1</v>
      </c>
      <c r="P224">
        <v>28.7</v>
      </c>
      <c r="Q224">
        <v>36.9</v>
      </c>
      <c r="R224">
        <v>42.2</v>
      </c>
      <c r="S224">
        <v>46.9</v>
      </c>
    </row>
    <row r="225" spans="1:20">
      <c r="A225" t="s">
        <v>26</v>
      </c>
      <c r="B225" t="s">
        <v>158</v>
      </c>
      <c r="C225" t="s">
        <v>159</v>
      </c>
      <c r="D225">
        <v>59.466493</v>
      </c>
      <c r="E225">
        <v>150.77661</v>
      </c>
      <c r="F225">
        <v>2023</v>
      </c>
      <c r="G225" t="s">
        <v>143</v>
      </c>
      <c r="H225" t="s">
        <v>30</v>
      </c>
      <c r="I225" t="s">
        <v>77</v>
      </c>
      <c r="J225" t="s">
        <v>32</v>
      </c>
      <c r="K225">
        <v>43.9</v>
      </c>
      <c r="M225">
        <v>5.4</v>
      </c>
      <c r="N225" s="1">
        <v>9.4</v>
      </c>
      <c r="O225">
        <v>17.5</v>
      </c>
      <c r="P225">
        <v>22.2</v>
      </c>
      <c r="Q225">
        <v>28.8</v>
      </c>
      <c r="R225">
        <v>33.7</v>
      </c>
      <c r="S225">
        <v>40.4</v>
      </c>
      <c r="T225">
        <v>43.5</v>
      </c>
    </row>
    <row r="226" spans="1:19">
      <c r="A226" t="s">
        <v>26</v>
      </c>
      <c r="B226" t="s">
        <v>158</v>
      </c>
      <c r="C226" t="s">
        <v>159</v>
      </c>
      <c r="D226">
        <v>59.466493</v>
      </c>
      <c r="E226">
        <v>150.77661</v>
      </c>
      <c r="F226">
        <v>2023</v>
      </c>
      <c r="G226" t="s">
        <v>143</v>
      </c>
      <c r="H226" t="s">
        <v>30</v>
      </c>
      <c r="I226" t="s">
        <v>124</v>
      </c>
      <c r="J226" t="s">
        <v>32</v>
      </c>
      <c r="K226">
        <v>49.6</v>
      </c>
      <c r="M226">
        <v>6.7</v>
      </c>
      <c r="N226" s="1">
        <v>11.6</v>
      </c>
      <c r="O226">
        <v>17.2</v>
      </c>
      <c r="P226">
        <v>26.3</v>
      </c>
      <c r="Q226">
        <v>35.2</v>
      </c>
      <c r="R226">
        <v>43.1</v>
      </c>
      <c r="S226">
        <v>47.2</v>
      </c>
    </row>
    <row r="227" spans="1:19">
      <c r="A227" t="s">
        <v>26</v>
      </c>
      <c r="B227" t="s">
        <v>158</v>
      </c>
      <c r="C227" t="s">
        <v>159</v>
      </c>
      <c r="D227">
        <v>59.466493</v>
      </c>
      <c r="E227">
        <v>150.77661</v>
      </c>
      <c r="F227">
        <v>2023</v>
      </c>
      <c r="G227" t="s">
        <v>143</v>
      </c>
      <c r="H227" t="s">
        <v>30</v>
      </c>
      <c r="I227" t="s">
        <v>160</v>
      </c>
      <c r="J227" t="s">
        <v>32</v>
      </c>
      <c r="K227">
        <v>46.3</v>
      </c>
      <c r="M227">
        <v>5.6</v>
      </c>
      <c r="N227" s="1">
        <v>10.3</v>
      </c>
      <c r="O227">
        <v>18.6</v>
      </c>
      <c r="P227">
        <v>27.5</v>
      </c>
      <c r="Q227">
        <v>35.2</v>
      </c>
      <c r="R227">
        <v>39.9</v>
      </c>
      <c r="S227">
        <v>44.9</v>
      </c>
    </row>
    <row r="228" spans="1:20">
      <c r="A228" t="s">
        <v>26</v>
      </c>
      <c r="B228" t="s">
        <v>158</v>
      </c>
      <c r="C228" t="s">
        <v>159</v>
      </c>
      <c r="D228">
        <v>59.466493</v>
      </c>
      <c r="E228">
        <v>150.77661</v>
      </c>
      <c r="F228">
        <v>2023</v>
      </c>
      <c r="G228" t="s">
        <v>143</v>
      </c>
      <c r="H228" t="s">
        <v>30</v>
      </c>
      <c r="I228" t="s">
        <v>58</v>
      </c>
      <c r="J228" t="s">
        <v>32</v>
      </c>
      <c r="K228">
        <v>46.1</v>
      </c>
      <c r="M228">
        <v>5.1</v>
      </c>
      <c r="N228" s="1">
        <v>8.1</v>
      </c>
      <c r="O228">
        <v>12</v>
      </c>
      <c r="P228">
        <v>20.1</v>
      </c>
      <c r="Q228">
        <v>27.6</v>
      </c>
      <c r="R228">
        <v>33.4</v>
      </c>
      <c r="S228">
        <v>39.1</v>
      </c>
      <c r="T228">
        <v>44.9</v>
      </c>
    </row>
    <row r="229" spans="1:17">
      <c r="A229" t="s">
        <v>26</v>
      </c>
      <c r="B229" t="s">
        <v>158</v>
      </c>
      <c r="C229" t="s">
        <v>159</v>
      </c>
      <c r="D229">
        <v>59.466493</v>
      </c>
      <c r="E229">
        <v>150.77661</v>
      </c>
      <c r="F229">
        <v>2023</v>
      </c>
      <c r="G229" t="s">
        <v>143</v>
      </c>
      <c r="H229" t="s">
        <v>30</v>
      </c>
      <c r="I229" t="s">
        <v>79</v>
      </c>
      <c r="J229" t="s">
        <v>32</v>
      </c>
      <c r="K229">
        <v>44.2</v>
      </c>
      <c r="M229">
        <v>4.6</v>
      </c>
      <c r="N229" s="1">
        <v>9.7</v>
      </c>
      <c r="O229">
        <v>14.6</v>
      </c>
      <c r="P229">
        <v>29.1</v>
      </c>
      <c r="Q229">
        <v>39.5</v>
      </c>
    </row>
    <row r="230" spans="1:19">
      <c r="A230" t="s">
        <v>26</v>
      </c>
      <c r="B230" t="s">
        <v>158</v>
      </c>
      <c r="C230" t="s">
        <v>159</v>
      </c>
      <c r="D230">
        <v>59.466493</v>
      </c>
      <c r="E230">
        <v>150.77661</v>
      </c>
      <c r="F230">
        <v>2023</v>
      </c>
      <c r="G230" t="s">
        <v>143</v>
      </c>
      <c r="H230" t="s">
        <v>30</v>
      </c>
      <c r="I230" t="s">
        <v>161</v>
      </c>
      <c r="J230" t="s">
        <v>32</v>
      </c>
      <c r="K230">
        <v>46.2</v>
      </c>
      <c r="M230">
        <v>5</v>
      </c>
      <c r="N230" s="1">
        <v>9.9</v>
      </c>
      <c r="O230">
        <v>16.3</v>
      </c>
      <c r="P230">
        <v>26</v>
      </c>
      <c r="Q230">
        <v>34.3</v>
      </c>
      <c r="R230">
        <v>41.4</v>
      </c>
      <c r="S230">
        <v>45</v>
      </c>
    </row>
    <row r="231" spans="1:18">
      <c r="A231" t="s">
        <v>26</v>
      </c>
      <c r="B231" t="s">
        <v>158</v>
      </c>
      <c r="C231" t="s">
        <v>159</v>
      </c>
      <c r="D231">
        <v>59.466493</v>
      </c>
      <c r="E231">
        <v>150.77661</v>
      </c>
      <c r="F231">
        <v>2023</v>
      </c>
      <c r="G231" t="s">
        <v>143</v>
      </c>
      <c r="H231" t="s">
        <v>39</v>
      </c>
      <c r="I231" t="s">
        <v>81</v>
      </c>
      <c r="J231" t="s">
        <v>32</v>
      </c>
      <c r="K231">
        <v>40.7</v>
      </c>
      <c r="M231">
        <v>3.3</v>
      </c>
      <c r="N231" s="1">
        <v>6.4</v>
      </c>
      <c r="O231">
        <v>11.9</v>
      </c>
      <c r="P231">
        <v>30</v>
      </c>
      <c r="Q231">
        <v>37</v>
      </c>
      <c r="R231">
        <v>40.5</v>
      </c>
    </row>
    <row r="232" spans="1:19">
      <c r="A232" t="s">
        <v>26</v>
      </c>
      <c r="B232" t="s">
        <v>158</v>
      </c>
      <c r="C232" t="s">
        <v>159</v>
      </c>
      <c r="D232">
        <v>59.466493</v>
      </c>
      <c r="E232">
        <v>150.77661</v>
      </c>
      <c r="F232">
        <v>2023</v>
      </c>
      <c r="G232" t="s">
        <v>143</v>
      </c>
      <c r="H232" t="s">
        <v>39</v>
      </c>
      <c r="I232" t="s">
        <v>126</v>
      </c>
      <c r="J232" t="s">
        <v>32</v>
      </c>
      <c r="K232">
        <v>42.2</v>
      </c>
      <c r="M232">
        <v>3.4</v>
      </c>
      <c r="N232" s="1">
        <v>7.3</v>
      </c>
      <c r="O232">
        <v>14</v>
      </c>
      <c r="P232">
        <v>22.6</v>
      </c>
      <c r="Q232">
        <v>27.9</v>
      </c>
      <c r="R232">
        <v>36.4</v>
      </c>
      <c r="S232">
        <v>41.1</v>
      </c>
    </row>
    <row r="233" spans="1:19">
      <c r="A233" t="s">
        <v>26</v>
      </c>
      <c r="B233" t="s">
        <v>158</v>
      </c>
      <c r="C233" t="s">
        <v>159</v>
      </c>
      <c r="D233">
        <v>59.466493</v>
      </c>
      <c r="E233">
        <v>150.77661</v>
      </c>
      <c r="F233">
        <v>2023</v>
      </c>
      <c r="G233" t="s">
        <v>143</v>
      </c>
      <c r="H233" t="s">
        <v>39</v>
      </c>
      <c r="I233" t="s">
        <v>127</v>
      </c>
      <c r="J233" t="s">
        <v>32</v>
      </c>
      <c r="K233">
        <v>39</v>
      </c>
      <c r="N233" s="1">
        <v>5.7</v>
      </c>
      <c r="O233">
        <v>10.9</v>
      </c>
      <c r="P233">
        <v>19.5</v>
      </c>
      <c r="Q233">
        <v>27.6</v>
      </c>
      <c r="R233">
        <v>34</v>
      </c>
      <c r="S233">
        <v>37.6</v>
      </c>
    </row>
    <row r="234" spans="1:20">
      <c r="A234" t="s">
        <v>26</v>
      </c>
      <c r="B234" t="s">
        <v>158</v>
      </c>
      <c r="C234" t="s">
        <v>159</v>
      </c>
      <c r="D234">
        <v>59.466493</v>
      </c>
      <c r="E234">
        <v>150.77661</v>
      </c>
      <c r="F234">
        <v>2023</v>
      </c>
      <c r="G234" t="s">
        <v>143</v>
      </c>
      <c r="H234" t="s">
        <v>39</v>
      </c>
      <c r="I234" t="s">
        <v>162</v>
      </c>
      <c r="J234" t="s">
        <v>32</v>
      </c>
      <c r="K234">
        <v>42.8</v>
      </c>
      <c r="N234" s="1">
        <v>4.4</v>
      </c>
      <c r="O234">
        <v>10</v>
      </c>
      <c r="P234">
        <v>16.1</v>
      </c>
      <c r="Q234">
        <v>23.6</v>
      </c>
      <c r="R234">
        <v>30.3</v>
      </c>
      <c r="S234">
        <v>34.4</v>
      </c>
      <c r="T234">
        <v>40.8</v>
      </c>
    </row>
    <row r="235" spans="1:19">
      <c r="A235" t="s">
        <v>26</v>
      </c>
      <c r="B235" t="s">
        <v>158</v>
      </c>
      <c r="C235" t="s">
        <v>159</v>
      </c>
      <c r="D235">
        <v>59.466493</v>
      </c>
      <c r="E235">
        <v>150.77661</v>
      </c>
      <c r="F235">
        <v>2023</v>
      </c>
      <c r="G235" t="s">
        <v>143</v>
      </c>
      <c r="H235" t="s">
        <v>39</v>
      </c>
      <c r="I235" t="s">
        <v>163</v>
      </c>
      <c r="J235" t="s">
        <v>32</v>
      </c>
      <c r="K235">
        <v>39.5</v>
      </c>
      <c r="M235">
        <v>3</v>
      </c>
      <c r="N235" s="1">
        <v>6</v>
      </c>
      <c r="O235">
        <v>12.5</v>
      </c>
      <c r="P235">
        <v>21.2</v>
      </c>
      <c r="Q235">
        <v>27.9</v>
      </c>
      <c r="R235">
        <v>34.1</v>
      </c>
      <c r="S235">
        <v>38.2</v>
      </c>
    </row>
    <row r="236" spans="1:21">
      <c r="A236" t="s">
        <v>26</v>
      </c>
      <c r="B236" t="s">
        <v>158</v>
      </c>
      <c r="C236" t="s">
        <v>159</v>
      </c>
      <c r="D236">
        <v>59.466493</v>
      </c>
      <c r="E236">
        <v>150.77661</v>
      </c>
      <c r="F236">
        <v>2023</v>
      </c>
      <c r="G236" t="s">
        <v>143</v>
      </c>
      <c r="H236" t="s">
        <v>39</v>
      </c>
      <c r="I236" t="s">
        <v>45</v>
      </c>
      <c r="J236" t="s">
        <v>32</v>
      </c>
      <c r="K236">
        <v>43.5</v>
      </c>
      <c r="N236" s="1">
        <v>6.8</v>
      </c>
      <c r="O236">
        <v>15.4</v>
      </c>
      <c r="P236">
        <v>20.7</v>
      </c>
      <c r="Q236">
        <v>24.8</v>
      </c>
      <c r="R236">
        <v>31</v>
      </c>
      <c r="S236">
        <v>35.5</v>
      </c>
      <c r="T236">
        <v>39.4</v>
      </c>
      <c r="U236">
        <v>43</v>
      </c>
    </row>
    <row r="237" spans="1:21">
      <c r="A237" t="s">
        <v>26</v>
      </c>
      <c r="B237" t="s">
        <v>158</v>
      </c>
      <c r="C237" t="s">
        <v>159</v>
      </c>
      <c r="D237">
        <v>59.466493</v>
      </c>
      <c r="E237">
        <v>150.77661</v>
      </c>
      <c r="F237">
        <v>2023</v>
      </c>
      <c r="G237" t="s">
        <v>143</v>
      </c>
      <c r="H237" t="s">
        <v>47</v>
      </c>
      <c r="I237" t="s">
        <v>101</v>
      </c>
      <c r="J237" t="s">
        <v>153</v>
      </c>
      <c r="K237">
        <v>52.2</v>
      </c>
      <c r="M237">
        <v>4.8</v>
      </c>
      <c r="N237" s="1">
        <v>7.2</v>
      </c>
      <c r="O237">
        <v>17.3</v>
      </c>
      <c r="P237">
        <v>27.2</v>
      </c>
      <c r="Q237">
        <v>33.1</v>
      </c>
      <c r="R237">
        <v>40</v>
      </c>
      <c r="S237">
        <v>43.5</v>
      </c>
      <c r="T237">
        <v>47.3</v>
      </c>
      <c r="U237">
        <v>50.6</v>
      </c>
    </row>
    <row r="238" spans="1:21">
      <c r="A238" t="s">
        <v>26</v>
      </c>
      <c r="B238" t="s">
        <v>158</v>
      </c>
      <c r="C238" t="s">
        <v>159</v>
      </c>
      <c r="D238">
        <v>59.466493</v>
      </c>
      <c r="E238">
        <v>150.77661</v>
      </c>
      <c r="F238">
        <v>2023</v>
      </c>
      <c r="G238" t="s">
        <v>143</v>
      </c>
      <c r="H238" t="s">
        <v>47</v>
      </c>
      <c r="I238" t="s">
        <v>102</v>
      </c>
      <c r="J238" t="s">
        <v>32</v>
      </c>
      <c r="K238">
        <v>53.4</v>
      </c>
      <c r="M238">
        <v>3</v>
      </c>
      <c r="N238" s="1">
        <v>5.6</v>
      </c>
      <c r="O238">
        <v>12.2</v>
      </c>
      <c r="P238">
        <v>20.8</v>
      </c>
      <c r="Q238">
        <v>30.4</v>
      </c>
      <c r="R238">
        <v>38.2</v>
      </c>
      <c r="S238">
        <v>45.3</v>
      </c>
      <c r="T238">
        <v>48.8</v>
      </c>
      <c r="U238">
        <v>51.7</v>
      </c>
    </row>
    <row r="239" spans="1:21">
      <c r="A239" t="s">
        <v>26</v>
      </c>
      <c r="B239" t="s">
        <v>158</v>
      </c>
      <c r="C239" t="s">
        <v>159</v>
      </c>
      <c r="D239">
        <v>59.466493</v>
      </c>
      <c r="E239">
        <v>150.77661</v>
      </c>
      <c r="F239">
        <v>2023</v>
      </c>
      <c r="G239" t="s">
        <v>143</v>
      </c>
      <c r="H239" t="s">
        <v>47</v>
      </c>
      <c r="I239" t="s">
        <v>104</v>
      </c>
      <c r="J239" t="s">
        <v>153</v>
      </c>
      <c r="K239">
        <v>52.3</v>
      </c>
      <c r="N239" s="1">
        <v>6.5</v>
      </c>
      <c r="O239">
        <v>11.1</v>
      </c>
      <c r="P239">
        <v>21.7</v>
      </c>
      <c r="Q239">
        <v>28.8</v>
      </c>
      <c r="R239">
        <v>36.4</v>
      </c>
      <c r="S239">
        <v>43.3</v>
      </c>
      <c r="T239">
        <v>47.2</v>
      </c>
      <c r="U239">
        <v>49.9</v>
      </c>
    </row>
    <row r="240" spans="1:20">
      <c r="A240" t="s">
        <v>26</v>
      </c>
      <c r="B240" t="s">
        <v>158</v>
      </c>
      <c r="C240" t="s">
        <v>159</v>
      </c>
      <c r="D240">
        <v>59.466493</v>
      </c>
      <c r="E240">
        <v>150.77661</v>
      </c>
      <c r="F240">
        <v>2023</v>
      </c>
      <c r="G240" t="s">
        <v>143</v>
      </c>
      <c r="H240" t="s">
        <v>47</v>
      </c>
      <c r="I240" t="s">
        <v>105</v>
      </c>
      <c r="J240" t="s">
        <v>32</v>
      </c>
      <c r="K240">
        <v>47.4</v>
      </c>
      <c r="N240" s="1">
        <v>6.6</v>
      </c>
      <c r="O240">
        <v>9.9</v>
      </c>
      <c r="P240">
        <v>19.7</v>
      </c>
      <c r="Q240">
        <v>28.6</v>
      </c>
      <c r="R240">
        <v>26.3</v>
      </c>
      <c r="S240">
        <v>41.4</v>
      </c>
      <c r="T240">
        <v>46.1</v>
      </c>
    </row>
    <row r="241" spans="1:22">
      <c r="A241" t="s">
        <v>26</v>
      </c>
      <c r="B241" t="s">
        <v>158</v>
      </c>
      <c r="C241" t="s">
        <v>159</v>
      </c>
      <c r="D241">
        <v>59.466493</v>
      </c>
      <c r="E241">
        <v>150.77661</v>
      </c>
      <c r="F241">
        <v>2023</v>
      </c>
      <c r="G241" t="s">
        <v>143</v>
      </c>
      <c r="H241" t="s">
        <v>47</v>
      </c>
      <c r="I241" t="s">
        <v>52</v>
      </c>
      <c r="J241" s="16" t="s">
        <v>32</v>
      </c>
      <c r="K241" s="16">
        <v>43.9</v>
      </c>
      <c r="L241" s="16"/>
      <c r="M241" s="16"/>
      <c r="N241" s="28">
        <v>6.2</v>
      </c>
      <c r="O241" s="16">
        <v>10.8</v>
      </c>
      <c r="P241" s="16">
        <v>19.1</v>
      </c>
      <c r="Q241" s="16">
        <v>29.7</v>
      </c>
      <c r="R241" s="16">
        <v>35.8</v>
      </c>
      <c r="S241" s="16">
        <v>40.7</v>
      </c>
      <c r="T241" s="16"/>
      <c r="U241" s="16"/>
      <c r="V241" s="16"/>
    </row>
    <row r="242" spans="1:22">
      <c r="A242" t="s">
        <v>26</v>
      </c>
      <c r="B242" t="s">
        <v>158</v>
      </c>
      <c r="C242" t="s">
        <v>159</v>
      </c>
      <c r="D242">
        <v>59.466493</v>
      </c>
      <c r="E242">
        <v>150.77661</v>
      </c>
      <c r="F242">
        <v>2023</v>
      </c>
      <c r="G242" t="s">
        <v>143</v>
      </c>
      <c r="H242" t="s">
        <v>47</v>
      </c>
      <c r="I242" t="s">
        <v>89</v>
      </c>
      <c r="J242" s="16" t="s">
        <v>32</v>
      </c>
      <c r="K242" s="16">
        <v>44.4</v>
      </c>
      <c r="L242" s="16"/>
      <c r="M242" s="16">
        <v>3.5</v>
      </c>
      <c r="N242" s="28">
        <v>6.7</v>
      </c>
      <c r="O242" s="16">
        <v>15</v>
      </c>
      <c r="P242" s="16">
        <v>22.8</v>
      </c>
      <c r="Q242" s="16">
        <v>30.4</v>
      </c>
      <c r="R242" s="16">
        <v>35.3</v>
      </c>
      <c r="S242" s="16">
        <v>39</v>
      </c>
      <c r="T242" s="16">
        <v>43.5</v>
      </c>
      <c r="U242" s="16"/>
      <c r="V242" s="16"/>
    </row>
    <row r="243" spans="10:40">
      <c r="J243" s="16"/>
      <c r="K243" s="7" t="s">
        <v>213</v>
      </c>
      <c r="L243" s="7"/>
      <c r="M243" s="7">
        <f>AVERAGE(M224:M230)</f>
        <v>5.5</v>
      </c>
      <c r="N243" s="8">
        <f t="shared" ref="N243:S243" si="173">AVERAGE(N224:N230)</f>
        <v>10.3285714285714</v>
      </c>
      <c r="O243" s="7">
        <f t="shared" si="173"/>
        <v>16.6142857142857</v>
      </c>
      <c r="P243" s="7">
        <f t="shared" si="173"/>
        <v>25.7</v>
      </c>
      <c r="Q243" s="7">
        <f t="shared" si="173"/>
        <v>33.9285714285714</v>
      </c>
      <c r="R243" s="7">
        <f t="shared" si="173"/>
        <v>38.95</v>
      </c>
      <c r="S243" s="7">
        <f t="shared" si="173"/>
        <v>43.9166666666667</v>
      </c>
      <c r="T243" s="16"/>
      <c r="U243" s="16"/>
      <c r="V243" s="16"/>
      <c r="Y243" s="2">
        <v>92.0019679716793</v>
      </c>
      <c r="Z243" s="3">
        <v>0.109799091745495</v>
      </c>
      <c r="AA243" s="4">
        <v>2.00120983740693</v>
      </c>
      <c r="AB243" s="5">
        <f>LOG(Y243*Z243)</f>
        <v>1.00439586489709</v>
      </c>
      <c r="AC243" s="6">
        <v>0.99455390379339</v>
      </c>
      <c r="AE243" s="2">
        <f>$Y243*(1-EXP(-$Z243*($AE$1-$AA243)))</f>
        <v>9.55595300426425</v>
      </c>
      <c r="AF243" s="2">
        <f>$Y243*(1-EXP(-$Z243*($AF$1-$AA243)))</f>
        <v>18.1291732812693</v>
      </c>
      <c r="AG243" s="2">
        <f>$Y243*(1-EXP(-$Z243*($AG$1-$AA243)))</f>
        <v>25.8108998220751</v>
      </c>
      <c r="AH243" s="2">
        <f>$Y243*(1-EXP(-$Z243*($AH$1-$AA243)))</f>
        <v>32.6938353750074</v>
      </c>
      <c r="AI243" s="2">
        <f>$Y243*(1-EXP(-$Z243*($AI$1-$AA243)))</f>
        <v>38.8610429128132</v>
      </c>
      <c r="AJ243" s="2">
        <f>$Y243*(1-EXP(-$Z243*($AJ$1-$AA243)))</f>
        <v>44.3869480330733</v>
      </c>
      <c r="AK243">
        <f>$Y243*(1-EXP(-$Z243*($AK$1-$AA243)))</f>
        <v>49.3382371231403</v>
      </c>
      <c r="AL243">
        <f>$Y243*(1-EXP(-$Z243*($AL$1-$AA243)))</f>
        <v>53.7746621286174</v>
      </c>
      <c r="AM243">
        <f>$Y243*(1-EXP(-$Z243*($AM$1-$AA243)))</f>
        <v>57.7497616372904</v>
      </c>
      <c r="AN243">
        <f>$Y243*(1-EXP(-$Z243*($AN$1-$AA243)))</f>
        <v>61.3115069805214</v>
      </c>
    </row>
    <row r="244" spans="10:40">
      <c r="J244" s="16"/>
      <c r="K244" s="9" t="s">
        <v>214</v>
      </c>
      <c r="L244" s="9"/>
      <c r="M244" s="9">
        <f>AVERAGE(M231:M236)</f>
        <v>3.23333333333333</v>
      </c>
      <c r="N244" s="10">
        <f>AVERAGE(N231:N236)</f>
        <v>6.1</v>
      </c>
      <c r="O244" s="9">
        <f>AVERAGE(O231:O236)</f>
        <v>12.45</v>
      </c>
      <c r="P244" s="9">
        <f t="shared" ref="P244:S244" si="174">AVERAGE(P231:P236)</f>
        <v>21.6833333333333</v>
      </c>
      <c r="Q244" s="9">
        <f t="shared" si="174"/>
        <v>28.1333333333333</v>
      </c>
      <c r="R244" s="9">
        <f t="shared" si="174"/>
        <v>34.3833333333333</v>
      </c>
      <c r="S244" s="9">
        <f t="shared" si="174"/>
        <v>37.36</v>
      </c>
      <c r="T244" s="16"/>
      <c r="U244" s="16"/>
      <c r="V244" s="16"/>
      <c r="Y244" s="2">
        <v>68.714772630697</v>
      </c>
      <c r="Z244" s="3">
        <v>0.145898661784939</v>
      </c>
      <c r="AA244" s="4">
        <v>2.44235395876511</v>
      </c>
      <c r="AB244" s="5">
        <f t="shared" ref="AB244:AB247" si="175">LOG(Y244*Z244)</f>
        <v>1.00110142226939</v>
      </c>
      <c r="AC244" s="6">
        <v>0.993825275156307</v>
      </c>
      <c r="AE244" s="2">
        <f>$Y244*(1-EXP(-$Z244*($AE$1-$AA244)))</f>
        <v>5.36923933278159</v>
      </c>
      <c r="AF244" s="2">
        <f t="shared" ref="AF244:AF247" si="176">$Y244*(1-EXP(-$Z244*($AF$1-$AA244)))</f>
        <v>13.9686944802189</v>
      </c>
      <c r="AG244" s="2">
        <f t="shared" ref="AG244:AG247" si="177">$Y244*(1-EXP(-$Z244*($AG$1-$AA244)))</f>
        <v>21.4007330004254</v>
      </c>
      <c r="AH244" s="2">
        <f t="shared" ref="AH244:AH247" si="178">$Y244*(1-EXP(-$Z244*($AH$1-$AA244)))</f>
        <v>27.823837210963</v>
      </c>
      <c r="AI244" s="2">
        <f t="shared" ref="AI244:AI247" si="179">$Y244*(1-EXP(-$Z244*($AI$1-$AA244)))</f>
        <v>33.3749747067196</v>
      </c>
      <c r="AJ244" s="2">
        <f t="shared" ref="AJ244:AJ247" si="180">$Y244*(1-EXP(-$Z244*($AJ$1-$AA244)))</f>
        <v>38.1725190850656</v>
      </c>
      <c r="AK244">
        <f t="shared" ref="AK244:AK247" si="181">$Y244*(1-EXP(-$Z244*($AK$1-$AA244)))</f>
        <v>42.3187741687837</v>
      </c>
      <c r="AL244">
        <f t="shared" ref="AL244:AL247" si="182">$Y244*(1-EXP(-$Z244*($AL$1-$AA244)))</f>
        <v>45.9021555538216</v>
      </c>
      <c r="AM244">
        <f t="shared" ref="AM244:AM247" si="183">$Y244*(1-EXP(-$Z244*($AM$1-$AA244)))</f>
        <v>48.9990760016396</v>
      </c>
      <c r="AN244">
        <f t="shared" ref="AN244:AN247" si="184">$Y244*(1-EXP(-$Z244*($AN$1-$AA244)))</f>
        <v>51.675574880648</v>
      </c>
    </row>
    <row r="245" spans="10:40">
      <c r="J245" s="16"/>
      <c r="K245" s="11" t="s">
        <v>215</v>
      </c>
      <c r="L245" s="11"/>
      <c r="M245" s="11">
        <f>AVERAGE(M237:M242)</f>
        <v>3.76666666666667</v>
      </c>
      <c r="N245" s="12">
        <f>AVERAGE(N237:N242)</f>
        <v>6.46666666666667</v>
      </c>
      <c r="O245" s="11">
        <f t="shared" ref="O245:U245" si="185">AVERAGE(O237:O242)</f>
        <v>12.7166666666667</v>
      </c>
      <c r="P245" s="11">
        <f t="shared" si="185"/>
        <v>21.8833333333333</v>
      </c>
      <c r="Q245" s="11">
        <f t="shared" si="185"/>
        <v>30.1666666666667</v>
      </c>
      <c r="R245" s="11">
        <f t="shared" si="185"/>
        <v>35.3333333333333</v>
      </c>
      <c r="S245" s="11">
        <f t="shared" si="185"/>
        <v>42.2</v>
      </c>
      <c r="T245" s="11">
        <f t="shared" si="185"/>
        <v>46.58</v>
      </c>
      <c r="U245" s="11">
        <f t="shared" si="185"/>
        <v>50.7333333333333</v>
      </c>
      <c r="V245" s="16"/>
      <c r="Y245" s="2">
        <v>92.6761564511798</v>
      </c>
      <c r="Z245" s="3">
        <v>0.106145122351206</v>
      </c>
      <c r="AA245" s="4">
        <v>2.42325876257283</v>
      </c>
      <c r="AB245" s="5">
        <f t="shared" si="175"/>
        <v>0.992868056022246</v>
      </c>
      <c r="AC245" s="6">
        <v>0.997089245898356</v>
      </c>
      <c r="AE245" s="2">
        <f t="shared" ref="AE245:AE247" si="186">$Y245*(1-EXP(-$Z245*($AE$1-$AA245)))</f>
        <v>5.50330391526812</v>
      </c>
      <c r="AF245" s="2">
        <f t="shared" si="176"/>
        <v>14.2821217894722</v>
      </c>
      <c r="AG245" s="2">
        <f t="shared" si="177"/>
        <v>22.1768611802208</v>
      </c>
      <c r="AH245" s="2">
        <f t="shared" si="178"/>
        <v>29.2765539795189</v>
      </c>
      <c r="AI245" s="2">
        <f t="shared" si="179"/>
        <v>35.6612660453122</v>
      </c>
      <c r="AJ245" s="2">
        <f>$Y245*(1-EXP(-$Z245*($AJ$1-$AA245)))</f>
        <v>41.4030001337386</v>
      </c>
      <c r="AK245" s="2">
        <f t="shared" si="181"/>
        <v>46.5665079008039</v>
      </c>
      <c r="AL245" s="2">
        <f t="shared" si="182"/>
        <v>51.2100201307215</v>
      </c>
      <c r="AM245">
        <f t="shared" si="183"/>
        <v>55.385903425974</v>
      </c>
      <c r="AN245">
        <f t="shared" si="184"/>
        <v>59.1412507648306</v>
      </c>
    </row>
    <row r="246" spans="10:40">
      <c r="J246" s="16"/>
      <c r="K246" s="3" t="s">
        <v>216</v>
      </c>
      <c r="L246" s="3"/>
      <c r="M246" s="3">
        <f t="shared" ref="M246" si="187">AVERAGE(M243:M245)</f>
        <v>4.16666666666667</v>
      </c>
      <c r="N246" s="13">
        <f t="shared" ref="N246" si="188">AVERAGE(N243:N245)</f>
        <v>7.63174603174603</v>
      </c>
      <c r="O246" s="3">
        <f t="shared" ref="O246" si="189">AVERAGE(O243:O245)</f>
        <v>13.9269841269841</v>
      </c>
      <c r="P246" s="3">
        <f t="shared" ref="P246" si="190">AVERAGE(P243:P245)</f>
        <v>23.0888888888889</v>
      </c>
      <c r="Q246" s="3">
        <f t="shared" ref="Q246" si="191">AVERAGE(Q243:Q245)</f>
        <v>30.7428571428571</v>
      </c>
      <c r="R246" s="3">
        <f t="shared" ref="R246" si="192">AVERAGE(R243:R245)</f>
        <v>36.2222222222222</v>
      </c>
      <c r="S246" s="3">
        <f t="shared" ref="S246" si="193">AVERAGE(S243:S245)</f>
        <v>41.1588888888889</v>
      </c>
      <c r="T246" s="3">
        <f t="shared" ref="T246" si="194">AVERAGE(T243:T245)</f>
        <v>46.58</v>
      </c>
      <c r="U246" s="3">
        <f t="shared" ref="U246" si="195">AVERAGE(U243:U245)</f>
        <v>50.7333333333333</v>
      </c>
      <c r="V246" s="16"/>
      <c r="Y246" s="2">
        <v>88.8812494268497</v>
      </c>
      <c r="Z246" s="3">
        <v>0.109822245441894</v>
      </c>
      <c r="AA246" s="4">
        <v>2.26701203175182</v>
      </c>
      <c r="AB246" s="5">
        <f t="shared" si="175"/>
        <v>0.989500470079684</v>
      </c>
      <c r="AC246" s="6">
        <v>0.99778398779397</v>
      </c>
      <c r="AE246" s="2">
        <f t="shared" si="186"/>
        <v>6.87439632905444</v>
      </c>
      <c r="AF246" s="2">
        <f t="shared" si="176"/>
        <v>15.4036512763623</v>
      </c>
      <c r="AG246" s="2">
        <f t="shared" si="177"/>
        <v>23.0458073141508</v>
      </c>
      <c r="AH246" s="2">
        <f t="shared" si="178"/>
        <v>29.8931285944626</v>
      </c>
      <c r="AI246" s="2">
        <f t="shared" si="179"/>
        <v>36.0282831874824</v>
      </c>
      <c r="AJ246" s="2">
        <f t="shared" si="180"/>
        <v>41.5253411374983</v>
      </c>
      <c r="AK246" s="2">
        <f t="shared" si="181"/>
        <v>46.4506687144452</v>
      </c>
      <c r="AL246" s="2">
        <f t="shared" si="182"/>
        <v>50.8637296573746</v>
      </c>
      <c r="AM246">
        <f t="shared" si="183"/>
        <v>54.817803083305</v>
      </c>
      <c r="AN246">
        <f t="shared" si="184"/>
        <v>58.3606267288065</v>
      </c>
    </row>
    <row r="247" spans="10:40">
      <c r="J247" s="16"/>
      <c r="K247" s="14" t="s">
        <v>217</v>
      </c>
      <c r="L247" s="14"/>
      <c r="M247" s="14">
        <f>AVERAGE(M224:M242)</f>
        <v>4.57692307692308</v>
      </c>
      <c r="N247" s="15">
        <f t="shared" ref="N247:U247" si="196">AVERAGE(N224:N242)</f>
        <v>7.77368421052631</v>
      </c>
      <c r="O247" s="14">
        <f t="shared" si="196"/>
        <v>14.0684210526316</v>
      </c>
      <c r="P247" s="14">
        <f t="shared" si="196"/>
        <v>23.2263157894737</v>
      </c>
      <c r="Q247" s="14">
        <f t="shared" si="196"/>
        <v>30.9105263157895</v>
      </c>
      <c r="R247" s="14">
        <f t="shared" si="196"/>
        <v>36.2222222222222</v>
      </c>
      <c r="S247" s="14">
        <f t="shared" si="196"/>
        <v>41.3823529411765</v>
      </c>
      <c r="T247" s="14">
        <f t="shared" si="196"/>
        <v>44.6111111111111</v>
      </c>
      <c r="U247" s="14">
        <f t="shared" si="196"/>
        <v>48.8</v>
      </c>
      <c r="V247" s="16"/>
      <c r="Y247" s="2">
        <v>72.7349397150426</v>
      </c>
      <c r="Z247" s="3">
        <v>0.145390267002713</v>
      </c>
      <c r="AA247" s="4">
        <v>2.32267323540487</v>
      </c>
      <c r="AB247" s="5">
        <f t="shared" si="175"/>
        <v>1.02427841732717</v>
      </c>
      <c r="AC247" s="6">
        <v>0.996659564157721</v>
      </c>
      <c r="AE247" s="2">
        <f t="shared" si="186"/>
        <v>6.82131613556056</v>
      </c>
      <c r="AF247" s="2">
        <f t="shared" si="176"/>
        <v>15.7404333151984</v>
      </c>
      <c r="AG247" s="2">
        <f>$Y247*(1-EXP(-$Z247*($AG$1-$AA247)))</f>
        <v>23.4526580962082</v>
      </c>
      <c r="AH247" s="2">
        <f t="shared" si="178"/>
        <v>30.1213014019166</v>
      </c>
      <c r="AI247" s="2">
        <f t="shared" si="179"/>
        <v>35.8875757003878</v>
      </c>
      <c r="AJ247" s="2">
        <f t="shared" si="180"/>
        <v>40.873585261995</v>
      </c>
      <c r="AK247" s="2">
        <f t="shared" si="181"/>
        <v>45.1849117895988</v>
      </c>
      <c r="AL247" s="2">
        <f t="shared" si="182"/>
        <v>48.9128501735813</v>
      </c>
      <c r="AM247">
        <f t="shared" si="183"/>
        <v>52.136341715173</v>
      </c>
      <c r="AN247">
        <f t="shared" si="184"/>
        <v>54.9236457552179</v>
      </c>
    </row>
    <row r="248" spans="1:22">
      <c r="A248" t="s">
        <v>26</v>
      </c>
      <c r="B248" t="s">
        <v>164</v>
      </c>
      <c r="C248" t="s">
        <v>165</v>
      </c>
      <c r="D248">
        <v>59.562394</v>
      </c>
      <c r="E248">
        <v>150.706741</v>
      </c>
      <c r="F248">
        <v>2023</v>
      </c>
      <c r="G248" s="27">
        <v>45103</v>
      </c>
      <c r="H248" t="s">
        <v>30</v>
      </c>
      <c r="I248" t="s">
        <v>34</v>
      </c>
      <c r="J248" s="16" t="s">
        <v>32</v>
      </c>
      <c r="K248" s="16">
        <v>49.4</v>
      </c>
      <c r="L248" s="16"/>
      <c r="M248" s="16">
        <v>3.6</v>
      </c>
      <c r="N248" s="28">
        <v>7.2</v>
      </c>
      <c r="O248" s="16">
        <v>11</v>
      </c>
      <c r="P248" s="16">
        <v>15.3</v>
      </c>
      <c r="Q248" s="16">
        <v>26.2</v>
      </c>
      <c r="R248" s="16">
        <v>36.6</v>
      </c>
      <c r="S248" s="16">
        <v>45.6</v>
      </c>
      <c r="T248" s="16"/>
      <c r="U248" s="16"/>
      <c r="V248" s="16"/>
    </row>
    <row r="249" spans="1:22">
      <c r="A249" t="s">
        <v>26</v>
      </c>
      <c r="B249" t="s">
        <v>164</v>
      </c>
      <c r="C249" t="s">
        <v>165</v>
      </c>
      <c r="D249">
        <v>59.562394</v>
      </c>
      <c r="E249">
        <v>150.706741</v>
      </c>
      <c r="F249">
        <v>2023</v>
      </c>
      <c r="G249" s="27">
        <v>45103</v>
      </c>
      <c r="H249" t="s">
        <v>30</v>
      </c>
      <c r="I249" t="s">
        <v>77</v>
      </c>
      <c r="J249" s="16" t="s">
        <v>32</v>
      </c>
      <c r="K249" s="16">
        <v>61.1</v>
      </c>
      <c r="L249" s="16"/>
      <c r="M249" s="16">
        <v>3.6</v>
      </c>
      <c r="N249" s="28">
        <v>8.5</v>
      </c>
      <c r="O249" s="16">
        <v>12.2</v>
      </c>
      <c r="P249" s="16">
        <v>14.3</v>
      </c>
      <c r="Q249" s="16">
        <v>29.4</v>
      </c>
      <c r="R249" s="16">
        <v>41.6</v>
      </c>
      <c r="S249" s="16">
        <v>52.5</v>
      </c>
      <c r="T249" s="16">
        <v>58</v>
      </c>
      <c r="U249" s="16">
        <v>59.5</v>
      </c>
      <c r="V249" s="16"/>
    </row>
    <row r="250" spans="1:19">
      <c r="A250" t="s">
        <v>26</v>
      </c>
      <c r="B250" t="s">
        <v>164</v>
      </c>
      <c r="C250" t="s">
        <v>165</v>
      </c>
      <c r="D250">
        <v>59.562394</v>
      </c>
      <c r="E250">
        <v>150.706741</v>
      </c>
      <c r="F250">
        <v>2023</v>
      </c>
      <c r="G250" s="27">
        <v>45103</v>
      </c>
      <c r="H250" t="s">
        <v>30</v>
      </c>
      <c r="I250" t="s">
        <v>145</v>
      </c>
      <c r="J250" t="s">
        <v>32</v>
      </c>
      <c r="K250">
        <v>50.3</v>
      </c>
      <c r="L250">
        <v>1.6</v>
      </c>
      <c r="M250">
        <v>3.7</v>
      </c>
      <c r="N250" s="1">
        <v>7.3</v>
      </c>
      <c r="O250">
        <v>12.4</v>
      </c>
      <c r="P250">
        <v>16.3</v>
      </c>
      <c r="Q250">
        <v>27.4</v>
      </c>
      <c r="R250">
        <v>33.7</v>
      </c>
      <c r="S250">
        <v>47.6</v>
      </c>
    </row>
    <row r="251" spans="1:20">
      <c r="A251" t="s">
        <v>26</v>
      </c>
      <c r="B251" t="s">
        <v>164</v>
      </c>
      <c r="C251" t="s">
        <v>165</v>
      </c>
      <c r="D251">
        <v>59.562394</v>
      </c>
      <c r="E251">
        <v>150.706741</v>
      </c>
      <c r="F251">
        <v>2023</v>
      </c>
      <c r="G251" s="27">
        <v>45103</v>
      </c>
      <c r="H251" t="s">
        <v>30</v>
      </c>
      <c r="I251" t="s">
        <v>93</v>
      </c>
      <c r="J251" t="s">
        <v>32</v>
      </c>
      <c r="K251">
        <v>43.2</v>
      </c>
      <c r="L251">
        <v>1.8</v>
      </c>
      <c r="M251">
        <v>3.4</v>
      </c>
      <c r="N251" s="1">
        <v>7</v>
      </c>
      <c r="O251">
        <v>11.5</v>
      </c>
      <c r="P251">
        <v>16.1</v>
      </c>
      <c r="Q251">
        <v>21.9</v>
      </c>
      <c r="R251">
        <v>27</v>
      </c>
      <c r="S251">
        <v>37.3</v>
      </c>
      <c r="T251">
        <v>42</v>
      </c>
    </row>
    <row r="252" spans="1:20">
      <c r="A252" t="s">
        <v>26</v>
      </c>
      <c r="B252" t="s">
        <v>164</v>
      </c>
      <c r="C252" t="s">
        <v>165</v>
      </c>
      <c r="D252">
        <v>59.562394</v>
      </c>
      <c r="E252">
        <v>150.706741</v>
      </c>
      <c r="F252">
        <v>2023</v>
      </c>
      <c r="G252" s="27">
        <v>45103</v>
      </c>
      <c r="H252" t="s">
        <v>30</v>
      </c>
      <c r="I252" t="s">
        <v>166</v>
      </c>
      <c r="J252" t="s">
        <v>32</v>
      </c>
      <c r="K252">
        <v>46.6</v>
      </c>
      <c r="M252">
        <v>4.8</v>
      </c>
      <c r="N252" s="1">
        <v>8</v>
      </c>
      <c r="O252">
        <v>14.1</v>
      </c>
      <c r="P252">
        <v>16.6</v>
      </c>
      <c r="Q252">
        <v>20.6</v>
      </c>
      <c r="R252">
        <v>27.8</v>
      </c>
      <c r="S252">
        <v>37.2</v>
      </c>
      <c r="T252">
        <v>43.8</v>
      </c>
    </row>
    <row r="253" spans="1:20">
      <c r="A253" t="s">
        <v>26</v>
      </c>
      <c r="B253" t="s">
        <v>164</v>
      </c>
      <c r="C253" t="s">
        <v>165</v>
      </c>
      <c r="D253">
        <v>59.562394</v>
      </c>
      <c r="E253">
        <v>150.706741</v>
      </c>
      <c r="F253">
        <v>2023</v>
      </c>
      <c r="G253" s="27">
        <v>45103</v>
      </c>
      <c r="H253" t="s">
        <v>30</v>
      </c>
      <c r="I253" t="s">
        <v>38</v>
      </c>
      <c r="J253" t="s">
        <v>32</v>
      </c>
      <c r="K253">
        <v>44.7</v>
      </c>
      <c r="M253">
        <v>3.2</v>
      </c>
      <c r="N253" s="1">
        <v>7.7</v>
      </c>
      <c r="O253">
        <v>11.8</v>
      </c>
      <c r="P253">
        <v>13.7</v>
      </c>
      <c r="Q253">
        <v>21.5</v>
      </c>
      <c r="R253">
        <v>30.6</v>
      </c>
      <c r="S253">
        <v>37.6</v>
      </c>
      <c r="T253">
        <v>42.9</v>
      </c>
    </row>
    <row r="254" spans="1:19">
      <c r="A254" t="s">
        <v>26</v>
      </c>
      <c r="B254" t="s">
        <v>164</v>
      </c>
      <c r="C254" t="s">
        <v>165</v>
      </c>
      <c r="D254">
        <v>59.562394</v>
      </c>
      <c r="E254">
        <v>150.706741</v>
      </c>
      <c r="F254">
        <v>2023</v>
      </c>
      <c r="G254" s="27">
        <v>45103</v>
      </c>
      <c r="H254" t="s">
        <v>39</v>
      </c>
      <c r="I254" t="s">
        <v>62</v>
      </c>
      <c r="J254" t="s">
        <v>32</v>
      </c>
      <c r="K254">
        <v>40.8</v>
      </c>
      <c r="M254">
        <v>2.9</v>
      </c>
      <c r="N254" s="1">
        <v>5.1</v>
      </c>
      <c r="O254">
        <v>11.2</v>
      </c>
      <c r="P254">
        <v>19.7</v>
      </c>
      <c r="Q254">
        <v>29.3</v>
      </c>
      <c r="R254">
        <v>35.8</v>
      </c>
      <c r="S254">
        <v>39.4</v>
      </c>
    </row>
    <row r="255" spans="1:19">
      <c r="A255" t="s">
        <v>26</v>
      </c>
      <c r="B255" t="s">
        <v>164</v>
      </c>
      <c r="C255" t="s">
        <v>165</v>
      </c>
      <c r="D255">
        <v>59.562394</v>
      </c>
      <c r="E255">
        <v>150.706741</v>
      </c>
      <c r="F255">
        <v>2023</v>
      </c>
      <c r="G255" s="27">
        <v>45103</v>
      </c>
      <c r="H255" t="s">
        <v>39</v>
      </c>
      <c r="I255" t="s">
        <v>125</v>
      </c>
      <c r="J255" t="s">
        <v>32</v>
      </c>
      <c r="K255">
        <v>40.2</v>
      </c>
      <c r="M255">
        <v>2.5</v>
      </c>
      <c r="N255" s="1">
        <v>5.6</v>
      </c>
      <c r="O255">
        <v>12.6</v>
      </c>
      <c r="P255">
        <v>18.3</v>
      </c>
      <c r="Q255">
        <v>27.6</v>
      </c>
      <c r="R255">
        <v>34.4</v>
      </c>
      <c r="S255">
        <v>39.4</v>
      </c>
    </row>
    <row r="256" spans="1:21">
      <c r="A256" t="s">
        <v>26</v>
      </c>
      <c r="B256" t="s">
        <v>164</v>
      </c>
      <c r="C256" t="s">
        <v>165</v>
      </c>
      <c r="D256">
        <v>59.562394</v>
      </c>
      <c r="E256">
        <v>150.706741</v>
      </c>
      <c r="F256">
        <v>2023</v>
      </c>
      <c r="G256" s="27">
        <v>45103</v>
      </c>
      <c r="H256" t="s">
        <v>39</v>
      </c>
      <c r="I256" t="s">
        <v>40</v>
      </c>
      <c r="J256" t="s">
        <v>32</v>
      </c>
      <c r="K256">
        <v>45.4</v>
      </c>
      <c r="M256">
        <v>3.8</v>
      </c>
      <c r="N256" s="1">
        <v>7.6</v>
      </c>
      <c r="O256">
        <v>15</v>
      </c>
      <c r="P256">
        <v>23.4</v>
      </c>
      <c r="Q256">
        <v>31.3</v>
      </c>
      <c r="R256">
        <v>35.7</v>
      </c>
      <c r="S256">
        <v>38.2</v>
      </c>
      <c r="T256">
        <v>40.7</v>
      </c>
      <c r="U256">
        <v>44.8</v>
      </c>
    </row>
    <row r="257" spans="1:20">
      <c r="A257" t="s">
        <v>26</v>
      </c>
      <c r="B257" t="s">
        <v>164</v>
      </c>
      <c r="C257" t="s">
        <v>165</v>
      </c>
      <c r="D257">
        <v>59.562394</v>
      </c>
      <c r="E257">
        <v>150.706741</v>
      </c>
      <c r="F257">
        <v>2023</v>
      </c>
      <c r="G257" s="27">
        <v>45103</v>
      </c>
      <c r="H257" t="s">
        <v>39</v>
      </c>
      <c r="I257" t="s">
        <v>44</v>
      </c>
      <c r="J257" t="s">
        <v>32</v>
      </c>
      <c r="K257">
        <v>42.5</v>
      </c>
      <c r="M257">
        <v>3.2</v>
      </c>
      <c r="N257" s="1">
        <v>5.7</v>
      </c>
      <c r="O257">
        <v>8.2</v>
      </c>
      <c r="P257">
        <v>13.2</v>
      </c>
      <c r="Q257">
        <v>21.6</v>
      </c>
      <c r="R257">
        <v>23.2</v>
      </c>
      <c r="S257">
        <v>36.2</v>
      </c>
      <c r="T257">
        <v>40.7</v>
      </c>
    </row>
    <row r="258" spans="1:19">
      <c r="A258" t="s">
        <v>26</v>
      </c>
      <c r="B258" t="s">
        <v>164</v>
      </c>
      <c r="C258" t="s">
        <v>165</v>
      </c>
      <c r="D258">
        <v>59.562394</v>
      </c>
      <c r="E258">
        <v>150.706741</v>
      </c>
      <c r="F258">
        <v>2023</v>
      </c>
      <c r="G258" s="27">
        <v>45103</v>
      </c>
      <c r="H258" t="s">
        <v>39</v>
      </c>
      <c r="I258" t="s">
        <v>82</v>
      </c>
      <c r="J258" t="s">
        <v>32</v>
      </c>
      <c r="K258">
        <v>35.1</v>
      </c>
      <c r="N258" s="1">
        <v>4.4</v>
      </c>
      <c r="O258">
        <v>6.2</v>
      </c>
      <c r="P258">
        <v>13.1</v>
      </c>
      <c r="Q258">
        <v>23.1</v>
      </c>
      <c r="R258">
        <v>29.8</v>
      </c>
      <c r="S258">
        <v>32.7</v>
      </c>
    </row>
    <row r="259" spans="1:20">
      <c r="A259" t="s">
        <v>26</v>
      </c>
      <c r="B259" t="s">
        <v>164</v>
      </c>
      <c r="C259" t="s">
        <v>165</v>
      </c>
      <c r="D259">
        <v>59.562394</v>
      </c>
      <c r="E259">
        <v>150.706741</v>
      </c>
      <c r="F259">
        <v>2023</v>
      </c>
      <c r="G259" s="27">
        <v>45103</v>
      </c>
      <c r="H259" t="s">
        <v>39</v>
      </c>
      <c r="I259" t="s">
        <v>98</v>
      </c>
      <c r="J259" t="s">
        <v>32</v>
      </c>
      <c r="K259">
        <v>36.1</v>
      </c>
      <c r="M259">
        <v>2.4</v>
      </c>
      <c r="N259" s="1">
        <v>5.9</v>
      </c>
      <c r="O259">
        <v>12.4</v>
      </c>
      <c r="P259">
        <v>18.3</v>
      </c>
      <c r="Q259">
        <v>24.8</v>
      </c>
      <c r="R259">
        <v>31</v>
      </c>
      <c r="S259">
        <v>34.8</v>
      </c>
      <c r="T259">
        <v>35.5</v>
      </c>
    </row>
    <row r="260" spans="1:20">
      <c r="A260" t="s">
        <v>26</v>
      </c>
      <c r="B260" t="s">
        <v>164</v>
      </c>
      <c r="C260" t="s">
        <v>165</v>
      </c>
      <c r="D260">
        <v>59.562394</v>
      </c>
      <c r="E260">
        <v>150.706741</v>
      </c>
      <c r="F260">
        <v>2023</v>
      </c>
      <c r="G260" s="27">
        <v>45103</v>
      </c>
      <c r="H260" t="s">
        <v>47</v>
      </c>
      <c r="I260" t="s">
        <v>48</v>
      </c>
      <c r="J260" t="s">
        <v>32</v>
      </c>
      <c r="K260">
        <v>40.7</v>
      </c>
      <c r="N260" s="1">
        <v>4.9</v>
      </c>
      <c r="O260">
        <v>7.9</v>
      </c>
      <c r="P260">
        <v>13.9</v>
      </c>
      <c r="Q260">
        <v>18.3</v>
      </c>
      <c r="R260">
        <v>28.6</v>
      </c>
      <c r="S260">
        <v>35.1</v>
      </c>
      <c r="T260">
        <v>40.2</v>
      </c>
    </row>
    <row r="261" spans="1:18">
      <c r="A261" t="s">
        <v>26</v>
      </c>
      <c r="B261" t="s">
        <v>164</v>
      </c>
      <c r="C261" t="s">
        <v>165</v>
      </c>
      <c r="D261">
        <v>59.562394</v>
      </c>
      <c r="E261">
        <v>150.706741</v>
      </c>
      <c r="F261">
        <v>2023</v>
      </c>
      <c r="G261" s="27">
        <v>45103</v>
      </c>
      <c r="H261" t="s">
        <v>47</v>
      </c>
      <c r="I261" t="s">
        <v>99</v>
      </c>
      <c r="J261" t="s">
        <v>32</v>
      </c>
      <c r="K261">
        <v>44.4</v>
      </c>
      <c r="M261">
        <v>1.6</v>
      </c>
      <c r="N261" s="1">
        <v>3.1</v>
      </c>
      <c r="O261">
        <v>14.1</v>
      </c>
      <c r="P261">
        <v>26.8</v>
      </c>
      <c r="Q261">
        <v>36.9</v>
      </c>
      <c r="R261">
        <v>42.2</v>
      </c>
    </row>
    <row r="262" spans="1:18">
      <c r="A262" t="s">
        <v>26</v>
      </c>
      <c r="B262" t="s">
        <v>164</v>
      </c>
      <c r="C262" t="s">
        <v>165</v>
      </c>
      <c r="D262">
        <v>59.562394</v>
      </c>
      <c r="E262">
        <v>150.706741</v>
      </c>
      <c r="F262">
        <v>2023</v>
      </c>
      <c r="G262" s="27">
        <v>45103</v>
      </c>
      <c r="H262" t="s">
        <v>47</v>
      </c>
      <c r="I262" t="s">
        <v>102</v>
      </c>
      <c r="J262" t="s">
        <v>32</v>
      </c>
      <c r="K262">
        <v>41.8</v>
      </c>
      <c r="N262" s="1">
        <v>3.7</v>
      </c>
      <c r="O262">
        <v>12.2</v>
      </c>
      <c r="P262">
        <v>27.6</v>
      </c>
      <c r="Q262">
        <v>35.1</v>
      </c>
      <c r="R262">
        <v>40.3</v>
      </c>
    </row>
    <row r="263" spans="1:17">
      <c r="A263" t="s">
        <v>26</v>
      </c>
      <c r="B263" t="s">
        <v>164</v>
      </c>
      <c r="C263" t="s">
        <v>165</v>
      </c>
      <c r="D263">
        <v>59.562394</v>
      </c>
      <c r="E263">
        <v>150.706741</v>
      </c>
      <c r="F263">
        <v>2023</v>
      </c>
      <c r="G263" s="27">
        <v>45103</v>
      </c>
      <c r="H263" t="s">
        <v>47</v>
      </c>
      <c r="I263" t="s">
        <v>103</v>
      </c>
      <c r="J263" t="s">
        <v>32</v>
      </c>
      <c r="K263">
        <v>37</v>
      </c>
      <c r="M263">
        <v>2</v>
      </c>
      <c r="N263" s="1">
        <v>4</v>
      </c>
      <c r="O263">
        <v>14</v>
      </c>
      <c r="P263">
        <v>27.1</v>
      </c>
      <c r="Q263">
        <v>35.8</v>
      </c>
    </row>
    <row r="264" spans="1:19">
      <c r="A264" t="s">
        <v>26</v>
      </c>
      <c r="B264" t="s">
        <v>164</v>
      </c>
      <c r="C264" t="s">
        <v>165</v>
      </c>
      <c r="D264">
        <v>59.562394</v>
      </c>
      <c r="E264">
        <v>150.706741</v>
      </c>
      <c r="F264">
        <v>2023</v>
      </c>
      <c r="G264" s="27">
        <v>45103</v>
      </c>
      <c r="H264" t="s">
        <v>47</v>
      </c>
      <c r="I264" t="s">
        <v>150</v>
      </c>
      <c r="J264" t="s">
        <v>32</v>
      </c>
      <c r="K264">
        <v>38</v>
      </c>
      <c r="N264" s="1">
        <v>4.7</v>
      </c>
      <c r="O264">
        <v>11.8</v>
      </c>
      <c r="P264">
        <v>20</v>
      </c>
      <c r="Q264">
        <v>25.5</v>
      </c>
      <c r="R264">
        <v>30.9</v>
      </c>
      <c r="S264">
        <v>35</v>
      </c>
    </row>
    <row r="265" spans="1:20">
      <c r="A265" t="s">
        <v>26</v>
      </c>
      <c r="B265" t="s">
        <v>164</v>
      </c>
      <c r="C265" t="s">
        <v>165</v>
      </c>
      <c r="D265">
        <v>59.562394</v>
      </c>
      <c r="E265">
        <v>150.706741</v>
      </c>
      <c r="F265">
        <v>2023</v>
      </c>
      <c r="G265" s="27">
        <v>45103</v>
      </c>
      <c r="H265" t="s">
        <v>47</v>
      </c>
      <c r="I265" t="s">
        <v>88</v>
      </c>
      <c r="J265" t="s">
        <v>32</v>
      </c>
      <c r="K265">
        <v>40.9</v>
      </c>
      <c r="M265">
        <v>1.8</v>
      </c>
      <c r="N265" s="1">
        <v>3.1</v>
      </c>
      <c r="O265">
        <v>11.9</v>
      </c>
      <c r="P265">
        <v>21.5</v>
      </c>
      <c r="Q265">
        <v>29.5</v>
      </c>
      <c r="R265">
        <v>33.4</v>
      </c>
      <c r="S265">
        <v>36.7</v>
      </c>
      <c r="T265">
        <v>40.5</v>
      </c>
    </row>
    <row r="266" spans="11:40">
      <c r="K266" s="7" t="s">
        <v>213</v>
      </c>
      <c r="L266" s="7"/>
      <c r="M266" s="7">
        <f>AVERAGE(M248:M253)</f>
        <v>3.71666666666667</v>
      </c>
      <c r="N266" s="8">
        <f t="shared" ref="N266:T266" si="197">AVERAGE(N248:N253)</f>
        <v>7.61666666666667</v>
      </c>
      <c r="O266" s="7">
        <f t="shared" si="197"/>
        <v>12.1666666666667</v>
      </c>
      <c r="P266" s="7">
        <f t="shared" si="197"/>
        <v>15.3833333333333</v>
      </c>
      <c r="Q266" s="7">
        <f t="shared" si="197"/>
        <v>24.5</v>
      </c>
      <c r="R266" s="7">
        <f t="shared" si="197"/>
        <v>32.8833333333333</v>
      </c>
      <c r="S266" s="7">
        <f t="shared" si="197"/>
        <v>42.9666666666667</v>
      </c>
      <c r="T266" s="7">
        <f t="shared" si="197"/>
        <v>46.675</v>
      </c>
      <c r="Y266" s="2">
        <v>4278.13565906305</v>
      </c>
      <c r="Z266" s="3">
        <v>0.00164627907746195</v>
      </c>
      <c r="AA266" s="4">
        <v>2.29453583977075</v>
      </c>
      <c r="AB266" s="5">
        <f>LOG(Y266*Z266)</f>
        <v>0.847758010648177</v>
      </c>
      <c r="AC266" s="6">
        <v>0.977639406570063</v>
      </c>
      <c r="AE266" s="2">
        <f>$Y266*(1-EXP(-$Z266*($AE$1-$AA266)))</f>
        <v>4.96570364765345</v>
      </c>
      <c r="AF266" s="2">
        <f>$Y266*(1-EXP(-$Z266*($AF$1-$AA266)))</f>
        <v>11.9947464690976</v>
      </c>
      <c r="AG266" s="2">
        <f>$Y266*(1-EXP(-$Z266*($AG$1-$AA266)))</f>
        <v>19.0122270443632</v>
      </c>
      <c r="AH266" s="2">
        <f>$Y266*(1-EXP(-$Z266*($AH$1-$AA266)))</f>
        <v>26.0181643924755</v>
      </c>
      <c r="AI266" s="2">
        <f>$Y266*(1-EXP(-$Z266*($AI$1-$AA266)))</f>
        <v>33.0125775011732</v>
      </c>
      <c r="AJ266" s="2">
        <f>$Y266*(1-EXP(-$Z266*($AJ$1-$AA266)))</f>
        <v>39.9954853269627</v>
      </c>
      <c r="AK266" s="2">
        <f>$Y266*(1-EXP(-$Z266*($AK$1-$AA266)))</f>
        <v>46.966906795168</v>
      </c>
      <c r="AL266">
        <f>$Y266*(1-EXP(-$Z266*($AL$1-$AA266)))</f>
        <v>53.9268607999826</v>
      </c>
      <c r="AM266">
        <f>$Y266*(1-EXP(-$Z266*($AM$1-$AA266)))</f>
        <v>60.8753662045204</v>
      </c>
      <c r="AN266">
        <f>$Y266*(1-EXP(-$Z266*($AN$1-$AA266)))</f>
        <v>67.8124418408663</v>
      </c>
    </row>
    <row r="267" spans="11:40">
      <c r="K267" s="9" t="s">
        <v>214</v>
      </c>
      <c r="L267" s="9"/>
      <c r="M267" s="9">
        <f>AVERAGE(M254:M259)</f>
        <v>2.96</v>
      </c>
      <c r="N267" s="10">
        <f>AVERAGE(N254:N259)</f>
        <v>5.71666666666667</v>
      </c>
      <c r="O267" s="9">
        <f>AVERAGE(O254:O259)</f>
        <v>10.9333333333333</v>
      </c>
      <c r="P267" s="9">
        <f t="shared" ref="P267:T267" si="198">AVERAGE(P254:P259)</f>
        <v>17.6666666666667</v>
      </c>
      <c r="Q267" s="9">
        <f t="shared" si="198"/>
        <v>26.2833333333333</v>
      </c>
      <c r="R267" s="9">
        <f t="shared" si="198"/>
        <v>31.65</v>
      </c>
      <c r="S267" s="9">
        <f t="shared" si="198"/>
        <v>36.7833333333333</v>
      </c>
      <c r="T267" s="9">
        <f t="shared" si="198"/>
        <v>38.9666666666667</v>
      </c>
      <c r="Y267" s="2">
        <v>79.1558671093114</v>
      </c>
      <c r="Z267" s="3">
        <v>0.108187004891884</v>
      </c>
      <c r="AA267" s="4">
        <v>2.44525062893921</v>
      </c>
      <c r="AB267" s="5">
        <f t="shared" ref="AB267:AB270" si="199">LOG(Y267*Z267)</f>
        <v>0.93265820843213</v>
      </c>
      <c r="AC267" s="6">
        <v>0.99055504251588</v>
      </c>
      <c r="AE267" s="2">
        <f>$Y267*(1-EXP(-$Z267*($AE$1-$AA267)))</f>
        <v>4.61092173297984</v>
      </c>
      <c r="AF267" s="2">
        <f t="shared" ref="AF267:AF270" si="200">$Y267*(1-EXP(-$Z267*($AF$1-$AA267)))</f>
        <v>12.2547789657383</v>
      </c>
      <c r="AG267" s="2">
        <f t="shared" ref="AG267:AG270" si="201">$Y267*(1-EXP(-$Z267*($AG$1-$AA267)))</f>
        <v>19.1148331773821</v>
      </c>
      <c r="AH267" s="2">
        <f t="shared" ref="AH267:AH270" si="202">$Y267*(1-EXP(-$Z267*($AH$1-$AA267)))</f>
        <v>25.2714557245708</v>
      </c>
      <c r="AI267" s="2">
        <f t="shared" ref="AI267:AI270" si="203">$Y267*(1-EXP(-$Z267*($AI$1-$AA267)))</f>
        <v>30.7967766650695</v>
      </c>
      <c r="AJ267" s="2">
        <f t="shared" ref="AJ267:AJ270" si="204">$Y267*(1-EXP(-$Z267*($AJ$1-$AA267)))</f>
        <v>35.7555298225868</v>
      </c>
      <c r="AK267" s="2">
        <f t="shared" ref="AK267:AK270" si="205">$Y267*(1-EXP(-$Z267*($AK$1-$AA267)))</f>
        <v>40.2058111984534</v>
      </c>
      <c r="AL267">
        <f t="shared" ref="AL267:AL270" si="206">$Y267*(1-EXP(-$Z267*($AL$1-$AA267)))</f>
        <v>44.1997596155796</v>
      </c>
      <c r="AM267">
        <f t="shared" ref="AM267:AM270" si="207">$Y267*(1-EXP(-$Z267*($AM$1-$AA267)))</f>
        <v>47.7841675690112</v>
      </c>
      <c r="AN267">
        <f t="shared" ref="AN267:AN270" si="208">$Y267*(1-EXP(-$Z267*($AN$1-$AA267)))</f>
        <v>51.001029439718</v>
      </c>
    </row>
    <row r="268" spans="11:40">
      <c r="K268" s="11" t="s">
        <v>215</v>
      </c>
      <c r="L268" s="11"/>
      <c r="M268" s="11">
        <f>AVERAGE(M260:M265)</f>
        <v>1.8</v>
      </c>
      <c r="N268" s="12">
        <f>AVERAGE(N260:N265)</f>
        <v>3.91666666666667</v>
      </c>
      <c r="O268" s="11">
        <f t="shared" ref="O268:S268" si="209">AVERAGE(O260:O265)</f>
        <v>11.9833333333333</v>
      </c>
      <c r="P268" s="11">
        <f t="shared" si="209"/>
        <v>22.8166666666667</v>
      </c>
      <c r="Q268" s="11">
        <f t="shared" si="209"/>
        <v>30.1833333333333</v>
      </c>
      <c r="R268" s="11">
        <f t="shared" si="209"/>
        <v>35.08</v>
      </c>
      <c r="S268" s="11">
        <f t="shared" si="209"/>
        <v>35.6</v>
      </c>
      <c r="T268" s="16"/>
      <c r="Y268" s="2">
        <v>47.5494938385906</v>
      </c>
      <c r="Z268" s="3">
        <v>0.291699670668238</v>
      </c>
      <c r="AA268" s="4">
        <v>2.78200762154704</v>
      </c>
      <c r="AB268" s="5">
        <f t="shared" si="199"/>
        <v>1.14208183705957</v>
      </c>
      <c r="AC268" s="6">
        <v>0.985723005916214</v>
      </c>
      <c r="AE268" s="2">
        <f t="shared" ref="AE268:AE270" si="210">$Y268*(1-EXP(-$Z268*($AE$1-$AA268)))</f>
        <v>2.92946483099208</v>
      </c>
      <c r="AF268" s="2">
        <f t="shared" si="200"/>
        <v>14.2186513748857</v>
      </c>
      <c r="AG268" s="2">
        <f t="shared" si="201"/>
        <v>22.6515929620329</v>
      </c>
      <c r="AH268" s="2">
        <f t="shared" si="202"/>
        <v>28.9509399996372</v>
      </c>
      <c r="AI268" s="2">
        <f t="shared" si="203"/>
        <v>33.656507172147</v>
      </c>
      <c r="AJ268" s="2">
        <f>$Y268*(1-EXP(-$Z268*($AJ$1-$AA268)))</f>
        <v>37.1715321870926</v>
      </c>
      <c r="AK268">
        <f t="shared" si="205"/>
        <v>39.7972307272972</v>
      </c>
      <c r="AL268">
        <f t="shared" si="206"/>
        <v>41.7586087529778</v>
      </c>
      <c r="AM268">
        <f t="shared" si="207"/>
        <v>43.2237441067581</v>
      </c>
      <c r="AN268">
        <f t="shared" si="208"/>
        <v>44.3181897346742</v>
      </c>
    </row>
    <row r="269" spans="11:40">
      <c r="K269" s="3" t="s">
        <v>216</v>
      </c>
      <c r="L269" s="3"/>
      <c r="M269" s="3">
        <f t="shared" ref="M269" si="211">AVERAGE(M266:M268)</f>
        <v>2.82555555555556</v>
      </c>
      <c r="N269" s="13">
        <f t="shared" ref="N269" si="212">AVERAGE(N266:N268)</f>
        <v>5.75</v>
      </c>
      <c r="O269" s="3">
        <f t="shared" ref="O269" si="213">AVERAGE(O266:O268)</f>
        <v>11.6944444444444</v>
      </c>
      <c r="P269" s="3">
        <f t="shared" ref="P269" si="214">AVERAGE(P266:P268)</f>
        <v>18.6222222222222</v>
      </c>
      <c r="Q269" s="3">
        <f t="shared" ref="Q269" si="215">AVERAGE(Q266:Q268)</f>
        <v>26.9888888888889</v>
      </c>
      <c r="R269" s="3">
        <f t="shared" ref="R269" si="216">AVERAGE(R266:R268)</f>
        <v>33.2044444444444</v>
      </c>
      <c r="S269" s="3">
        <f t="shared" ref="S269" si="217">AVERAGE(S266:S268)</f>
        <v>38.45</v>
      </c>
      <c r="T269" s="3">
        <f t="shared" ref="T269" si="218">AVERAGE(T266:T268)</f>
        <v>42.8208333333333</v>
      </c>
      <c r="Y269" s="2">
        <v>114.993663919065</v>
      </c>
      <c r="Z269" s="3">
        <v>0.0717582453910768</v>
      </c>
      <c r="AA269" s="4">
        <v>2.38459543902528</v>
      </c>
      <c r="AB269" s="5">
        <f t="shared" si="199"/>
        <v>0.916545722591636</v>
      </c>
      <c r="AC269" s="6">
        <v>0.996415897962333</v>
      </c>
      <c r="AE269" s="2">
        <f t="shared" si="210"/>
        <v>4.9676663958685</v>
      </c>
      <c r="AF269" s="2">
        <f t="shared" si="200"/>
        <v>12.5863194261371</v>
      </c>
      <c r="AG269" s="2">
        <f t="shared" si="201"/>
        <v>19.6774255556527</v>
      </c>
      <c r="AH269" s="2">
        <f t="shared" si="202"/>
        <v>26.2775143036608</v>
      </c>
      <c r="AI269" s="2">
        <f t="shared" si="203"/>
        <v>32.4205857351074</v>
      </c>
      <c r="AJ269" s="2">
        <f t="shared" si="204"/>
        <v>38.1382856104681</v>
      </c>
      <c r="AK269" s="2">
        <f t="shared" si="205"/>
        <v>43.4600684074819</v>
      </c>
      <c r="AL269">
        <f t="shared" si="206"/>
        <v>48.4133490545893</v>
      </c>
      <c r="AM269">
        <f t="shared" si="207"/>
        <v>53.0236441577219</v>
      </c>
      <c r="AN269">
        <f t="shared" si="208"/>
        <v>57.3147034479686</v>
      </c>
    </row>
    <row r="270" spans="11:40">
      <c r="K270" s="14" t="s">
        <v>217</v>
      </c>
      <c r="L270" s="14"/>
      <c r="M270" s="14">
        <f>AVERAGE(M248:M265)</f>
        <v>3.03571428571429</v>
      </c>
      <c r="N270" s="15">
        <f t="shared" ref="N270:T270" si="219">AVERAGE(N248:N265)</f>
        <v>5.75</v>
      </c>
      <c r="O270" s="14">
        <f t="shared" si="219"/>
        <v>11.6944444444444</v>
      </c>
      <c r="P270" s="14">
        <f t="shared" si="219"/>
        <v>18.6222222222222</v>
      </c>
      <c r="Q270" s="14">
        <f t="shared" si="219"/>
        <v>26.9888888888889</v>
      </c>
      <c r="R270" s="14">
        <f t="shared" si="219"/>
        <v>33.0941176470588</v>
      </c>
      <c r="S270" s="14">
        <f t="shared" si="219"/>
        <v>39.02</v>
      </c>
      <c r="T270" s="14">
        <f t="shared" si="219"/>
        <v>42.7</v>
      </c>
      <c r="Y270" s="2">
        <v>115.118747182534</v>
      </c>
      <c r="Z270" s="3">
        <v>0.0719684811548571</v>
      </c>
      <c r="AA270" s="4">
        <v>2.39103287167152</v>
      </c>
      <c r="AB270" s="5">
        <f t="shared" si="199"/>
        <v>0.918288391901133</v>
      </c>
      <c r="AC270" s="6">
        <v>0.995882615878862</v>
      </c>
      <c r="AE270" s="2">
        <f t="shared" si="210"/>
        <v>4.93628480089861</v>
      </c>
      <c r="AF270" s="2">
        <f t="shared" si="200"/>
        <v>12.587330138939</v>
      </c>
      <c r="AG270" s="2">
        <f>$Y270*(1-EXP(-$Z270*($AG$1-$AA270)))</f>
        <v>19.7070886142662</v>
      </c>
      <c r="AH270" s="2">
        <f t="shared" si="202"/>
        <v>26.3324526668046</v>
      </c>
      <c r="AI270" s="2">
        <f t="shared" si="203"/>
        <v>32.4977529337705</v>
      </c>
      <c r="AJ270" s="2">
        <f t="shared" si="204"/>
        <v>38.2349361406746</v>
      </c>
      <c r="AK270" s="2">
        <f t="shared" si="205"/>
        <v>43.5737306396133</v>
      </c>
      <c r="AL270">
        <f t="shared" si="206"/>
        <v>48.5418004526181</v>
      </c>
      <c r="AM270">
        <f t="shared" si="207"/>
        <v>53.1648886182696</v>
      </c>
      <c r="AN270">
        <f t="shared" si="208"/>
        <v>57.4669505843556</v>
      </c>
    </row>
    <row r="271" spans="1:19">
      <c r="A271" t="s">
        <v>167</v>
      </c>
      <c r="B271" t="s">
        <v>168</v>
      </c>
      <c r="C271" t="s">
        <v>169</v>
      </c>
      <c r="D271">
        <v>59.501441</v>
      </c>
      <c r="E271">
        <v>150.552283</v>
      </c>
      <c r="F271">
        <v>2023</v>
      </c>
      <c r="G271" t="s">
        <v>143</v>
      </c>
      <c r="H271" t="s">
        <v>30</v>
      </c>
      <c r="I271" t="s">
        <v>133</v>
      </c>
      <c r="J271" t="s">
        <v>32</v>
      </c>
      <c r="K271">
        <v>41.7</v>
      </c>
      <c r="M271">
        <v>4.3</v>
      </c>
      <c r="N271" s="1">
        <v>10.6</v>
      </c>
      <c r="O271">
        <v>14.3</v>
      </c>
      <c r="P271">
        <v>23.6</v>
      </c>
      <c r="Q271">
        <v>30.2</v>
      </c>
      <c r="R271">
        <v>36.1</v>
      </c>
      <c r="S271">
        <v>40.4</v>
      </c>
    </row>
    <row r="272" spans="1:19">
      <c r="A272" t="s">
        <v>167</v>
      </c>
      <c r="B272" t="s">
        <v>168</v>
      </c>
      <c r="C272" t="s">
        <v>169</v>
      </c>
      <c r="D272">
        <v>59.501441</v>
      </c>
      <c r="E272">
        <v>150.552283</v>
      </c>
      <c r="F272">
        <v>2023</v>
      </c>
      <c r="G272" t="s">
        <v>143</v>
      </c>
      <c r="H272" t="s">
        <v>30</v>
      </c>
      <c r="I272" t="s">
        <v>34</v>
      </c>
      <c r="J272" t="s">
        <v>32</v>
      </c>
      <c r="K272">
        <v>45.2</v>
      </c>
      <c r="M272">
        <v>4.5</v>
      </c>
      <c r="N272" s="1">
        <v>9.1</v>
      </c>
      <c r="O272">
        <v>18.2</v>
      </c>
      <c r="P272">
        <v>28.6</v>
      </c>
      <c r="Q272">
        <v>35.7</v>
      </c>
      <c r="R272">
        <v>41.9</v>
      </c>
      <c r="S272">
        <v>43.9</v>
      </c>
    </row>
    <row r="273" spans="1:18">
      <c r="A273" t="s">
        <v>167</v>
      </c>
      <c r="B273" t="s">
        <v>168</v>
      </c>
      <c r="C273" t="s">
        <v>169</v>
      </c>
      <c r="D273">
        <v>59.501441</v>
      </c>
      <c r="E273">
        <v>150.552283</v>
      </c>
      <c r="F273">
        <v>2023</v>
      </c>
      <c r="G273" t="s">
        <v>143</v>
      </c>
      <c r="H273" t="s">
        <v>30</v>
      </c>
      <c r="I273" t="s">
        <v>77</v>
      </c>
      <c r="J273" t="s">
        <v>32</v>
      </c>
      <c r="K273">
        <v>38.3</v>
      </c>
      <c r="M273">
        <v>6.9</v>
      </c>
      <c r="N273" s="1">
        <v>15.2</v>
      </c>
      <c r="O273">
        <v>21.8</v>
      </c>
      <c r="P273">
        <v>31.6</v>
      </c>
      <c r="Q273">
        <v>34.9</v>
      </c>
      <c r="R273">
        <v>37</v>
      </c>
    </row>
    <row r="274" spans="1:19">
      <c r="A274" t="s">
        <v>167</v>
      </c>
      <c r="B274" t="s">
        <v>168</v>
      </c>
      <c r="C274" t="s">
        <v>169</v>
      </c>
      <c r="D274">
        <v>59.501441</v>
      </c>
      <c r="E274">
        <v>150.552283</v>
      </c>
      <c r="F274">
        <v>2023</v>
      </c>
      <c r="G274" t="s">
        <v>143</v>
      </c>
      <c r="H274" t="s">
        <v>30</v>
      </c>
      <c r="I274" t="s">
        <v>56</v>
      </c>
      <c r="J274" t="s">
        <v>32</v>
      </c>
      <c r="K274">
        <v>44.9</v>
      </c>
      <c r="M274">
        <v>4.4</v>
      </c>
      <c r="N274" s="1">
        <v>11.6</v>
      </c>
      <c r="O274">
        <v>21.2</v>
      </c>
      <c r="P274">
        <v>29.6</v>
      </c>
      <c r="Q274">
        <v>36.2</v>
      </c>
      <c r="R274">
        <v>41.1</v>
      </c>
      <c r="S274">
        <v>44.2</v>
      </c>
    </row>
    <row r="275" spans="1:17">
      <c r="A275" t="s">
        <v>167</v>
      </c>
      <c r="B275" t="s">
        <v>168</v>
      </c>
      <c r="C275" t="s">
        <v>169</v>
      </c>
      <c r="D275">
        <v>59.501441</v>
      </c>
      <c r="E275">
        <v>150.552283</v>
      </c>
      <c r="F275">
        <v>2023</v>
      </c>
      <c r="G275" t="s">
        <v>143</v>
      </c>
      <c r="H275" t="s">
        <v>30</v>
      </c>
      <c r="I275" t="s">
        <v>146</v>
      </c>
      <c r="J275" t="s">
        <v>32</v>
      </c>
      <c r="K275">
        <v>37.2</v>
      </c>
      <c r="L275">
        <v>2.7</v>
      </c>
      <c r="M275">
        <v>7.7</v>
      </c>
      <c r="N275" s="1">
        <v>14.3</v>
      </c>
      <c r="O275">
        <v>20.1</v>
      </c>
      <c r="P275">
        <v>29.3</v>
      </c>
      <c r="Q275">
        <v>35.6</v>
      </c>
    </row>
    <row r="276" spans="1:17">
      <c r="A276" t="s">
        <v>167</v>
      </c>
      <c r="B276" t="s">
        <v>168</v>
      </c>
      <c r="C276" t="s">
        <v>169</v>
      </c>
      <c r="D276">
        <v>59.501441</v>
      </c>
      <c r="E276">
        <v>150.552283</v>
      </c>
      <c r="F276">
        <v>2023</v>
      </c>
      <c r="G276" t="s">
        <v>143</v>
      </c>
      <c r="H276" t="s">
        <v>30</v>
      </c>
      <c r="I276" t="s">
        <v>79</v>
      </c>
      <c r="J276" t="s">
        <v>32</v>
      </c>
      <c r="K276">
        <v>40.1</v>
      </c>
      <c r="M276">
        <v>5.2</v>
      </c>
      <c r="N276" s="1">
        <v>12.9</v>
      </c>
      <c r="O276">
        <v>23</v>
      </c>
      <c r="P276">
        <v>30.8</v>
      </c>
      <c r="Q276">
        <v>38.5</v>
      </c>
    </row>
    <row r="277" spans="1:18">
      <c r="A277" t="s">
        <v>167</v>
      </c>
      <c r="B277" t="s">
        <v>168</v>
      </c>
      <c r="C277" t="s">
        <v>169</v>
      </c>
      <c r="D277">
        <v>59.501441</v>
      </c>
      <c r="E277">
        <v>150.552283</v>
      </c>
      <c r="F277">
        <v>2023</v>
      </c>
      <c r="G277" t="s">
        <v>143</v>
      </c>
      <c r="H277" t="s">
        <v>39</v>
      </c>
      <c r="I277" t="s">
        <v>40</v>
      </c>
      <c r="J277" t="s">
        <v>64</v>
      </c>
      <c r="K277">
        <v>41.1</v>
      </c>
      <c r="M277">
        <v>2.7</v>
      </c>
      <c r="N277" s="1">
        <v>5.3</v>
      </c>
      <c r="O277">
        <v>9.1</v>
      </c>
      <c r="P277">
        <v>16.2</v>
      </c>
      <c r="Q277">
        <v>29.6</v>
      </c>
      <c r="R277">
        <v>37.7</v>
      </c>
    </row>
    <row r="278" spans="1:18">
      <c r="A278" t="s">
        <v>167</v>
      </c>
      <c r="B278" t="s">
        <v>168</v>
      </c>
      <c r="C278" t="s">
        <v>169</v>
      </c>
      <c r="D278">
        <v>59.501441</v>
      </c>
      <c r="E278">
        <v>150.552283</v>
      </c>
      <c r="F278">
        <v>2023</v>
      </c>
      <c r="G278" t="s">
        <v>143</v>
      </c>
      <c r="H278" t="s">
        <v>39</v>
      </c>
      <c r="I278" t="s">
        <v>41</v>
      </c>
      <c r="J278" t="s">
        <v>32</v>
      </c>
      <c r="K278">
        <v>43.2</v>
      </c>
      <c r="M278">
        <v>2.6</v>
      </c>
      <c r="N278" s="1">
        <v>5.5</v>
      </c>
      <c r="O278">
        <v>8.8</v>
      </c>
      <c r="P278">
        <v>19.9</v>
      </c>
      <c r="Q278">
        <v>33.7</v>
      </c>
      <c r="R278">
        <v>41</v>
      </c>
    </row>
    <row r="279" spans="1:18">
      <c r="A279" t="s">
        <v>167</v>
      </c>
      <c r="B279" t="s">
        <v>168</v>
      </c>
      <c r="C279" t="s">
        <v>169</v>
      </c>
      <c r="D279">
        <v>59.501441</v>
      </c>
      <c r="E279">
        <v>150.552283</v>
      </c>
      <c r="F279">
        <v>2023</v>
      </c>
      <c r="G279" t="s">
        <v>143</v>
      </c>
      <c r="H279" t="s">
        <v>39</v>
      </c>
      <c r="I279" t="s">
        <v>126</v>
      </c>
      <c r="J279" t="s">
        <v>32</v>
      </c>
      <c r="K279">
        <v>42.7</v>
      </c>
      <c r="M279">
        <v>3.5</v>
      </c>
      <c r="N279" s="1">
        <v>6.3</v>
      </c>
      <c r="O279">
        <v>9.8</v>
      </c>
      <c r="P279">
        <v>19.7</v>
      </c>
      <c r="Q279">
        <v>30.9</v>
      </c>
      <c r="R279">
        <v>39.2</v>
      </c>
    </row>
    <row r="280" spans="1:17">
      <c r="A280" t="s">
        <v>167</v>
      </c>
      <c r="B280" t="s">
        <v>168</v>
      </c>
      <c r="C280" t="s">
        <v>169</v>
      </c>
      <c r="D280">
        <v>59.501441</v>
      </c>
      <c r="E280">
        <v>150.552283</v>
      </c>
      <c r="F280">
        <v>2023</v>
      </c>
      <c r="G280" t="s">
        <v>143</v>
      </c>
      <c r="H280" t="s">
        <v>39</v>
      </c>
      <c r="I280" t="s">
        <v>127</v>
      </c>
      <c r="J280" t="s">
        <v>32</v>
      </c>
      <c r="K280">
        <v>44.2</v>
      </c>
      <c r="M280">
        <v>4.1</v>
      </c>
      <c r="N280" s="1">
        <v>12</v>
      </c>
      <c r="O280">
        <v>22.6</v>
      </c>
      <c r="P280">
        <v>33.9</v>
      </c>
      <c r="Q280">
        <v>42.8</v>
      </c>
    </row>
    <row r="281" spans="1:18">
      <c r="A281" t="s">
        <v>167</v>
      </c>
      <c r="B281" t="s">
        <v>168</v>
      </c>
      <c r="C281" t="s">
        <v>169</v>
      </c>
      <c r="D281">
        <v>59.501441</v>
      </c>
      <c r="E281">
        <v>150.552283</v>
      </c>
      <c r="F281">
        <v>2023</v>
      </c>
      <c r="G281" t="s">
        <v>143</v>
      </c>
      <c r="H281" t="s">
        <v>39</v>
      </c>
      <c r="I281" t="s">
        <v>42</v>
      </c>
      <c r="J281" t="s">
        <v>32</v>
      </c>
      <c r="K281">
        <v>44.4</v>
      </c>
      <c r="M281">
        <v>3</v>
      </c>
      <c r="N281" s="1">
        <v>6.5</v>
      </c>
      <c r="O281">
        <v>11.1</v>
      </c>
      <c r="P281">
        <v>23.7</v>
      </c>
      <c r="Q281">
        <v>34.3</v>
      </c>
      <c r="R281">
        <v>42</v>
      </c>
    </row>
    <row r="282" spans="1:18">
      <c r="A282" t="s">
        <v>167</v>
      </c>
      <c r="B282" t="s">
        <v>168</v>
      </c>
      <c r="C282" t="s">
        <v>169</v>
      </c>
      <c r="D282">
        <v>59.501441</v>
      </c>
      <c r="E282">
        <v>150.552283</v>
      </c>
      <c r="F282">
        <v>2023</v>
      </c>
      <c r="G282" t="s">
        <v>143</v>
      </c>
      <c r="H282" t="s">
        <v>39</v>
      </c>
      <c r="I282" t="s">
        <v>162</v>
      </c>
      <c r="J282" t="s">
        <v>32</v>
      </c>
      <c r="K282">
        <v>46.3</v>
      </c>
      <c r="M282">
        <v>3.7</v>
      </c>
      <c r="N282" s="1">
        <v>6.6</v>
      </c>
      <c r="O282">
        <v>10.5</v>
      </c>
      <c r="P282">
        <v>20.2</v>
      </c>
      <c r="Q282">
        <v>34.1</v>
      </c>
      <c r="R282">
        <v>43</v>
      </c>
    </row>
    <row r="283" spans="1:17">
      <c r="A283" t="s">
        <v>167</v>
      </c>
      <c r="B283" t="s">
        <v>168</v>
      </c>
      <c r="C283" t="s">
        <v>169</v>
      </c>
      <c r="D283">
        <v>59.501441</v>
      </c>
      <c r="E283">
        <v>150.552283</v>
      </c>
      <c r="F283">
        <v>2023</v>
      </c>
      <c r="G283" t="s">
        <v>143</v>
      </c>
      <c r="H283" t="s">
        <v>47</v>
      </c>
      <c r="I283" t="s">
        <v>48</v>
      </c>
      <c r="J283" t="s">
        <v>32</v>
      </c>
      <c r="K283">
        <v>41.6</v>
      </c>
      <c r="M283">
        <v>2.4</v>
      </c>
      <c r="N283" s="1">
        <v>10.7</v>
      </c>
      <c r="O283">
        <v>20.7</v>
      </c>
      <c r="P283">
        <v>31.8</v>
      </c>
      <c r="Q283">
        <v>39.8</v>
      </c>
    </row>
    <row r="284" spans="1:17">
      <c r="A284" t="s">
        <v>167</v>
      </c>
      <c r="B284" t="s">
        <v>168</v>
      </c>
      <c r="C284" t="s">
        <v>169</v>
      </c>
      <c r="D284">
        <v>59.501441</v>
      </c>
      <c r="E284">
        <v>150.552283</v>
      </c>
      <c r="F284">
        <v>2023</v>
      </c>
      <c r="G284" t="s">
        <v>143</v>
      </c>
      <c r="H284" t="s">
        <v>47</v>
      </c>
      <c r="I284" t="s">
        <v>101</v>
      </c>
      <c r="J284" t="s">
        <v>32</v>
      </c>
      <c r="K284">
        <v>31.4</v>
      </c>
      <c r="M284">
        <v>2.2</v>
      </c>
      <c r="N284" s="1">
        <v>5.6</v>
      </c>
      <c r="O284">
        <v>12.1</v>
      </c>
      <c r="P284">
        <v>20.8</v>
      </c>
      <c r="Q284">
        <v>29.2</v>
      </c>
    </row>
    <row r="285" spans="1:17">
      <c r="A285" t="s">
        <v>167</v>
      </c>
      <c r="B285" t="s">
        <v>168</v>
      </c>
      <c r="C285" t="s">
        <v>169</v>
      </c>
      <c r="D285">
        <v>59.501441</v>
      </c>
      <c r="E285">
        <v>150.552283</v>
      </c>
      <c r="F285">
        <v>2023</v>
      </c>
      <c r="G285" t="s">
        <v>143</v>
      </c>
      <c r="H285" t="s">
        <v>47</v>
      </c>
      <c r="I285" t="s">
        <v>104</v>
      </c>
      <c r="J285" t="s">
        <v>32</v>
      </c>
      <c r="K285">
        <v>34.7</v>
      </c>
      <c r="M285">
        <v>1.6</v>
      </c>
      <c r="N285" s="1">
        <v>4.5</v>
      </c>
      <c r="O285">
        <v>10.3</v>
      </c>
      <c r="P285">
        <v>22.8</v>
      </c>
      <c r="Q285">
        <v>31.3</v>
      </c>
    </row>
    <row r="286" spans="1:17">
      <c r="A286" t="s">
        <v>167</v>
      </c>
      <c r="B286" t="s">
        <v>168</v>
      </c>
      <c r="C286" t="s">
        <v>169</v>
      </c>
      <c r="D286">
        <v>59.501441</v>
      </c>
      <c r="E286">
        <v>150.552283</v>
      </c>
      <c r="F286">
        <v>2023</v>
      </c>
      <c r="G286" t="s">
        <v>143</v>
      </c>
      <c r="H286" t="s">
        <v>47</v>
      </c>
      <c r="I286" t="s">
        <v>105</v>
      </c>
      <c r="J286" t="s">
        <v>32</v>
      </c>
      <c r="K286">
        <v>37</v>
      </c>
      <c r="M286">
        <v>3.1</v>
      </c>
      <c r="N286" s="1">
        <v>7.6</v>
      </c>
      <c r="O286">
        <v>19.8</v>
      </c>
      <c r="P286">
        <v>30.2</v>
      </c>
      <c r="Q286">
        <v>35.6</v>
      </c>
    </row>
    <row r="287" spans="1:17">
      <c r="A287" t="s">
        <v>167</v>
      </c>
      <c r="B287" t="s">
        <v>168</v>
      </c>
      <c r="C287" t="s">
        <v>169</v>
      </c>
      <c r="D287">
        <v>59.501441</v>
      </c>
      <c r="E287">
        <v>150.552283</v>
      </c>
      <c r="F287">
        <v>2023</v>
      </c>
      <c r="G287" t="s">
        <v>143</v>
      </c>
      <c r="H287" t="s">
        <v>47</v>
      </c>
      <c r="I287" t="s">
        <v>49</v>
      </c>
      <c r="J287" t="s">
        <v>32</v>
      </c>
      <c r="K287">
        <v>37.2</v>
      </c>
      <c r="N287" s="1">
        <v>7.5</v>
      </c>
      <c r="O287">
        <v>15.5</v>
      </c>
      <c r="P287">
        <v>27.9</v>
      </c>
      <c r="Q287">
        <v>33.4</v>
      </c>
    </row>
    <row r="288" spans="1:17">
      <c r="A288" t="s">
        <v>167</v>
      </c>
      <c r="B288" t="s">
        <v>168</v>
      </c>
      <c r="C288" t="s">
        <v>169</v>
      </c>
      <c r="D288">
        <v>59.501441</v>
      </c>
      <c r="E288">
        <v>150.552283</v>
      </c>
      <c r="F288">
        <v>2023</v>
      </c>
      <c r="G288" t="s">
        <v>143</v>
      </c>
      <c r="H288" t="s">
        <v>47</v>
      </c>
      <c r="I288" t="s">
        <v>149</v>
      </c>
      <c r="J288" t="s">
        <v>32</v>
      </c>
      <c r="K288">
        <v>39</v>
      </c>
      <c r="N288" s="1">
        <v>5.7</v>
      </c>
      <c r="O288">
        <v>16.3</v>
      </c>
      <c r="P288">
        <v>27.3</v>
      </c>
      <c r="Q288">
        <v>36</v>
      </c>
    </row>
    <row r="289" spans="11:40">
      <c r="K289" s="7" t="s">
        <v>213</v>
      </c>
      <c r="L289" s="7"/>
      <c r="M289" s="7">
        <f>AVERAGE(M271:M276)</f>
        <v>5.5</v>
      </c>
      <c r="N289" s="8">
        <f t="shared" ref="N289:S289" si="220">AVERAGE(N271:N276)</f>
        <v>12.2833333333333</v>
      </c>
      <c r="O289" s="7">
        <f t="shared" si="220"/>
        <v>19.7666666666667</v>
      </c>
      <c r="P289" s="7">
        <f t="shared" si="220"/>
        <v>28.9166666666667</v>
      </c>
      <c r="Q289" s="7">
        <f t="shared" si="220"/>
        <v>35.1833333333333</v>
      </c>
      <c r="R289" s="7">
        <f t="shared" si="220"/>
        <v>39.025</v>
      </c>
      <c r="S289" s="7">
        <f t="shared" si="220"/>
        <v>42.8333333333333</v>
      </c>
      <c r="Y289" s="2">
        <v>58.6221130886641</v>
      </c>
      <c r="Z289" s="3">
        <v>0.220404101070968</v>
      </c>
      <c r="AA289" s="4">
        <v>1.98277395779156</v>
      </c>
      <c r="AB289" s="5">
        <f>LOG(Y289*Z289)</f>
        <v>1.11128114012937</v>
      </c>
      <c r="AC289" s="6">
        <v>0.996064859268036</v>
      </c>
      <c r="AE289" s="2">
        <f>$Y289*(1-EXP(-$Z289*($AE$1-$AA289)))</f>
        <v>11.7739785360494</v>
      </c>
      <c r="AF289" s="2">
        <f>$Y289*(1-EXP(-$Z289*($AF$1-$AA289)))</f>
        <v>21.0407941808187</v>
      </c>
      <c r="AG289" s="2">
        <f>$Y289*(1-EXP(-$Z289*($AG$1-$AA289)))</f>
        <v>28.4745833238029</v>
      </c>
      <c r="AH289" s="2">
        <f>$Y289*(1-EXP(-$Z289*($AH$1-$AA289)))</f>
        <v>34.4379285699707</v>
      </c>
      <c r="AI289" s="2">
        <f>$Y289*(1-EXP(-$Z289*($AI$1-$AA289)))</f>
        <v>39.2216917143093</v>
      </c>
      <c r="AJ289" s="2">
        <f>$Y289*(1-EXP(-$Z289*($AJ$1-$AA289)))</f>
        <v>43.0592005078575</v>
      </c>
      <c r="AK289">
        <f>$Y289*(1-EXP(-$Z289*($AK$1-$AA289)))</f>
        <v>46.1376292043091</v>
      </c>
      <c r="AL289">
        <f>$Y289*(1-EXP(-$Z289*($AL$1-$AA289)))</f>
        <v>48.6071279726428</v>
      </c>
      <c r="AM289">
        <f>$Y289*(1-EXP(-$Z289*($AM$1-$AA289)))</f>
        <v>50.5881464623128</v>
      </c>
      <c r="AN289">
        <f>$Y289*(1-EXP(-$Z289*($AN$1-$AA289)))</f>
        <v>52.1773087274402</v>
      </c>
    </row>
    <row r="290" spans="11:40">
      <c r="K290" s="9" t="s">
        <v>214</v>
      </c>
      <c r="L290" s="9"/>
      <c r="M290" s="9">
        <f>AVERAGE(M277:M282)</f>
        <v>3.26666666666667</v>
      </c>
      <c r="N290" s="10">
        <f>AVERAGE(N277:N282)</f>
        <v>7.03333333333333</v>
      </c>
      <c r="O290" s="9">
        <f>AVERAGE(O277:O282)</f>
        <v>11.9833333333333</v>
      </c>
      <c r="P290" s="9">
        <f t="shared" ref="P290:R290" si="221">AVERAGE(P277:P282)</f>
        <v>22.2666666666667</v>
      </c>
      <c r="Q290" s="9">
        <f t="shared" si="221"/>
        <v>34.2333333333333</v>
      </c>
      <c r="R290" s="9">
        <f t="shared" si="221"/>
        <v>40.58</v>
      </c>
      <c r="S290" s="16"/>
      <c r="Y290" s="2">
        <v>2089.15115154378</v>
      </c>
      <c r="Z290" s="3">
        <v>0.00431868267079058</v>
      </c>
      <c r="AA290" s="4">
        <v>2.41020634788259</v>
      </c>
      <c r="AB290" s="5">
        <f t="shared" ref="AB290:AB293" si="222">LOG(Y290*Z290)</f>
        <v>0.955321156650785</v>
      </c>
      <c r="AC290" s="6">
        <v>0.982999166547273</v>
      </c>
      <c r="AE290" s="2">
        <f>$Y290*(1-EXP(-$Z290*($AE$1-$AA290)))</f>
        <v>5.31457163686056</v>
      </c>
      <c r="AF290" s="2">
        <f t="shared" ref="AF290:AF293" si="223">$Y290*(1-EXP(-$Z290*($AF$1-$AA290)))</f>
        <v>14.2945956689659</v>
      </c>
      <c r="AG290" s="2">
        <f t="shared" ref="AG290:AG293" si="224">$Y290*(1-EXP(-$Z290*($AG$1-$AA290)))</f>
        <v>23.2359214497807</v>
      </c>
      <c r="AH290" s="2">
        <f t="shared" ref="AH290:AH293" si="225">$Y290*(1-EXP(-$Z290*($AH$1-$AA290)))</f>
        <v>32.1387157444103</v>
      </c>
      <c r="AI290" s="2">
        <f t="shared" ref="AI290:AI293" si="226">$Y290*(1-EXP(-$Z290*($AI$1-$AA290)))</f>
        <v>41.0031445993077</v>
      </c>
      <c r="AJ290">
        <f t="shared" ref="AJ290:AJ293" si="227">$Y290*(1-EXP(-$Z290*($AJ$1-$AA290)))</f>
        <v>49.8293733453695</v>
      </c>
      <c r="AK290">
        <f t="shared" ref="AK290:AK293" si="228">$Y290*(1-EXP(-$Z290*($AK$1-$AA290)))</f>
        <v>58.6175666010208</v>
      </c>
      <c r="AL290">
        <f t="shared" ref="AL290:AL293" si="229">$Y290*(1-EXP(-$Z290*($AL$1-$AA290)))</f>
        <v>67.3678882752841</v>
      </c>
      <c r="AM290">
        <f t="shared" ref="AM290:AM293" si="230">$Y290*(1-EXP(-$Z290*($AM$1-$AA290)))</f>
        <v>76.0805015708383</v>
      </c>
      <c r="AN290">
        <f t="shared" ref="AN290:AN293" si="231">$Y290*(1-EXP(-$Z290*($AN$1-$AA290)))</f>
        <v>84.7555689870605</v>
      </c>
    </row>
    <row r="291" spans="11:40">
      <c r="K291" s="11" t="s">
        <v>215</v>
      </c>
      <c r="L291" s="11"/>
      <c r="M291" s="11">
        <f>AVERAGE(M283:M288)</f>
        <v>2.325</v>
      </c>
      <c r="N291" s="12">
        <f>AVERAGE(N283:N288)</f>
        <v>6.93333333333333</v>
      </c>
      <c r="O291" s="11">
        <f t="shared" ref="O291:Q291" si="232">AVERAGE(O283:O288)</f>
        <v>15.7833333333333</v>
      </c>
      <c r="P291" s="11">
        <f t="shared" si="232"/>
        <v>26.8</v>
      </c>
      <c r="Q291" s="11">
        <f t="shared" si="232"/>
        <v>34.2166666666667</v>
      </c>
      <c r="R291" s="16"/>
      <c r="S291" s="16"/>
      <c r="U291" s="39" t="s">
        <v>220</v>
      </c>
      <c r="Y291" s="2">
        <v>149.045624588057</v>
      </c>
      <c r="Z291" s="3">
        <v>0.072591215864101</v>
      </c>
      <c r="AA291" s="4">
        <v>2.36980734712325</v>
      </c>
      <c r="AB291" s="5">
        <f t="shared" si="222"/>
        <v>1.03420330198854</v>
      </c>
      <c r="AC291" s="6">
        <v>0.996093830383728</v>
      </c>
      <c r="AE291" s="2">
        <f t="shared" ref="AE291:AE293" si="233">$Y291*(1-EXP(-$Z291*($AE$1-$AA291)))</f>
        <v>6.66470284735345</v>
      </c>
      <c r="AF291" s="2">
        <f t="shared" si="223"/>
        <v>16.6340848829929</v>
      </c>
      <c r="AG291" s="2">
        <f t="shared" si="224"/>
        <v>25.9054198983052</v>
      </c>
      <c r="AH291" s="2">
        <f t="shared" si="225"/>
        <v>34.5275845077932</v>
      </c>
      <c r="AI291">
        <f t="shared" si="226"/>
        <v>42.5460330300747</v>
      </c>
      <c r="AJ291">
        <f>$Y291*(1-EXP(-$Z291*($AJ$1-$AA291)))</f>
        <v>50.003037113913</v>
      </c>
      <c r="AK291">
        <f t="shared" si="228"/>
        <v>56.937908585852</v>
      </c>
      <c r="AL291">
        <f t="shared" si="229"/>
        <v>63.3872066942632</v>
      </c>
      <c r="AM291">
        <f t="shared" si="230"/>
        <v>69.3849308423543</v>
      </c>
      <c r="AN291">
        <f t="shared" si="231"/>
        <v>74.9626998261882</v>
      </c>
    </row>
    <row r="292" spans="11:40">
      <c r="K292" s="3" t="s">
        <v>216</v>
      </c>
      <c r="L292" s="3"/>
      <c r="M292" s="3">
        <f>AVERAGE(M289:M291)</f>
        <v>3.69722222222222</v>
      </c>
      <c r="N292" s="13">
        <f t="shared" ref="N292" si="234">AVERAGE(N289:N291)</f>
        <v>8.75</v>
      </c>
      <c r="O292" s="3">
        <f t="shared" ref="O292" si="235">AVERAGE(O289:O291)</f>
        <v>15.8444444444444</v>
      </c>
      <c r="P292" s="3">
        <f t="shared" ref="P292" si="236">AVERAGE(P289:P291)</f>
        <v>25.9944444444444</v>
      </c>
      <c r="Q292" s="3">
        <f t="shared" ref="Q292" si="237">AVERAGE(Q289:Q291)</f>
        <v>34.5444444444444</v>
      </c>
      <c r="R292" s="3">
        <f t="shared" ref="R292" si="238">AVERAGE(R289:R291)</f>
        <v>39.8025</v>
      </c>
      <c r="S292" s="3">
        <f t="shared" ref="S292" si="239">AVERAGE(S289:S291)</f>
        <v>42.8333333333333</v>
      </c>
      <c r="Y292" s="2">
        <v>68.5145554921422</v>
      </c>
      <c r="Z292" s="3">
        <v>0.180420099357839</v>
      </c>
      <c r="AA292" s="4">
        <v>2.332720013241</v>
      </c>
      <c r="AB292" s="5">
        <f t="shared" si="222"/>
        <v>1.09206776211319</v>
      </c>
      <c r="AC292" s="6">
        <v>0.990864853451118</v>
      </c>
      <c r="AE292" s="2">
        <f t="shared" si="233"/>
        <v>7.77133433393073</v>
      </c>
      <c r="AF292" s="2">
        <f t="shared" si="223"/>
        <v>17.7988624194809</v>
      </c>
      <c r="AG292" s="2">
        <f t="shared" si="224"/>
        <v>26.1710400381107</v>
      </c>
      <c r="AH292" s="2">
        <f t="shared" si="225"/>
        <v>33.1611334569354</v>
      </c>
      <c r="AI292" s="2">
        <f t="shared" si="226"/>
        <v>38.9972979806277</v>
      </c>
      <c r="AJ292" s="2">
        <f t="shared" si="227"/>
        <v>43.8700248966766</v>
      </c>
      <c r="AK292">
        <f t="shared" si="228"/>
        <v>47.9383590743715</v>
      </c>
      <c r="AL292">
        <f t="shared" si="229"/>
        <v>51.3350901587437</v>
      </c>
      <c r="AM292">
        <f t="shared" si="230"/>
        <v>54.1710867990388</v>
      </c>
      <c r="AN292">
        <f t="shared" si="231"/>
        <v>56.5389153801028</v>
      </c>
    </row>
    <row r="293" spans="11:40">
      <c r="K293" s="14" t="s">
        <v>217</v>
      </c>
      <c r="L293" s="14"/>
      <c r="M293" s="14">
        <f>AVERAGE(M271:M288)</f>
        <v>3.86875</v>
      </c>
      <c r="N293" s="15">
        <f t="shared" ref="N293:S293" si="240">AVERAGE(N271:N288)</f>
        <v>8.75</v>
      </c>
      <c r="O293" s="14">
        <f t="shared" si="240"/>
        <v>15.8444444444444</v>
      </c>
      <c r="P293" s="14">
        <f t="shared" si="240"/>
        <v>25.9944444444444</v>
      </c>
      <c r="Q293" s="14">
        <f t="shared" si="240"/>
        <v>34.5444444444444</v>
      </c>
      <c r="R293" s="14">
        <f t="shared" si="240"/>
        <v>39.8888888888889</v>
      </c>
      <c r="S293" s="14">
        <f t="shared" si="240"/>
        <v>42.8333333333333</v>
      </c>
      <c r="Y293" s="2">
        <v>68.5874564620548</v>
      </c>
      <c r="Z293" s="3">
        <v>0.180346151486181</v>
      </c>
      <c r="AA293" s="4">
        <v>2.33374317862341</v>
      </c>
      <c r="AB293" s="5">
        <f t="shared" si="222"/>
        <v>1.09235157660772</v>
      </c>
      <c r="AC293" s="6">
        <v>0.990729292219844</v>
      </c>
      <c r="AE293" s="2">
        <f t="shared" si="233"/>
        <v>7.76538053545375</v>
      </c>
      <c r="AF293" s="2">
        <f t="shared" si="223"/>
        <v>17.8021706894358</v>
      </c>
      <c r="AG293" s="2">
        <f>$Y293*(1-EXP(-$Z293*($AG$1-$AA293)))</f>
        <v>26.1827010880514</v>
      </c>
      <c r="AH293" s="2">
        <f t="shared" si="225"/>
        <v>33.1802858422027</v>
      </c>
      <c r="AI293" s="2">
        <f t="shared" si="226"/>
        <v>39.0231370774442</v>
      </c>
      <c r="AJ293" s="2">
        <f t="shared" si="227"/>
        <v>43.9018076125757</v>
      </c>
      <c r="AK293">
        <f t="shared" si="228"/>
        <v>47.9754054558343</v>
      </c>
      <c r="AL293">
        <f t="shared" si="229"/>
        <v>51.3767827919559</v>
      </c>
      <c r="AM293">
        <f t="shared" si="230"/>
        <v>54.2168686884634</v>
      </c>
      <c r="AN293">
        <f t="shared" si="231"/>
        <v>56.5882868236645</v>
      </c>
    </row>
    <row r="294" spans="1:15">
      <c r="A294" t="s">
        <v>167</v>
      </c>
      <c r="B294" t="s">
        <v>170</v>
      </c>
      <c r="C294" t="s">
        <v>171</v>
      </c>
      <c r="D294">
        <v>59.589173</v>
      </c>
      <c r="E294">
        <v>150.421804</v>
      </c>
      <c r="F294">
        <v>2023</v>
      </c>
      <c r="G294" t="s">
        <v>46</v>
      </c>
      <c r="H294" t="s">
        <v>30</v>
      </c>
      <c r="I294" t="s">
        <v>31</v>
      </c>
      <c r="J294" t="s">
        <v>32</v>
      </c>
      <c r="K294">
        <v>36.2</v>
      </c>
      <c r="L294">
        <v>1.5</v>
      </c>
      <c r="M294">
        <v>6.3</v>
      </c>
      <c r="N294" s="1">
        <v>11</v>
      </c>
      <c r="O294">
        <v>31.4</v>
      </c>
    </row>
    <row r="295" spans="1:15">
      <c r="A295" t="s">
        <v>167</v>
      </c>
      <c r="B295" t="s">
        <v>170</v>
      </c>
      <c r="C295" t="s">
        <v>171</v>
      </c>
      <c r="D295">
        <v>59.589173</v>
      </c>
      <c r="E295">
        <v>150.421804</v>
      </c>
      <c r="F295">
        <v>2023</v>
      </c>
      <c r="G295" t="s">
        <v>46</v>
      </c>
      <c r="H295" t="s">
        <v>30</v>
      </c>
      <c r="I295" t="s">
        <v>133</v>
      </c>
      <c r="J295" t="s">
        <v>32</v>
      </c>
      <c r="K295">
        <v>35.5</v>
      </c>
      <c r="M295">
        <v>4</v>
      </c>
      <c r="N295" s="1">
        <v>20.5</v>
      </c>
      <c r="O295">
        <v>27.8</v>
      </c>
    </row>
    <row r="296" spans="1:16">
      <c r="A296" t="s">
        <v>167</v>
      </c>
      <c r="B296" t="s">
        <v>170</v>
      </c>
      <c r="C296" t="s">
        <v>171</v>
      </c>
      <c r="D296">
        <v>59.589173</v>
      </c>
      <c r="E296">
        <v>150.421804</v>
      </c>
      <c r="F296">
        <v>2023</v>
      </c>
      <c r="G296" t="s">
        <v>46</v>
      </c>
      <c r="H296" t="s">
        <v>30</v>
      </c>
      <c r="I296" t="s">
        <v>34</v>
      </c>
      <c r="J296" t="s">
        <v>32</v>
      </c>
      <c r="K296">
        <v>34.5</v>
      </c>
      <c r="M296">
        <v>3.4</v>
      </c>
      <c r="N296" s="1">
        <v>10.3</v>
      </c>
      <c r="O296">
        <v>12.5</v>
      </c>
      <c r="P296">
        <v>31.6</v>
      </c>
    </row>
    <row r="297" spans="1:16">
      <c r="A297" t="s">
        <v>167</v>
      </c>
      <c r="B297" t="s">
        <v>170</v>
      </c>
      <c r="C297" t="s">
        <v>171</v>
      </c>
      <c r="D297">
        <v>59.589173</v>
      </c>
      <c r="E297">
        <v>150.421804</v>
      </c>
      <c r="F297">
        <v>2023</v>
      </c>
      <c r="G297" t="s">
        <v>46</v>
      </c>
      <c r="H297" t="s">
        <v>30</v>
      </c>
      <c r="I297" t="s">
        <v>77</v>
      </c>
      <c r="J297" t="s">
        <v>32</v>
      </c>
      <c r="K297">
        <v>33.2</v>
      </c>
      <c r="M297">
        <v>3.9</v>
      </c>
      <c r="N297" s="1">
        <v>11.5</v>
      </c>
      <c r="O297">
        <v>13.3</v>
      </c>
      <c r="P297">
        <v>25.1</v>
      </c>
    </row>
    <row r="298" spans="1:15">
      <c r="A298" t="s">
        <v>167</v>
      </c>
      <c r="B298" t="s">
        <v>170</v>
      </c>
      <c r="C298" t="s">
        <v>171</v>
      </c>
      <c r="D298">
        <v>59.589173</v>
      </c>
      <c r="E298">
        <v>150.421804</v>
      </c>
      <c r="F298">
        <v>2023</v>
      </c>
      <c r="G298" t="s">
        <v>46</v>
      </c>
      <c r="H298" t="s">
        <v>30</v>
      </c>
      <c r="I298" t="s">
        <v>58</v>
      </c>
      <c r="J298" t="s">
        <v>32</v>
      </c>
      <c r="K298">
        <v>35.3</v>
      </c>
      <c r="L298">
        <v>1.6</v>
      </c>
      <c r="M298">
        <v>4.7</v>
      </c>
      <c r="N298" s="1">
        <v>12.5</v>
      </c>
      <c r="O298">
        <v>30.8</v>
      </c>
    </row>
    <row r="299" spans="1:15">
      <c r="A299" t="s">
        <v>167</v>
      </c>
      <c r="B299" t="s">
        <v>170</v>
      </c>
      <c r="C299" t="s">
        <v>171</v>
      </c>
      <c r="D299">
        <v>59.589173</v>
      </c>
      <c r="E299">
        <v>150.421804</v>
      </c>
      <c r="F299">
        <v>2023</v>
      </c>
      <c r="G299" t="s">
        <v>46</v>
      </c>
      <c r="H299" t="s">
        <v>30</v>
      </c>
      <c r="I299" t="s">
        <v>172</v>
      </c>
      <c r="J299" t="s">
        <v>32</v>
      </c>
      <c r="K299">
        <v>32.2</v>
      </c>
      <c r="M299">
        <v>3.3</v>
      </c>
      <c r="N299" s="1">
        <v>7.3</v>
      </c>
      <c r="O299">
        <v>25</v>
      </c>
    </row>
    <row r="300" spans="1:16">
      <c r="A300" t="s">
        <v>167</v>
      </c>
      <c r="B300" t="s">
        <v>170</v>
      </c>
      <c r="C300" t="s">
        <v>171</v>
      </c>
      <c r="D300">
        <v>59.589173</v>
      </c>
      <c r="E300">
        <v>150.421804</v>
      </c>
      <c r="F300">
        <v>2023</v>
      </c>
      <c r="G300" t="s">
        <v>46</v>
      </c>
      <c r="H300" t="s">
        <v>39</v>
      </c>
      <c r="I300" t="s">
        <v>62</v>
      </c>
      <c r="J300" t="s">
        <v>32</v>
      </c>
      <c r="K300">
        <v>34.1</v>
      </c>
      <c r="L300">
        <v>1.6</v>
      </c>
      <c r="M300">
        <v>4.7</v>
      </c>
      <c r="N300" s="1">
        <v>9.8</v>
      </c>
      <c r="O300">
        <v>24.8</v>
      </c>
      <c r="P300">
        <v>27.4</v>
      </c>
    </row>
    <row r="301" spans="1:16">
      <c r="A301" t="s">
        <v>167</v>
      </c>
      <c r="B301" t="s">
        <v>170</v>
      </c>
      <c r="C301" t="s">
        <v>171</v>
      </c>
      <c r="D301">
        <v>59.589173</v>
      </c>
      <c r="E301">
        <v>150.421804</v>
      </c>
      <c r="F301">
        <v>2023</v>
      </c>
      <c r="G301" t="s">
        <v>46</v>
      </c>
      <c r="H301" t="s">
        <v>39</v>
      </c>
      <c r="I301" t="s">
        <v>40</v>
      </c>
      <c r="J301" t="s">
        <v>32</v>
      </c>
      <c r="K301">
        <v>30.9</v>
      </c>
      <c r="L301">
        <v>2</v>
      </c>
      <c r="M301">
        <v>5.7</v>
      </c>
      <c r="N301" s="1">
        <v>10.3</v>
      </c>
      <c r="O301">
        <v>13.4</v>
      </c>
      <c r="P301">
        <v>26.4</v>
      </c>
    </row>
    <row r="302" spans="1:16">
      <c r="A302" t="s">
        <v>167</v>
      </c>
      <c r="B302" t="s">
        <v>170</v>
      </c>
      <c r="C302" t="s">
        <v>171</v>
      </c>
      <c r="D302">
        <v>59.589173</v>
      </c>
      <c r="E302">
        <v>150.421804</v>
      </c>
      <c r="F302">
        <v>2023</v>
      </c>
      <c r="G302" t="s">
        <v>46</v>
      </c>
      <c r="H302" t="s">
        <v>39</v>
      </c>
      <c r="I302" t="s">
        <v>81</v>
      </c>
      <c r="J302" t="s">
        <v>100</v>
      </c>
      <c r="K302">
        <v>34.5</v>
      </c>
      <c r="L302">
        <v>1.5</v>
      </c>
      <c r="M302">
        <v>5</v>
      </c>
      <c r="N302" s="1">
        <v>8.7</v>
      </c>
      <c r="O302">
        <v>15.9</v>
      </c>
      <c r="P302">
        <v>28.4</v>
      </c>
    </row>
    <row r="303" spans="1:16">
      <c r="A303" t="s">
        <v>167</v>
      </c>
      <c r="B303" t="s">
        <v>170</v>
      </c>
      <c r="C303" t="s">
        <v>171</v>
      </c>
      <c r="D303">
        <v>59.589173</v>
      </c>
      <c r="E303">
        <v>150.421804</v>
      </c>
      <c r="F303">
        <v>2023</v>
      </c>
      <c r="G303" t="s">
        <v>46</v>
      </c>
      <c r="H303" t="s">
        <v>39</v>
      </c>
      <c r="I303" t="s">
        <v>127</v>
      </c>
      <c r="J303" t="s">
        <v>153</v>
      </c>
      <c r="K303">
        <v>29.8</v>
      </c>
      <c r="M303">
        <v>4.3</v>
      </c>
      <c r="N303" s="1">
        <v>6.9</v>
      </c>
      <c r="O303">
        <v>13.4</v>
      </c>
      <c r="P303">
        <v>22.6</v>
      </c>
    </row>
    <row r="304" spans="1:16">
      <c r="A304" t="s">
        <v>167</v>
      </c>
      <c r="B304" t="s">
        <v>170</v>
      </c>
      <c r="C304" t="s">
        <v>171</v>
      </c>
      <c r="D304">
        <v>59.589173</v>
      </c>
      <c r="E304">
        <v>150.421804</v>
      </c>
      <c r="F304">
        <v>2023</v>
      </c>
      <c r="G304" t="s">
        <v>46</v>
      </c>
      <c r="H304" t="s">
        <v>39</v>
      </c>
      <c r="I304" t="s">
        <v>82</v>
      </c>
      <c r="J304" t="s">
        <v>32</v>
      </c>
      <c r="K304">
        <v>31.9</v>
      </c>
      <c r="L304">
        <v>1.7</v>
      </c>
      <c r="M304">
        <v>4.5</v>
      </c>
      <c r="N304" s="1">
        <v>6.7</v>
      </c>
      <c r="O304">
        <v>15.2</v>
      </c>
      <c r="P304">
        <v>26.6</v>
      </c>
    </row>
    <row r="305" spans="1:16">
      <c r="A305" t="s">
        <v>167</v>
      </c>
      <c r="B305" t="s">
        <v>170</v>
      </c>
      <c r="C305" t="s">
        <v>171</v>
      </c>
      <c r="D305">
        <v>59.589173</v>
      </c>
      <c r="E305">
        <v>150.421804</v>
      </c>
      <c r="F305">
        <v>2023</v>
      </c>
      <c r="G305" t="s">
        <v>46</v>
      </c>
      <c r="H305" t="s">
        <v>39</v>
      </c>
      <c r="I305" t="s">
        <v>154</v>
      </c>
      <c r="J305" t="s">
        <v>32</v>
      </c>
      <c r="K305">
        <v>29.2</v>
      </c>
      <c r="L305">
        <v>1.5</v>
      </c>
      <c r="M305">
        <v>4.5</v>
      </c>
      <c r="N305" s="1">
        <v>7.3</v>
      </c>
      <c r="O305">
        <v>12.8</v>
      </c>
      <c r="P305">
        <v>24.7</v>
      </c>
    </row>
    <row r="306" spans="1:17">
      <c r="A306" t="s">
        <v>167</v>
      </c>
      <c r="B306" t="s">
        <v>170</v>
      </c>
      <c r="C306" t="s">
        <v>171</v>
      </c>
      <c r="D306">
        <v>59.589173</v>
      </c>
      <c r="E306">
        <v>150.421804</v>
      </c>
      <c r="F306">
        <v>2023</v>
      </c>
      <c r="G306" t="s">
        <v>46</v>
      </c>
      <c r="H306" t="s">
        <v>47</v>
      </c>
      <c r="I306" t="s">
        <v>48</v>
      </c>
      <c r="J306" t="s">
        <v>32</v>
      </c>
      <c r="K306">
        <v>33.6</v>
      </c>
      <c r="M306">
        <v>3</v>
      </c>
      <c r="N306" s="1">
        <v>4.2</v>
      </c>
      <c r="O306">
        <v>9</v>
      </c>
      <c r="P306">
        <v>16.6</v>
      </c>
      <c r="Q306">
        <v>27.6</v>
      </c>
    </row>
    <row r="307" spans="1:17">
      <c r="A307" t="s">
        <v>167</v>
      </c>
      <c r="B307" t="s">
        <v>170</v>
      </c>
      <c r="C307" t="s">
        <v>171</v>
      </c>
      <c r="D307">
        <v>59.589173</v>
      </c>
      <c r="E307">
        <v>150.421804</v>
      </c>
      <c r="F307">
        <v>2023</v>
      </c>
      <c r="G307" t="s">
        <v>46</v>
      </c>
      <c r="H307" t="s">
        <v>47</v>
      </c>
      <c r="I307" t="s">
        <v>99</v>
      </c>
      <c r="J307" t="s">
        <v>32</v>
      </c>
      <c r="K307">
        <v>31</v>
      </c>
      <c r="M307">
        <v>2.4</v>
      </c>
      <c r="N307" s="1">
        <v>4.8</v>
      </c>
      <c r="O307">
        <v>7.7</v>
      </c>
      <c r="P307">
        <v>17.4</v>
      </c>
      <c r="Q307">
        <v>26.3</v>
      </c>
    </row>
    <row r="308" spans="1:16">
      <c r="A308" t="s">
        <v>167</v>
      </c>
      <c r="B308" t="s">
        <v>170</v>
      </c>
      <c r="C308" t="s">
        <v>171</v>
      </c>
      <c r="D308">
        <v>59.589173</v>
      </c>
      <c r="E308">
        <v>150.421804</v>
      </c>
      <c r="F308">
        <v>2023</v>
      </c>
      <c r="G308" t="s">
        <v>46</v>
      </c>
      <c r="H308" t="s">
        <v>47</v>
      </c>
      <c r="I308" t="s">
        <v>101</v>
      </c>
      <c r="J308" t="s">
        <v>32</v>
      </c>
      <c r="K308">
        <v>33.9</v>
      </c>
      <c r="M308">
        <v>4.5</v>
      </c>
      <c r="N308" s="1">
        <v>11.9</v>
      </c>
      <c r="O308">
        <v>21.4</v>
      </c>
      <c r="P308">
        <v>29.5</v>
      </c>
    </row>
    <row r="309" spans="1:16">
      <c r="A309" t="s">
        <v>167</v>
      </c>
      <c r="B309" t="s">
        <v>170</v>
      </c>
      <c r="C309" t="s">
        <v>171</v>
      </c>
      <c r="D309">
        <v>59.589173</v>
      </c>
      <c r="E309">
        <v>150.421804</v>
      </c>
      <c r="F309">
        <v>2023</v>
      </c>
      <c r="G309" t="s">
        <v>46</v>
      </c>
      <c r="H309" t="s">
        <v>47</v>
      </c>
      <c r="I309" t="s">
        <v>104</v>
      </c>
      <c r="J309" t="s">
        <v>32</v>
      </c>
      <c r="K309">
        <v>33</v>
      </c>
      <c r="M309">
        <v>3.9</v>
      </c>
      <c r="N309" s="1">
        <v>9.9</v>
      </c>
      <c r="O309">
        <v>23</v>
      </c>
      <c r="P309">
        <v>27.7</v>
      </c>
    </row>
    <row r="310" spans="1:16">
      <c r="A310" t="s">
        <v>167</v>
      </c>
      <c r="B310" t="s">
        <v>170</v>
      </c>
      <c r="C310" t="s">
        <v>171</v>
      </c>
      <c r="D310">
        <v>59.589173</v>
      </c>
      <c r="E310">
        <v>150.421804</v>
      </c>
      <c r="F310">
        <v>2023</v>
      </c>
      <c r="G310" t="s">
        <v>46</v>
      </c>
      <c r="H310" t="s">
        <v>47</v>
      </c>
      <c r="I310" t="s">
        <v>148</v>
      </c>
      <c r="J310" t="s">
        <v>32</v>
      </c>
      <c r="K310">
        <v>32.1</v>
      </c>
      <c r="M310">
        <v>4.7</v>
      </c>
      <c r="N310" s="1">
        <v>9.2</v>
      </c>
      <c r="O310">
        <v>19</v>
      </c>
      <c r="P310">
        <v>28.1</v>
      </c>
    </row>
    <row r="311" spans="1:17">
      <c r="A311" t="s">
        <v>167</v>
      </c>
      <c r="B311" t="s">
        <v>170</v>
      </c>
      <c r="C311" t="s">
        <v>171</v>
      </c>
      <c r="D311">
        <v>59.589173</v>
      </c>
      <c r="E311">
        <v>150.421804</v>
      </c>
      <c r="F311">
        <v>2023</v>
      </c>
      <c r="G311" t="s">
        <v>46</v>
      </c>
      <c r="H311" t="s">
        <v>47</v>
      </c>
      <c r="I311" t="s">
        <v>87</v>
      </c>
      <c r="J311" t="s">
        <v>32</v>
      </c>
      <c r="K311">
        <v>31.4</v>
      </c>
      <c r="M311">
        <v>2.3</v>
      </c>
      <c r="N311" s="1">
        <v>5.5</v>
      </c>
      <c r="O311">
        <v>11.7</v>
      </c>
      <c r="P311">
        <v>20.4</v>
      </c>
      <c r="Q311">
        <v>27.1</v>
      </c>
    </row>
    <row r="312" spans="11:40">
      <c r="K312" s="7" t="s">
        <v>213</v>
      </c>
      <c r="L312" s="29"/>
      <c r="M312" s="30">
        <f>AVERAGE(M294:M299)</f>
        <v>4.26666666666667</v>
      </c>
      <c r="N312" s="30">
        <f t="shared" ref="N312:O312" si="241">AVERAGE(N294:N299)</f>
        <v>12.1833333333333</v>
      </c>
      <c r="O312" s="7">
        <f t="shared" si="241"/>
        <v>23.4666666666667</v>
      </c>
      <c r="P312" s="16"/>
      <c r="Q312" s="16"/>
      <c r="R312" s="16"/>
      <c r="S312" s="16"/>
      <c r="U312" s="39" t="s">
        <v>221</v>
      </c>
      <c r="Y312" s="2">
        <v>2214.65071780589</v>
      </c>
      <c r="Z312" s="3">
        <v>0.00435399885586197</v>
      </c>
      <c r="AA312" s="4">
        <v>1.61592102655551</v>
      </c>
      <c r="AB312" s="5">
        <f>LOG(Y312*Z312)</f>
        <v>0.984193552070491</v>
      </c>
      <c r="AC312" s="6">
        <v>0.969567868406802</v>
      </c>
      <c r="AD312" s="2">
        <f>$Y312*(1-EXP(-$Z312*($AD$1-$AA312)))</f>
        <v>3.70041986746996</v>
      </c>
      <c r="AE312" s="2">
        <f>$Y312*(1-EXP(-$Z312*($AE$1-$AA312)))</f>
        <v>13.3059684866071</v>
      </c>
      <c r="AF312" s="2">
        <f>$Y312*(1-EXP(-$Z312*($AF$1-$AA312)))</f>
        <v>22.8697854737122</v>
      </c>
      <c r="AG312">
        <f>$Y312*(1-EXP(-$Z312*($AG$1-$AA312)))</f>
        <v>32.3920521332772</v>
      </c>
      <c r="AH312">
        <f>$Y312*(1-EXP(-$Z312*($AH$1-$AA312)))</f>
        <v>41.8729489821106</v>
      </c>
      <c r="AI312">
        <f>$Y312*(1-EXP(-$Z312*($AI$1-$AA312)))</f>
        <v>51.3126557527595</v>
      </c>
      <c r="AJ312">
        <f>$Y312*(1-EXP(-$Z312*($AJ$1-$AA312)))</f>
        <v>60.7113513969162</v>
      </c>
      <c r="AK312">
        <f>$Y312*(1-EXP(-$Z312*($AK$1-$AA312)))</f>
        <v>70.0692140888126</v>
      </c>
      <c r="AL312">
        <f>$Y312*(1-EXP(-$Z312*($AL$1-$AA312)))</f>
        <v>79.3864212285952</v>
      </c>
      <c r="AM312">
        <f>$Y312*(1-EXP(-$Z312*($AM$1-$AA312)))</f>
        <v>88.6631494456906</v>
      </c>
      <c r="AN312">
        <f>$Y312*(1-EXP(-$Z312*($AN$1-$AA312)))</f>
        <v>97.8995746021525</v>
      </c>
    </row>
    <row r="313" spans="11:40">
      <c r="K313" s="9" t="s">
        <v>214</v>
      </c>
      <c r="L313" s="31">
        <f>AVERAGE(L300:L305)</f>
        <v>1.66</v>
      </c>
      <c r="M313" s="32">
        <f>AVERAGE(M300:M305)</f>
        <v>4.78333333333333</v>
      </c>
      <c r="N313" s="32">
        <f>AVERAGE(N300:N305)</f>
        <v>8.28333333333333</v>
      </c>
      <c r="O313" s="9">
        <f>AVERAGE(O300:O305)</f>
        <v>15.9166666666667</v>
      </c>
      <c r="P313" s="9">
        <f>AVERAGE(P300:P305)</f>
        <v>26.0166666666667</v>
      </c>
      <c r="Q313" s="16"/>
      <c r="R313" s="16"/>
      <c r="S313" s="16"/>
      <c r="U313" s="39" t="s">
        <v>220</v>
      </c>
      <c r="Y313" s="2">
        <v>3111.89309143866</v>
      </c>
      <c r="Z313" s="3">
        <v>0.00230195671526473</v>
      </c>
      <c r="AA313" s="4">
        <v>1.57700131292186</v>
      </c>
      <c r="AB313" s="5">
        <f t="shared" ref="AB313:AB316" si="242">LOG(Y313*Z313)</f>
        <v>0.855121821594993</v>
      </c>
      <c r="AC313" s="6">
        <v>0.929614498930903</v>
      </c>
      <c r="AD313" s="2">
        <f t="shared" ref="AD313:AD316" si="243">$Y313*(1-EXP(-$Z313*($AD$1-$AA313)))</f>
        <v>3.02865229212268</v>
      </c>
      <c r="AE313" s="2">
        <f>$Y313*(1-EXP(-$Z313*($AE$1-$AA313)))</f>
        <v>10.176893037724</v>
      </c>
      <c r="AF313" s="2">
        <f t="shared" ref="AF313:AF316" si="244">$Y313*(1-EXP(-$Z313*($AF$1-$AA313)))</f>
        <v>17.3086977672949</v>
      </c>
      <c r="AG313" s="2">
        <f t="shared" ref="AG313:AG316" si="245">$Y313*(1-EXP(-$Z313*($AG$1-$AA313)))</f>
        <v>24.4241042723197</v>
      </c>
      <c r="AH313">
        <f t="shared" ref="AH313:AH316" si="246">$Y313*(1-EXP(-$Z313*($AH$1-$AA313)))</f>
        <v>31.5231502573874</v>
      </c>
      <c r="AI313">
        <f t="shared" ref="AI313:AI316" si="247">$Y313*(1-EXP(-$Z313*($AI$1-$AA313)))</f>
        <v>38.6058733403925</v>
      </c>
      <c r="AJ313">
        <f t="shared" ref="AJ313:AJ316" si="248">$Y313*(1-EXP(-$Z313*($AJ$1-$AA313)))</f>
        <v>45.6723110527352</v>
      </c>
      <c r="AK313">
        <f t="shared" ref="AK313:AK316" si="249">$Y313*(1-EXP(-$Z313*($AK$1-$AA313)))</f>
        <v>52.7225008395182</v>
      </c>
      <c r="AL313">
        <f t="shared" ref="AL313:AL316" si="250">$Y313*(1-EXP(-$Z313*($AL$1-$AA313)))</f>
        <v>59.7564800597475</v>
      </c>
      <c r="AM313">
        <f t="shared" ref="AM313:AM316" si="251">$Y313*(1-EXP(-$Z313*($AM$1-$AA313)))</f>
        <v>66.7742859865281</v>
      </c>
      <c r="AN313">
        <f t="shared" ref="AN313:AN316" si="252">$Y313*(1-EXP(-$Z313*($AN$1-$AA313)))</f>
        <v>73.7759558072633</v>
      </c>
    </row>
    <row r="314" spans="11:40">
      <c r="K314" s="11" t="s">
        <v>215</v>
      </c>
      <c r="L314" s="33"/>
      <c r="M314" s="34">
        <f>AVERAGE(M306:M311)</f>
        <v>3.46666666666667</v>
      </c>
      <c r="N314" s="34">
        <f>AVERAGE(N306:N311)</f>
        <v>7.58333333333333</v>
      </c>
      <c r="O314" s="11">
        <f t="shared" ref="O314:Q314" si="253">AVERAGE(O306:O311)</f>
        <v>15.3</v>
      </c>
      <c r="P314" s="11">
        <f t="shared" si="253"/>
        <v>23.2833333333333</v>
      </c>
      <c r="Q314" s="11">
        <f t="shared" si="253"/>
        <v>27</v>
      </c>
      <c r="R314" s="16"/>
      <c r="S314" s="16"/>
      <c r="Y314" s="2">
        <v>2861.56352121466</v>
      </c>
      <c r="Z314" s="3">
        <v>0.00220533594153832</v>
      </c>
      <c r="AA314" s="4">
        <v>1.5629378548705</v>
      </c>
      <c r="AB314" s="5">
        <f t="shared" si="242"/>
        <v>0.800078146311054</v>
      </c>
      <c r="AC314" s="6">
        <v>0.800078146311054</v>
      </c>
      <c r="AD314" s="2">
        <f>$Y314*(1-EXP(-$Z314*($AD$1-$AA314)))</f>
        <v>2.75684313034445</v>
      </c>
      <c r="AE314" s="2">
        <f t="shared" ref="AE314:AE316" si="254">$Y314*(1-EXP(-$Z314*($AE$1-$AA314)))</f>
        <v>9.05452544245636</v>
      </c>
      <c r="AF314" s="2">
        <f t="shared" si="244"/>
        <v>15.3383345525752</v>
      </c>
      <c r="AG314" s="2">
        <f t="shared" si="245"/>
        <v>21.6083010220606</v>
      </c>
      <c r="AH314" s="2">
        <f t="shared" si="246"/>
        <v>27.8644553449484</v>
      </c>
      <c r="AI314">
        <f t="shared" si="247"/>
        <v>34.1068279480986</v>
      </c>
      <c r="AJ314">
        <f>$Y314*(1-EXP(-$Z314*($AJ$1-$AA314)))</f>
        <v>40.3354491913438</v>
      </c>
      <c r="AK314">
        <f t="shared" si="249"/>
        <v>46.5503493676373</v>
      </c>
      <c r="AL314">
        <f t="shared" si="250"/>
        <v>52.7515587031993</v>
      </c>
      <c r="AM314">
        <f t="shared" si="251"/>
        <v>58.9391073576646</v>
      </c>
      <c r="AN314">
        <f t="shared" si="252"/>
        <v>65.1130254242294</v>
      </c>
    </row>
    <row r="315" spans="11:40">
      <c r="K315" s="3" t="s">
        <v>216</v>
      </c>
      <c r="L315" s="35">
        <f>AVERAGE(L312:L314)</f>
        <v>1.66</v>
      </c>
      <c r="M315" s="36">
        <f>AVERAGE(M312:M314)</f>
        <v>4.17222222222222</v>
      </c>
      <c r="N315" s="36">
        <f t="shared" ref="N315" si="255">AVERAGE(N312:N314)</f>
        <v>9.35</v>
      </c>
      <c r="O315" s="3">
        <f t="shared" ref="O315" si="256">AVERAGE(O312:O314)</f>
        <v>18.2277777777778</v>
      </c>
      <c r="P315" s="3">
        <f t="shared" ref="P315:Q315" si="257">AVERAGE(P312:P314)</f>
        <v>24.65</v>
      </c>
      <c r="Q315" s="3">
        <f t="shared" si="257"/>
        <v>27</v>
      </c>
      <c r="R315" s="16"/>
      <c r="S315" s="16"/>
      <c r="Y315" s="2">
        <v>53.9194882723301</v>
      </c>
      <c r="Z315" s="3">
        <v>0.165709950437791</v>
      </c>
      <c r="AA315" s="4">
        <v>1.60212326380431</v>
      </c>
      <c r="AB315" s="5">
        <f t="shared" si="242"/>
        <v>0.95109434925706</v>
      </c>
      <c r="AC315" s="6">
        <v>0.95109434925706</v>
      </c>
      <c r="AD315" s="2">
        <f t="shared" si="243"/>
        <v>3.44036542576523</v>
      </c>
      <c r="AE315" s="2">
        <f t="shared" si="254"/>
        <v>11.1489335782415</v>
      </c>
      <c r="AF315" s="2">
        <f t="shared" si="244"/>
        <v>17.6803413600435</v>
      </c>
      <c r="AG315" s="2">
        <f t="shared" si="245"/>
        <v>23.2143506297781</v>
      </c>
      <c r="AH315" s="2">
        <f t="shared" si="246"/>
        <v>27.9032721640968</v>
      </c>
      <c r="AI315">
        <f t="shared" si="247"/>
        <v>31.8761576587487</v>
      </c>
      <c r="AJ315">
        <f t="shared" si="248"/>
        <v>35.2423515773485</v>
      </c>
      <c r="AK315">
        <f t="shared" si="249"/>
        <v>38.094500604264</v>
      </c>
      <c r="AL315">
        <f t="shared" si="250"/>
        <v>40.5111035298374</v>
      </c>
      <c r="AM315">
        <f t="shared" si="251"/>
        <v>42.5586717476191</v>
      </c>
      <c r="AN315">
        <f t="shared" si="252"/>
        <v>44.2935598262949</v>
      </c>
    </row>
    <row r="316" spans="11:40">
      <c r="K316" s="14" t="s">
        <v>217</v>
      </c>
      <c r="L316" s="37">
        <f>AVERAGE(L294:L311)</f>
        <v>1.62857142857143</v>
      </c>
      <c r="M316" s="38">
        <f>AVERAGE(M294:M311)</f>
        <v>4.17222222222222</v>
      </c>
      <c r="N316" s="38">
        <f t="shared" ref="N316:Q316" si="258">AVERAGE(N294:N311)</f>
        <v>9.35</v>
      </c>
      <c r="O316" s="14">
        <f t="shared" si="258"/>
        <v>18.2277777777778</v>
      </c>
      <c r="P316" s="14">
        <f t="shared" si="258"/>
        <v>25.1785714285714</v>
      </c>
      <c r="Q316" s="14">
        <f t="shared" si="258"/>
        <v>27</v>
      </c>
      <c r="R316" s="16"/>
      <c r="S316" s="16"/>
      <c r="Y316" s="2">
        <v>53.0022579549566</v>
      </c>
      <c r="Z316" s="3">
        <v>0.17208771383573</v>
      </c>
      <c r="AA316" s="4">
        <v>1.61607258355393</v>
      </c>
      <c r="AB316" s="5">
        <f t="shared" si="242"/>
        <v>0.960044236497224</v>
      </c>
      <c r="AC316" s="6">
        <v>0.955043795687723</v>
      </c>
      <c r="AD316" s="2">
        <f t="shared" si="243"/>
        <v>3.38864135929382</v>
      </c>
      <c r="AE316" s="2">
        <f t="shared" si="254"/>
        <v>11.2322900406334</v>
      </c>
      <c r="AF316" s="2">
        <f t="shared" si="244"/>
        <v>17.8358996186423</v>
      </c>
      <c r="AG316" s="2">
        <f>$Y316*(1-EXP(-$Z316*($AG$1-$AA316)))</f>
        <v>23.3955136746001</v>
      </c>
      <c r="AH316" s="2">
        <f t="shared" si="246"/>
        <v>28.0761823431623</v>
      </c>
      <c r="AI316">
        <f t="shared" si="247"/>
        <v>32.0168622112877</v>
      </c>
      <c r="AJ316">
        <f t="shared" si="248"/>
        <v>35.3345415692285</v>
      </c>
      <c r="AK316">
        <f t="shared" si="249"/>
        <v>38.1277134812982</v>
      </c>
      <c r="AL316">
        <f t="shared" si="250"/>
        <v>40.479299782639</v>
      </c>
      <c r="AM316">
        <f t="shared" si="251"/>
        <v>42.4591128076656</v>
      </c>
      <c r="AN316">
        <f t="shared" si="252"/>
        <v>44.1259279323456</v>
      </c>
    </row>
    <row r="317" spans="1:19">
      <c r="A317" t="s">
        <v>167</v>
      </c>
      <c r="B317" t="s">
        <v>173</v>
      </c>
      <c r="C317" t="s">
        <v>174</v>
      </c>
      <c r="D317">
        <v>59.15852</v>
      </c>
      <c r="E317">
        <v>151.63863</v>
      </c>
      <c r="F317">
        <v>2023</v>
      </c>
      <c r="G317" s="26" t="s">
        <v>175</v>
      </c>
      <c r="H317" t="s">
        <v>30</v>
      </c>
      <c r="I317" t="s">
        <v>31</v>
      </c>
      <c r="J317" t="s">
        <v>32</v>
      </c>
      <c r="K317">
        <v>38.1</v>
      </c>
      <c r="N317" s="1">
        <v>8.2</v>
      </c>
      <c r="O317">
        <v>10.3</v>
      </c>
      <c r="P317">
        <v>17.9</v>
      </c>
      <c r="Q317">
        <v>25.2</v>
      </c>
      <c r="R317">
        <v>34.8</v>
      </c>
      <c r="S317">
        <v>37.5</v>
      </c>
    </row>
    <row r="318" spans="1:20">
      <c r="A318" t="s">
        <v>167</v>
      </c>
      <c r="B318" t="s">
        <v>173</v>
      </c>
      <c r="C318" t="s">
        <v>174</v>
      </c>
      <c r="D318">
        <v>59.15852</v>
      </c>
      <c r="E318">
        <v>151.63863</v>
      </c>
      <c r="F318">
        <v>2023</v>
      </c>
      <c r="G318" s="26" t="s">
        <v>175</v>
      </c>
      <c r="H318" t="s">
        <v>30</v>
      </c>
      <c r="I318" t="s">
        <v>133</v>
      </c>
      <c r="J318" t="s">
        <v>32</v>
      </c>
      <c r="K318">
        <v>40.7</v>
      </c>
      <c r="N318" s="1">
        <v>7.9</v>
      </c>
      <c r="O318">
        <v>12.2</v>
      </c>
      <c r="P318">
        <v>17.7</v>
      </c>
      <c r="Q318">
        <v>22.6</v>
      </c>
      <c r="R318">
        <v>30.7</v>
      </c>
      <c r="S318">
        <v>38.2</v>
      </c>
      <c r="T318">
        <v>40.1</v>
      </c>
    </row>
    <row r="319" spans="1:18">
      <c r="A319" t="s">
        <v>167</v>
      </c>
      <c r="B319" t="s">
        <v>173</v>
      </c>
      <c r="C319" t="s">
        <v>174</v>
      </c>
      <c r="D319">
        <v>59.15852</v>
      </c>
      <c r="E319">
        <v>151.63863</v>
      </c>
      <c r="F319">
        <v>2023</v>
      </c>
      <c r="G319" s="26" t="s">
        <v>175</v>
      </c>
      <c r="H319" t="s">
        <v>30</v>
      </c>
      <c r="I319" t="s">
        <v>176</v>
      </c>
      <c r="J319" t="s">
        <v>32</v>
      </c>
      <c r="K319">
        <v>36.4</v>
      </c>
      <c r="N319" s="1">
        <v>7.7</v>
      </c>
      <c r="O319">
        <v>10.5</v>
      </c>
      <c r="P319">
        <v>20.4</v>
      </c>
      <c r="Q319">
        <v>29.7</v>
      </c>
      <c r="R319">
        <v>35.1</v>
      </c>
    </row>
    <row r="320" spans="1:19">
      <c r="A320" t="s">
        <v>167</v>
      </c>
      <c r="B320" t="s">
        <v>173</v>
      </c>
      <c r="C320" t="s">
        <v>174</v>
      </c>
      <c r="D320">
        <v>59.15852</v>
      </c>
      <c r="E320">
        <v>151.63863</v>
      </c>
      <c r="F320">
        <v>2023</v>
      </c>
      <c r="G320" s="26" t="s">
        <v>175</v>
      </c>
      <c r="H320" t="s">
        <v>30</v>
      </c>
      <c r="I320" t="s">
        <v>124</v>
      </c>
      <c r="J320" t="s">
        <v>32</v>
      </c>
      <c r="K320">
        <v>38.6</v>
      </c>
      <c r="N320" s="1">
        <v>8.4</v>
      </c>
      <c r="O320">
        <v>13.5</v>
      </c>
      <c r="P320">
        <v>18.8</v>
      </c>
      <c r="Q320">
        <v>26.8</v>
      </c>
      <c r="R320">
        <v>33.9</v>
      </c>
      <c r="S320">
        <v>38.3</v>
      </c>
    </row>
    <row r="321" spans="1:19">
      <c r="A321" t="s">
        <v>167</v>
      </c>
      <c r="B321" t="s">
        <v>173</v>
      </c>
      <c r="C321" t="s">
        <v>174</v>
      </c>
      <c r="D321">
        <v>59.15852</v>
      </c>
      <c r="E321">
        <v>151.63863</v>
      </c>
      <c r="F321">
        <v>2023</v>
      </c>
      <c r="G321" s="26" t="s">
        <v>175</v>
      </c>
      <c r="H321" t="s">
        <v>30</v>
      </c>
      <c r="I321" t="s">
        <v>37</v>
      </c>
      <c r="J321" t="s">
        <v>32</v>
      </c>
      <c r="K321">
        <v>38.5</v>
      </c>
      <c r="N321" s="1">
        <v>8</v>
      </c>
      <c r="O321">
        <v>12.8</v>
      </c>
      <c r="P321">
        <v>16.1</v>
      </c>
      <c r="Q321">
        <v>28.4</v>
      </c>
      <c r="R321">
        <v>33.5</v>
      </c>
      <c r="S321">
        <v>38.1</v>
      </c>
    </row>
    <row r="322" spans="1:20">
      <c r="A322" t="s">
        <v>167</v>
      </c>
      <c r="B322" t="s">
        <v>173</v>
      </c>
      <c r="C322" t="s">
        <v>174</v>
      </c>
      <c r="D322">
        <v>59.15852</v>
      </c>
      <c r="E322">
        <v>151.63863</v>
      </c>
      <c r="F322">
        <v>2023</v>
      </c>
      <c r="G322" s="26" t="s">
        <v>175</v>
      </c>
      <c r="H322" t="s">
        <v>30</v>
      </c>
      <c r="I322" t="s">
        <v>177</v>
      </c>
      <c r="J322" t="s">
        <v>32</v>
      </c>
      <c r="K322">
        <v>40.1</v>
      </c>
      <c r="N322" s="1">
        <v>8.4</v>
      </c>
      <c r="O322">
        <v>13</v>
      </c>
      <c r="P322">
        <v>20.4</v>
      </c>
      <c r="Q322">
        <v>30.9</v>
      </c>
      <c r="R322">
        <v>34.8</v>
      </c>
      <c r="S322">
        <v>37</v>
      </c>
      <c r="T322">
        <v>39.2</v>
      </c>
    </row>
    <row r="323" spans="1:20">
      <c r="A323" t="s">
        <v>167</v>
      </c>
      <c r="B323" t="s">
        <v>173</v>
      </c>
      <c r="C323" t="s">
        <v>174</v>
      </c>
      <c r="D323">
        <v>59.15852</v>
      </c>
      <c r="E323">
        <v>151.63863</v>
      </c>
      <c r="F323">
        <v>2023</v>
      </c>
      <c r="G323" s="26" t="s">
        <v>175</v>
      </c>
      <c r="H323" t="s">
        <v>39</v>
      </c>
      <c r="I323" t="s">
        <v>125</v>
      </c>
      <c r="J323" t="s">
        <v>32</v>
      </c>
      <c r="K323">
        <v>49.5</v>
      </c>
      <c r="N323" s="1">
        <v>6.5</v>
      </c>
      <c r="O323">
        <v>14.8</v>
      </c>
      <c r="P323">
        <v>18.9</v>
      </c>
      <c r="Q323">
        <v>29.1</v>
      </c>
      <c r="R323">
        <v>34.3</v>
      </c>
      <c r="S323">
        <v>43.2</v>
      </c>
      <c r="T323">
        <v>48.1</v>
      </c>
    </row>
    <row r="324" spans="1:20">
      <c r="A324" t="s">
        <v>167</v>
      </c>
      <c r="B324" t="s">
        <v>173</v>
      </c>
      <c r="C324" t="s">
        <v>174</v>
      </c>
      <c r="D324">
        <v>59.15852</v>
      </c>
      <c r="E324">
        <v>151.63863</v>
      </c>
      <c r="F324">
        <v>2023</v>
      </c>
      <c r="G324" s="26" t="s">
        <v>175</v>
      </c>
      <c r="H324" t="s">
        <v>39</v>
      </c>
      <c r="I324" t="s">
        <v>126</v>
      </c>
      <c r="J324" t="s">
        <v>32</v>
      </c>
      <c r="K324">
        <v>39.8</v>
      </c>
      <c r="N324" s="1">
        <v>6.7</v>
      </c>
      <c r="O324">
        <v>11.3</v>
      </c>
      <c r="P324">
        <v>14.5</v>
      </c>
      <c r="Q324">
        <v>23.8</v>
      </c>
      <c r="R324">
        <v>27.4</v>
      </c>
      <c r="S324">
        <v>33.4</v>
      </c>
      <c r="T324">
        <v>37.8</v>
      </c>
    </row>
    <row r="325" spans="1:21">
      <c r="A325" t="s">
        <v>167</v>
      </c>
      <c r="B325" t="s">
        <v>173</v>
      </c>
      <c r="C325" t="s">
        <v>174</v>
      </c>
      <c r="D325">
        <v>59.15852</v>
      </c>
      <c r="E325">
        <v>151.63863</v>
      </c>
      <c r="F325">
        <v>2023</v>
      </c>
      <c r="G325" s="26" t="s">
        <v>175</v>
      </c>
      <c r="H325" t="s">
        <v>39</v>
      </c>
      <c r="I325" t="s">
        <v>63</v>
      </c>
      <c r="J325" t="s">
        <v>32</v>
      </c>
      <c r="K325">
        <v>48.1</v>
      </c>
      <c r="N325" s="1">
        <v>4.8</v>
      </c>
      <c r="O325">
        <v>10.5</v>
      </c>
      <c r="P325">
        <v>18.3</v>
      </c>
      <c r="Q325">
        <v>28.7</v>
      </c>
      <c r="R325">
        <v>36.5</v>
      </c>
      <c r="S325">
        <v>40.8</v>
      </c>
      <c r="T325">
        <v>44.1</v>
      </c>
      <c r="U325">
        <v>46.1</v>
      </c>
    </row>
    <row r="326" spans="1:20">
      <c r="A326" t="s">
        <v>167</v>
      </c>
      <c r="B326" t="s">
        <v>173</v>
      </c>
      <c r="C326" t="s">
        <v>174</v>
      </c>
      <c r="D326">
        <v>59.15852</v>
      </c>
      <c r="E326">
        <v>151.63863</v>
      </c>
      <c r="F326">
        <v>2023</v>
      </c>
      <c r="G326" s="26" t="s">
        <v>175</v>
      </c>
      <c r="H326" t="s">
        <v>39</v>
      </c>
      <c r="I326" t="s">
        <v>65</v>
      </c>
      <c r="J326" t="s">
        <v>32</v>
      </c>
      <c r="K326">
        <v>47.8</v>
      </c>
      <c r="M326">
        <v>3.3</v>
      </c>
      <c r="N326" s="1">
        <v>5.1</v>
      </c>
      <c r="O326">
        <v>11.1</v>
      </c>
      <c r="P326">
        <v>17.2</v>
      </c>
      <c r="Q326">
        <v>29.6</v>
      </c>
      <c r="R326">
        <v>38.8</v>
      </c>
      <c r="S326">
        <v>40.9</v>
      </c>
      <c r="T326">
        <v>45.4</v>
      </c>
    </row>
    <row r="327" spans="1:20">
      <c r="A327" t="s">
        <v>167</v>
      </c>
      <c r="B327" t="s">
        <v>173</v>
      </c>
      <c r="C327" t="s">
        <v>174</v>
      </c>
      <c r="D327">
        <v>59.15852</v>
      </c>
      <c r="E327">
        <v>151.63863</v>
      </c>
      <c r="F327">
        <v>2023</v>
      </c>
      <c r="G327" s="26" t="s">
        <v>175</v>
      </c>
      <c r="H327" t="s">
        <v>39</v>
      </c>
      <c r="I327" t="s">
        <v>178</v>
      </c>
      <c r="J327" t="s">
        <v>32</v>
      </c>
      <c r="K327">
        <v>53.1</v>
      </c>
      <c r="N327" s="1">
        <v>7.1</v>
      </c>
      <c r="O327">
        <v>12</v>
      </c>
      <c r="P327">
        <v>24.4</v>
      </c>
      <c r="Q327">
        <v>36.6</v>
      </c>
      <c r="R327">
        <v>44.7</v>
      </c>
      <c r="S327">
        <v>48.5</v>
      </c>
      <c r="T327">
        <v>52.5</v>
      </c>
    </row>
    <row r="328" spans="1:17">
      <c r="A328" t="s">
        <v>167</v>
      </c>
      <c r="B328" t="s">
        <v>173</v>
      </c>
      <c r="C328" t="s">
        <v>174</v>
      </c>
      <c r="D328">
        <v>59.15852</v>
      </c>
      <c r="E328">
        <v>151.63863</v>
      </c>
      <c r="F328">
        <v>2023</v>
      </c>
      <c r="G328" s="26" t="s">
        <v>175</v>
      </c>
      <c r="H328" t="s">
        <v>39</v>
      </c>
      <c r="I328" t="s">
        <v>179</v>
      </c>
      <c r="J328" t="s">
        <v>32</v>
      </c>
      <c r="K328">
        <v>35.5</v>
      </c>
      <c r="N328" s="1">
        <v>5.6</v>
      </c>
      <c r="O328">
        <v>10.7</v>
      </c>
      <c r="P328">
        <v>21.5</v>
      </c>
      <c r="Q328">
        <v>33</v>
      </c>
    </row>
    <row r="329" spans="11:40">
      <c r="K329" s="7" t="s">
        <v>213</v>
      </c>
      <c r="L329" s="7"/>
      <c r="M329" s="7"/>
      <c r="N329" s="8">
        <f t="shared" ref="N329:S329" si="259">AVERAGE(N317:N322)</f>
        <v>8.1</v>
      </c>
      <c r="O329" s="7">
        <f t="shared" si="259"/>
        <v>12.05</v>
      </c>
      <c r="P329" s="7">
        <f t="shared" si="259"/>
        <v>18.55</v>
      </c>
      <c r="Q329" s="7">
        <f t="shared" si="259"/>
        <v>27.2666666666667</v>
      </c>
      <c r="R329" s="7">
        <f t="shared" si="259"/>
        <v>33.8</v>
      </c>
      <c r="S329" s="7">
        <f t="shared" si="259"/>
        <v>37.82</v>
      </c>
      <c r="T329" s="16"/>
      <c r="U329" s="39" t="s">
        <v>220</v>
      </c>
      <c r="Y329" s="2">
        <v>4679.74389300097</v>
      </c>
      <c r="Z329" s="3">
        <v>0.00136545941628335</v>
      </c>
      <c r="AA329" s="4">
        <v>1.90059402002804</v>
      </c>
      <c r="AB329" s="5">
        <f>LOG(Y329*Z329)</f>
        <v>0.805500882931038</v>
      </c>
      <c r="AC329" s="6">
        <v>0.988115910661774</v>
      </c>
      <c r="AE329" s="2">
        <f>$Y329*(1-EXP(-$Z329*($AE$1-$AA329)))</f>
        <v>7.01993415202816</v>
      </c>
      <c r="AF329" s="2">
        <f>$Y329*(1-EXP(-$Z329*($AF$1-$AA329)))</f>
        <v>13.3959949645239</v>
      </c>
      <c r="AG329" s="2">
        <f>$Y329*(1-EXP(-$Z329*($AG$1-$AA329)))</f>
        <v>19.7633554660571</v>
      </c>
      <c r="AH329" s="2">
        <f>$Y329*(1-EXP(-$Z329*($AH$1-$AA329)))</f>
        <v>26.1220275284422</v>
      </c>
      <c r="AI329" s="2">
        <f>$Y329*(1-EXP(-$Z329*($AI$1-$AA329)))</f>
        <v>32.4720230072942</v>
      </c>
      <c r="AJ329" s="2">
        <f>$Y329*(1-EXP(-$Z329*($AJ$1-$AA329)))</f>
        <v>38.8133537420508</v>
      </c>
      <c r="AK329">
        <f>$Y329*(1-EXP(-$Z329*($AK$1-$AA329)))</f>
        <v>45.1460315559946</v>
      </c>
      <c r="AL329">
        <f>$Y329*(1-EXP(-$Z329*($AL$1-$AA329)))</f>
        <v>51.4700682562743</v>
      </c>
      <c r="AM329">
        <f>$Y329*(1-EXP(-$Z329*($AM$1-$AA329)))</f>
        <v>57.7854756339284</v>
      </c>
      <c r="AN329">
        <f>$Y329*(1-EXP(-$Z329*($AN$1-$AA329)))</f>
        <v>64.0922654639057</v>
      </c>
    </row>
    <row r="330" spans="11:40">
      <c r="K330" s="9" t="s">
        <v>214</v>
      </c>
      <c r="L330" s="9"/>
      <c r="M330" s="9"/>
      <c r="N330" s="10">
        <f t="shared" ref="N330:T330" si="260">AVERAGE(N323:N328)</f>
        <v>5.96666666666667</v>
      </c>
      <c r="O330" s="9">
        <f t="shared" si="260"/>
        <v>11.7333333333333</v>
      </c>
      <c r="P330" s="9">
        <f t="shared" si="260"/>
        <v>19.1333333333333</v>
      </c>
      <c r="Q330" s="9">
        <f t="shared" si="260"/>
        <v>30.1333333333333</v>
      </c>
      <c r="R330" s="9">
        <f t="shared" si="260"/>
        <v>36.34</v>
      </c>
      <c r="S330" s="9">
        <f t="shared" si="260"/>
        <v>41.36</v>
      </c>
      <c r="T330" s="9">
        <f t="shared" si="260"/>
        <v>45.58</v>
      </c>
      <c r="Y330" s="2">
        <v>104.844292839291</v>
      </c>
      <c r="Z330" s="3">
        <v>0.0904521699013174</v>
      </c>
      <c r="AA330" s="4">
        <v>2.50232944530178</v>
      </c>
      <c r="AB330" s="5">
        <f t="shared" ref="AB330:AB332" si="261">LOG(Y330*Z330)</f>
        <v>0.976963784607014</v>
      </c>
      <c r="AC330" s="6">
        <v>0.989767062855646</v>
      </c>
      <c r="AE330" s="2">
        <f>$Y330*(1-EXP(-$Z330*($AE$1-$AA330)))</f>
        <v>4.61495459664005</v>
      </c>
      <c r="AF330" s="2">
        <f t="shared" ref="AF330:AF333" si="262">$Y330*(1-EXP(-$Z330*($AF$1-$AA330)))</f>
        <v>13.2829855691215</v>
      </c>
      <c r="AG330" s="2">
        <f t="shared" ref="AG330:AG333" si="263">$Y330*(1-EXP(-$Z330*($AG$1-$AA330)))</f>
        <v>21.2013881168597</v>
      </c>
      <c r="AH330" s="2">
        <f t="shared" ref="AH330:AH333" si="264">$Y330*(1-EXP(-$Z330*($AH$1-$AA330)))</f>
        <v>28.434991585408</v>
      </c>
      <c r="AI330" s="2">
        <f t="shared" ref="AI330:AI333" si="265">$Y330*(1-EXP(-$Z330*($AI$1-$AA330)))</f>
        <v>35.0430187505768</v>
      </c>
      <c r="AJ330" s="2">
        <f t="shared" ref="AJ330:AJ333" si="266">$Y330*(1-EXP(-$Z330*($AJ$1-$AA330)))</f>
        <v>41.0795706856486</v>
      </c>
      <c r="AK330" s="2">
        <f t="shared" ref="AK330:AK333" si="267">$Y330*(1-EXP(-$Z330*($AK$1-$AA330)))</f>
        <v>46.594069696321</v>
      </c>
      <c r="AL330">
        <f t="shared" ref="AL330:AL333" si="268">$Y330*(1-EXP(-$Z330*($AL$1-$AA330)))</f>
        <v>51.6316639497604</v>
      </c>
      <c r="AM330">
        <f t="shared" ref="AM330:AM333" si="269">$Y330*(1-EXP(-$Z330*($AM$1-$AA330)))</f>
        <v>56.2335971105377</v>
      </c>
      <c r="AN330">
        <f t="shared" ref="AN330:AN333" si="270">$Y330*(1-EXP(-$Z330*($AN$1-$AA330)))</f>
        <v>60.4375460097174</v>
      </c>
    </row>
    <row r="331" spans="11:40">
      <c r="K331" s="3" t="s">
        <v>216</v>
      </c>
      <c r="L331" s="3"/>
      <c r="M331" s="3"/>
      <c r="N331" s="13">
        <f t="shared" ref="N331:T331" si="271">AVERAGE(N329:N330)</f>
        <v>7.03333333333333</v>
      </c>
      <c r="O331" s="3">
        <f t="shared" si="271"/>
        <v>11.8916666666667</v>
      </c>
      <c r="P331" s="3">
        <f t="shared" si="271"/>
        <v>18.8416666666667</v>
      </c>
      <c r="Q331" s="3">
        <f t="shared" si="271"/>
        <v>28.7</v>
      </c>
      <c r="R331" s="3">
        <f t="shared" si="271"/>
        <v>35.07</v>
      </c>
      <c r="S331" s="3">
        <f t="shared" si="271"/>
        <v>39.59</v>
      </c>
      <c r="T331" s="3">
        <f t="shared" si="271"/>
        <v>45.58</v>
      </c>
      <c r="Y331" s="2">
        <v>177.54963469497</v>
      </c>
      <c r="Z331" s="3">
        <v>0.0444032991167477</v>
      </c>
      <c r="AA331" s="4">
        <v>2.24524307318028</v>
      </c>
      <c r="AB331" s="5">
        <f t="shared" si="261"/>
        <v>0.896735022006086</v>
      </c>
      <c r="AC331" s="6">
        <v>0.992061354535104</v>
      </c>
      <c r="AE331" s="2">
        <f t="shared" ref="AE331:AE333" si="272">$Y331*(1-EXP(-$Z331*($AE$1-$AA331)))</f>
        <v>5.85174033795456</v>
      </c>
      <c r="AF331" s="2">
        <f t="shared" si="262"/>
        <v>13.3089066994571</v>
      </c>
      <c r="AG331" s="2">
        <f t="shared" si="263"/>
        <v>20.4421941319176</v>
      </c>
      <c r="AH331" s="2">
        <f t="shared" si="264"/>
        <v>27.2656693136952</v>
      </c>
      <c r="AI331" s="2">
        <f t="shared" si="265"/>
        <v>33.7927879805332</v>
      </c>
      <c r="AJ331" s="2">
        <f>$Y331*(1-EXP(-$Z331*($AJ$1-$AA331)))</f>
        <v>40.0364214599602</v>
      </c>
      <c r="AK331" s="2">
        <f t="shared" si="267"/>
        <v>46.0088820532508</v>
      </c>
      <c r="AL331">
        <f t="shared" si="268"/>
        <v>51.721947315</v>
      </c>
      <c r="AM331">
        <f t="shared" si="269"/>
        <v>57.1868832781896</v>
      </c>
      <c r="AN331">
        <f t="shared" si="270"/>
        <v>62.4144666705449</v>
      </c>
    </row>
    <row r="332" spans="11:40">
      <c r="K332" s="14" t="s">
        <v>217</v>
      </c>
      <c r="L332" s="14"/>
      <c r="M332" s="14"/>
      <c r="N332" s="15">
        <f t="shared" ref="N332:T332" si="273">AVERAGE(N317:N328)</f>
        <v>7.03333333333333</v>
      </c>
      <c r="O332" s="14">
        <f t="shared" si="273"/>
        <v>11.8916666666667</v>
      </c>
      <c r="P332" s="14">
        <f t="shared" si="273"/>
        <v>18.8416666666667</v>
      </c>
      <c r="Q332" s="14">
        <f t="shared" si="273"/>
        <v>28.7</v>
      </c>
      <c r="R332" s="14">
        <f t="shared" si="273"/>
        <v>34.9545454545455</v>
      </c>
      <c r="S332" s="14">
        <f t="shared" si="273"/>
        <v>39.59</v>
      </c>
      <c r="T332" s="14">
        <f t="shared" si="273"/>
        <v>43.8857142857143</v>
      </c>
      <c r="Y332" s="2">
        <v>117.698141072973</v>
      </c>
      <c r="Z332" s="3">
        <v>0.0715494459263361</v>
      </c>
      <c r="AA332" s="4">
        <v>2.30517849675788</v>
      </c>
      <c r="AB332" s="5">
        <f t="shared" si="261"/>
        <v>0.925375878605196</v>
      </c>
      <c r="AC332" s="6">
        <v>0.99001419743686</v>
      </c>
      <c r="AE332" s="2">
        <f t="shared" si="272"/>
        <v>5.70819200604742</v>
      </c>
      <c r="AF332" s="2">
        <f t="shared" si="262"/>
        <v>13.4410705785059</v>
      </c>
      <c r="AG332" s="2">
        <f t="shared" si="263"/>
        <v>20.6399957782323</v>
      </c>
      <c r="AH332" s="2">
        <f t="shared" si="264"/>
        <v>27.3418369549234</v>
      </c>
      <c r="AI332" s="2">
        <f t="shared" si="265"/>
        <v>33.5809176387038</v>
      </c>
      <c r="AJ332" s="2">
        <f t="shared" si="266"/>
        <v>39.3891913283439</v>
      </c>
      <c r="AK332" s="2">
        <f t="shared" si="267"/>
        <v>44.7964051413451</v>
      </c>
      <c r="AL332">
        <f t="shared" si="268"/>
        <v>49.8302521640258</v>
      </c>
      <c r="AM332">
        <f t="shared" si="269"/>
        <v>54.5165132818727</v>
      </c>
      <c r="AN332">
        <f t="shared" si="270"/>
        <v>58.8791892165396</v>
      </c>
    </row>
    <row r="333" spans="1:23">
      <c r="A333" t="s">
        <v>26</v>
      </c>
      <c r="B333" t="s">
        <v>180</v>
      </c>
      <c r="C333" t="s">
        <v>181</v>
      </c>
      <c r="D333">
        <v>59.497289</v>
      </c>
      <c r="E333">
        <v>150.923172</v>
      </c>
      <c r="F333">
        <v>2023</v>
      </c>
      <c r="G333" t="s">
        <v>182</v>
      </c>
      <c r="H333" t="s">
        <v>30</v>
      </c>
      <c r="I333" t="s">
        <v>160</v>
      </c>
      <c r="J333" t="s">
        <v>32</v>
      </c>
      <c r="K333">
        <v>51</v>
      </c>
      <c r="N333" s="1">
        <v>5.7</v>
      </c>
      <c r="O333">
        <v>7.8</v>
      </c>
      <c r="P333">
        <v>13</v>
      </c>
      <c r="Q333">
        <v>18.7</v>
      </c>
      <c r="R333">
        <v>27.5</v>
      </c>
      <c r="S333">
        <v>29.5</v>
      </c>
      <c r="T333">
        <v>38.5</v>
      </c>
      <c r="U333">
        <v>45.1</v>
      </c>
      <c r="V333">
        <v>49</v>
      </c>
      <c r="W333">
        <v>50.1</v>
      </c>
    </row>
    <row r="334" spans="1:22">
      <c r="A334" t="s">
        <v>26</v>
      </c>
      <c r="B334" t="s">
        <v>180</v>
      </c>
      <c r="C334" t="s">
        <v>181</v>
      </c>
      <c r="D334">
        <v>59.497289</v>
      </c>
      <c r="E334">
        <v>150.923172</v>
      </c>
      <c r="F334">
        <v>2023</v>
      </c>
      <c r="G334" t="s">
        <v>182</v>
      </c>
      <c r="H334" t="s">
        <v>30</v>
      </c>
      <c r="I334" t="s">
        <v>161</v>
      </c>
      <c r="J334" t="s">
        <v>32</v>
      </c>
      <c r="K334">
        <v>45.4</v>
      </c>
      <c r="N334" s="1">
        <v>4.5</v>
      </c>
      <c r="O334">
        <v>7.1</v>
      </c>
      <c r="P334">
        <v>11.7</v>
      </c>
      <c r="Q334">
        <v>18.3</v>
      </c>
      <c r="R334">
        <v>28.2</v>
      </c>
      <c r="S334">
        <v>33.9</v>
      </c>
      <c r="T334">
        <v>37.5</v>
      </c>
      <c r="U334">
        <v>41.3</v>
      </c>
      <c r="V334">
        <v>44</v>
      </c>
    </row>
    <row r="335" spans="1:22">
      <c r="A335" t="s">
        <v>26</v>
      </c>
      <c r="B335" t="s">
        <v>180</v>
      </c>
      <c r="C335" t="s">
        <v>181</v>
      </c>
      <c r="D335">
        <v>59.497289</v>
      </c>
      <c r="E335">
        <v>150.923172</v>
      </c>
      <c r="F335">
        <v>2023</v>
      </c>
      <c r="G335" t="s">
        <v>182</v>
      </c>
      <c r="H335" t="s">
        <v>30</v>
      </c>
      <c r="I335" t="s">
        <v>61</v>
      </c>
      <c r="J335" t="s">
        <v>32</v>
      </c>
      <c r="K335">
        <v>46.1</v>
      </c>
      <c r="N335" s="1">
        <v>4.7</v>
      </c>
      <c r="O335">
        <v>6.5</v>
      </c>
      <c r="P335">
        <v>10.8</v>
      </c>
      <c r="Q335">
        <v>16.8</v>
      </c>
      <c r="R335">
        <v>26</v>
      </c>
      <c r="S335">
        <v>33.4</v>
      </c>
      <c r="T335">
        <v>38.8</v>
      </c>
      <c r="U335">
        <v>41.5</v>
      </c>
      <c r="V335">
        <v>43.7</v>
      </c>
    </row>
    <row r="336" spans="1:21">
      <c r="A336" t="s">
        <v>26</v>
      </c>
      <c r="B336" t="s">
        <v>180</v>
      </c>
      <c r="C336" t="s">
        <v>181</v>
      </c>
      <c r="D336">
        <v>59.497289</v>
      </c>
      <c r="E336">
        <v>150.923172</v>
      </c>
      <c r="F336">
        <v>2023</v>
      </c>
      <c r="G336" t="s">
        <v>182</v>
      </c>
      <c r="H336" t="s">
        <v>30</v>
      </c>
      <c r="I336" t="s">
        <v>183</v>
      </c>
      <c r="J336" t="s">
        <v>32</v>
      </c>
      <c r="K336">
        <v>39.5</v>
      </c>
      <c r="N336" s="1">
        <v>5.1</v>
      </c>
      <c r="O336">
        <v>7.2</v>
      </c>
      <c r="P336">
        <v>11.2</v>
      </c>
      <c r="Q336">
        <v>14.3</v>
      </c>
      <c r="R336">
        <v>23.5</v>
      </c>
      <c r="S336">
        <v>28.9</v>
      </c>
      <c r="T336">
        <v>35.1</v>
      </c>
      <c r="U336">
        <v>38.1</v>
      </c>
    </row>
    <row r="337" spans="1:23">
      <c r="A337" t="s">
        <v>26</v>
      </c>
      <c r="B337" t="s">
        <v>180</v>
      </c>
      <c r="C337" t="s">
        <v>181</v>
      </c>
      <c r="D337">
        <v>59.497289</v>
      </c>
      <c r="E337">
        <v>150.923172</v>
      </c>
      <c r="F337">
        <v>2023</v>
      </c>
      <c r="G337" t="s">
        <v>182</v>
      </c>
      <c r="H337" t="s">
        <v>30</v>
      </c>
      <c r="I337" t="s">
        <v>92</v>
      </c>
      <c r="J337" t="s">
        <v>33</v>
      </c>
      <c r="K337">
        <v>50.9</v>
      </c>
      <c r="M337">
        <v>3.1</v>
      </c>
      <c r="N337" s="1">
        <v>5.4</v>
      </c>
      <c r="O337">
        <v>7.3</v>
      </c>
      <c r="P337">
        <v>12.5</v>
      </c>
      <c r="Q337">
        <v>14</v>
      </c>
      <c r="R337">
        <v>24.2</v>
      </c>
      <c r="S337">
        <v>31.6</v>
      </c>
      <c r="T337">
        <v>38.7</v>
      </c>
      <c r="U337">
        <v>42.4</v>
      </c>
      <c r="V337">
        <v>45</v>
      </c>
      <c r="W337">
        <v>50.4</v>
      </c>
    </row>
    <row r="338" spans="1:23">
      <c r="A338" t="s">
        <v>26</v>
      </c>
      <c r="B338" t="s">
        <v>180</v>
      </c>
      <c r="C338" t="s">
        <v>181</v>
      </c>
      <c r="D338">
        <v>59.497289</v>
      </c>
      <c r="E338">
        <v>150.923172</v>
      </c>
      <c r="F338">
        <v>2023</v>
      </c>
      <c r="G338" t="s">
        <v>182</v>
      </c>
      <c r="H338" t="s">
        <v>30</v>
      </c>
      <c r="I338" t="s">
        <v>184</v>
      </c>
      <c r="J338" t="s">
        <v>33</v>
      </c>
      <c r="K338">
        <v>50.4</v>
      </c>
      <c r="N338" s="1">
        <v>4.5</v>
      </c>
      <c r="O338">
        <v>8</v>
      </c>
      <c r="P338">
        <v>13.2</v>
      </c>
      <c r="Q338">
        <v>18.7</v>
      </c>
      <c r="R338">
        <v>30.5</v>
      </c>
      <c r="S338">
        <v>36.3</v>
      </c>
      <c r="T338">
        <v>41</v>
      </c>
      <c r="U338">
        <v>44.5</v>
      </c>
      <c r="V338">
        <v>46.9</v>
      </c>
      <c r="W338">
        <v>48.6</v>
      </c>
    </row>
    <row r="339" spans="1:22">
      <c r="A339" t="s">
        <v>26</v>
      </c>
      <c r="B339" t="s">
        <v>180</v>
      </c>
      <c r="C339" t="s">
        <v>181</v>
      </c>
      <c r="D339">
        <v>59.497289</v>
      </c>
      <c r="E339">
        <v>150.923172</v>
      </c>
      <c r="F339">
        <v>2023</v>
      </c>
      <c r="G339" t="s">
        <v>182</v>
      </c>
      <c r="H339" t="s">
        <v>39</v>
      </c>
      <c r="I339" t="s">
        <v>185</v>
      </c>
      <c r="J339" t="s">
        <v>32</v>
      </c>
      <c r="K339">
        <v>47.1</v>
      </c>
      <c r="M339">
        <v>2.6</v>
      </c>
      <c r="N339" s="1">
        <v>4.5</v>
      </c>
      <c r="O339">
        <v>6.4</v>
      </c>
      <c r="P339">
        <v>11.3</v>
      </c>
      <c r="Q339">
        <v>15.6</v>
      </c>
      <c r="R339">
        <v>21.4</v>
      </c>
      <c r="S339">
        <v>31</v>
      </c>
      <c r="T339">
        <v>37.1</v>
      </c>
      <c r="U339">
        <v>42.5</v>
      </c>
      <c r="V339">
        <v>45.9</v>
      </c>
    </row>
    <row r="340" spans="1:21">
      <c r="A340" t="s">
        <v>26</v>
      </c>
      <c r="B340" t="s">
        <v>180</v>
      </c>
      <c r="C340" t="s">
        <v>181</v>
      </c>
      <c r="D340">
        <v>59.497289</v>
      </c>
      <c r="E340">
        <v>150.923172</v>
      </c>
      <c r="F340">
        <v>2023</v>
      </c>
      <c r="G340" t="s">
        <v>182</v>
      </c>
      <c r="H340" t="s">
        <v>39</v>
      </c>
      <c r="I340" t="s">
        <v>186</v>
      </c>
      <c r="J340" t="s">
        <v>32</v>
      </c>
      <c r="K340">
        <v>46.4</v>
      </c>
      <c r="N340" s="1">
        <v>5.3</v>
      </c>
      <c r="O340">
        <v>8.2</v>
      </c>
      <c r="P340">
        <v>13.6</v>
      </c>
      <c r="Q340">
        <v>21.2</v>
      </c>
      <c r="R340">
        <v>32</v>
      </c>
      <c r="S340">
        <v>38.6</v>
      </c>
      <c r="T340">
        <v>43.5</v>
      </c>
      <c r="U340">
        <v>45.1</v>
      </c>
    </row>
    <row r="341" spans="1:23">
      <c r="A341" t="s">
        <v>26</v>
      </c>
      <c r="B341" t="s">
        <v>180</v>
      </c>
      <c r="C341" t="s">
        <v>181</v>
      </c>
      <c r="D341">
        <v>59.497289</v>
      </c>
      <c r="E341">
        <v>150.923172</v>
      </c>
      <c r="F341">
        <v>2023</v>
      </c>
      <c r="G341" t="s">
        <v>182</v>
      </c>
      <c r="H341" t="s">
        <v>39</v>
      </c>
      <c r="I341" t="s">
        <v>187</v>
      </c>
      <c r="J341" t="s">
        <v>222</v>
      </c>
      <c r="K341">
        <v>51.6</v>
      </c>
      <c r="N341" s="1">
        <v>4.6</v>
      </c>
      <c r="O341">
        <v>7.4</v>
      </c>
      <c r="P341">
        <v>14.1</v>
      </c>
      <c r="Q341">
        <v>25</v>
      </c>
      <c r="R341">
        <v>34.7</v>
      </c>
      <c r="S341">
        <v>41.8</v>
      </c>
      <c r="T341">
        <v>43.8</v>
      </c>
      <c r="U341">
        <v>45.9</v>
      </c>
      <c r="V341">
        <v>47.6</v>
      </c>
      <c r="W341">
        <v>49.3</v>
      </c>
    </row>
    <row r="342" spans="1:24">
      <c r="A342" t="s">
        <v>26</v>
      </c>
      <c r="B342" t="s">
        <v>180</v>
      </c>
      <c r="C342" t="s">
        <v>181</v>
      </c>
      <c r="D342">
        <v>59.497289</v>
      </c>
      <c r="E342">
        <v>150.923172</v>
      </c>
      <c r="F342">
        <v>2023</v>
      </c>
      <c r="G342" t="s">
        <v>182</v>
      </c>
      <c r="H342" t="s">
        <v>39</v>
      </c>
      <c r="I342" t="s">
        <v>188</v>
      </c>
      <c r="J342" t="s">
        <v>222</v>
      </c>
      <c r="K342">
        <v>60.7</v>
      </c>
      <c r="N342" s="1">
        <v>4.1</v>
      </c>
      <c r="O342">
        <v>6.2</v>
      </c>
      <c r="P342">
        <v>10.8</v>
      </c>
      <c r="Q342">
        <v>14</v>
      </c>
      <c r="R342">
        <v>23.1</v>
      </c>
      <c r="S342">
        <v>31.5</v>
      </c>
      <c r="T342">
        <v>34.6</v>
      </c>
      <c r="U342">
        <v>43.4</v>
      </c>
      <c r="V342">
        <v>48.1</v>
      </c>
      <c r="W342">
        <v>53.5</v>
      </c>
      <c r="X342">
        <v>57.4</v>
      </c>
    </row>
    <row r="343" spans="1:21">
      <c r="A343" t="s">
        <v>26</v>
      </c>
      <c r="B343" t="s">
        <v>180</v>
      </c>
      <c r="C343" t="s">
        <v>181</v>
      </c>
      <c r="D343">
        <v>59.497289</v>
      </c>
      <c r="E343">
        <v>150.923172</v>
      </c>
      <c r="F343">
        <v>2023</v>
      </c>
      <c r="G343" t="s">
        <v>182</v>
      </c>
      <c r="H343" t="s">
        <v>39</v>
      </c>
      <c r="I343" t="s">
        <v>189</v>
      </c>
      <c r="J343" t="s">
        <v>33</v>
      </c>
      <c r="K343">
        <v>41.4</v>
      </c>
      <c r="M343">
        <v>2.2</v>
      </c>
      <c r="N343" s="1">
        <v>4.6</v>
      </c>
      <c r="O343">
        <v>7.6</v>
      </c>
      <c r="P343">
        <v>12.8</v>
      </c>
      <c r="Q343">
        <v>17.5</v>
      </c>
      <c r="R343">
        <v>26.3</v>
      </c>
      <c r="S343">
        <v>31.6</v>
      </c>
      <c r="T343">
        <v>36.7</v>
      </c>
      <c r="U343">
        <v>40.1</v>
      </c>
    </row>
    <row r="344" spans="1:22">
      <c r="A344" t="s">
        <v>26</v>
      </c>
      <c r="B344" t="s">
        <v>180</v>
      </c>
      <c r="C344" t="s">
        <v>181</v>
      </c>
      <c r="D344">
        <v>59.497289</v>
      </c>
      <c r="E344">
        <v>150.923172</v>
      </c>
      <c r="F344">
        <v>2023</v>
      </c>
      <c r="G344" t="s">
        <v>182</v>
      </c>
      <c r="H344" t="s">
        <v>39</v>
      </c>
      <c r="I344" t="s">
        <v>190</v>
      </c>
      <c r="J344" t="s">
        <v>33</v>
      </c>
      <c r="K344">
        <v>44.7</v>
      </c>
      <c r="M344">
        <v>2.3</v>
      </c>
      <c r="N344" s="1">
        <v>4.4</v>
      </c>
      <c r="O344">
        <v>6.3</v>
      </c>
      <c r="P344">
        <v>9.3</v>
      </c>
      <c r="Q344">
        <v>14.9</v>
      </c>
      <c r="R344">
        <v>23.5</v>
      </c>
      <c r="S344">
        <v>30.1</v>
      </c>
      <c r="T344">
        <v>36.3</v>
      </c>
      <c r="U344">
        <v>40.1</v>
      </c>
      <c r="V344">
        <v>42.5</v>
      </c>
    </row>
    <row r="345" spans="1:22">
      <c r="A345" t="s">
        <v>26</v>
      </c>
      <c r="B345" t="s">
        <v>180</v>
      </c>
      <c r="C345" t="s">
        <v>181</v>
      </c>
      <c r="D345">
        <v>59.497289</v>
      </c>
      <c r="E345">
        <v>150.923172</v>
      </c>
      <c r="F345">
        <v>2023</v>
      </c>
      <c r="G345" t="s">
        <v>182</v>
      </c>
      <c r="H345" t="s">
        <v>47</v>
      </c>
      <c r="I345" t="s">
        <v>191</v>
      </c>
      <c r="J345" t="s">
        <v>32</v>
      </c>
      <c r="K345">
        <v>40.7</v>
      </c>
      <c r="N345" s="1">
        <v>4.5</v>
      </c>
      <c r="O345">
        <v>7.2</v>
      </c>
      <c r="P345">
        <v>10.8</v>
      </c>
      <c r="Q345">
        <v>14.7</v>
      </c>
      <c r="R345">
        <v>23.5</v>
      </c>
      <c r="S345">
        <v>28.5</v>
      </c>
      <c r="T345">
        <v>32.5</v>
      </c>
      <c r="U345">
        <v>35.5</v>
      </c>
      <c r="V345">
        <v>39.9</v>
      </c>
    </row>
    <row r="346" spans="1:22">
      <c r="A346" t="s">
        <v>26</v>
      </c>
      <c r="B346" t="s">
        <v>180</v>
      </c>
      <c r="C346" t="s">
        <v>181</v>
      </c>
      <c r="D346">
        <v>59.497289</v>
      </c>
      <c r="E346">
        <v>150.923172</v>
      </c>
      <c r="F346">
        <v>2023</v>
      </c>
      <c r="G346" t="s">
        <v>182</v>
      </c>
      <c r="H346" t="s">
        <v>47</v>
      </c>
      <c r="I346" t="s">
        <v>192</v>
      </c>
      <c r="J346" t="s">
        <v>32</v>
      </c>
      <c r="K346">
        <v>42.6</v>
      </c>
      <c r="M346">
        <v>2.7</v>
      </c>
      <c r="N346" s="1">
        <v>4.8</v>
      </c>
      <c r="O346">
        <v>8</v>
      </c>
      <c r="P346">
        <v>10.2</v>
      </c>
      <c r="Q346">
        <v>13.8</v>
      </c>
      <c r="R346">
        <v>19.7</v>
      </c>
      <c r="S346">
        <v>28.4</v>
      </c>
      <c r="T346">
        <v>34.2</v>
      </c>
      <c r="U346">
        <v>37.8</v>
      </c>
      <c r="V346">
        <v>41.1</v>
      </c>
    </row>
    <row r="347" spans="1:20">
      <c r="A347" t="s">
        <v>26</v>
      </c>
      <c r="B347" t="s">
        <v>180</v>
      </c>
      <c r="C347" t="s">
        <v>181</v>
      </c>
      <c r="D347">
        <v>59.497289</v>
      </c>
      <c r="E347">
        <v>150.923172</v>
      </c>
      <c r="F347">
        <v>2023</v>
      </c>
      <c r="G347" t="s">
        <v>182</v>
      </c>
      <c r="H347" t="s">
        <v>47</v>
      </c>
      <c r="I347" t="s">
        <v>193</v>
      </c>
      <c r="J347" t="s">
        <v>32</v>
      </c>
      <c r="K347">
        <v>42.7</v>
      </c>
      <c r="N347" s="1">
        <v>5.5</v>
      </c>
      <c r="O347">
        <v>8.4</v>
      </c>
      <c r="P347">
        <v>13.2</v>
      </c>
      <c r="Q347">
        <v>18.4</v>
      </c>
      <c r="R347">
        <v>28</v>
      </c>
      <c r="S347">
        <v>33.5</v>
      </c>
      <c r="T347">
        <v>40.6</v>
      </c>
    </row>
    <row r="348" spans="1:21">
      <c r="A348" t="s">
        <v>26</v>
      </c>
      <c r="B348" t="s">
        <v>180</v>
      </c>
      <c r="C348" t="s">
        <v>181</v>
      </c>
      <c r="D348">
        <v>59.497289</v>
      </c>
      <c r="E348">
        <v>150.923172</v>
      </c>
      <c r="F348">
        <v>2023</v>
      </c>
      <c r="G348" t="s">
        <v>182</v>
      </c>
      <c r="H348" t="s">
        <v>47</v>
      </c>
      <c r="I348" t="s">
        <v>194</v>
      </c>
      <c r="J348" t="s">
        <v>32</v>
      </c>
      <c r="K348">
        <v>42</v>
      </c>
      <c r="O348">
        <v>7.6</v>
      </c>
      <c r="P348">
        <v>10.4</v>
      </c>
      <c r="Q348">
        <v>17.8</v>
      </c>
      <c r="R348">
        <v>26</v>
      </c>
      <c r="S348">
        <v>31.4</v>
      </c>
      <c r="T348">
        <v>37.1</v>
      </c>
      <c r="U348">
        <v>41.1</v>
      </c>
    </row>
    <row r="349" spans="1:22">
      <c r="A349" t="s">
        <v>26</v>
      </c>
      <c r="B349" t="s">
        <v>180</v>
      </c>
      <c r="C349" t="s">
        <v>181</v>
      </c>
      <c r="D349">
        <v>59.497289</v>
      </c>
      <c r="E349">
        <v>150.923172</v>
      </c>
      <c r="F349">
        <v>2023</v>
      </c>
      <c r="G349" t="s">
        <v>182</v>
      </c>
      <c r="H349" t="s">
        <v>47</v>
      </c>
      <c r="I349" t="s">
        <v>195</v>
      </c>
      <c r="J349" t="s">
        <v>33</v>
      </c>
      <c r="K349">
        <v>49.7</v>
      </c>
      <c r="N349" s="1">
        <v>5.5</v>
      </c>
      <c r="O349">
        <v>8.7</v>
      </c>
      <c r="P349">
        <v>11.2</v>
      </c>
      <c r="Q349">
        <v>15.5</v>
      </c>
      <c r="R349">
        <v>26.7</v>
      </c>
      <c r="S349">
        <v>30.8</v>
      </c>
      <c r="T349">
        <v>39.4</v>
      </c>
      <c r="U349">
        <v>46.2</v>
      </c>
      <c r="V349">
        <v>48.5</v>
      </c>
    </row>
    <row r="350" spans="1:22">
      <c r="A350" t="s">
        <v>26</v>
      </c>
      <c r="B350" t="s">
        <v>180</v>
      </c>
      <c r="C350" t="s">
        <v>181</v>
      </c>
      <c r="D350">
        <v>59.497289</v>
      </c>
      <c r="E350">
        <v>150.923172</v>
      </c>
      <c r="F350">
        <v>2023</v>
      </c>
      <c r="G350" t="s">
        <v>182</v>
      </c>
      <c r="H350" t="s">
        <v>47</v>
      </c>
      <c r="I350" t="s">
        <v>196</v>
      </c>
      <c r="J350" t="s">
        <v>222</v>
      </c>
      <c r="K350">
        <v>45.6</v>
      </c>
      <c r="M350">
        <v>3.4</v>
      </c>
      <c r="N350" s="1">
        <v>5.5</v>
      </c>
      <c r="O350">
        <v>6.9</v>
      </c>
      <c r="P350">
        <v>11.3</v>
      </c>
      <c r="Q350">
        <v>15.9</v>
      </c>
      <c r="R350">
        <v>23.3</v>
      </c>
      <c r="S350">
        <v>31.1</v>
      </c>
      <c r="T350">
        <v>38.2</v>
      </c>
      <c r="U350">
        <v>40.2</v>
      </c>
      <c r="V350">
        <v>44.4</v>
      </c>
    </row>
    <row r="351" spans="11:40">
      <c r="K351" s="7" t="s">
        <v>213</v>
      </c>
      <c r="L351" s="7"/>
      <c r="M351" s="7"/>
      <c r="N351" s="8">
        <f t="shared" ref="N351:W351" si="274">AVERAGE(N333:N338)</f>
        <v>4.98333333333333</v>
      </c>
      <c r="O351" s="7">
        <f t="shared" si="274"/>
        <v>7.31666666666667</v>
      </c>
      <c r="P351" s="7">
        <f t="shared" si="274"/>
        <v>12.0666666666667</v>
      </c>
      <c r="Q351" s="7">
        <f t="shared" si="274"/>
        <v>16.8</v>
      </c>
      <c r="R351" s="7">
        <f t="shared" si="274"/>
        <v>26.65</v>
      </c>
      <c r="S351" s="7">
        <f t="shared" si="274"/>
        <v>32.2666666666667</v>
      </c>
      <c r="T351" s="7">
        <f t="shared" si="274"/>
        <v>38.2666666666667</v>
      </c>
      <c r="U351" s="7">
        <f t="shared" si="274"/>
        <v>42.15</v>
      </c>
      <c r="V351" s="7">
        <f t="shared" si="274"/>
        <v>45.72</v>
      </c>
      <c r="W351" s="7">
        <f t="shared" si="274"/>
        <v>49.7</v>
      </c>
      <c r="Y351" s="2">
        <v>235.070461497206</v>
      </c>
      <c r="Z351" s="3">
        <v>0.0260742523723269</v>
      </c>
      <c r="AA351" s="4">
        <v>2.60461455221366</v>
      </c>
      <c r="AB351" s="5">
        <f>LOG(Y351*Z351)</f>
        <v>0.787409924683599</v>
      </c>
      <c r="AC351" s="6">
        <v>0.98638559673698</v>
      </c>
      <c r="AE351" s="2">
        <f>$Y351*(1-EXP(-$Z351*($AE$1-$AA351)))</f>
        <v>2.41098148659294</v>
      </c>
      <c r="AF351" s="2">
        <f>$Y351*(1-EXP(-$Z351*($AF$1-$AA351)))</f>
        <v>8.39899771154755</v>
      </c>
      <c r="AG351" s="2">
        <f>$Y351*(1-EXP(-$Z351*($AG$1-$AA351)))</f>
        <v>14.2328988395859</v>
      </c>
      <c r="AH351" s="2">
        <f>$Y351*(1-EXP(-$Z351*($AH$1-$AA351)))</f>
        <v>19.9166513701638</v>
      </c>
      <c r="AI351" s="2">
        <f>$Y351*(1-EXP(-$Z351*($AI$1-$AA351)))</f>
        <v>25.4541197159315</v>
      </c>
      <c r="AJ351" s="2">
        <f>$Y351*(1-EXP(-$Z351*($AJ$1-$AA351)))</f>
        <v>30.8490688301677</v>
      </c>
      <c r="AK351" s="2">
        <f>$Y351*(1-EXP(-$Z351*($AK$1-$AA351)))</f>
        <v>36.1051667665908</v>
      </c>
      <c r="AL351" s="2">
        <f>$Y351*(1-EXP(-$Z351*($AL$1-$AA351)))</f>
        <v>41.2259871732875</v>
      </c>
      <c r="AM351" s="2">
        <f>$Y351*(1-EXP(-$Z351*($AM$1-$AA351)))</f>
        <v>46.2150117224547</v>
      </c>
      <c r="AN351" s="2">
        <f>$Y351*(1-EXP(-$Z351*($AN$1-$AA351)))</f>
        <v>51.0756324776061</v>
      </c>
    </row>
    <row r="352" spans="11:40">
      <c r="K352" s="9" t="s">
        <v>214</v>
      </c>
      <c r="L352" s="9"/>
      <c r="M352" s="9">
        <f>AVERAGE(M339:M344)</f>
        <v>2.36666666666667</v>
      </c>
      <c r="N352" s="10">
        <f t="shared" ref="N352:V352" si="275">AVERAGE(N339:N344)</f>
        <v>4.58333333333333</v>
      </c>
      <c r="O352" s="9">
        <f t="shared" si="275"/>
        <v>7.01666666666667</v>
      </c>
      <c r="P352" s="9">
        <f t="shared" si="275"/>
        <v>11.9833333333333</v>
      </c>
      <c r="Q352" s="9">
        <f t="shared" si="275"/>
        <v>18.0333333333333</v>
      </c>
      <c r="R352" s="9">
        <f t="shared" si="275"/>
        <v>26.8333333333333</v>
      </c>
      <c r="S352" s="9">
        <f t="shared" si="275"/>
        <v>34.1</v>
      </c>
      <c r="T352" s="9">
        <f t="shared" si="275"/>
        <v>38.6666666666667</v>
      </c>
      <c r="U352" s="9">
        <f t="shared" si="275"/>
        <v>42.85</v>
      </c>
      <c r="V352" s="9">
        <f t="shared" si="275"/>
        <v>46.025</v>
      </c>
      <c r="W352" s="16"/>
      <c r="Y352" s="2">
        <v>304.692703142404</v>
      </c>
      <c r="Z352" s="3">
        <v>0.0204754044303831</v>
      </c>
      <c r="AA352" s="4">
        <v>2.65166890604192</v>
      </c>
      <c r="AB352" s="5">
        <f t="shared" ref="AB352:AB355" si="276">LOG(Y352*Z352)</f>
        <v>0.795094542459486</v>
      </c>
      <c r="AC352" s="6">
        <v>0.984739328261279</v>
      </c>
      <c r="AE352" s="2">
        <f>$Y352*(1-EXP(-$Z352*($AE$1-$AA352)))</f>
        <v>2.16540415000025</v>
      </c>
      <c r="AF352" s="2">
        <f t="shared" ref="AF352:AF355" si="277">$Y352*(1-EXP(-$Z352*($AF$1-$AA352)))</f>
        <v>8.29678746187152</v>
      </c>
      <c r="AG352" s="2">
        <f t="shared" ref="AG352:AG355" si="278">$Y352*(1-EXP(-$Z352*($AG$1-$AA352)))</f>
        <v>14.3039047605853</v>
      </c>
      <c r="AH352" s="2">
        <f t="shared" ref="AH352:AH355" si="279">$Y352*(1-EXP(-$Z352*($AH$1-$AA352)))</f>
        <v>20.1892745711205</v>
      </c>
      <c r="AI352" s="2">
        <f t="shared" ref="AI352:AI355" si="280">$Y352*(1-EXP(-$Z352*($AI$1-$AA352)))</f>
        <v>25.9553643749895</v>
      </c>
      <c r="AJ352" s="2">
        <f t="shared" ref="AJ352:AJ355" si="281">$Y352*(1-EXP(-$Z352*($AJ$1-$AA352)))</f>
        <v>31.6045916447469</v>
      </c>
      <c r="AK352" s="2">
        <f t="shared" ref="AK352:AK355" si="282">$Y352*(1-EXP(-$Z352*($AK$1-$AA352)))</f>
        <v>37.1393248575312</v>
      </c>
      <c r="AL352" s="2">
        <f t="shared" ref="AL352:AL355" si="283">$Y352*(1-EXP(-$Z352*($AL$1-$AA352)))</f>
        <v>42.5618844880651</v>
      </c>
      <c r="AM352" s="2">
        <f t="shared" ref="AM352:AM355" si="284">$Y352*(1-EXP(-$Z352*($AM$1-$AA352)))</f>
        <v>47.8745439815303</v>
      </c>
      <c r="AN352">
        <f t="shared" ref="AN352:AN355" si="285">$Y352*(1-EXP(-$Z352*($AN$1-$AA352)))</f>
        <v>53.079530706725</v>
      </c>
    </row>
    <row r="353" spans="11:40">
      <c r="K353" s="11" t="s">
        <v>215</v>
      </c>
      <c r="L353" s="11"/>
      <c r="M353" s="11"/>
      <c r="N353" s="12">
        <f t="shared" ref="N353:V353" si="286">AVERAGE(N345:N350)</f>
        <v>5.16</v>
      </c>
      <c r="O353" s="11">
        <f t="shared" si="286"/>
        <v>7.8</v>
      </c>
      <c r="P353" s="11">
        <f t="shared" si="286"/>
        <v>11.1833333333333</v>
      </c>
      <c r="Q353" s="11">
        <f t="shared" si="286"/>
        <v>16.0166666666667</v>
      </c>
      <c r="R353" s="11">
        <f t="shared" si="286"/>
        <v>24.5333333333333</v>
      </c>
      <c r="S353" s="11">
        <f t="shared" si="286"/>
        <v>30.6166666666667</v>
      </c>
      <c r="T353" s="11">
        <f t="shared" si="286"/>
        <v>37</v>
      </c>
      <c r="U353" s="11">
        <f t="shared" si="286"/>
        <v>40.16</v>
      </c>
      <c r="V353" s="11">
        <f t="shared" si="286"/>
        <v>43.475</v>
      </c>
      <c r="W353" s="16"/>
      <c r="Y353" s="2">
        <v>4317.82420219731</v>
      </c>
      <c r="Z353" s="3">
        <v>0.00122839838731383</v>
      </c>
      <c r="AA353" s="4">
        <v>2.4607708748688</v>
      </c>
      <c r="AB353" s="5">
        <f t="shared" si="276"/>
        <v>0.724604193914485</v>
      </c>
      <c r="AC353" s="6">
        <v>0.983149670409697</v>
      </c>
      <c r="AE353" s="2">
        <f t="shared" ref="AE353:AE355" si="287">$Y353*(1-EXP(-$Z353*($AE$1-$AA353)))</f>
        <v>2.85912871703385</v>
      </c>
      <c r="AF353" s="2">
        <f t="shared" si="277"/>
        <v>8.15637062679132</v>
      </c>
      <c r="AG353" s="2">
        <f t="shared" si="278"/>
        <v>13.4471094081632</v>
      </c>
      <c r="AH353" s="2">
        <f t="shared" si="279"/>
        <v>18.7313530446784</v>
      </c>
      <c r="AI353" s="2">
        <f t="shared" si="280"/>
        <v>24.0091095100632</v>
      </c>
      <c r="AJ353" s="2">
        <f>$Y353*(1-EXP(-$Z353*($AJ$1-$AA353)))</f>
        <v>29.2803867682559</v>
      </c>
      <c r="AK353" s="2">
        <f t="shared" si="282"/>
        <v>34.5451927734177</v>
      </c>
      <c r="AL353" s="2">
        <f t="shared" si="283"/>
        <v>39.8035354699446</v>
      </c>
      <c r="AM353" s="2">
        <f t="shared" si="284"/>
        <v>45.0554227924807</v>
      </c>
      <c r="AN353">
        <f t="shared" si="285"/>
        <v>50.300862665928</v>
      </c>
    </row>
    <row r="354" spans="11:40">
      <c r="K354" s="3" t="s">
        <v>216</v>
      </c>
      <c r="L354" s="3"/>
      <c r="M354" s="3">
        <f>AVERAGE(M351:M353)</f>
        <v>2.36666666666667</v>
      </c>
      <c r="N354" s="13">
        <f t="shared" ref="N354:W354" si="288">AVERAGE(N351:N353)</f>
        <v>4.90888888888889</v>
      </c>
      <c r="O354" s="3">
        <f t="shared" si="288"/>
        <v>7.37777777777778</v>
      </c>
      <c r="P354" s="3">
        <f t="shared" si="288"/>
        <v>11.7444444444444</v>
      </c>
      <c r="Q354" s="3">
        <f t="shared" si="288"/>
        <v>16.95</v>
      </c>
      <c r="R354" s="3">
        <f t="shared" si="288"/>
        <v>26.0055555555556</v>
      </c>
      <c r="S354" s="3">
        <f t="shared" si="288"/>
        <v>32.3277777777778</v>
      </c>
      <c r="T354" s="3">
        <f t="shared" si="288"/>
        <v>37.9777777777778</v>
      </c>
      <c r="U354" s="3">
        <f t="shared" si="288"/>
        <v>41.72</v>
      </c>
      <c r="V354" s="3">
        <f t="shared" si="288"/>
        <v>45.0733333333333</v>
      </c>
      <c r="W354" s="3">
        <f t="shared" si="288"/>
        <v>49.7</v>
      </c>
      <c r="Y354" s="2">
        <v>248.705460663986</v>
      </c>
      <c r="Z354" s="3">
        <v>0.0242802894771765</v>
      </c>
      <c r="AA354" s="4">
        <v>2.59862136744491</v>
      </c>
      <c r="AB354" s="5">
        <f t="shared" si="276"/>
        <v>0.780939181124215</v>
      </c>
      <c r="AC354" s="6">
        <v>0.987087986197857</v>
      </c>
      <c r="AE354" s="2">
        <f t="shared" si="287"/>
        <v>2.41200898338532</v>
      </c>
      <c r="AF354" s="2">
        <f t="shared" si="277"/>
        <v>8.32007032012953</v>
      </c>
      <c r="AG354" s="2">
        <f t="shared" si="278"/>
        <v>14.0864097047855</v>
      </c>
      <c r="AH354" s="2">
        <f t="shared" si="279"/>
        <v>19.7144267485892</v>
      </c>
      <c r="AI354" s="2">
        <f t="shared" si="280"/>
        <v>25.2074395132611</v>
      </c>
      <c r="AJ354" s="2">
        <f t="shared" si="281"/>
        <v>30.568686467207</v>
      </c>
      <c r="AK354" s="2">
        <f t="shared" si="282"/>
        <v>35.8013283947942</v>
      </c>
      <c r="AL354" s="2">
        <f t="shared" si="283"/>
        <v>40.9084502598282</v>
      </c>
      <c r="AM354" s="2">
        <f t="shared" si="284"/>
        <v>45.893063024328</v>
      </c>
      <c r="AN354" s="2">
        <f t="shared" si="285"/>
        <v>50.7581054236735</v>
      </c>
    </row>
    <row r="355" spans="11:40">
      <c r="K355" s="14" t="s">
        <v>217</v>
      </c>
      <c r="L355" s="14"/>
      <c r="M355" s="14">
        <f>AVERAGE(M333:M350)</f>
        <v>2.71666666666667</v>
      </c>
      <c r="N355" s="15">
        <f t="shared" ref="N355:W355" si="289">AVERAGE(N333:N350)</f>
        <v>4.89411764705882</v>
      </c>
      <c r="O355" s="14">
        <f t="shared" si="289"/>
        <v>7.37777777777778</v>
      </c>
      <c r="P355" s="14">
        <f t="shared" si="289"/>
        <v>11.7444444444444</v>
      </c>
      <c r="Q355" s="14">
        <f t="shared" si="289"/>
        <v>16.95</v>
      </c>
      <c r="R355" s="14">
        <f t="shared" si="289"/>
        <v>26.0055555555556</v>
      </c>
      <c r="S355" s="14">
        <f t="shared" si="289"/>
        <v>32.3277777777778</v>
      </c>
      <c r="T355" s="14">
        <f t="shared" si="289"/>
        <v>37.9777777777778</v>
      </c>
      <c r="U355" s="14">
        <f t="shared" si="289"/>
        <v>41.8117647058824</v>
      </c>
      <c r="V355" s="14">
        <f t="shared" si="289"/>
        <v>45.1230769230769</v>
      </c>
      <c r="W355" s="14">
        <f t="shared" si="289"/>
        <v>50.38</v>
      </c>
      <c r="Y355" s="2">
        <v>315.485303193807</v>
      </c>
      <c r="Z355" s="3">
        <v>0.0188091974101205</v>
      </c>
      <c r="AA355" s="4">
        <v>2.58113013172688</v>
      </c>
      <c r="AB355" s="5">
        <f t="shared" si="276"/>
        <v>0.77334939711573</v>
      </c>
      <c r="AC355" s="6">
        <v>0.987825454465629</v>
      </c>
      <c r="AE355" s="2">
        <f t="shared" si="287"/>
        <v>2.47581860936008</v>
      </c>
      <c r="AF355" s="2">
        <f t="shared" si="277"/>
        <v>8.30825214752992</v>
      </c>
      <c r="AG355" s="2">
        <f>$Y355*(1-EXP(-$Z355*($AG$1-$AA355)))</f>
        <v>14.0320075700116</v>
      </c>
      <c r="AH355" s="2">
        <f t="shared" si="279"/>
        <v>19.6491099205115</v>
      </c>
      <c r="AI355" s="2">
        <f t="shared" si="280"/>
        <v>25.1615465092698</v>
      </c>
      <c r="AJ355" s="2">
        <f t="shared" si="281"/>
        <v>30.5712676161633</v>
      </c>
      <c r="AK355" s="2">
        <f t="shared" si="282"/>
        <v>35.8801871807079</v>
      </c>
      <c r="AL355" s="2">
        <f t="shared" si="283"/>
        <v>41.0901834792025</v>
      </c>
      <c r="AM355" s="2">
        <f t="shared" si="284"/>
        <v>46.2030997892571</v>
      </c>
      <c r="AN355" s="2">
        <f t="shared" si="285"/>
        <v>51.2207450419371</v>
      </c>
    </row>
    <row r="356" spans="1:19">
      <c r="A356" t="s">
        <v>26</v>
      </c>
      <c r="B356" t="s">
        <v>197</v>
      </c>
      <c r="C356" t="s">
        <v>198</v>
      </c>
      <c r="D356">
        <v>59.675805</v>
      </c>
      <c r="E356">
        <v>150.093991</v>
      </c>
      <c r="F356">
        <v>2023</v>
      </c>
      <c r="G356" t="s">
        <v>199</v>
      </c>
      <c r="H356" t="s">
        <v>30</v>
      </c>
      <c r="I356" t="s">
        <v>184</v>
      </c>
      <c r="J356" t="s">
        <v>33</v>
      </c>
      <c r="K356">
        <v>41.8</v>
      </c>
      <c r="M356">
        <v>3</v>
      </c>
      <c r="N356" s="1">
        <v>6</v>
      </c>
      <c r="O356">
        <v>7.8</v>
      </c>
      <c r="P356">
        <v>13.4</v>
      </c>
      <c r="Q356">
        <v>16.6</v>
      </c>
      <c r="R356">
        <v>33.9</v>
      </c>
      <c r="S356">
        <v>38.8</v>
      </c>
    </row>
    <row r="357" spans="1:19">
      <c r="A357" t="s">
        <v>26</v>
      </c>
      <c r="B357" t="s">
        <v>197</v>
      </c>
      <c r="C357" t="s">
        <v>198</v>
      </c>
      <c r="D357">
        <v>59.675805</v>
      </c>
      <c r="E357">
        <v>150.093991</v>
      </c>
      <c r="F357">
        <v>2023</v>
      </c>
      <c r="G357" t="s">
        <v>199</v>
      </c>
      <c r="H357" t="s">
        <v>30</v>
      </c>
      <c r="I357" t="s">
        <v>200</v>
      </c>
      <c r="J357" t="s">
        <v>33</v>
      </c>
      <c r="K357">
        <v>38.9</v>
      </c>
      <c r="M357">
        <v>2.9</v>
      </c>
      <c r="N357" s="1">
        <v>6.4</v>
      </c>
      <c r="O357">
        <v>9.4</v>
      </c>
      <c r="P357">
        <v>16.2</v>
      </c>
      <c r="Q357">
        <v>19.9</v>
      </c>
      <c r="R357">
        <v>34.9</v>
      </c>
      <c r="S357">
        <v>37.8</v>
      </c>
    </row>
    <row r="358" spans="1:20">
      <c r="A358" t="s">
        <v>26</v>
      </c>
      <c r="B358" t="s">
        <v>197</v>
      </c>
      <c r="C358" t="s">
        <v>198</v>
      </c>
      <c r="D358">
        <v>59.675805</v>
      </c>
      <c r="E358">
        <v>150.093991</v>
      </c>
      <c r="F358">
        <v>2023</v>
      </c>
      <c r="G358" t="s">
        <v>199</v>
      </c>
      <c r="H358" t="s">
        <v>30</v>
      </c>
      <c r="I358" t="s">
        <v>201</v>
      </c>
      <c r="J358" t="s">
        <v>33</v>
      </c>
      <c r="K358">
        <v>43.7</v>
      </c>
      <c r="M358">
        <v>3.5</v>
      </c>
      <c r="N358" s="1">
        <v>4.5</v>
      </c>
      <c r="O358">
        <v>7.4</v>
      </c>
      <c r="P358">
        <v>18.8</v>
      </c>
      <c r="Q358">
        <v>21.9</v>
      </c>
      <c r="R358">
        <v>36.2</v>
      </c>
      <c r="S358">
        <v>39</v>
      </c>
      <c r="T358">
        <v>41</v>
      </c>
    </row>
    <row r="359" spans="1:20">
      <c r="A359" t="s">
        <v>26</v>
      </c>
      <c r="B359" t="s">
        <v>197</v>
      </c>
      <c r="C359" t="s">
        <v>198</v>
      </c>
      <c r="D359">
        <v>59.675805</v>
      </c>
      <c r="E359">
        <v>150.093991</v>
      </c>
      <c r="F359">
        <v>2023</v>
      </c>
      <c r="G359" t="s">
        <v>199</v>
      </c>
      <c r="H359" t="s">
        <v>30</v>
      </c>
      <c r="I359" t="s">
        <v>202</v>
      </c>
      <c r="J359" t="s">
        <v>33</v>
      </c>
      <c r="K359">
        <v>43.5</v>
      </c>
      <c r="N359" s="1">
        <v>5.7</v>
      </c>
      <c r="O359">
        <v>9</v>
      </c>
      <c r="P359">
        <v>18.7</v>
      </c>
      <c r="Q359">
        <v>21.8</v>
      </c>
      <c r="R359">
        <v>36.2</v>
      </c>
      <c r="S359">
        <v>38.8</v>
      </c>
      <c r="T359">
        <v>40.2</v>
      </c>
    </row>
    <row r="360" spans="1:20">
      <c r="A360" t="s">
        <v>26</v>
      </c>
      <c r="B360" t="s">
        <v>197</v>
      </c>
      <c r="C360" t="s">
        <v>198</v>
      </c>
      <c r="D360">
        <v>59.675805</v>
      </c>
      <c r="E360">
        <v>150.093991</v>
      </c>
      <c r="F360">
        <v>2023</v>
      </c>
      <c r="G360" t="s">
        <v>199</v>
      </c>
      <c r="H360" t="s">
        <v>30</v>
      </c>
      <c r="I360" t="s">
        <v>203</v>
      </c>
      <c r="J360" t="s">
        <v>33</v>
      </c>
      <c r="K360">
        <v>42.5</v>
      </c>
      <c r="N360" s="1">
        <v>4.6</v>
      </c>
      <c r="O360">
        <v>7.4</v>
      </c>
      <c r="P360">
        <v>20.3</v>
      </c>
      <c r="Q360">
        <v>23.8</v>
      </c>
      <c r="R360">
        <v>35.7</v>
      </c>
      <c r="S360">
        <v>38.5</v>
      </c>
      <c r="T360">
        <v>39.4</v>
      </c>
    </row>
    <row r="361" spans="1:20">
      <c r="A361" t="s">
        <v>26</v>
      </c>
      <c r="B361" t="s">
        <v>197</v>
      </c>
      <c r="C361" t="s">
        <v>198</v>
      </c>
      <c r="D361">
        <v>59.675805</v>
      </c>
      <c r="E361">
        <v>150.093991</v>
      </c>
      <c r="F361">
        <v>2023</v>
      </c>
      <c r="G361" t="s">
        <v>199</v>
      </c>
      <c r="H361" t="s">
        <v>30</v>
      </c>
      <c r="I361" t="s">
        <v>204</v>
      </c>
      <c r="J361" t="s">
        <v>33</v>
      </c>
      <c r="K361">
        <v>44.2</v>
      </c>
      <c r="M361">
        <v>3.2</v>
      </c>
      <c r="N361" s="1">
        <v>4.3</v>
      </c>
      <c r="O361">
        <v>7.9</v>
      </c>
      <c r="P361">
        <v>16.7</v>
      </c>
      <c r="Q361">
        <v>20.3</v>
      </c>
      <c r="R361">
        <v>34</v>
      </c>
      <c r="S361">
        <v>37.6</v>
      </c>
      <c r="T361">
        <v>40.5</v>
      </c>
    </row>
    <row r="362" spans="1:19">
      <c r="A362" t="s">
        <v>26</v>
      </c>
      <c r="B362" t="s">
        <v>197</v>
      </c>
      <c r="C362" t="s">
        <v>198</v>
      </c>
      <c r="D362">
        <v>59.675805</v>
      </c>
      <c r="E362">
        <v>150.093991</v>
      </c>
      <c r="F362">
        <v>2023</v>
      </c>
      <c r="G362" t="s">
        <v>199</v>
      </c>
      <c r="H362" t="s">
        <v>39</v>
      </c>
      <c r="I362" t="s">
        <v>40</v>
      </c>
      <c r="J362" t="s">
        <v>32</v>
      </c>
      <c r="K362">
        <v>43.6</v>
      </c>
      <c r="N362" s="1">
        <v>4.1</v>
      </c>
      <c r="O362">
        <v>8</v>
      </c>
      <c r="P362">
        <v>19</v>
      </c>
      <c r="Q362">
        <v>23.3</v>
      </c>
      <c r="R362">
        <v>35.1</v>
      </c>
      <c r="S362">
        <v>40.7</v>
      </c>
    </row>
    <row r="363" spans="1:19">
      <c r="A363" t="s">
        <v>26</v>
      </c>
      <c r="B363" t="s">
        <v>197</v>
      </c>
      <c r="C363" t="s">
        <v>198</v>
      </c>
      <c r="D363">
        <v>59.675805</v>
      </c>
      <c r="E363">
        <v>150.093991</v>
      </c>
      <c r="F363">
        <v>2023</v>
      </c>
      <c r="G363" t="s">
        <v>199</v>
      </c>
      <c r="H363" t="s">
        <v>39</v>
      </c>
      <c r="I363" t="s">
        <v>41</v>
      </c>
      <c r="J363" t="s">
        <v>32</v>
      </c>
      <c r="K363">
        <v>43</v>
      </c>
      <c r="N363" s="1">
        <v>5</v>
      </c>
      <c r="O363">
        <v>8.1</v>
      </c>
      <c r="P363">
        <v>11.9</v>
      </c>
      <c r="Q363">
        <v>15.8</v>
      </c>
      <c r="R363">
        <v>30.5</v>
      </c>
      <c r="S363">
        <v>38.7</v>
      </c>
    </row>
    <row r="364" spans="1:19">
      <c r="A364" t="s">
        <v>26</v>
      </c>
      <c r="B364" t="s">
        <v>197</v>
      </c>
      <c r="C364" t="s">
        <v>198</v>
      </c>
      <c r="D364">
        <v>59.675805</v>
      </c>
      <c r="E364">
        <v>150.093991</v>
      </c>
      <c r="F364">
        <v>2023</v>
      </c>
      <c r="G364" t="s">
        <v>199</v>
      </c>
      <c r="H364" t="s">
        <v>39</v>
      </c>
      <c r="I364" t="s">
        <v>126</v>
      </c>
      <c r="J364" t="s">
        <v>32</v>
      </c>
      <c r="K364">
        <v>45.1</v>
      </c>
      <c r="N364" s="1">
        <v>3.9</v>
      </c>
      <c r="O364">
        <v>7.4</v>
      </c>
      <c r="P364">
        <v>15</v>
      </c>
      <c r="Q364">
        <v>19.8</v>
      </c>
      <c r="R364">
        <v>34.7</v>
      </c>
      <c r="S364">
        <v>41.3</v>
      </c>
    </row>
    <row r="365" spans="1:19">
      <c r="A365" t="s">
        <v>26</v>
      </c>
      <c r="B365" t="s">
        <v>197</v>
      </c>
      <c r="C365" t="s">
        <v>198</v>
      </c>
      <c r="D365">
        <v>59.675805</v>
      </c>
      <c r="E365">
        <v>150.093991</v>
      </c>
      <c r="F365">
        <v>2023</v>
      </c>
      <c r="G365" t="s">
        <v>199</v>
      </c>
      <c r="H365" t="s">
        <v>39</v>
      </c>
      <c r="I365" t="s">
        <v>42</v>
      </c>
      <c r="J365" t="s">
        <v>32</v>
      </c>
      <c r="K365">
        <v>42.7</v>
      </c>
      <c r="N365" s="1">
        <v>4.2</v>
      </c>
      <c r="O365">
        <v>8.8</v>
      </c>
      <c r="P365">
        <v>14.5</v>
      </c>
      <c r="Q365">
        <v>17.3</v>
      </c>
      <c r="R365">
        <v>32.6</v>
      </c>
      <c r="S365">
        <v>39.4</v>
      </c>
    </row>
    <row r="366" spans="1:19">
      <c r="A366" t="s">
        <v>26</v>
      </c>
      <c r="B366" t="s">
        <v>197</v>
      </c>
      <c r="C366" t="s">
        <v>198</v>
      </c>
      <c r="D366">
        <v>59.675805</v>
      </c>
      <c r="E366">
        <v>150.093991</v>
      </c>
      <c r="F366">
        <v>2023</v>
      </c>
      <c r="G366" t="s">
        <v>199</v>
      </c>
      <c r="H366" t="s">
        <v>39</v>
      </c>
      <c r="I366" t="s">
        <v>82</v>
      </c>
      <c r="J366" t="s">
        <v>32</v>
      </c>
      <c r="K366">
        <v>44.6</v>
      </c>
      <c r="N366" s="1">
        <v>4.6</v>
      </c>
      <c r="O366">
        <v>8.6</v>
      </c>
      <c r="P366">
        <v>21.4</v>
      </c>
      <c r="Q366">
        <v>24.2</v>
      </c>
      <c r="R366">
        <v>36.7</v>
      </c>
      <c r="S366">
        <v>41.6</v>
      </c>
    </row>
    <row r="367" spans="1:19">
      <c r="A367" t="s">
        <v>26</v>
      </c>
      <c r="B367" t="s">
        <v>197</v>
      </c>
      <c r="C367" t="s">
        <v>198</v>
      </c>
      <c r="D367">
        <v>59.675805</v>
      </c>
      <c r="E367">
        <v>150.093991</v>
      </c>
      <c r="F367">
        <v>2023</v>
      </c>
      <c r="G367" t="s">
        <v>199</v>
      </c>
      <c r="H367" t="s">
        <v>39</v>
      </c>
      <c r="I367" t="s">
        <v>45</v>
      </c>
      <c r="J367" t="s">
        <v>32</v>
      </c>
      <c r="K367">
        <v>42.3</v>
      </c>
      <c r="O367">
        <v>9.2</v>
      </c>
      <c r="P367">
        <v>16.1</v>
      </c>
      <c r="Q367">
        <v>18.3</v>
      </c>
      <c r="R367">
        <v>32.4</v>
      </c>
      <c r="S367">
        <v>39</v>
      </c>
    </row>
    <row r="368" spans="1:19">
      <c r="A368" t="s">
        <v>26</v>
      </c>
      <c r="B368" t="s">
        <v>197</v>
      </c>
      <c r="C368" t="s">
        <v>198</v>
      </c>
      <c r="D368">
        <v>59.675805</v>
      </c>
      <c r="E368">
        <v>150.093991</v>
      </c>
      <c r="F368">
        <v>2023</v>
      </c>
      <c r="G368" t="s">
        <v>199</v>
      </c>
      <c r="H368" t="s">
        <v>47</v>
      </c>
      <c r="I368" t="s">
        <v>101</v>
      </c>
      <c r="J368" t="s">
        <v>32</v>
      </c>
      <c r="K368">
        <v>41.3</v>
      </c>
      <c r="M368">
        <v>2.3</v>
      </c>
      <c r="N368" s="1">
        <v>4.8</v>
      </c>
      <c r="O368">
        <v>9</v>
      </c>
      <c r="P368">
        <v>15.7</v>
      </c>
      <c r="Q368">
        <v>19.2</v>
      </c>
      <c r="R368">
        <v>33.2</v>
      </c>
      <c r="S368">
        <v>37.9</v>
      </c>
    </row>
    <row r="369" spans="1:19">
      <c r="A369" t="s">
        <v>26</v>
      </c>
      <c r="B369" t="s">
        <v>197</v>
      </c>
      <c r="C369" t="s">
        <v>198</v>
      </c>
      <c r="D369">
        <v>59.675805</v>
      </c>
      <c r="E369">
        <v>150.093991</v>
      </c>
      <c r="F369">
        <v>2023</v>
      </c>
      <c r="G369" t="s">
        <v>199</v>
      </c>
      <c r="H369" t="s">
        <v>47</v>
      </c>
      <c r="I369" t="s">
        <v>104</v>
      </c>
      <c r="J369" t="s">
        <v>32</v>
      </c>
      <c r="K369">
        <v>40</v>
      </c>
      <c r="M369">
        <v>2.1</v>
      </c>
      <c r="N369" s="1">
        <v>4.4</v>
      </c>
      <c r="O369">
        <v>7</v>
      </c>
      <c r="P369">
        <v>15.7</v>
      </c>
      <c r="Q369">
        <v>18.8</v>
      </c>
      <c r="R369">
        <v>32</v>
      </c>
      <c r="S369">
        <v>37.1</v>
      </c>
    </row>
    <row r="370" spans="1:19">
      <c r="A370" t="s">
        <v>26</v>
      </c>
      <c r="B370" t="s">
        <v>197</v>
      </c>
      <c r="C370" t="s">
        <v>198</v>
      </c>
      <c r="D370">
        <v>59.675805</v>
      </c>
      <c r="E370">
        <v>150.093991</v>
      </c>
      <c r="F370">
        <v>2023</v>
      </c>
      <c r="G370" t="s">
        <v>199</v>
      </c>
      <c r="H370" t="s">
        <v>47</v>
      </c>
      <c r="I370" t="s">
        <v>205</v>
      </c>
      <c r="J370" t="s">
        <v>32</v>
      </c>
      <c r="K370">
        <v>43.6</v>
      </c>
      <c r="M370">
        <v>2.8</v>
      </c>
      <c r="N370" s="1">
        <v>5</v>
      </c>
      <c r="O370">
        <v>8.1</v>
      </c>
      <c r="P370">
        <v>18.9</v>
      </c>
      <c r="Q370">
        <v>21.6</v>
      </c>
      <c r="R370">
        <v>35.3</v>
      </c>
      <c r="S370">
        <v>40.2</v>
      </c>
    </row>
    <row r="371" spans="1:19">
      <c r="A371" t="s">
        <v>26</v>
      </c>
      <c r="B371" t="s">
        <v>197</v>
      </c>
      <c r="C371" t="s">
        <v>198</v>
      </c>
      <c r="D371">
        <v>59.675805</v>
      </c>
      <c r="E371">
        <v>150.093991</v>
      </c>
      <c r="F371">
        <v>2023</v>
      </c>
      <c r="G371" t="s">
        <v>199</v>
      </c>
      <c r="H371" t="s">
        <v>47</v>
      </c>
      <c r="I371" t="s">
        <v>149</v>
      </c>
      <c r="J371" t="s">
        <v>32</v>
      </c>
      <c r="K371">
        <v>40.1</v>
      </c>
      <c r="M371">
        <v>3</v>
      </c>
      <c r="N371" s="1">
        <v>6.6</v>
      </c>
      <c r="O371">
        <v>9.1</v>
      </c>
      <c r="P371">
        <v>16.7</v>
      </c>
      <c r="Q371">
        <v>20.3</v>
      </c>
      <c r="R371">
        <v>32.4</v>
      </c>
      <c r="S371">
        <v>36.6</v>
      </c>
    </row>
    <row r="372" spans="1:19">
      <c r="A372" t="s">
        <v>26</v>
      </c>
      <c r="B372" t="s">
        <v>197</v>
      </c>
      <c r="C372" t="s">
        <v>198</v>
      </c>
      <c r="D372">
        <v>59.675805</v>
      </c>
      <c r="E372">
        <v>150.093991</v>
      </c>
      <c r="F372">
        <v>2023</v>
      </c>
      <c r="G372" t="s">
        <v>199</v>
      </c>
      <c r="H372" t="s">
        <v>47</v>
      </c>
      <c r="I372" t="s">
        <v>206</v>
      </c>
      <c r="J372" t="s">
        <v>32</v>
      </c>
      <c r="K372">
        <v>40.4</v>
      </c>
      <c r="M372">
        <v>2.7</v>
      </c>
      <c r="N372" s="1">
        <v>4.6</v>
      </c>
      <c r="O372">
        <v>7.4</v>
      </c>
      <c r="P372">
        <v>16.2</v>
      </c>
      <c r="Q372">
        <v>20.3</v>
      </c>
      <c r="R372">
        <v>31.4</v>
      </c>
      <c r="S372">
        <v>37.7</v>
      </c>
    </row>
    <row r="373" spans="1:19">
      <c r="A373" t="s">
        <v>26</v>
      </c>
      <c r="B373" t="s">
        <v>197</v>
      </c>
      <c r="C373" t="s">
        <v>198</v>
      </c>
      <c r="D373">
        <v>59.675805</v>
      </c>
      <c r="E373">
        <v>150.093991</v>
      </c>
      <c r="F373">
        <v>2023</v>
      </c>
      <c r="G373" t="s">
        <v>199</v>
      </c>
      <c r="H373" t="s">
        <v>47</v>
      </c>
      <c r="I373" t="s">
        <v>207</v>
      </c>
      <c r="J373" t="s">
        <v>32</v>
      </c>
      <c r="K373">
        <v>42.6</v>
      </c>
      <c r="M373">
        <v>2.4</v>
      </c>
      <c r="N373" s="1">
        <v>4.7</v>
      </c>
      <c r="O373">
        <v>8.3</v>
      </c>
      <c r="P373">
        <v>17.8</v>
      </c>
      <c r="Q373">
        <v>20.8</v>
      </c>
      <c r="R373">
        <v>34.4</v>
      </c>
      <c r="S373">
        <v>39.7</v>
      </c>
    </row>
    <row r="374" spans="11:40">
      <c r="K374" s="7" t="s">
        <v>213</v>
      </c>
      <c r="L374" s="7"/>
      <c r="M374" s="7">
        <f>AVERAGE(M356:M361)</f>
        <v>3.15</v>
      </c>
      <c r="N374" s="8">
        <f t="shared" ref="N374:T374" si="290">AVERAGE(N356:N361)</f>
        <v>5.25</v>
      </c>
      <c r="O374" s="7">
        <f t="shared" si="290"/>
        <v>8.15</v>
      </c>
      <c r="P374" s="7">
        <f t="shared" si="290"/>
        <v>17.35</v>
      </c>
      <c r="Q374" s="7">
        <f t="shared" si="290"/>
        <v>20.7166666666667</v>
      </c>
      <c r="R374" s="7">
        <f t="shared" si="290"/>
        <v>35.15</v>
      </c>
      <c r="S374" s="7">
        <f t="shared" si="290"/>
        <v>38.4166666666667</v>
      </c>
      <c r="T374" s="7">
        <f t="shared" si="290"/>
        <v>40.275</v>
      </c>
      <c r="U374" s="16"/>
      <c r="V374" s="16"/>
      <c r="W374" s="16"/>
      <c r="X374" s="16"/>
      <c r="Y374" s="2">
        <v>192.863036663556</v>
      </c>
      <c r="Z374" s="3">
        <v>0.0387467814393768</v>
      </c>
      <c r="AA374" s="4">
        <v>2.55146086539142</v>
      </c>
      <c r="AB374" s="5">
        <f>LOG(Y374*Z374)</f>
        <v>0.873484633530411</v>
      </c>
      <c r="AC374" s="6">
        <v>0.959492957184967</v>
      </c>
      <c r="AE374" s="2">
        <f>$Y374*(1-EXP(-$Z374*($AE$1-$AA374)))</f>
        <v>3.32289440801552</v>
      </c>
      <c r="AF374" s="2">
        <f>$Y374*(1-EXP(-$Z374*($AF$1-$AA374)))</f>
        <v>10.5265052887459</v>
      </c>
      <c r="AG374" s="2">
        <f>$Y374*(1-EXP(-$Z374*($AG$1-$AA374)))</f>
        <v>17.4563377017414</v>
      </c>
      <c r="AH374" s="2">
        <f>$Y374*(1-EXP(-$Z374*($AH$1-$AA374)))</f>
        <v>24.1227967966743</v>
      </c>
      <c r="AI374" s="2">
        <f>$Y374*(1-EXP(-$Z374*($AI$1-$AA374)))</f>
        <v>30.5358922679404</v>
      </c>
      <c r="AJ374" s="2">
        <f>$Y374*(1-EXP(-$Z374*($AJ$1-$AA374)))</f>
        <v>36.7052533842237</v>
      </c>
      <c r="AK374" s="2">
        <f>$Y374*(1-EXP(-$Z374*($AK$1-$AA374)))</f>
        <v>42.640143446853</v>
      </c>
      <c r="AL374">
        <f>$Y374*(1-EXP(-$Z374*($AL$1-$AA374)))</f>
        <v>48.3494736986562</v>
      </c>
      <c r="AM374">
        <f>$Y374*(1-EXP(-$Z374*($AM$1-$AA374)))</f>
        <v>53.8418167042004</v>
      </c>
      <c r="AN374">
        <f>$Y374*(1-EXP(-$Z374*($AN$1-$AA374)))</f>
        <v>59.1254192215049</v>
      </c>
    </row>
    <row r="375" spans="11:40">
      <c r="K375" s="9" t="s">
        <v>214</v>
      </c>
      <c r="L375" s="9"/>
      <c r="M375" s="9"/>
      <c r="N375" s="10">
        <f t="shared" ref="N375:S375" si="291">AVERAGE(N362:N367)</f>
        <v>4.36</v>
      </c>
      <c r="O375" s="9">
        <f t="shared" si="291"/>
        <v>8.35</v>
      </c>
      <c r="P375" s="9">
        <f t="shared" si="291"/>
        <v>16.3166666666667</v>
      </c>
      <c r="Q375" s="9">
        <f t="shared" si="291"/>
        <v>19.7833333333333</v>
      </c>
      <c r="R375" s="9">
        <f t="shared" si="291"/>
        <v>33.6666666666667</v>
      </c>
      <c r="S375" s="9">
        <f t="shared" si="291"/>
        <v>40.1166666666667</v>
      </c>
      <c r="T375" s="16"/>
      <c r="U375" s="16"/>
      <c r="V375" s="16"/>
      <c r="W375" s="16"/>
      <c r="X375" s="16"/>
      <c r="Y375" s="2">
        <v>11890.6068853053</v>
      </c>
      <c r="Z375" s="3">
        <v>0.000621092814584418</v>
      </c>
      <c r="AA375" s="4">
        <v>2.73180962453925</v>
      </c>
      <c r="AB375" s="5">
        <f t="shared" ref="AB375:AB378" si="292">LOG(Y375*Z375)</f>
        <v>0.86836052608988</v>
      </c>
      <c r="AC375" s="6">
        <v>0.967483562930667</v>
      </c>
      <c r="AE375" s="2">
        <f>$Y375*(1-EXP(-$Z375*($AE$1-$AA375)))</f>
        <v>1.98046669971714</v>
      </c>
      <c r="AF375" s="2">
        <f t="shared" ref="AF375:AF378" si="293">$Y375*(1-EXP(-$Z375*($AF$1-$AA375)))</f>
        <v>9.36211456207472</v>
      </c>
      <c r="AG375" s="2">
        <f t="shared" ref="AG375:AG378" si="294">$Y375*(1-EXP(-$Z375*($AG$1-$AA375)))</f>
        <v>16.7391791594485</v>
      </c>
      <c r="AH375" s="2">
        <f t="shared" ref="AH375:AH378" si="295">$Y375*(1-EXP(-$Z375*($AH$1-$AA375)))</f>
        <v>24.1116633375897</v>
      </c>
      <c r="AI375" s="2">
        <f t="shared" ref="AI375:AI378" si="296">$Y375*(1-EXP(-$Z375*($AI$1-$AA375)))</f>
        <v>31.4795699404779</v>
      </c>
      <c r="AJ375" s="2">
        <f t="shared" ref="AJ375:AJ378" si="297">$Y375*(1-EXP(-$Z375*($AJ$1-$AA375)))</f>
        <v>38.8429018103305</v>
      </c>
      <c r="AK375">
        <f t="shared" ref="AK375:AK378" si="298">$Y375*(1-EXP(-$Z375*($AK$1-$AA375)))</f>
        <v>46.2016617875983</v>
      </c>
      <c r="AL375">
        <f t="shared" ref="AL375:AL378" si="299">$Y375*(1-EXP(-$Z375*($AL$1-$AA375)))</f>
        <v>53.5558527109712</v>
      </c>
      <c r="AM375">
        <f t="shared" ref="AM375:AM378" si="300">$Y375*(1-EXP(-$Z375*($AM$1-$AA375)))</f>
        <v>60.9054774173741</v>
      </c>
      <c r="AN375">
        <f t="shared" ref="AN375:AN378" si="301">$Y375*(1-EXP(-$Z375*($AN$1-$AA375)))</f>
        <v>68.2505387419696</v>
      </c>
    </row>
    <row r="376" spans="11:40">
      <c r="K376" s="11" t="s">
        <v>215</v>
      </c>
      <c r="L376" s="11"/>
      <c r="M376" s="11">
        <f>AVERAGE(M368:M373)</f>
        <v>2.55</v>
      </c>
      <c r="N376" s="12">
        <f t="shared" ref="N376:S376" si="302">AVERAGE(N368:N373)</f>
        <v>5.01666666666667</v>
      </c>
      <c r="O376" s="11">
        <f t="shared" si="302"/>
        <v>8.15</v>
      </c>
      <c r="P376" s="11">
        <f t="shared" si="302"/>
        <v>16.8333333333333</v>
      </c>
      <c r="Q376" s="11">
        <f t="shared" si="302"/>
        <v>20.1666666666667</v>
      </c>
      <c r="R376" s="11">
        <f t="shared" si="302"/>
        <v>33.1166666666667</v>
      </c>
      <c r="S376" s="11">
        <f t="shared" si="302"/>
        <v>38.2</v>
      </c>
      <c r="T376" s="16"/>
      <c r="U376" s="16"/>
      <c r="V376" s="16"/>
      <c r="W376" s="16"/>
      <c r="X376" s="16"/>
      <c r="Y376" s="2">
        <v>58629.0796122997</v>
      </c>
      <c r="Z376" s="3">
        <v>0.000118997933094143</v>
      </c>
      <c r="AA376" s="4">
        <v>2.59781693944989</v>
      </c>
      <c r="AB376" s="5">
        <f t="shared" si="292"/>
        <v>0.843652494558033</v>
      </c>
      <c r="AC376" s="6">
        <v>0.969981469757147</v>
      </c>
      <c r="AE376" s="2">
        <f t="shared" ref="AE376:AE378" si="303">$Y376*(1-EXP(-$Z376*($AE$1-$AA376)))</f>
        <v>2.80585921827336</v>
      </c>
      <c r="AF376" s="2">
        <f t="shared" si="293"/>
        <v>9.78184954745142</v>
      </c>
      <c r="AG376" s="2">
        <f t="shared" si="294"/>
        <v>16.7570097975937</v>
      </c>
      <c r="AH376" s="2">
        <f t="shared" si="295"/>
        <v>23.7313400674633</v>
      </c>
      <c r="AI376" s="2">
        <f t="shared" si="296"/>
        <v>30.7048404558298</v>
      </c>
      <c r="AJ376" s="2">
        <f>$Y376*(1-EXP(-$Z376*($AJ$1-$AA376)))</f>
        <v>37.6775110614303</v>
      </c>
      <c r="AK376">
        <f t="shared" si="298"/>
        <v>44.6493519830084</v>
      </c>
      <c r="AL376">
        <f t="shared" si="299"/>
        <v>51.6203633192881</v>
      </c>
      <c r="AM376">
        <f t="shared" si="300"/>
        <v>58.5905451689805</v>
      </c>
      <c r="AN376">
        <f t="shared" si="301"/>
        <v>65.5598976307902</v>
      </c>
    </row>
    <row r="377" spans="11:40">
      <c r="K377" s="3" t="s">
        <v>216</v>
      </c>
      <c r="L377" s="3"/>
      <c r="M377" s="3">
        <f t="shared" ref="M377:N377" si="304">AVERAGE(M374:M376)</f>
        <v>2.85</v>
      </c>
      <c r="N377" s="13">
        <f t="shared" si="304"/>
        <v>4.87555555555555</v>
      </c>
      <c r="O377" s="3">
        <f t="shared" ref="O377" si="305">AVERAGE(O374:O376)</f>
        <v>8.21666666666667</v>
      </c>
      <c r="P377" s="3">
        <f t="shared" ref="P377" si="306">AVERAGE(P374:P376)</f>
        <v>16.8333333333333</v>
      </c>
      <c r="Q377" s="3">
        <f t="shared" ref="Q377" si="307">AVERAGE(Q374:Q376)</f>
        <v>20.2222222222222</v>
      </c>
      <c r="R377" s="3">
        <f t="shared" ref="R377" si="308">AVERAGE(R374:R376)</f>
        <v>33.9777777777778</v>
      </c>
      <c r="S377" s="3">
        <f t="shared" ref="S377" si="309">AVERAGE(S374:S376)</f>
        <v>38.9111111111111</v>
      </c>
      <c r="T377" s="3">
        <f t="shared" ref="T377" si="310">AVERAGE(T374:T376)</f>
        <v>40.275</v>
      </c>
      <c r="U377" s="16"/>
      <c r="V377" s="16"/>
      <c r="W377" s="16"/>
      <c r="X377" s="16"/>
      <c r="Y377" s="2">
        <v>56350.6896918743</v>
      </c>
      <c r="Z377" s="3">
        <v>0.000117118825842239</v>
      </c>
      <c r="AA377" s="4">
        <v>2.46417941074814</v>
      </c>
      <c r="AB377" s="5">
        <f t="shared" si="292"/>
        <v>0.819525945646413</v>
      </c>
      <c r="AC377" s="6">
        <v>0.964133598623533</v>
      </c>
      <c r="AE377" s="2">
        <f t="shared" si="303"/>
        <v>3.53615844579833</v>
      </c>
      <c r="AF377" s="2">
        <f t="shared" si="293"/>
        <v>10.1350844704086</v>
      </c>
      <c r="AG377" s="2">
        <f t="shared" si="294"/>
        <v>16.7332376818069</v>
      </c>
      <c r="AH377" s="2">
        <f t="shared" si="295"/>
        <v>23.3306181705014</v>
      </c>
      <c r="AI377" s="2">
        <f t="shared" si="296"/>
        <v>29.9272260269879</v>
      </c>
      <c r="AJ377" s="2">
        <f t="shared" si="297"/>
        <v>36.5230613417434</v>
      </c>
      <c r="AK377" s="2">
        <f t="shared" si="298"/>
        <v>43.1181242052446</v>
      </c>
      <c r="AL377">
        <f t="shared" si="299"/>
        <v>49.7124147079623</v>
      </c>
      <c r="AM377">
        <f t="shared" si="300"/>
        <v>56.3059329403421</v>
      </c>
      <c r="AN377">
        <f t="shared" si="301"/>
        <v>62.8986789928234</v>
      </c>
    </row>
    <row r="378" spans="11:40">
      <c r="K378" s="14" t="s">
        <v>217</v>
      </c>
      <c r="L378" s="14"/>
      <c r="M378" s="14">
        <f>AVERAGE(M356:M373)</f>
        <v>2.79</v>
      </c>
      <c r="N378" s="15">
        <f t="shared" ref="N378:T378" si="311">AVERAGE(N356:N373)</f>
        <v>4.90588235294118</v>
      </c>
      <c r="O378" s="14">
        <f t="shared" si="311"/>
        <v>8.21666666666667</v>
      </c>
      <c r="P378" s="14">
        <f t="shared" si="311"/>
        <v>16.8333333333333</v>
      </c>
      <c r="Q378" s="14">
        <f t="shared" si="311"/>
        <v>20.2222222222222</v>
      </c>
      <c r="R378" s="14">
        <f t="shared" si="311"/>
        <v>33.9777777777778</v>
      </c>
      <c r="S378" s="14">
        <f t="shared" si="311"/>
        <v>38.9111111111111</v>
      </c>
      <c r="T378" s="14">
        <f t="shared" si="311"/>
        <v>40.275</v>
      </c>
      <c r="U378" s="16"/>
      <c r="V378" s="16"/>
      <c r="W378" s="16"/>
      <c r="X378" s="16"/>
      <c r="Y378" s="2">
        <v>318.647286160848</v>
      </c>
      <c r="Z378" s="3">
        <v>0.0223401165290818</v>
      </c>
      <c r="AA378" s="4">
        <v>2.55135219764196</v>
      </c>
      <c r="AB378" s="5">
        <f t="shared" si="292"/>
        <v>0.852395658178771</v>
      </c>
      <c r="AC378" s="6">
        <v>0.964472085080096</v>
      </c>
      <c r="AE378" s="2">
        <f t="shared" si="303"/>
        <v>3.17780019835312</v>
      </c>
      <c r="AF378" s="2">
        <f t="shared" si="293"/>
        <v>10.1472858562859</v>
      </c>
      <c r="AG378" s="2">
        <f>$Y378*(1-EXP(-$Z378*($AG$1-$AA378)))</f>
        <v>16.9627986816706</v>
      </c>
      <c r="AH378" s="2">
        <f t="shared" si="295"/>
        <v>23.6277403076157</v>
      </c>
      <c r="AI378" s="2">
        <f t="shared" si="296"/>
        <v>30.1454372169086</v>
      </c>
      <c r="AJ378" s="2">
        <f t="shared" si="297"/>
        <v>36.5191424022682</v>
      </c>
      <c r="AK378" s="2">
        <f t="shared" si="298"/>
        <v>42.752036989919</v>
      </c>
      <c r="AL378">
        <f t="shared" si="299"/>
        <v>48.847231827296</v>
      </c>
      <c r="AM378">
        <f t="shared" si="300"/>
        <v>54.8077690356735</v>
      </c>
      <c r="AN378">
        <f t="shared" si="301"/>
        <v>60.6366235284926</v>
      </c>
    </row>
  </sheetData>
  <pageMargins left="0.7" right="0.7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initial data</vt:lpstr>
      <vt:lpstr>von Bertalanffy and OGP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polyd</cp:lastModifiedBy>
  <dcterms:created xsi:type="dcterms:W3CDTF">2006-09-16T00:00:00Z</dcterms:created>
  <dcterms:modified xsi:type="dcterms:W3CDTF">2024-10-03T13:52:51Z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DEB2D2B579194891BDEF981F45F21B7E_12</vt:lpwstr>
  </property>
  <property fmtid="{D5CDD505-2E9C-101B-9397-08002B2CF9AE}" pid="3" name="KSOProductBuildVer">
    <vt:lpwstr>1049-12.2.0.18283</vt:lpwstr>
  </property>
</Properties>
</file>