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144" firstSheet="1" activeTab="2"/>
  </bookViews>
  <sheets>
    <sheet name="Пичугин" sheetId="4" r:id="rId1"/>
    <sheet name="Хайтов" sheetId="3" r:id="rId2"/>
    <sheet name="Ляндзберг, Свинолупова" sheetId="2" r:id="rId3"/>
    <sheet name="полоскин+Аристов" sheetId="1" r:id="rId4"/>
    <sheet name="Лузганова" sheetId="5" r:id="rId5"/>
  </sheets>
  <calcPr calcId="144525"/>
</workbook>
</file>

<file path=xl/sharedStrings.xml><?xml version="1.0" encoding="utf-8"?>
<sst xmlns="http://schemas.openxmlformats.org/spreadsheetml/2006/main" count="143" uniqueCount="108">
  <si>
    <t>№</t>
  </si>
  <si>
    <t>Что</t>
  </si>
  <si>
    <t>Ссылка</t>
  </si>
  <si>
    <t>Артикул</t>
  </si>
  <si>
    <t>Цена</t>
  </si>
  <si>
    <t>Количество</t>
  </si>
  <si>
    <t>Сумма</t>
  </si>
  <si>
    <t>Примечание</t>
  </si>
  <si>
    <t>Палатка CLOUD 2 Si RED (TRAMP)</t>
  </si>
  <si>
    <t>https://www.equip.ru/shop?mode=product&amp;product_id=7049000</t>
  </si>
  <si>
    <t>TRT-92</t>
  </si>
  <si>
    <t>Баллон газовый KOVEA 450 гр</t>
  </si>
  <si>
    <t>https://www.equip.ru/shop?mode=product&amp;product_id=1895600</t>
  </si>
  <si>
    <t>KGF-0450</t>
  </si>
  <si>
    <t>Спальный мешок Fjord T-Loft Compact (TRAMP)</t>
  </si>
  <si>
    <t>https://www.equip.ru/shop?mode=product&amp;product_id=7296600</t>
  </si>
  <si>
    <t>TRS-049C</t>
  </si>
  <si>
    <t>Бизнес-блокнот/записная книжка/тетрадь Brauberg Metropolis А6 (100х150 мм) в клетку, с резинкой фиксатором, 80 листов, обложка балакрон, черный</t>
  </si>
  <si>
    <t>https://www.ozon.ru/product/biznes-bloknot-zapisnaya-knizhka-tetrad-brauberg-metropolis-a6-100h150-mm-v-kletku-s-rezinkoy-191819956/?advert=28vgl2ZB12nFUfsh5Flu5L2kumCYulCYekpJlb8LTPGesDIEGbB3uSSHqQwor0HSqpio-_ICesaCYFQpBnXoz-D3RBp-pszEQdes86LyqqDC-oY7JyYmHkdDdlcn0SXwrX8uzNVPivkFpU8Eqw2uYkyS5jLdXrqNRzhcpJ5JLm0cmfM0CTLnXufy1qbx2JLyWL5u_p_Ndub6IYmQ60Ouc4hWvS3l7V6A7Hp7z0n_3Cy4oE2RBy2G77ufJ7ApqIg667g8MJ3LxSZqrmwYA3rw7bfiD_1PqLR_XNifjZhoC7KpCSE_fy14c76abHamci9NDG8vWzOlBsgo4zsCv3aETu4s&amp;avtc=1&amp;avte=2&amp;avts=1712722567&amp;keywords=%D0%B1%D0%BB%D0%BE%D0%BA%D0%BD%D0%BE%D1%82+%D0%B2+%D1%82%D0%B2%D0%B5%D1%80%D0%B4%D0%BE%D0%BC+%D0%BF%D0%B5%D1%80%D0%B5%D0%BF%D0%BB%D0%B5%D1%82%D0%B5</t>
  </si>
  <si>
    <t xml:space="preserve"> </t>
  </si>
  <si>
    <t>Пробирки, 2 мл, с градуировкой, РР, нейтральные</t>
  </si>
  <si>
    <t>https://www.laboratorii.com/laboratornyj-plastik/mikrotsentrifuzhnye-probirki/73195/</t>
  </si>
  <si>
    <t>цена за упаковку</t>
  </si>
  <si>
    <t>Терморегистратор iLOG.Mt Light (внесен в Гос. реестр СИ) (многоразовый)</t>
  </si>
  <si>
    <t>https://iloggers.ru/registrator-temperatury-ilog-mt-light</t>
  </si>
  <si>
    <t>Столик кемпинговый складной 70x50x60 см сталь/пластик цвет бежевый</t>
  </si>
  <si>
    <t>https://spb.leroymerlin.ru/product/stolik-kempingovyy-skladnoy-70x50x60-sm-stal-plastik-cvet-bezhevyy-89349228/</t>
  </si>
  <si>
    <t>Репшнур 4 мм PES/ПА (16 пр) РЕМЕРА</t>
  </si>
  <si>
    <t>https://www.equip.ru/shop?mode=product&amp;product_id=7330200</t>
  </si>
  <si>
    <t>Бинокль Helios 8х30 RQ-001</t>
  </si>
  <si>
    <t>Бинокль Helios БПЦ5 8х30 RQ-001</t>
  </si>
  <si>
    <t>Весло катамаранное 2-х секц (ВВ)</t>
  </si>
  <si>
    <t>https://www.equip.ru/shop?mode=product&amp;product_id=2765000</t>
  </si>
  <si>
    <t>Ведро складное 11 л (TRAMP)</t>
  </si>
  <si>
    <t>https://www.equip.ru/shop?mode=product&amp;product_id=6760600</t>
  </si>
  <si>
    <t>TRC-060</t>
  </si>
  <si>
    <t>Ведро складное 6 л (TRAMP)</t>
  </si>
  <si>
    <t>https://www.equip.ru/shop?mode=product&amp;product_id=6760800</t>
  </si>
  <si>
    <t>TRC-059</t>
  </si>
  <si>
    <t>Ведро ПВХ 10 л (BTrace)</t>
  </si>
  <si>
    <t>https://www.equip.ru/shop?mode=product&amp;product_id=7108200</t>
  </si>
  <si>
    <t>A0339</t>
  </si>
  <si>
    <t>Баллон газовый Экос/Сибиар 220 гр</t>
  </si>
  <si>
    <t>https://www.equip.ru/shop?mode=product&amp;product_id=2071200</t>
  </si>
  <si>
    <t>GC-220</t>
  </si>
  <si>
    <t>Шнур полипропиленовый светоотражающий LANEX 4 мм (с сердечником)</t>
  </si>
  <si>
    <t>https://www.equip.ru/shop?mode=product&amp;product_id=7319200</t>
  </si>
  <si>
    <t>-</t>
  </si>
  <si>
    <t>какой-то из…</t>
  </si>
  <si>
    <t>или</t>
  </si>
  <si>
    <t>Веревка 4 мм Коломна цветная (16 пр)</t>
  </si>
  <si>
    <t>https://www.equip.ru/shop?mode=product&amp;product_id=2018200</t>
  </si>
  <si>
    <t>НФ-00001277</t>
  </si>
  <si>
    <t>Фальшфейер белого огня</t>
  </si>
  <si>
    <t>https://www.equip.ru/shop?mode=product&amp;product_id=7013800</t>
  </si>
  <si>
    <t>С прицелом на Ладогу/Камчатку</t>
  </si>
  <si>
    <t>Фальшфейер красного огня</t>
  </si>
  <si>
    <t>https://www.equip.ru/shop?mode=product&amp;product_id=7014200</t>
  </si>
  <si>
    <t>Баул 120- K-M1</t>
  </si>
  <si>
    <t>https://www.equip.ru/shop?mode=product&amp;product_id=1759800</t>
  </si>
  <si>
    <t>под мегаспальники</t>
  </si>
  <si>
    <t>Набор тестов для воды "НИЛПА" PRO 10 в 1</t>
  </si>
  <si>
    <t>https://www.ozon.ru/product/nabor-testov-dlya-vody-nilpa-pro-10-v-1-201987024/?advert=TQUwVwjXQyOF_zRvHwZAf9ByUBNeMuWg6uqP56WJy7oOF7AmiTDjD9fYBGAjsjBriyGFuGoTlZYGUUOKLNvIQuklSEa6qLlIG0wbh9g3iUedsXLuIyPoPC856uUKllITkuDn8hK2u0uF5UTbK5__XZ-8SmnxttWdF323Nmq-GWqRMUMHqgN-iuy9QIhesFbcWJtVvXFB53LPlUldppsA_ubhFIByuOdxFPYD9x3_BIz0Ee66_hwCnxjx3iHf8Bdh2oVx&amp;avtc=1&amp;avte=2&amp;avts=1712676665</t>
  </si>
  <si>
    <t>Сумма на хозы Свинолупова и Ляндзберг</t>
  </si>
  <si>
    <t>Гермосумка Бриш 20 л (В)</t>
  </si>
  <si>
    <t>https://www.equip.ru/shop?mode=product&amp;product_id=6259400</t>
  </si>
  <si>
    <t>Гермобаул 60 л ПВХ</t>
  </si>
  <si>
    <t>https://www.equip.ru/shop?mode=product&amp;product_id=7296000</t>
  </si>
  <si>
    <t>Карабин HERCULES (CAMP)</t>
  </si>
  <si>
    <t>https://www.equip.ru/shop?mode=product&amp;product_id=7452000</t>
  </si>
  <si>
    <t>Сумка для инструмента WORTEX WB 4040 (0323174)</t>
  </si>
  <si>
    <t>https://www.ozon.ru/product/sumka-dlya-instrumenta-wortex-wb-4040-0323174-858746958/?asb=kJaoWcRXsvChcgJCY2i%252Fdr8dSaylEyXvRqV6DcyE%252BAhNqeDVZaF87XcdQYSSvG13&amp;asb2=ZDvM2-dHdZj1TDXm4AnK3uuS4Naro4CU_of3IgzpZiwQCcY7J5SERFHzxtRgtmkutU_qyuYF-g4i1fVs0YmQ2mM0J66huN1Nb99xBmR9x1j4smUY1WX1QQPBjUNRJL0wG-jTndUuFWZVGLRImyW-wTldwNaHsawyhEUp-z4V3S_J1KbLaCzKZcoLOKUlvbmF&amp;avtc=1&amp;avte=2&amp;avts=1712696520</t>
  </si>
  <si>
    <t>Таганок (РВ)</t>
  </si>
  <si>
    <t>https://www.equip.ru/shop?mode=product&amp;product_id=2039200</t>
  </si>
  <si>
    <t>Бензиновый инверторный генератор DENZEL GT-1200iS</t>
  </si>
  <si>
    <t>https://www.ozon.ru/product/benzinovyy-invertornyy-generator-denzel-gt-1200is-847777329/?asb=%252BOfgsr2XnTv%252B%252FuRG4IBYRtiWvEznolyv7xmVQ7JNjA0%253D&amp;asb2=Oqo42muLkbQsn5yRmws5ciazo6g1taMjGOioSsH3_JJUOJcmHeykR1NP0avfPNp0W1_voSzmqo-HSsK8d6Vl-g&amp;avtc=1&amp;avte=2&amp;avts=1712698223&amp;keywords=%D0%B3%D0%B5%D0%BD%D0%B5%D1%80%D0%B0%D1%82%D0%BE%D1%80+%D0%B1%D0%B5%D0%BD%D0%B7%D0%B8%D0%BD%D0%BE%D0%B2%D1%8B%D0%B9</t>
  </si>
  <si>
    <t>Туристическая складная солнечная батарея 20 Вт 2x USB зарядка от солнца походная</t>
  </si>
  <si>
    <t>https://www.ozon.ru/product/turisticheskaya-skladnaya-solnechnaya-batareya-20-vt-2x-usb-zaryadka-ot-solntsa-pohodnaya-282566603/?asb=3Q9ccAC3yLufrown8WMoWt%252Bpx%252BVa9X8Fok3y13tyRqw%253D&amp;asb2=oVAJ-2otLbNM-oCXr3cZlCulaD-yHOBEFGL2KPl3SZx7D6dL9jb5B7i46ojrKCFcHsvtjg4Ka2FfVo_CubNdtQ&amp;avtc=1&amp;avte=2&amp;avts=1712698913&amp;keywords=%D1%81%D0%BE%D0%BB%D0%BD%D0%B5%D1%87%D0%BD%D1%8B%D0%B5+%D0%B7%D0%B0%D1%80%D1%8F%D0%B4%D0%BA%D0%B8&amp;reviewsVariantMode=2</t>
  </si>
  <si>
    <t xml:space="preserve">Котёл круглый 3 л с крышкой </t>
  </si>
  <si>
    <t xml:space="preserve">https://www.equip.ru/shop?mode=product&amp;product_id=2612800 </t>
  </si>
  <si>
    <t xml:space="preserve">Котёл круглый 6 л с крышкой </t>
  </si>
  <si>
    <t>https://www.equip.ru/shop?mode=product&amp;product_id=2613200</t>
  </si>
  <si>
    <t xml:space="preserve">Котёл круглый 8 л с крышкой </t>
  </si>
  <si>
    <t>https://www.equip.ru/shop?mode=product&amp;product_id=2613600</t>
  </si>
  <si>
    <t>Котёл 12 л крышка с ручками (нерж) (РВ)</t>
  </si>
  <si>
    <t>https://www.equip.ru/shop?mode=product&amp;product_id=5706000</t>
  </si>
  <si>
    <t>Чайник NZ 3 л (нерж.)</t>
  </si>
  <si>
    <t>https://www.equip.ru/shop?mode=product&amp;product_id=7076600</t>
  </si>
  <si>
    <t>SK-034</t>
  </si>
  <si>
    <t>Фотоловушка BolyGuard BG590-K2</t>
  </si>
  <si>
    <t>https://fotolovushki.ru/bolyguard-bg590-k2/</t>
  </si>
  <si>
    <t>BG590-K2</t>
  </si>
  <si>
    <t>Топор универсальный FISKARS Solid A10</t>
  </si>
  <si>
    <t>https://www.equip.ru/shop?mode=product&amp;product_id=7467000</t>
  </si>
  <si>
    <t>Это на земену, если вдруг что…</t>
  </si>
  <si>
    <t>Фонарь (48 диодов) TRAMP</t>
  </si>
  <si>
    <t>https://www.equip.ru/shop?mode=product&amp;product_id=6395000</t>
  </si>
  <si>
    <t>TRA-008</t>
  </si>
  <si>
    <t>Посуда NATUREHIKE из 4-х предметов</t>
  </si>
  <si>
    <t>https://www.equip.ru/shop?mode=product&amp;product_id=7355200</t>
  </si>
  <si>
    <t>NH15T401-G</t>
  </si>
  <si>
    <t>Трос костровой</t>
  </si>
  <si>
    <t>https://www.equip.ru/shop?mode=product&amp;product_id=1995400</t>
  </si>
  <si>
    <t>ver 0501</t>
  </si>
  <si>
    <t>Чехол для круглых котлов 4, 5 л</t>
  </si>
  <si>
    <t>https://www.equip.ru/shop?mode=product&amp;product_id=6264200</t>
  </si>
  <si>
    <t>Чехол для круглых котлов 6, 7, 8 л</t>
  </si>
  <si>
    <t>https://www.equip.ru/shop?mode=product&amp;product_id=6264400</t>
  </si>
</sst>
</file>

<file path=xl/styles.xml><?xml version="1.0" encoding="utf-8"?>
<styleSheet xmlns="http://schemas.openxmlformats.org/spreadsheetml/2006/main" xmlns:xr9="http://schemas.microsoft.com/office/spreadsheetml/2016/revision9">
  <numFmts count="6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#\ ##0"/>
    <numFmt numFmtId="181" formatCode="#\ ##0.00"/>
  </numFmts>
  <fonts count="27">
    <font>
      <sz val="11"/>
      <color theme="1"/>
      <name val="Calibri"/>
      <charset val="204"/>
      <scheme val="minor"/>
    </font>
    <font>
      <u/>
      <sz val="11"/>
      <color rgb="FF0563C1"/>
      <name val="Calibri"/>
      <charset val="204"/>
    </font>
    <font>
      <b/>
      <sz val="11"/>
      <color theme="1"/>
      <name val="Calibri"/>
      <charset val="204"/>
      <scheme val="minor"/>
    </font>
    <font>
      <u/>
      <sz val="11"/>
      <color rgb="FF800080"/>
      <name val="Calibri"/>
      <charset val="204"/>
      <scheme val="minor"/>
    </font>
    <font>
      <sz val="11"/>
      <color theme="1"/>
      <name val="Arial"/>
      <charset val="204"/>
    </font>
    <font>
      <sz val="11"/>
      <color rgb="FF000000"/>
      <name val="Calibri"/>
      <charset val="204"/>
    </font>
    <font>
      <u/>
      <sz val="11"/>
      <color rgb="FF800080"/>
      <name val="Calibri"/>
      <charset val="20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20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17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7" fillId="3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4" borderId="4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</cellStyleXfs>
  <cellXfs count="17">
    <xf numFmtId="0" fontId="0" fillId="0" borderId="0" xfId="0"/>
    <xf numFmtId="0" fontId="1" fillId="0" borderId="0" xfId="6" applyNumberFormat="1" applyFont="1" applyFill="1" applyAlignment="1"/>
    <xf numFmtId="180" fontId="0" fillId="0" borderId="0" xfId="0" applyNumberFormat="1"/>
    <xf numFmtId="0" fontId="1" fillId="0" borderId="0" xfId="6" applyNumberFormat="1" applyFont="1" applyFill="1" applyBorder="1" applyAlignment="1" applyProtection="1"/>
    <xf numFmtId="2" fontId="0" fillId="0" borderId="0" xfId="0" applyNumberFormat="1"/>
    <xf numFmtId="0" fontId="0" fillId="0" borderId="0" xfId="0" applyFont="1"/>
    <xf numFmtId="0" fontId="2" fillId="0" borderId="0" xfId="0" applyFont="1"/>
    <xf numFmtId="0" fontId="3" fillId="0" borderId="0" xfId="6" applyFont="1"/>
    <xf numFmtId="0" fontId="0" fillId="0" borderId="0" xfId="0" applyAlignment="1">
      <alignment vertical="top"/>
    </xf>
    <xf numFmtId="0" fontId="4" fillId="0" borderId="0" xfId="0" applyFont="1"/>
    <xf numFmtId="0" fontId="5" fillId="0" borderId="0" xfId="0" applyFont="1" applyFill="1" applyAlignment="1"/>
    <xf numFmtId="181" fontId="5" fillId="0" borderId="0" xfId="0" applyNumberFormat="1" applyFont="1" applyFill="1" applyAlignment="1"/>
    <xf numFmtId="2" fontId="5" fillId="0" borderId="0" xfId="0" applyNumberFormat="1" applyFont="1" applyFill="1" applyAlignment="1"/>
    <xf numFmtId="0" fontId="5" fillId="0" borderId="0" xfId="0" applyFont="1" applyFill="1" applyAlignment="1"/>
    <xf numFmtId="0" fontId="5" fillId="2" borderId="0" xfId="0" applyFont="1" applyFill="1" applyAlignment="1"/>
    <xf numFmtId="0" fontId="6" fillId="0" borderId="0" xfId="6" applyNumberFormat="1" applyFont="1" applyFill="1" applyBorder="1" applyAlignment="1" applyProtection="1"/>
    <xf numFmtId="0" fontId="5" fillId="2" borderId="0" xfId="0" applyFont="1" applyFill="1" applyAlignmen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quip.ru/shop?mode=product&amp;product_id=1895600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quip.ru/shop?mode=product&amp;product_id=7330200" TargetMode="External"/><Relationship Id="rId8" Type="http://schemas.openxmlformats.org/officeDocument/2006/relationships/hyperlink" Target="https://www.equip.ru/shop?mode=product&amp;product_id=2018200" TargetMode="External"/><Relationship Id="rId7" Type="http://schemas.openxmlformats.org/officeDocument/2006/relationships/hyperlink" Target="https://www.equip.ru/shop?mode=product&amp;product_id=7319200" TargetMode="External"/><Relationship Id="rId6" Type="http://schemas.openxmlformats.org/officeDocument/2006/relationships/hyperlink" Target="https://www.equip.ru/shop?mode=product&amp;product_id=2071200" TargetMode="External"/><Relationship Id="rId5" Type="http://schemas.openxmlformats.org/officeDocument/2006/relationships/hyperlink" Target="https://www.equip.ru/shop?mode=product&amp;product_id=1895600" TargetMode="External"/><Relationship Id="rId4" Type="http://schemas.openxmlformats.org/officeDocument/2006/relationships/hyperlink" Target="https://www.equip.ru/shop?mode=product&amp;product_id=7108200" TargetMode="External"/><Relationship Id="rId3" Type="http://schemas.openxmlformats.org/officeDocument/2006/relationships/hyperlink" Target="https://www.equip.ru/shop?mode=product&amp;product_id=6760800" TargetMode="External"/><Relationship Id="rId2" Type="http://schemas.openxmlformats.org/officeDocument/2006/relationships/hyperlink" Target="https://www.equip.ru/shop?mode=product&amp;product_id=6760600" TargetMode="External"/><Relationship Id="rId13" Type="http://schemas.openxmlformats.org/officeDocument/2006/relationships/hyperlink" Target="https://www.ozon.ru/product/nabor-testov-dlya-vody-nilpa-pro-10-v-1-201987024/?advert=TQUwVwjXQyOF_zRvHwZAf9ByUBNeMuWg6uqP56WJy7oOF7AmiTDjD9fYBGAjsjBriyGFuGoTlZYGUUOKLNvIQuklSEa6qLlIG0wbh9g3iUedsXLuIyPoPC856uUKllITkuDn8hK2u0uF5UTbK5__XZ-8SmnxttWdF323Nmq-G" TargetMode="External"/><Relationship Id="rId12" Type="http://schemas.openxmlformats.org/officeDocument/2006/relationships/hyperlink" Target="https://www.equip.ru/shop?mode=product&amp;product_id=1759800" TargetMode="External"/><Relationship Id="rId11" Type="http://schemas.openxmlformats.org/officeDocument/2006/relationships/hyperlink" Target="https://www.equip.ru/shop?mode=product&amp;product_id=7014200" TargetMode="External"/><Relationship Id="rId10" Type="http://schemas.openxmlformats.org/officeDocument/2006/relationships/hyperlink" Target="https://www.equip.ru/shop?mode=product&amp;product_id=7013800" TargetMode="External"/><Relationship Id="rId1" Type="http://schemas.openxmlformats.org/officeDocument/2006/relationships/hyperlink" Target="https://www.equip.ru/shop?mode=product&amp;product_id=2765000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s://www.equip.ru/shop?mode=product&amp;product_id=6264400" TargetMode="External"/><Relationship Id="rId8" Type="http://schemas.openxmlformats.org/officeDocument/2006/relationships/hyperlink" Target="https://fotolovushki.ru/bolyguard-bg590-k2/" TargetMode="External"/><Relationship Id="rId7" Type="http://schemas.openxmlformats.org/officeDocument/2006/relationships/hyperlink" Target="https://www.equip.ru/shop?mode=product&amp;product_id=7467000" TargetMode="External"/><Relationship Id="rId6" Type="http://schemas.openxmlformats.org/officeDocument/2006/relationships/hyperlink" Target="https://www.equip.ru/shop?mode=product&amp;product_id=7076600" TargetMode="External"/><Relationship Id="rId5" Type="http://schemas.openxmlformats.org/officeDocument/2006/relationships/hyperlink" Target="https://www.ozon.ru/product/nabor-testov-dlya-vody-nilpa-pro-10-v-1-201987024/?advert=TQUwVwjXQyOF_zRvHwZAf9ByUBNeMuWg6uqP56WJy7oOF7AmiTDjD9fYBGAjsjBriyGFuGoTlZYGUUOKLNvIQuklSEa6qLlIG0wbh9g3iUedsXLuIyPoPC856uUKllITkuDn8hK2u0uF5UTbK5__XZ-8SmnxttWdF323Nmq-G" TargetMode="External"/><Relationship Id="rId4" Type="http://schemas.openxmlformats.org/officeDocument/2006/relationships/hyperlink" Target="https://www.equip.ru/shop?mode=product&amp;product_id=2613600" TargetMode="External"/><Relationship Id="rId3" Type="http://schemas.openxmlformats.org/officeDocument/2006/relationships/hyperlink" Target="https://www.equip.ru/shop?mode=product&amp;product_id=6760800" TargetMode="External"/><Relationship Id="rId2" Type="http://schemas.openxmlformats.org/officeDocument/2006/relationships/hyperlink" Target="https://www.equip.ru/shop?mode=product&amp;product_id=6760600" TargetMode="External"/><Relationship Id="rId10" Type="http://schemas.openxmlformats.org/officeDocument/2006/relationships/hyperlink" Target="https://www.equip.ru/shop?mode=product&amp;product_id=1995400" TargetMode="External"/><Relationship Id="rId1" Type="http://schemas.openxmlformats.org/officeDocument/2006/relationships/hyperlink" Target="https://www.equip.ru/shop?mode=product&amp;product_id=261280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workbookViewId="0">
      <selection activeCell="B5" sqref="B5"/>
    </sheetView>
  </sheetViews>
  <sheetFormatPr defaultColWidth="8.57407407407407" defaultRowHeight="14.4" outlineLevelCol="7"/>
  <cols>
    <col min="1" max="1" width="8.57407407407407" style="10"/>
    <col min="2" max="2" width="32.4259259259259" style="10" customWidth="1"/>
    <col min="3" max="3" width="56.8518518518519" style="10" customWidth="1"/>
    <col min="4" max="6" width="8.57407407407407" style="10"/>
    <col min="7" max="7" width="13.1388888888889" style="10" customWidth="1"/>
    <col min="8" max="16384" width="8.57407407407407" style="10"/>
  </cols>
  <sheetData>
    <row r="1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2:7">
      <c r="B2" s="10" t="s">
        <v>8</v>
      </c>
      <c r="C2" s="10" t="s">
        <v>9</v>
      </c>
      <c r="D2" s="10" t="s">
        <v>10</v>
      </c>
      <c r="E2" s="10">
        <v>19900</v>
      </c>
      <c r="F2" s="10">
        <v>1</v>
      </c>
      <c r="G2" s="10">
        <v>19900</v>
      </c>
    </row>
    <row r="3" spans="1:7">
      <c r="A3" s="10">
        <v>5</v>
      </c>
      <c r="B3" s="10" t="s">
        <v>11</v>
      </c>
      <c r="C3" s="3" t="s">
        <v>12</v>
      </c>
      <c r="D3" s="10" t="s">
        <v>13</v>
      </c>
      <c r="E3" s="12">
        <v>540</v>
      </c>
      <c r="F3" s="10">
        <v>10</v>
      </c>
      <c r="G3" s="12">
        <f>E3*F3</f>
        <v>5400</v>
      </c>
    </row>
    <row r="4" spans="2:7">
      <c r="B4" s="13" t="s">
        <v>14</v>
      </c>
      <c r="C4" s="3" t="s">
        <v>15</v>
      </c>
      <c r="D4" s="10" t="s">
        <v>16</v>
      </c>
      <c r="E4" s="12">
        <v>7100</v>
      </c>
      <c r="F4" s="10">
        <v>1</v>
      </c>
      <c r="G4" s="12">
        <v>7100</v>
      </c>
    </row>
    <row r="6" spans="2:2">
      <c r="B6" s="13"/>
    </row>
    <row r="7" spans="2:2">
      <c r="B7" s="13"/>
    </row>
    <row r="13" ht="49" customHeight="1"/>
    <row r="16" spans="4:4">
      <c r="D16" s="16"/>
    </row>
  </sheetData>
  <hyperlinks>
    <hyperlink ref="C3" r:id="rId1" display="https://www.equip.ru/shop?mode=product&amp;product_id=1895600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C8" sqref="C8"/>
    </sheetView>
  </sheetViews>
  <sheetFormatPr defaultColWidth="8.88888888888889" defaultRowHeight="14.4" outlineLevelRow="6" outlineLevelCol="7"/>
  <cols>
    <col min="1" max="1" width="8.88888888888889" style="10"/>
    <col min="2" max="2" width="41.5555555555556" style="10" customWidth="1"/>
    <col min="3" max="3" width="22.7777777777778" style="10" customWidth="1"/>
    <col min="4" max="16384" width="8.88888888888889" style="10"/>
  </cols>
  <sheetData>
    <row r="1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2:7">
      <c r="B2" s="10" t="s">
        <v>17</v>
      </c>
      <c r="C2" s="10" t="s">
        <v>18</v>
      </c>
      <c r="D2" s="10" t="s">
        <v>19</v>
      </c>
      <c r="E2" s="10">
        <v>295</v>
      </c>
      <c r="F2" s="10">
        <v>25</v>
      </c>
      <c r="G2" s="10">
        <f>E2*F2</f>
        <v>7375</v>
      </c>
    </row>
    <row r="3" spans="2:8">
      <c r="B3" s="10" t="s">
        <v>20</v>
      </c>
      <c r="C3" s="10" t="s">
        <v>21</v>
      </c>
      <c r="E3" s="10">
        <v>957</v>
      </c>
      <c r="F3" s="10">
        <v>6</v>
      </c>
      <c r="G3" s="10">
        <f>E3*F3</f>
        <v>5742</v>
      </c>
      <c r="H3" s="10" t="s">
        <v>22</v>
      </c>
    </row>
    <row r="4" spans="2:7">
      <c r="B4" s="10" t="s">
        <v>23</v>
      </c>
      <c r="C4" s="10" t="s">
        <v>24</v>
      </c>
      <c r="E4" s="10">
        <v>3670</v>
      </c>
      <c r="F4" s="10">
        <v>2</v>
      </c>
      <c r="G4" s="10">
        <f>E4*F4</f>
        <v>7340</v>
      </c>
    </row>
    <row r="5" spans="2:7">
      <c r="B5" s="10" t="s">
        <v>25</v>
      </c>
      <c r="C5" s="10" t="s">
        <v>26</v>
      </c>
      <c r="E5" s="10">
        <v>2200</v>
      </c>
      <c r="F5" s="10">
        <v>1</v>
      </c>
      <c r="G5" s="10">
        <f>E5*F5</f>
        <v>2200</v>
      </c>
    </row>
    <row r="6" spans="2:7">
      <c r="B6" s="10" t="s">
        <v>27</v>
      </c>
      <c r="C6" s="10" t="s">
        <v>28</v>
      </c>
      <c r="E6" s="10">
        <v>18</v>
      </c>
      <c r="F6" s="10">
        <v>100</v>
      </c>
      <c r="G6" s="10">
        <f>E6*F6</f>
        <v>1800</v>
      </c>
    </row>
    <row r="7" spans="2:7">
      <c r="B7" s="10" t="s">
        <v>29</v>
      </c>
      <c r="C7" s="10" t="s">
        <v>30</v>
      </c>
      <c r="E7" s="10">
        <v>5875</v>
      </c>
      <c r="F7" s="10">
        <v>1</v>
      </c>
      <c r="G7" s="10">
        <f>E7*F7</f>
        <v>5875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C14" sqref="C14"/>
    </sheetView>
  </sheetViews>
  <sheetFormatPr defaultColWidth="8.53703703703704" defaultRowHeight="14.4" outlineLevelCol="7"/>
  <cols>
    <col min="1" max="1" width="8.53703703703704" style="10"/>
    <col min="2" max="2" width="32.462962962963" style="10" customWidth="1"/>
    <col min="3" max="3" width="56.9074074074074" style="10" customWidth="1"/>
    <col min="4" max="6" width="8.53703703703704" style="10"/>
    <col min="7" max="7" width="13.1203703703704" style="10" customWidth="1"/>
    <col min="8" max="16384" width="8.53703703703704" style="10"/>
  </cols>
  <sheetData>
    <row r="1" spans="1:8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</row>
    <row r="2" spans="1:7">
      <c r="A2" s="10">
        <v>1</v>
      </c>
      <c r="B2" s="10" t="s">
        <v>31</v>
      </c>
      <c r="C2" s="3" t="s">
        <v>32</v>
      </c>
      <c r="D2" s="10">
        <v>23010</v>
      </c>
      <c r="E2" s="11">
        <v>3870</v>
      </c>
      <c r="F2" s="10">
        <v>4</v>
      </c>
      <c r="G2" s="12">
        <f t="shared" ref="G2:G7" si="0">E2*F2</f>
        <v>15480</v>
      </c>
    </row>
    <row r="3" spans="1:7">
      <c r="A3" s="10">
        <v>2</v>
      </c>
      <c r="B3" s="10" t="s">
        <v>33</v>
      </c>
      <c r="C3" s="3" t="s">
        <v>34</v>
      </c>
      <c r="D3" s="10" t="s">
        <v>35</v>
      </c>
      <c r="E3" s="12">
        <v>790</v>
      </c>
      <c r="F3" s="10">
        <v>1</v>
      </c>
      <c r="G3" s="12">
        <f t="shared" si="0"/>
        <v>790</v>
      </c>
    </row>
    <row r="4" spans="1:7">
      <c r="A4" s="10">
        <v>3</v>
      </c>
      <c r="B4" s="10" t="s">
        <v>36</v>
      </c>
      <c r="C4" s="3" t="s">
        <v>37</v>
      </c>
      <c r="D4" s="10" t="s">
        <v>38</v>
      </c>
      <c r="E4" s="12">
        <v>720</v>
      </c>
      <c r="F4" s="10">
        <v>2</v>
      </c>
      <c r="G4" s="12">
        <f t="shared" si="0"/>
        <v>1440</v>
      </c>
    </row>
    <row r="5" spans="1:7">
      <c r="A5" s="10">
        <v>4</v>
      </c>
      <c r="B5" s="10" t="s">
        <v>39</v>
      </c>
      <c r="C5" s="3" t="s">
        <v>40</v>
      </c>
      <c r="D5" s="10" t="s">
        <v>41</v>
      </c>
      <c r="E5" s="12">
        <v>540</v>
      </c>
      <c r="F5" s="10">
        <v>2</v>
      </c>
      <c r="G5" s="12">
        <f t="shared" si="0"/>
        <v>1080</v>
      </c>
    </row>
    <row r="6" spans="1:7">
      <c r="A6" s="10">
        <v>5</v>
      </c>
      <c r="B6" s="10" t="s">
        <v>11</v>
      </c>
      <c r="C6" s="3" t="s">
        <v>12</v>
      </c>
      <c r="D6" s="10" t="s">
        <v>13</v>
      </c>
      <c r="E6" s="12">
        <v>540</v>
      </c>
      <c r="F6" s="10">
        <v>10</v>
      </c>
      <c r="G6" s="12">
        <f t="shared" si="0"/>
        <v>5400</v>
      </c>
    </row>
    <row r="7" spans="1:7">
      <c r="A7" s="10">
        <v>6</v>
      </c>
      <c r="B7" s="10" t="s">
        <v>42</v>
      </c>
      <c r="C7" s="3" t="s">
        <v>43</v>
      </c>
      <c r="D7" s="10" t="s">
        <v>44</v>
      </c>
      <c r="E7" s="12">
        <v>190</v>
      </c>
      <c r="F7" s="10">
        <v>10</v>
      </c>
      <c r="G7" s="12">
        <f t="shared" si="0"/>
        <v>1900</v>
      </c>
    </row>
    <row r="8" spans="1:8">
      <c r="A8" s="10">
        <v>7</v>
      </c>
      <c r="B8" s="13" t="s">
        <v>45</v>
      </c>
      <c r="C8" s="3" t="s">
        <v>46</v>
      </c>
      <c r="D8" s="10" t="s">
        <v>47</v>
      </c>
      <c r="E8" s="12">
        <v>16</v>
      </c>
      <c r="F8" s="10">
        <v>100</v>
      </c>
      <c r="G8" s="12"/>
      <c r="H8" s="14" t="s">
        <v>48</v>
      </c>
    </row>
    <row r="9" spans="1:8">
      <c r="A9" s="10" t="s">
        <v>49</v>
      </c>
      <c r="B9" s="13" t="s">
        <v>50</v>
      </c>
      <c r="C9" s="3" t="s">
        <v>51</v>
      </c>
      <c r="D9" s="10" t="s">
        <v>47</v>
      </c>
      <c r="E9" s="12">
        <v>22</v>
      </c>
      <c r="F9" s="10">
        <v>170</v>
      </c>
      <c r="G9" s="12">
        <f t="shared" ref="G9:G13" si="1">E9*F9</f>
        <v>3740</v>
      </c>
      <c r="H9" s="14"/>
    </row>
    <row r="10" spans="1:8">
      <c r="A10" s="10" t="s">
        <v>49</v>
      </c>
      <c r="B10" s="13" t="s">
        <v>27</v>
      </c>
      <c r="C10" s="15" t="s">
        <v>28</v>
      </c>
      <c r="D10" s="10" t="s">
        <v>52</v>
      </c>
      <c r="E10" s="12">
        <v>18</v>
      </c>
      <c r="F10" s="10">
        <v>100</v>
      </c>
      <c r="G10" s="12"/>
      <c r="H10" s="14"/>
    </row>
    <row r="11" spans="1:8">
      <c r="A11" s="10">
        <v>8</v>
      </c>
      <c r="B11" s="13" t="s">
        <v>53</v>
      </c>
      <c r="C11" s="3" t="s">
        <v>54</v>
      </c>
      <c r="D11" s="10" t="s">
        <v>47</v>
      </c>
      <c r="E11" s="12">
        <v>2100</v>
      </c>
      <c r="F11" s="10">
        <v>3</v>
      </c>
      <c r="G11" s="12">
        <f t="shared" si="1"/>
        <v>6300</v>
      </c>
      <c r="H11" s="10" t="s">
        <v>55</v>
      </c>
    </row>
    <row r="12" spans="1:8">
      <c r="A12" s="10">
        <v>9</v>
      </c>
      <c r="B12" s="13" t="s">
        <v>56</v>
      </c>
      <c r="C12" s="3" t="s">
        <v>57</v>
      </c>
      <c r="D12" s="10" t="s">
        <v>47</v>
      </c>
      <c r="E12" s="12">
        <v>2100</v>
      </c>
      <c r="F12" s="10">
        <v>3</v>
      </c>
      <c r="G12" s="12">
        <f t="shared" si="1"/>
        <v>6300</v>
      </c>
      <c r="H12" s="10" t="s">
        <v>55</v>
      </c>
    </row>
    <row r="13" spans="1:8">
      <c r="A13" s="10">
        <v>10</v>
      </c>
      <c r="B13" s="13" t="s">
        <v>58</v>
      </c>
      <c r="C13" s="3" t="s">
        <v>59</v>
      </c>
      <c r="D13" s="10" t="s">
        <v>47</v>
      </c>
      <c r="E13" s="12">
        <v>6600</v>
      </c>
      <c r="F13" s="10">
        <v>2</v>
      </c>
      <c r="G13" s="12">
        <f t="shared" si="1"/>
        <v>13200</v>
      </c>
      <c r="H13" s="10" t="s">
        <v>60</v>
      </c>
    </row>
    <row r="14" spans="7:7">
      <c r="G14" s="10">
        <f>SUM(G2:G13)</f>
        <v>55630</v>
      </c>
    </row>
    <row r="15" spans="2:2">
      <c r="B15" s="13"/>
    </row>
    <row r="16" spans="2:2">
      <c r="B16" s="13"/>
    </row>
    <row r="17" spans="1:7">
      <c r="A17" s="10">
        <v>11</v>
      </c>
      <c r="B17" s="13" t="s">
        <v>61</v>
      </c>
      <c r="C17" s="3" t="s">
        <v>62</v>
      </c>
      <c r="E17" s="12">
        <v>3290</v>
      </c>
      <c r="F17" s="10">
        <v>2</v>
      </c>
      <c r="G17" s="12">
        <f>E17*F17</f>
        <v>6580</v>
      </c>
    </row>
    <row r="23" spans="4:4">
      <c r="D23" s="10">
        <v>32998.43</v>
      </c>
    </row>
    <row r="24" spans="4:4">
      <c r="D24" s="10">
        <v>29228.08</v>
      </c>
    </row>
    <row r="25" spans="3:7">
      <c r="C25" s="10" t="s">
        <v>63</v>
      </c>
      <c r="D25" s="10">
        <f>SUM(D23:D24)</f>
        <v>62226.51</v>
      </c>
      <c r="G25" s="10">
        <f>SUM(G17,G14)</f>
        <v>62210</v>
      </c>
    </row>
    <row r="26" spans="4:4">
      <c r="D26" s="16">
        <f>D25-G25</f>
        <v>16.510000000002</v>
      </c>
    </row>
  </sheetData>
  <hyperlinks>
    <hyperlink ref="C2" r:id="rId1" display="https://www.equip.ru/shop?mode=product&amp;product_id=2765000"/>
    <hyperlink ref="C3" r:id="rId2" display="https://www.equip.ru/shop?mode=product&amp;product_id=6760600"/>
    <hyperlink ref="C4" r:id="rId3" display="https://www.equip.ru/shop?mode=product&amp;product_id=6760800"/>
    <hyperlink ref="C5" r:id="rId4" display="https://www.equip.ru/shop?mode=product&amp;product_id=7108200"/>
    <hyperlink ref="C6" r:id="rId5" display="https://www.equip.ru/shop?mode=product&amp;product_id=1895600"/>
    <hyperlink ref="C7" r:id="rId6" display="https://www.equip.ru/shop?mode=product&amp;product_id=2071200"/>
    <hyperlink ref="C8" r:id="rId7" display="https://www.equip.ru/shop?mode=product&amp;product_id=7319200"/>
    <hyperlink ref="C9" r:id="rId8" display="https://www.equip.ru/shop?mode=product&amp;product_id=2018200"/>
    <hyperlink ref="C10" r:id="rId9" display="https://www.equip.ru/shop?mode=product&amp;product_id=7330200" tooltip="https://www.equip.ru/shop?mode=product&amp;product_id=7330200"/>
    <hyperlink ref="C11" r:id="rId10" display="https://www.equip.ru/shop?mode=product&amp;product_id=7013800"/>
    <hyperlink ref="C12" r:id="rId11" display="https://www.equip.ru/shop?mode=product&amp;product_id=7014200"/>
    <hyperlink ref="C13" r:id="rId12" display="https://www.equip.ru/shop?mode=product&amp;product_id=1759800"/>
    <hyperlink ref="C17" r:id="rId13" display="https://www.ozon.ru/product/nabor-testov-dlya-vody-nilpa-pro-10-v-1-201987024/?advert=TQUwVwjXQyOF_zRvHwZAf9ByUBNeMuWg6uqP56WJy7oOF7AmiTDjD9fYBGAjsjBriyGFuGoTlZYGUUOKLNvIQuklSEa6qLlIG0wbh9g3iUedsXLuIyPoPC856uUKllITkuDn8hK2u0uF5UTbK5__XZ-8SmnxttWdF323Nmq-GWqRMUMHqgN-iuy9QIhesFbcWJtVvXFB53LPlUldppsA_ubhFIByuOdxFPYD9x3_BIz0Ee66_hwCnxjx3iHf8Bdh2oVx&amp;avtc=1&amp;avte=2&amp;avts=1712676665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"/>
  <sheetViews>
    <sheetView workbookViewId="0">
      <selection activeCell="A1" sqref="$A1:$XFD1"/>
    </sheetView>
  </sheetViews>
  <sheetFormatPr defaultColWidth="9" defaultRowHeight="14.4" outlineLevelCol="5"/>
  <cols>
    <col min="2" max="2" width="59.4259259259259" customWidth="1"/>
    <col min="3" max="3" width="22.5740740740741" customWidth="1"/>
    <col min="4" max="4" width="12.4259259259259" customWidth="1"/>
    <col min="5" max="5" width="24.712962962963" customWidth="1"/>
    <col min="6" max="6" width="17.4259259259259" customWidth="1"/>
  </cols>
  <sheetData>
    <row r="1" spans="2:2">
      <c r="B1" s="7"/>
    </row>
    <row r="2" spans="1:6">
      <c r="A2" t="s">
        <v>64</v>
      </c>
      <c r="B2" t="s">
        <v>65</v>
      </c>
      <c r="D2" s="8">
        <v>1270</v>
      </c>
      <c r="E2" s="8">
        <v>2</v>
      </c>
      <c r="F2" s="8">
        <f>D2*E2</f>
        <v>2540</v>
      </c>
    </row>
    <row r="3" spans="1:6">
      <c r="A3" t="s">
        <v>66</v>
      </c>
      <c r="B3" t="s">
        <v>67</v>
      </c>
      <c r="C3">
        <v>21029</v>
      </c>
      <c r="D3">
        <v>3510</v>
      </c>
      <c r="E3">
        <v>2</v>
      </c>
      <c r="F3" s="8">
        <f>D3*E3</f>
        <v>7020</v>
      </c>
    </row>
    <row r="4" spans="1:6">
      <c r="A4" t="s">
        <v>68</v>
      </c>
      <c r="B4" t="s">
        <v>69</v>
      </c>
      <c r="C4">
        <v>995</v>
      </c>
      <c r="D4">
        <v>2550</v>
      </c>
      <c r="E4">
        <v>2</v>
      </c>
      <c r="F4" s="8">
        <f>D4*E4</f>
        <v>5100</v>
      </c>
    </row>
    <row r="5" spans="1:6">
      <c r="A5" t="s">
        <v>70</v>
      </c>
      <c r="B5" s="7" t="s">
        <v>71</v>
      </c>
      <c r="C5">
        <v>323174</v>
      </c>
      <c r="D5">
        <v>3313</v>
      </c>
      <c r="E5">
        <v>2</v>
      </c>
      <c r="F5" s="8">
        <f>D5*E5</f>
        <v>6626</v>
      </c>
    </row>
    <row r="6" spans="1:6">
      <c r="A6" t="s">
        <v>72</v>
      </c>
      <c r="B6" t="s">
        <v>73</v>
      </c>
      <c r="D6">
        <v>1960</v>
      </c>
      <c r="E6">
        <v>2</v>
      </c>
      <c r="F6" s="8">
        <f>D6*E6</f>
        <v>3920</v>
      </c>
    </row>
    <row r="7" spans="1:6">
      <c r="A7" t="s">
        <v>74</v>
      </c>
      <c r="B7" t="s">
        <v>75</v>
      </c>
      <c r="C7" s="9">
        <v>847777329</v>
      </c>
      <c r="D7">
        <v>29638</v>
      </c>
      <c r="E7">
        <v>1</v>
      </c>
      <c r="F7" s="8">
        <f>D7*E7</f>
        <v>29638</v>
      </c>
    </row>
    <row r="8" spans="1:6">
      <c r="A8" t="s">
        <v>76</v>
      </c>
      <c r="B8" t="s">
        <v>77</v>
      </c>
      <c r="C8" s="9">
        <v>282566603</v>
      </c>
      <c r="D8">
        <v>5002</v>
      </c>
      <c r="E8">
        <v>1</v>
      </c>
      <c r="F8" s="8">
        <f>D8*E8</f>
        <v>5002</v>
      </c>
    </row>
    <row r="9" spans="6:6">
      <c r="F9" s="8"/>
    </row>
    <row r="10" spans="6:6">
      <c r="F10" s="8"/>
    </row>
    <row r="11" spans="6:6">
      <c r="F11" s="8"/>
    </row>
    <row r="12" spans="6:6">
      <c r="F12" s="8"/>
    </row>
    <row r="13" spans="6:6">
      <c r="F13" s="8">
        <f>SUM(F2:F12)</f>
        <v>59846</v>
      </c>
    </row>
    <row r="14" spans="6:6">
      <c r="F14" s="8"/>
    </row>
    <row r="15" spans="6:6">
      <c r="F15" s="8"/>
    </row>
    <row r="16" spans="6:6">
      <c r="F16" s="8"/>
    </row>
  </sheetData>
  <hyperlinks>
    <hyperlink ref="B5" location="" display="https://www.ozon.ru/product/sumka-dlya-instrumenta-wortex-wb-4040-0323174-858746958/?asb=kJaoWcRXsvChcgJCY2i%252Fdr8dSaylEyXvRqV6DcyE%252BAhNqeDVZaF87XcdQYSSvG13&amp;asb2=ZDvM2-dHdZj1TDXm4AnK3uuS4Naro4CU_of3IgzpZiwQCcY7J5SERFHzxtRgtmkutU_qyuYF-g4i1fVs0YmQ2mM0J66huN1Nb99xBmR9x1j4smUY1WX1QQPBjUNRJL0wG-jTndUuFWZVGLRImyW-wTldwNaHsawyhEUp-z4V3S_J1KbLaCzKZcoLOKUlvbmF&amp;avtc=1&amp;avte=2&amp;avts=1712696520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20"/>
  <sheetViews>
    <sheetView workbookViewId="0">
      <selection activeCell="A11" sqref="A11"/>
    </sheetView>
  </sheetViews>
  <sheetFormatPr defaultColWidth="8.88888888888889" defaultRowHeight="14.4" outlineLevelCol="5"/>
  <cols>
    <col min="1" max="1" width="42.6666666666667" customWidth="1"/>
    <col min="3" max="3" width="9.66666666666667" customWidth="1"/>
  </cols>
  <sheetData>
    <row r="2" spans="1:6">
      <c r="A2" t="s">
        <v>78</v>
      </c>
      <c r="B2" s="1" t="s">
        <v>79</v>
      </c>
      <c r="D2">
        <v>1890</v>
      </c>
      <c r="E2">
        <v>1</v>
      </c>
      <c r="F2">
        <f t="shared" ref="F2:F11" si="0">D2*E2</f>
        <v>1890</v>
      </c>
    </row>
    <row r="3" spans="1:6">
      <c r="A3" t="s">
        <v>80</v>
      </c>
      <c r="B3" s="1" t="s">
        <v>81</v>
      </c>
      <c r="D3" s="2">
        <v>2590</v>
      </c>
      <c r="E3">
        <v>1</v>
      </c>
      <c r="F3">
        <f t="shared" si="0"/>
        <v>2590</v>
      </c>
    </row>
    <row r="4" spans="1:6">
      <c r="A4" t="s">
        <v>82</v>
      </c>
      <c r="B4" s="1" t="s">
        <v>83</v>
      </c>
      <c r="D4">
        <v>2890</v>
      </c>
      <c r="E4">
        <v>1</v>
      </c>
      <c r="F4">
        <f t="shared" si="0"/>
        <v>2890</v>
      </c>
    </row>
    <row r="5" spans="1:6">
      <c r="A5" t="s">
        <v>84</v>
      </c>
      <c r="B5" s="1" t="s">
        <v>85</v>
      </c>
      <c r="D5">
        <v>6625</v>
      </c>
      <c r="E5">
        <v>1</v>
      </c>
      <c r="F5">
        <f t="shared" si="0"/>
        <v>6625</v>
      </c>
    </row>
    <row r="6" spans="1:6">
      <c r="A6" t="s">
        <v>86</v>
      </c>
      <c r="B6" s="1" t="s">
        <v>87</v>
      </c>
      <c r="C6" t="s">
        <v>88</v>
      </c>
      <c r="D6">
        <v>2590</v>
      </c>
      <c r="E6">
        <v>1</v>
      </c>
      <c r="F6">
        <f t="shared" si="0"/>
        <v>2590</v>
      </c>
    </row>
    <row r="7" spans="1:6">
      <c r="A7" t="s">
        <v>89</v>
      </c>
      <c r="B7" s="1" t="s">
        <v>90</v>
      </c>
      <c r="C7" t="s">
        <v>91</v>
      </c>
      <c r="D7">
        <v>12200</v>
      </c>
      <c r="E7">
        <v>1</v>
      </c>
      <c r="F7">
        <f t="shared" si="0"/>
        <v>12200</v>
      </c>
    </row>
    <row r="8" spans="1:6">
      <c r="A8" t="s">
        <v>92</v>
      </c>
      <c r="B8" s="1" t="s">
        <v>93</v>
      </c>
      <c r="C8">
        <v>1051085</v>
      </c>
      <c r="D8">
        <v>6950</v>
      </c>
      <c r="E8">
        <v>1</v>
      </c>
      <c r="F8">
        <f t="shared" si="0"/>
        <v>6950</v>
      </c>
    </row>
    <row r="9" spans="1:6">
      <c r="A9" t="s">
        <v>33</v>
      </c>
      <c r="B9" s="3" t="s">
        <v>34</v>
      </c>
      <c r="C9" t="s">
        <v>35</v>
      </c>
      <c r="D9" s="4">
        <v>790</v>
      </c>
      <c r="E9">
        <v>1</v>
      </c>
      <c r="F9">
        <f t="shared" si="0"/>
        <v>790</v>
      </c>
    </row>
    <row r="10" spans="1:6">
      <c r="A10" t="s">
        <v>36</v>
      </c>
      <c r="B10" s="3" t="s">
        <v>37</v>
      </c>
      <c r="C10" t="s">
        <v>38</v>
      </c>
      <c r="D10" s="4">
        <v>720</v>
      </c>
      <c r="E10">
        <v>2</v>
      </c>
      <c r="F10">
        <f t="shared" si="0"/>
        <v>1440</v>
      </c>
    </row>
    <row r="11" spans="1:6">
      <c r="A11" s="5" t="s">
        <v>61</v>
      </c>
      <c r="B11" s="3" t="s">
        <v>62</v>
      </c>
      <c r="D11" s="4">
        <v>3290</v>
      </c>
      <c r="E11">
        <v>1</v>
      </c>
      <c r="F11" s="4">
        <f t="shared" si="0"/>
        <v>3290</v>
      </c>
    </row>
    <row r="15" spans="1:2">
      <c r="A15" s="6" t="s">
        <v>94</v>
      </c>
      <c r="B15" s="6"/>
    </row>
    <row r="16" spans="1:4">
      <c r="A16" t="s">
        <v>95</v>
      </c>
      <c r="B16" s="1" t="s">
        <v>96</v>
      </c>
      <c r="C16" t="s">
        <v>97</v>
      </c>
      <c r="D16">
        <v>990</v>
      </c>
    </row>
    <row r="17" spans="1:4">
      <c r="A17" t="s">
        <v>98</v>
      </c>
      <c r="B17" s="1" t="s">
        <v>99</v>
      </c>
      <c r="C17" t="s">
        <v>100</v>
      </c>
      <c r="D17">
        <v>3720</v>
      </c>
    </row>
    <row r="18" spans="1:4">
      <c r="A18" t="s">
        <v>101</v>
      </c>
      <c r="B18" s="1" t="s">
        <v>102</v>
      </c>
      <c r="C18" t="s">
        <v>103</v>
      </c>
      <c r="D18">
        <v>590</v>
      </c>
    </row>
    <row r="19" spans="1:4">
      <c r="A19" t="s">
        <v>104</v>
      </c>
      <c r="B19" s="1" t="s">
        <v>105</v>
      </c>
      <c r="D19">
        <v>260</v>
      </c>
    </row>
    <row r="20" spans="1:4">
      <c r="A20" t="s">
        <v>106</v>
      </c>
      <c r="B20" s="1" t="s">
        <v>107</v>
      </c>
      <c r="D20">
        <v>290</v>
      </c>
    </row>
  </sheetData>
  <hyperlinks>
    <hyperlink ref="B2" r:id="rId1" display="https://www.equip.ru/shop?mode=product&amp;product_id=2612800 "/>
    <hyperlink ref="B9" r:id="rId2" display="https://www.equip.ru/shop?mode=product&amp;product_id=6760600"/>
    <hyperlink ref="B10" r:id="rId3" display="https://www.equip.ru/shop?mode=product&amp;product_id=6760800"/>
    <hyperlink ref="B4" r:id="rId4" display="https://www.equip.ru/shop?mode=product&amp;product_id=2613600"/>
    <hyperlink ref="B11" r:id="rId5" display="https://www.ozon.ru/product/nabor-testov-dlya-vody-nilpa-pro-10-v-1-201987024/?advert=TQUwVwjXQyOF_zRvHwZAf9ByUBNeMuWg6uqP56WJy7oOF7AmiTDjD9fYBGAjsjBriyGFuGoTlZYGUUOKLNvIQuklSEa6qLlIG0wbh9g3iUedsXLuIyPoPC856uUKllITkuDn8hK2u0uF5UTbK5__XZ-8SmnxttWdF323Nmq-GWqRMUMHqgN-iuy9QIhesFbcWJtVvXFB53LPlUldppsA_ubhFIByuOdxFPYD9x3_BIz0Ee66_hwCnxjx3iHf8Bdh2oVx&amp;avtc=1&amp;avte=2&amp;avts=1712676665"/>
    <hyperlink ref="B6" r:id="rId6" display="https://www.equip.ru/shop?mode=product&amp;product_id=7076600"/>
    <hyperlink ref="B8" r:id="rId7" display="https://www.equip.ru/shop?mode=product&amp;product_id=7467000"/>
    <hyperlink ref="B7" r:id="rId8" display="https://fotolovushki.ru/bolyguard-bg590-k2/"/>
    <hyperlink ref="B20" r:id="rId9" display="https://www.equip.ru/shop?mode=product&amp;product_id=6264400"/>
    <hyperlink ref="B18" r:id="rId10" display="https://www.equip.ru/shop?mode=product&amp;product_id=1995400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Пичугин</vt:lpstr>
      <vt:lpstr>Хайтов</vt:lpstr>
      <vt:lpstr>Ляндзберг, Свинолупова</vt:lpstr>
      <vt:lpstr>полоскин+Аристов</vt:lpstr>
      <vt:lpstr>Лузганова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google1599737165</cp:lastModifiedBy>
  <dcterms:created xsi:type="dcterms:W3CDTF">2024-04-10T05:05:48Z</dcterms:created>
  <dcterms:modified xsi:type="dcterms:W3CDTF">2024-04-10T05:24:44Z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59C0CA8681C949E18AF8111257097762_11</vt:lpwstr>
  </property>
  <property fmtid="{D5CDD505-2E9C-101B-9397-08002B2CF9AE}" pid="3" name="KSOProductBuildVer">
    <vt:lpwstr>1049-12.2.0.13489</vt:lpwstr>
  </property>
</Properties>
</file>