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-15" windowWidth="12600" windowHeight="12075" tabRatio="770" activeTab="6"/>
  </bookViews>
  <sheets>
    <sheet name="1 день" sheetId="1" r:id="rId1"/>
    <sheet name="2 день " sheetId="2" r:id="rId2"/>
    <sheet name="3 и 8 день " sheetId="3" r:id="rId3"/>
    <sheet name="4 и 9день " sheetId="4" r:id="rId4"/>
    <sheet name="5 и10день  " sheetId="5" r:id="rId5"/>
    <sheet name="6 и11день   " sheetId="6" r:id="rId6"/>
    <sheet name="7 и 12 день    " sheetId="7" r:id="rId7"/>
  </sheets>
  <calcPr calcId="144525"/>
</workbook>
</file>

<file path=xl/calcChain.xml><?xml version="1.0" encoding="utf-8"?>
<calcChain xmlns="http://schemas.openxmlformats.org/spreadsheetml/2006/main">
  <c r="F36" i="7" l="1"/>
  <c r="F35" i="6"/>
  <c r="F38" i="5"/>
  <c r="F38" i="4"/>
  <c r="F36" i="3"/>
  <c r="F37" i="2"/>
  <c r="G37" i="2"/>
  <c r="F36" i="1"/>
  <c r="G36" i="1"/>
  <c r="G38" i="4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4" i="1"/>
  <c r="F26" i="5" l="1"/>
  <c r="F27" i="5"/>
  <c r="E26" i="5"/>
  <c r="E27" i="5"/>
  <c r="E16" i="4"/>
  <c r="E17" i="4"/>
  <c r="F16" i="4"/>
  <c r="F17" i="4"/>
  <c r="E36" i="7" l="1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5" i="7"/>
  <c r="G36" i="7"/>
  <c r="F22" i="7"/>
  <c r="F18" i="7"/>
  <c r="F6" i="7"/>
  <c r="F7" i="7"/>
  <c r="F8" i="7"/>
  <c r="F9" i="7"/>
  <c r="F10" i="7"/>
  <c r="F12" i="7"/>
  <c r="F13" i="7"/>
  <c r="F14" i="7"/>
  <c r="F15" i="7"/>
  <c r="F16" i="7"/>
  <c r="F17" i="7"/>
  <c r="F19" i="7"/>
  <c r="F20" i="7"/>
  <c r="F21" i="7"/>
  <c r="F23" i="7"/>
  <c r="F24" i="7"/>
  <c r="F25" i="7"/>
  <c r="F26" i="7"/>
  <c r="F27" i="7"/>
  <c r="F28" i="7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4" i="6"/>
  <c r="E35" i="6" s="1"/>
  <c r="G35" i="6"/>
  <c r="F20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1" i="6"/>
  <c r="F22" i="6"/>
  <c r="F23" i="6"/>
  <c r="F24" i="6"/>
  <c r="F26" i="6"/>
  <c r="F27" i="6"/>
  <c r="F4" i="6"/>
  <c r="E21" i="5"/>
  <c r="F21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2" i="5"/>
  <c r="E23" i="5"/>
  <c r="E24" i="5"/>
  <c r="E25" i="5"/>
  <c r="E28" i="5"/>
  <c r="E29" i="5"/>
  <c r="E30" i="5"/>
  <c r="E31" i="5"/>
  <c r="E32" i="5"/>
  <c r="E33" i="5"/>
  <c r="E34" i="5"/>
  <c r="E35" i="5"/>
  <c r="E36" i="5"/>
  <c r="E37" i="5"/>
  <c r="E4" i="5"/>
  <c r="G38" i="5"/>
  <c r="F29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2" i="5"/>
  <c r="F23" i="5"/>
  <c r="F24" i="5"/>
  <c r="F25" i="5"/>
  <c r="F28" i="5"/>
  <c r="F30" i="5"/>
  <c r="F31" i="5"/>
  <c r="F4" i="5"/>
  <c r="E38" i="5" l="1"/>
  <c r="E5" i="4"/>
  <c r="E6" i="4"/>
  <c r="E7" i="4"/>
  <c r="E8" i="4"/>
  <c r="E9" i="4"/>
  <c r="E10" i="4"/>
  <c r="E11" i="4"/>
  <c r="E12" i="4"/>
  <c r="E13" i="4"/>
  <c r="E14" i="4"/>
  <c r="E15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4" i="4"/>
  <c r="E38" i="4" l="1"/>
  <c r="F5" i="4"/>
  <c r="F6" i="4"/>
  <c r="F7" i="4"/>
  <c r="F8" i="4"/>
  <c r="F9" i="4"/>
  <c r="F10" i="4"/>
  <c r="F11" i="4"/>
  <c r="F12" i="4"/>
  <c r="F13" i="4"/>
  <c r="F14" i="4"/>
  <c r="F15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4" i="4"/>
  <c r="F30" i="3"/>
  <c r="F32" i="3"/>
  <c r="E36" i="3" l="1"/>
  <c r="F22" i="3"/>
  <c r="G36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3" i="3"/>
  <c r="F24" i="3"/>
  <c r="F25" i="3"/>
  <c r="F26" i="3"/>
  <c r="F27" i="3"/>
  <c r="F28" i="3"/>
  <c r="F29" i="3"/>
  <c r="F4" i="3"/>
  <c r="F6" i="2" l="1"/>
  <c r="F24" i="2"/>
  <c r="F13" i="2"/>
  <c r="F5" i="2"/>
  <c r="F7" i="2"/>
  <c r="F8" i="2"/>
  <c r="F9" i="2"/>
  <c r="F10" i="2"/>
  <c r="F11" i="2"/>
  <c r="F12" i="2"/>
  <c r="F14" i="2"/>
  <c r="F15" i="2"/>
  <c r="F16" i="2"/>
  <c r="F17" i="2"/>
  <c r="F18" i="2"/>
  <c r="F19" i="2"/>
  <c r="F20" i="2"/>
  <c r="F21" i="2"/>
  <c r="F22" i="2"/>
  <c r="F23" i="2"/>
  <c r="F25" i="2"/>
  <c r="F26" i="2"/>
  <c r="F27" i="2"/>
  <c r="F28" i="2"/>
  <c r="F29" i="2"/>
  <c r="F4" i="2"/>
  <c r="F6" i="1" l="1"/>
  <c r="F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4" i="1"/>
  <c r="D36" i="7" l="1"/>
  <c r="D35" i="6"/>
  <c r="D38" i="5"/>
  <c r="D38" i="4"/>
  <c r="D36" i="3" l="1"/>
  <c r="D37" i="2"/>
  <c r="D36" i="1"/>
  <c r="E37" i="2" l="1"/>
  <c r="E36" i="1"/>
</calcChain>
</file>

<file path=xl/sharedStrings.xml><?xml version="1.0" encoding="utf-8"?>
<sst xmlns="http://schemas.openxmlformats.org/spreadsheetml/2006/main" count="358" uniqueCount="144">
  <si>
    <t>1 день</t>
  </si>
  <si>
    <t>к/к              на 1 чел         на 1 день</t>
  </si>
  <si>
    <t>оптимальная закладка на порцию</t>
  </si>
  <si>
    <t>Заавтрак</t>
  </si>
  <si>
    <t>Хлопья овсяные «Экстра»</t>
  </si>
  <si>
    <t>Обед</t>
  </si>
  <si>
    <t>Полдник</t>
  </si>
  <si>
    <t>Ужин</t>
  </si>
  <si>
    <t>На весь день</t>
  </si>
  <si>
    <t>Сахарный песок</t>
  </si>
  <si>
    <t>соль пищевая йодированная</t>
  </si>
  <si>
    <t xml:space="preserve">ИТОГО </t>
  </si>
  <si>
    <t>Меню</t>
  </si>
  <si>
    <t>лук репчатый</t>
  </si>
  <si>
    <t>Наименование продукта</t>
  </si>
  <si>
    <t>вес порции</t>
  </si>
  <si>
    <r>
      <t xml:space="preserve">картофель  </t>
    </r>
    <r>
      <rPr>
        <sz val="12"/>
        <color rgb="FFC00000"/>
        <rFont val="Times New Roman"/>
        <family val="1"/>
        <charset val="204"/>
      </rPr>
      <t>на суп</t>
    </r>
  </si>
  <si>
    <r>
      <t xml:space="preserve">Морковь свежая  </t>
    </r>
    <r>
      <rPr>
        <sz val="12"/>
        <color rgb="FFC00000"/>
        <rFont val="Times New Roman"/>
        <family val="1"/>
        <charset val="204"/>
      </rPr>
      <t>на суп</t>
    </r>
  </si>
  <si>
    <t xml:space="preserve">Масло подсолнечное </t>
  </si>
  <si>
    <t xml:space="preserve">Огурцы свежие </t>
  </si>
  <si>
    <t xml:space="preserve">.Мясо говядины  тушеное. </t>
  </si>
  <si>
    <t xml:space="preserve">Мармелад желейный </t>
  </si>
  <si>
    <r>
      <t xml:space="preserve">Макаронные изделия   - </t>
    </r>
    <r>
      <rPr>
        <sz val="12"/>
        <color rgb="FFFF0000"/>
        <rFont val="Times New Roman"/>
        <family val="1"/>
        <charset val="204"/>
      </rPr>
      <t>рожки</t>
    </r>
  </si>
  <si>
    <t>Лимоны свежие</t>
  </si>
  <si>
    <t xml:space="preserve">Хлеб ржано-пшеничный </t>
  </si>
  <si>
    <t xml:space="preserve">Чай черный крупнолистовой </t>
  </si>
  <si>
    <t xml:space="preserve">соль </t>
  </si>
  <si>
    <t>картофель  на суп</t>
  </si>
  <si>
    <t>Морковь свежая  на суп</t>
  </si>
  <si>
    <t>Макаронные изделия   - рожки</t>
  </si>
  <si>
    <t>2 день</t>
  </si>
  <si>
    <t>меню</t>
  </si>
  <si>
    <t>Завтрак</t>
  </si>
  <si>
    <t>Тушенка из индейки</t>
  </si>
  <si>
    <t>фасоль белая консервированная в томате</t>
  </si>
  <si>
    <t>пюре картофельное сухое</t>
  </si>
  <si>
    <t>Конфеты «Коровка»</t>
  </si>
  <si>
    <t>тушенка с гречей, хлеб,  чай сахар лимон, печенье овсяное</t>
  </si>
  <si>
    <t xml:space="preserve">Пшено шлифованное </t>
  </si>
  <si>
    <t xml:space="preserve"> Молоко сгущенное с сахаром</t>
  </si>
  <si>
    <t xml:space="preserve">Лук репчатый свежий </t>
  </si>
  <si>
    <t xml:space="preserve">фасоль белая консервированная </t>
  </si>
  <si>
    <t xml:space="preserve">Томаты свежие </t>
  </si>
  <si>
    <t>Масло подсолнечное</t>
  </si>
  <si>
    <t xml:space="preserve">Сыр плавленый сливочный </t>
  </si>
  <si>
    <t>Крупа гречневая</t>
  </si>
  <si>
    <t xml:space="preserve">Мясо говядины  тушеное. </t>
  </si>
  <si>
    <t xml:space="preserve">печенье овсяное </t>
  </si>
  <si>
    <t xml:space="preserve">Батон нарезной </t>
  </si>
  <si>
    <t>Чай черный крупнолистовой</t>
  </si>
  <si>
    <t>Крупа пшеничная:  «Артек»</t>
  </si>
  <si>
    <t xml:space="preserve">Сыры полутвердые </t>
  </si>
  <si>
    <t xml:space="preserve">Вафли с начинкой </t>
  </si>
  <si>
    <t>4 день</t>
  </si>
  <si>
    <t xml:space="preserve">Рис шлифованный </t>
  </si>
  <si>
    <t xml:space="preserve">Икра кабачковая </t>
  </si>
  <si>
    <t xml:space="preserve">Капуста белокочанная свежая </t>
  </si>
  <si>
    <t xml:space="preserve">Свекла свежая </t>
  </si>
  <si>
    <t xml:space="preserve">Печенье сдобное </t>
  </si>
  <si>
    <t xml:space="preserve">Чай черный </t>
  </si>
  <si>
    <t>тушенка с гречей,        икра кабачковая, хлеб, чай сахар лимон,           печ. сдобн</t>
  </si>
  <si>
    <t xml:space="preserve">суп рыбный с карт и рисом,                   тушенка с гречей,   свежие овощи с маслом,                             чай с сах </t>
  </si>
  <si>
    <t xml:space="preserve">тушенка с макаронам,              хлеб,                                    чай   с сах. и лимоном,                пряник </t>
  </si>
  <si>
    <t>пшеничка на сгущенке с курагой,                    батон  сыром,                   чай с сах.</t>
  </si>
  <si>
    <t>суп с индейкой, картофелем и фасолью,          тушенка с макаронами,         свежие овощи с маслом,                           хлеб, чай сахар</t>
  </si>
  <si>
    <t>тушенка с гречей,  хлеб, чай сахар. и лимон, вафли</t>
  </si>
  <si>
    <t xml:space="preserve">суп рыбный с карт и рисом,                      тушенка с гречей,            икра кабачковая,            чай с сах </t>
  </si>
  <si>
    <t>тушенка с гречей, горошек зел. конс.,хлеб,  чай сахар лимон,печ. овсяное</t>
  </si>
  <si>
    <t>6 день</t>
  </si>
  <si>
    <t>5 день</t>
  </si>
  <si>
    <t>7 день</t>
  </si>
  <si>
    <t xml:space="preserve">вода питьевая столовая до 0,5 л </t>
  </si>
  <si>
    <t>Молоко сгущенное с сахаром</t>
  </si>
  <si>
    <t xml:space="preserve">.Мясо говядины  тушеное </t>
  </si>
  <si>
    <t>Консервы рыбные  «Горбуша»</t>
  </si>
  <si>
    <t>Рис шлифованный на суп</t>
  </si>
  <si>
    <t>Компот из сухофруктов</t>
  </si>
  <si>
    <t>Мясо говядины  тушеное</t>
  </si>
  <si>
    <t xml:space="preserve">Пряники  с начинкой </t>
  </si>
  <si>
    <t xml:space="preserve">вода  питьевая  до 0,5 л </t>
  </si>
  <si>
    <t xml:space="preserve">водапитьевая столовая до 0,5 л </t>
  </si>
  <si>
    <t xml:space="preserve">консервы рыбные  "Сайра"  </t>
  </si>
  <si>
    <t xml:space="preserve">Батон нарезной  </t>
  </si>
  <si>
    <t xml:space="preserve">вода питьевая  до 0,5 л </t>
  </si>
  <si>
    <t xml:space="preserve"> Молоко  сгущенное с сахаром</t>
  </si>
  <si>
    <t>Рис на суп</t>
  </si>
  <si>
    <t>Лук репчатый</t>
  </si>
  <si>
    <r>
      <t xml:space="preserve">Макаронные - </t>
    </r>
    <r>
      <rPr>
        <sz val="12"/>
        <color rgb="FFFF0000"/>
        <rFont val="Times New Roman"/>
        <family val="1"/>
        <charset val="204"/>
      </rPr>
      <t>рожки</t>
    </r>
  </si>
  <si>
    <t xml:space="preserve">Горошек зеленый консервированный </t>
  </si>
  <si>
    <t xml:space="preserve">Пряники с начинкой </t>
  </si>
  <si>
    <t>Хлеб ржано-пшеничный</t>
  </si>
  <si>
    <r>
      <t xml:space="preserve">картофель </t>
    </r>
    <r>
      <rPr>
        <sz val="12"/>
        <color rgb="FFC00000"/>
        <rFont val="Times New Roman"/>
        <family val="1"/>
        <charset val="204"/>
      </rPr>
      <t>на суп</t>
    </r>
  </si>
  <si>
    <t xml:space="preserve">Лук репчатый </t>
  </si>
  <si>
    <t xml:space="preserve">Мармелад </t>
  </si>
  <si>
    <t xml:space="preserve">Вафли </t>
  </si>
  <si>
    <r>
      <t>водапитьевая до</t>
    </r>
    <r>
      <rPr>
        <sz val="12"/>
        <rFont val="Times New Roman"/>
        <family val="1"/>
        <charset val="204"/>
      </rPr>
      <t xml:space="preserve"> 0,5 л </t>
    </r>
  </si>
  <si>
    <t>Батон нарезной</t>
  </si>
  <si>
    <t>Грудинка</t>
  </si>
  <si>
    <t xml:space="preserve">компот из с/фр с сах, бутерброд с грудинкой, апельсин,  конфета </t>
  </si>
  <si>
    <t>апельсин</t>
  </si>
  <si>
    <t>закладка на 15 чел</t>
  </si>
  <si>
    <t>масло слив</t>
  </si>
  <si>
    <t>Сыр 50% жирн</t>
  </si>
  <si>
    <t>0,45х2</t>
  </si>
  <si>
    <t>0,75х2</t>
  </si>
  <si>
    <t>0,03х3</t>
  </si>
  <si>
    <t>каша геркулес на сгущ  с маслом, батон с сыром , чай сахар</t>
  </si>
  <si>
    <t>сыр п/т</t>
  </si>
  <si>
    <t>вермишель</t>
  </si>
  <si>
    <t xml:space="preserve">компот из с/фр. с  сах.,  булка с плавл. сыром,  конфета, апельсин </t>
  </si>
  <si>
    <t>Апельсин</t>
  </si>
  <si>
    <t>0,125 на день</t>
  </si>
  <si>
    <t>Масло слив</t>
  </si>
  <si>
    <t>каша пшеная на сгущ.с маслом,               бутерброд с сыром, чай сахар</t>
  </si>
  <si>
    <t>суп с индейкой, вермишелью и   фасолью, тушенка с карт пюре,   свежие овощи с маслом, хлеб  чай сахар</t>
  </si>
  <si>
    <t>0,05*3</t>
  </si>
  <si>
    <t xml:space="preserve">Ветчина  консерв </t>
  </si>
  <si>
    <t>компот из с/ф сах. , хлеб с ветчиной, яблоко,        конфета</t>
  </si>
  <si>
    <t>яблоко</t>
  </si>
  <si>
    <t>каша рисовая на сгущенке с маслом, булка/хлеб с колбасой с/к или ветчиной,  чай сахар</t>
  </si>
  <si>
    <t>Ветчина из говядины</t>
  </si>
  <si>
    <t>компотс/ф сах.,           булка с сыром , апельсин, конфета</t>
  </si>
  <si>
    <t>0,45*2</t>
  </si>
  <si>
    <t>0,05*2</t>
  </si>
  <si>
    <t>0,10х4</t>
  </si>
  <si>
    <t>ккна группу</t>
  </si>
  <si>
    <t>ккна 1 ч/д</t>
  </si>
  <si>
    <t xml:space="preserve">каша геркулес на сгущ. с маслом ,                    батон с сыром ,          чай сахар </t>
  </si>
  <si>
    <t>Мармелад</t>
  </si>
  <si>
    <t xml:space="preserve"> грудинка</t>
  </si>
  <si>
    <t xml:space="preserve">тушенка с макаронами,                              хлеб ,  мармелад                           чай с сах. и лимоном,    пряник  </t>
  </si>
  <si>
    <t xml:space="preserve">компот из с/фр с сах.,  бутерброд срудинкой, конфета , яблоко </t>
  </si>
  <si>
    <t>Яблоко</t>
  </si>
  <si>
    <t>каша пшеная на сгущ. с маслом , бутерброд с сыром, чай сахар</t>
  </si>
  <si>
    <t xml:space="preserve">суп с индейкой  и вермишелью, тушенка с карт пюре,   хлеб  чай сахар  </t>
  </si>
  <si>
    <t>компот из с/фр. с  сах. пес,  булка с плавл. сыром, апельсин, конфета</t>
  </si>
  <si>
    <t xml:space="preserve">сыр </t>
  </si>
  <si>
    <t>пшеничка на сгущенке с маслом, батон  с  сыром,чай с сах.</t>
  </si>
  <si>
    <t>компот из с/ф сах песок, хлеб с колбасой, яблоко, конфета</t>
  </si>
  <si>
    <t>Овощи консерв.</t>
  </si>
  <si>
    <t>суп с индейкой, картофелем и фасолью,  тушенка с макаронами, овощи консерв.,  хлеб, чай сахар</t>
  </si>
  <si>
    <t>тушенка с гречей, хлеб, чай сахар лимон, вафли,</t>
  </si>
  <si>
    <t>борщ с индейкой,   рыбн. конс.с карт. пюре,  огурцы, помидоры  хлеб, чай сахар</t>
  </si>
  <si>
    <t>кк на 15 чел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</si>
</sst>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"/>
  </numFmts>
  <fonts count="14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0"/>
      <name val="Arial Cyr"/>
      <family val="2"/>
      <charset val="204"/>
    </font>
    <font>
      <sz val="10"/>
      <name val="Arial"/>
      <family val="2"/>
    </font>
    <font>
      <sz val="12"/>
      <color indexed="8"/>
      <name val="Times New Roman"/>
      <family val="1"/>
      <charset val="204"/>
    </font>
    <font>
      <sz val="12"/>
      <color rgb="FFC00000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2"/>
      <color rgb="FF1302EE"/>
      <name val="Times New Roman"/>
      <family val="1"/>
      <charset val="204"/>
    </font>
    <font>
      <sz val="12"/>
      <color rgb="FF0033CC"/>
      <name val="Times New Roman"/>
      <family val="1"/>
      <charset val="204"/>
    </font>
    <font>
      <sz val="12"/>
      <color indexed="12"/>
      <name val="Times New Roman"/>
      <family val="1"/>
      <charset val="204"/>
    </font>
    <font>
      <sz val="12"/>
      <color rgb="FF0000FF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6" fillId="0" borderId="0"/>
    <xf numFmtId="0" fontId="9" fillId="0" borderId="0"/>
    <xf numFmtId="0" fontId="5" fillId="0" borderId="0"/>
  </cellStyleXfs>
  <cellXfs count="151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0" borderId="0" xfId="0" applyFont="1" applyFill="1"/>
    <xf numFmtId="164" fontId="3" fillId="2" borderId="1" xfId="1" applyNumberFormat="1" applyFont="1" applyFill="1" applyBorder="1" applyAlignment="1">
      <alignment horizontal="center" vertical="center" wrapText="1"/>
    </xf>
    <xf numFmtId="2" fontId="3" fillId="0" borderId="1" xfId="1" applyNumberFormat="1" applyFont="1" applyFill="1" applyBorder="1" applyAlignment="1">
      <alignment horizontal="left" vertical="top" wrapText="1"/>
    </xf>
    <xf numFmtId="164" fontId="3" fillId="0" borderId="1" xfId="2" applyNumberFormat="1" applyFont="1" applyFill="1" applyBorder="1" applyAlignment="1">
      <alignment horizontal="center" vertical="center"/>
    </xf>
    <xf numFmtId="2" fontId="3" fillId="0" borderId="1" xfId="1" applyNumberFormat="1" applyFont="1" applyFill="1" applyBorder="1" applyAlignment="1">
      <alignment vertical="center" wrapText="1"/>
    </xf>
    <xf numFmtId="0" fontId="7" fillId="0" borderId="1" xfId="3" applyFont="1" applyFill="1" applyBorder="1" applyAlignment="1">
      <alignment horizontal="left" vertical="top" wrapText="1"/>
    </xf>
    <xf numFmtId="0" fontId="3" fillId="0" borderId="1" xfId="1" applyFont="1" applyFill="1" applyBorder="1" applyAlignment="1">
      <alignment horizontal="left" vertical="top" wrapText="1"/>
    </xf>
    <xf numFmtId="2" fontId="10" fillId="0" borderId="1" xfId="1" applyNumberFormat="1" applyFont="1" applyFill="1" applyBorder="1" applyAlignment="1">
      <alignment horizontal="left" vertical="top" wrapText="1"/>
    </xf>
    <xf numFmtId="2" fontId="3" fillId="0" borderId="1" xfId="4" applyNumberFormat="1" applyFont="1" applyFill="1" applyBorder="1" applyAlignment="1">
      <alignment horizontal="left" vertical="top" wrapText="1"/>
    </xf>
    <xf numFmtId="0" fontId="7" fillId="0" borderId="1" xfId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center" vertical="center"/>
    </xf>
    <xf numFmtId="2" fontId="3" fillId="0" borderId="1" xfId="1" applyNumberFormat="1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top"/>
    </xf>
    <xf numFmtId="164" fontId="3" fillId="0" borderId="1" xfId="0" applyNumberFormat="1" applyFont="1" applyFill="1" applyBorder="1" applyAlignment="1">
      <alignment horizontal="center" vertical="center"/>
    </xf>
    <xf numFmtId="166" fontId="3" fillId="0" borderId="1" xfId="1" applyNumberFormat="1" applyFont="1" applyFill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center" vertical="top"/>
    </xf>
    <xf numFmtId="0" fontId="3" fillId="0" borderId="0" xfId="0" applyFont="1" applyFill="1"/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/>
    <xf numFmtId="0" fontId="1" fillId="0" borderId="0" xfId="0" applyFont="1" applyFill="1"/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2" xfId="0" applyFont="1" applyFill="1" applyBorder="1"/>
    <xf numFmtId="0" fontId="1" fillId="0" borderId="1" xfId="0" applyFont="1" applyFill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3" fillId="0" borderId="1" xfId="3" applyFont="1" applyFill="1" applyBorder="1" applyAlignment="1">
      <alignment horizontal="left" vertical="top" wrapText="1"/>
    </xf>
    <xf numFmtId="164" fontId="3" fillId="0" borderId="1" xfId="3" applyNumberFormat="1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 wrapText="1"/>
    </xf>
    <xf numFmtId="0" fontId="7" fillId="0" borderId="1" xfId="1" applyFont="1" applyFill="1" applyBorder="1" applyAlignment="1">
      <alignment horizontal="left" vertical="center" wrapText="1"/>
    </xf>
    <xf numFmtId="2" fontId="3" fillId="0" borderId="1" xfId="1" applyNumberFormat="1" applyFont="1" applyFill="1" applyBorder="1" applyAlignment="1" applyProtection="1">
      <alignment horizontal="left" vertical="top" wrapText="1"/>
    </xf>
    <xf numFmtId="0" fontId="2" fillId="0" borderId="0" xfId="0" applyFont="1" applyFill="1" applyBorder="1"/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center" vertical="top"/>
    </xf>
    <xf numFmtId="164" fontId="3" fillId="0" borderId="0" xfId="0" applyNumberFormat="1" applyFont="1" applyFill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1" fontId="3" fillId="0" borderId="1" xfId="2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top"/>
    </xf>
    <xf numFmtId="1" fontId="3" fillId="0" borderId="0" xfId="0" applyNumberFormat="1" applyFont="1" applyFill="1" applyAlignment="1">
      <alignment horizontal="center" vertical="top"/>
    </xf>
    <xf numFmtId="1" fontId="3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1" fontId="3" fillId="0" borderId="1" xfId="3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 wrapText="1"/>
    </xf>
    <xf numFmtId="1" fontId="3" fillId="0" borderId="1" xfId="1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/>
    </xf>
    <xf numFmtId="0" fontId="0" fillId="0" borderId="0" xfId="0" applyFont="1" applyFill="1" applyBorder="1"/>
    <xf numFmtId="0" fontId="0" fillId="0" borderId="0" xfId="0" applyFont="1" applyFill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2" xfId="0" applyFont="1" applyFill="1" applyBorder="1"/>
    <xf numFmtId="0" fontId="0" fillId="0" borderId="1" xfId="0" applyFont="1" applyFill="1" applyBorder="1"/>
    <xf numFmtId="2" fontId="11" fillId="0" borderId="1" xfId="1" applyNumberFormat="1" applyFont="1" applyFill="1" applyBorder="1" applyAlignment="1">
      <alignment horizontal="left" vertical="top" wrapText="1"/>
    </xf>
    <xf numFmtId="2" fontId="12" fillId="0" borderId="1" xfId="1" applyNumberFormat="1" applyFont="1" applyFill="1" applyBorder="1" applyAlignment="1">
      <alignment horizontal="left" vertical="center" wrapText="1"/>
    </xf>
    <xf numFmtId="0" fontId="0" fillId="0" borderId="0" xfId="0" applyFont="1" applyFill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2" fontId="3" fillId="0" borderId="1" xfId="1" applyNumberFormat="1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6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2" xfId="0" applyFont="1" applyBorder="1"/>
    <xf numFmtId="0" fontId="0" fillId="0" borderId="1" xfId="0" applyFont="1" applyBorder="1"/>
    <xf numFmtId="0" fontId="0" fillId="0" borderId="0" xfId="0" applyFont="1" applyAlignment="1">
      <alignment horizontal="center"/>
    </xf>
    <xf numFmtId="2" fontId="13" fillId="0" borderId="1" xfId="1" applyNumberFormat="1" applyFont="1" applyFill="1" applyBorder="1" applyAlignment="1">
      <alignment horizontal="left" vertical="top" wrapText="1"/>
    </xf>
    <xf numFmtId="164" fontId="13" fillId="0" borderId="1" xfId="1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2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 wrapText="1"/>
    </xf>
    <xf numFmtId="1" fontId="3" fillId="0" borderId="1" xfId="1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 wrapText="1"/>
    </xf>
    <xf numFmtId="1" fontId="3" fillId="0" borderId="5" xfId="1" applyNumberFormat="1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 wrapText="1"/>
    </xf>
    <xf numFmtId="0" fontId="1" fillId="0" borderId="7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1" fontId="1" fillId="0" borderId="7" xfId="0" applyNumberFormat="1" applyFont="1" applyFill="1" applyBorder="1" applyAlignment="1">
      <alignment horizontal="center" vertical="center"/>
    </xf>
    <xf numFmtId="1" fontId="3" fillId="0" borderId="7" xfId="1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2" fontId="3" fillId="3" borderId="1" xfId="1" applyNumberFormat="1" applyFont="1" applyFill="1" applyBorder="1" applyAlignment="1">
      <alignment horizontal="center" vertical="top" wrapText="1"/>
    </xf>
    <xf numFmtId="1" fontId="3" fillId="0" borderId="3" xfId="1" applyNumberFormat="1" applyFont="1" applyFill="1" applyBorder="1" applyAlignment="1">
      <alignment vertical="center" wrapText="1"/>
    </xf>
    <xf numFmtId="1" fontId="3" fillId="0" borderId="4" xfId="1" applyNumberFormat="1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left"/>
    </xf>
    <xf numFmtId="2" fontId="3" fillId="0" borderId="7" xfId="4" applyNumberFormat="1" applyFont="1" applyFill="1" applyBorder="1" applyAlignment="1">
      <alignment horizontal="left" vertical="top" wrapText="1"/>
    </xf>
    <xf numFmtId="2" fontId="3" fillId="0" borderId="7" xfId="1" applyNumberFormat="1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 wrapText="1"/>
    </xf>
    <xf numFmtId="1" fontId="3" fillId="0" borderId="1" xfId="1" applyNumberFormat="1" applyFont="1" applyFill="1" applyBorder="1" applyAlignment="1">
      <alignment horizontal="center" vertical="center" wrapText="1"/>
    </xf>
    <xf numFmtId="0" fontId="0" fillId="0" borderId="7" xfId="0" applyFont="1" applyFill="1" applyBorder="1"/>
    <xf numFmtId="0" fontId="0" fillId="0" borderId="7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 wrapText="1"/>
    </xf>
    <xf numFmtId="0" fontId="0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164" fontId="3" fillId="0" borderId="3" xfId="1" applyNumberFormat="1" applyFont="1" applyFill="1" applyBorder="1" applyAlignment="1">
      <alignment horizontal="center" vertical="center" wrapText="1"/>
    </xf>
    <xf numFmtId="164" fontId="3" fillId="0" borderId="4" xfId="1" applyNumberFormat="1" applyFont="1" applyFill="1" applyBorder="1" applyAlignment="1">
      <alignment horizontal="center" vertical="center" wrapText="1"/>
    </xf>
    <xf numFmtId="164" fontId="3" fillId="0" borderId="5" xfId="1" applyNumberFormat="1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center" vertical="top" wrapText="1"/>
    </xf>
    <xf numFmtId="164" fontId="3" fillId="0" borderId="3" xfId="1" applyNumberFormat="1" applyFont="1" applyFill="1" applyBorder="1" applyAlignment="1">
      <alignment horizontal="center" vertical="top" wrapText="1"/>
    </xf>
    <xf numFmtId="164" fontId="3" fillId="0" borderId="4" xfId="1" applyNumberFormat="1" applyFont="1" applyFill="1" applyBorder="1" applyAlignment="1">
      <alignment horizontal="center" vertical="top" wrapText="1"/>
    </xf>
    <xf numFmtId="164" fontId="3" fillId="0" borderId="5" xfId="1" applyNumberFormat="1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1" fontId="3" fillId="0" borderId="3" xfId="1" applyNumberFormat="1" applyFont="1" applyFill="1" applyBorder="1" applyAlignment="1">
      <alignment horizontal="center" vertical="center" wrapText="1"/>
    </xf>
    <xf numFmtId="1" fontId="3" fillId="0" borderId="4" xfId="1" applyNumberFormat="1" applyFont="1" applyFill="1" applyBorder="1" applyAlignment="1">
      <alignment horizontal="center" vertical="center" wrapText="1"/>
    </xf>
    <xf numFmtId="1" fontId="3" fillId="0" borderId="5" xfId="1" applyNumberFormat="1" applyFont="1" applyFill="1" applyBorder="1" applyAlignment="1">
      <alignment horizontal="center" vertical="center" wrapText="1"/>
    </xf>
    <xf numFmtId="1" fontId="3" fillId="0" borderId="1" xfId="1" applyNumberFormat="1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65" fontId="0" fillId="0" borderId="1" xfId="0" applyNumberFormat="1" applyFont="1" applyFill="1" applyBorder="1" applyAlignment="1">
      <alignment horizontal="center" vertical="center"/>
    </xf>
    <xf numFmtId="165" fontId="3" fillId="0" borderId="1" xfId="0" applyNumberFormat="1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164" fontId="3" fillId="0" borderId="1" xfId="2" applyNumberFormat="1" applyFont="1" applyFill="1" applyBorder="1" applyAlignment="1">
      <alignment horizontal="center"/>
    </xf>
  </cellXfs>
  <cellStyles count="5">
    <cellStyle name="Excel Built-in Excel Built-in Excel Built-in Excel Built-i" xfId="1"/>
    <cellStyle name="Excel Built-in Excel Built-in Excel Built-in Excel Built-in Обычный_Моя Копия 24(1).06.08" xfId="4"/>
    <cellStyle name="Обычный" xfId="0" builtinId="0"/>
    <cellStyle name="Обычный 2" xfId="3"/>
    <cellStyle name="Обычный 5" xfId="2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K68"/>
  <sheetViews>
    <sheetView showZeros="0" topLeftCell="A2" zoomScale="84" zoomScaleNormal="84" workbookViewId="0">
      <selection activeCell="I37" sqref="I37"/>
    </sheetView>
  </sheetViews>
  <sheetFormatPr defaultRowHeight="15.75" x14ac:dyDescent="0.25"/>
  <cols>
    <col min="1" max="1" width="23.28515625" style="20" customWidth="1"/>
    <col min="2" max="2" width="36.85546875" style="18" customWidth="1"/>
    <col min="3" max="3" width="13.7109375" style="17" customWidth="1"/>
    <col min="4" max="4" width="9.140625" style="21"/>
    <col min="5" max="5" width="11.140625" style="29" customWidth="1"/>
    <col min="6" max="6" width="9.140625" style="48"/>
    <col min="7" max="8" width="9.140625" style="22"/>
    <col min="9" max="9" width="28.7109375" style="22" customWidth="1"/>
    <col min="10" max="34" width="9.140625" style="22"/>
    <col min="35" max="16384" width="9.140625" style="23"/>
  </cols>
  <sheetData>
    <row r="1" spans="1:37" x14ac:dyDescent="0.25">
      <c r="A1" s="51" t="s">
        <v>0</v>
      </c>
      <c r="B1" s="4"/>
      <c r="C1" s="15"/>
      <c r="D1" s="50"/>
      <c r="E1" s="50"/>
    </row>
    <row r="2" spans="1:37" s="26" customFormat="1" ht="47.25" x14ac:dyDescent="0.25">
      <c r="A2" s="51" t="s">
        <v>12</v>
      </c>
      <c r="B2" s="13" t="s">
        <v>14</v>
      </c>
      <c r="C2" s="51" t="s">
        <v>2</v>
      </c>
      <c r="D2" s="24" t="s">
        <v>15</v>
      </c>
      <c r="E2" s="24" t="s">
        <v>1</v>
      </c>
      <c r="F2" s="24" t="s">
        <v>100</v>
      </c>
      <c r="G2" s="117" t="s">
        <v>143</v>
      </c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</row>
    <row r="3" spans="1:37" s="26" customFormat="1" x14ac:dyDescent="0.25">
      <c r="A3" s="51"/>
      <c r="B3" s="102" t="s">
        <v>3</v>
      </c>
      <c r="C3" s="51"/>
      <c r="D3" s="50"/>
      <c r="E3" s="50"/>
      <c r="F3" s="53"/>
      <c r="G3" s="100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</row>
    <row r="4" spans="1:37" ht="15.75" customHeight="1" x14ac:dyDescent="0.25">
      <c r="A4" s="120" t="s">
        <v>106</v>
      </c>
      <c r="B4" s="4" t="s">
        <v>4</v>
      </c>
      <c r="C4" s="51">
        <v>0.05</v>
      </c>
      <c r="D4" s="118">
        <v>250</v>
      </c>
      <c r="E4" s="50">
        <v>157.5</v>
      </c>
      <c r="F4" s="82">
        <f>C4*15</f>
        <v>0.75</v>
      </c>
      <c r="G4" s="28">
        <f>E4*15</f>
        <v>2362.5</v>
      </c>
      <c r="AI4" s="27"/>
      <c r="AJ4" s="28"/>
      <c r="AK4" s="28"/>
    </row>
    <row r="5" spans="1:37" x14ac:dyDescent="0.25">
      <c r="A5" s="121"/>
      <c r="B5" s="4" t="s">
        <v>72</v>
      </c>
      <c r="C5" s="51">
        <v>0.04</v>
      </c>
      <c r="D5" s="119"/>
      <c r="E5" s="50">
        <v>129.60000000000002</v>
      </c>
      <c r="F5" s="82">
        <f t="shared" ref="F5:F29" si="0">C5*15</f>
        <v>0.6</v>
      </c>
      <c r="G5" s="28">
        <f t="shared" ref="G5:G35" si="1">E5*15</f>
        <v>1944.0000000000005</v>
      </c>
      <c r="AI5" s="27"/>
      <c r="AJ5" s="28"/>
      <c r="AK5" s="28"/>
    </row>
    <row r="6" spans="1:37" x14ac:dyDescent="0.25">
      <c r="A6" s="121"/>
      <c r="B6" s="4" t="s">
        <v>101</v>
      </c>
      <c r="C6" s="54">
        <v>0.01</v>
      </c>
      <c r="D6" s="55">
        <v>10</v>
      </c>
      <c r="E6" s="53">
        <v>74.7</v>
      </c>
      <c r="F6" s="82">
        <f t="shared" si="0"/>
        <v>0.15</v>
      </c>
      <c r="G6" s="28">
        <f t="shared" si="1"/>
        <v>1120.5</v>
      </c>
      <c r="AI6" s="27"/>
      <c r="AJ6" s="28"/>
      <c r="AK6" s="28"/>
    </row>
    <row r="7" spans="1:37" x14ac:dyDescent="0.25">
      <c r="A7" s="122"/>
      <c r="B7" s="4" t="s">
        <v>102</v>
      </c>
      <c r="C7" s="51">
        <v>0.03</v>
      </c>
      <c r="D7" s="50">
        <v>30</v>
      </c>
      <c r="E7" s="50">
        <v>109.5</v>
      </c>
      <c r="F7" s="82">
        <f t="shared" si="0"/>
        <v>0.44999999999999996</v>
      </c>
      <c r="G7" s="28">
        <f t="shared" si="1"/>
        <v>1642.5</v>
      </c>
      <c r="AI7" s="27"/>
      <c r="AJ7" s="28"/>
      <c r="AK7" s="28"/>
    </row>
    <row r="8" spans="1:37" s="26" customFormat="1" x14ac:dyDescent="0.25">
      <c r="A8" s="51"/>
      <c r="B8" s="102" t="s">
        <v>5</v>
      </c>
      <c r="C8" s="51"/>
      <c r="D8" s="50"/>
      <c r="E8" s="50"/>
      <c r="F8" s="82">
        <f t="shared" si="0"/>
        <v>0</v>
      </c>
      <c r="G8" s="28">
        <f t="shared" si="1"/>
        <v>0</v>
      </c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</row>
    <row r="9" spans="1:37" x14ac:dyDescent="0.25">
      <c r="A9" s="126" t="s">
        <v>61</v>
      </c>
      <c r="B9" s="4" t="s">
        <v>74</v>
      </c>
      <c r="C9" s="51">
        <v>0.05</v>
      </c>
      <c r="D9" s="132">
        <v>250</v>
      </c>
      <c r="E9" s="50">
        <v>72</v>
      </c>
      <c r="F9" s="82">
        <f t="shared" si="0"/>
        <v>0.75</v>
      </c>
      <c r="G9" s="28">
        <f t="shared" si="1"/>
        <v>1080</v>
      </c>
      <c r="AI9" s="27"/>
      <c r="AJ9" s="28"/>
      <c r="AK9" s="28"/>
    </row>
    <row r="10" spans="1:37" x14ac:dyDescent="0.25">
      <c r="A10" s="127"/>
      <c r="B10" s="4" t="s">
        <v>27</v>
      </c>
      <c r="C10" s="51">
        <v>0.1</v>
      </c>
      <c r="D10" s="132"/>
      <c r="E10" s="50">
        <v>80</v>
      </c>
      <c r="F10" s="82">
        <f t="shared" si="0"/>
        <v>1.5</v>
      </c>
      <c r="G10" s="28">
        <f t="shared" si="1"/>
        <v>1200</v>
      </c>
      <c r="AI10" s="27"/>
      <c r="AJ10" s="28"/>
      <c r="AK10" s="28"/>
    </row>
    <row r="11" spans="1:37" x14ac:dyDescent="0.25">
      <c r="A11" s="127"/>
      <c r="B11" s="6" t="s">
        <v>75</v>
      </c>
      <c r="C11" s="51">
        <v>0.02</v>
      </c>
      <c r="D11" s="132"/>
      <c r="E11" s="50">
        <v>68.8</v>
      </c>
      <c r="F11" s="82">
        <f t="shared" si="0"/>
        <v>0.3</v>
      </c>
      <c r="G11" s="28">
        <f t="shared" si="1"/>
        <v>1032</v>
      </c>
      <c r="AI11" s="27"/>
      <c r="AJ11" s="28"/>
      <c r="AK11" s="28"/>
    </row>
    <row r="12" spans="1:37" x14ac:dyDescent="0.25">
      <c r="A12" s="127"/>
      <c r="B12" s="31" t="s">
        <v>28</v>
      </c>
      <c r="C12" s="51">
        <v>1.4999999999999999E-2</v>
      </c>
      <c r="D12" s="132"/>
      <c r="E12" s="50">
        <v>4.3499999999999996</v>
      </c>
      <c r="F12" s="82">
        <f t="shared" si="0"/>
        <v>0.22499999999999998</v>
      </c>
      <c r="G12" s="28">
        <f t="shared" si="1"/>
        <v>65.25</v>
      </c>
      <c r="AI12" s="27"/>
      <c r="AJ12" s="28"/>
      <c r="AK12" s="28"/>
    </row>
    <row r="13" spans="1:37" x14ac:dyDescent="0.25">
      <c r="A13" s="127"/>
      <c r="B13" s="7" t="s">
        <v>13</v>
      </c>
      <c r="C13" s="51">
        <v>1.4999999999999999E-2</v>
      </c>
      <c r="D13" s="132"/>
      <c r="E13" s="50">
        <v>6.15</v>
      </c>
      <c r="F13" s="82">
        <f t="shared" si="0"/>
        <v>0.22499999999999998</v>
      </c>
      <c r="G13" s="28">
        <f t="shared" si="1"/>
        <v>92.25</v>
      </c>
      <c r="AI13" s="27"/>
      <c r="AJ13" s="28"/>
      <c r="AK13" s="28"/>
    </row>
    <row r="14" spans="1:37" x14ac:dyDescent="0.25">
      <c r="A14" s="127"/>
      <c r="B14" s="8" t="s">
        <v>18</v>
      </c>
      <c r="C14" s="51">
        <v>0.02</v>
      </c>
      <c r="D14" s="132">
        <v>230</v>
      </c>
      <c r="E14" s="50">
        <v>179.8</v>
      </c>
      <c r="F14" s="82">
        <f t="shared" si="0"/>
        <v>0.3</v>
      </c>
      <c r="G14" s="28">
        <f t="shared" si="1"/>
        <v>2697</v>
      </c>
      <c r="AI14" s="27"/>
      <c r="AJ14" s="28"/>
      <c r="AK14" s="28"/>
    </row>
    <row r="15" spans="1:37" x14ac:dyDescent="0.25">
      <c r="A15" s="127"/>
      <c r="B15" s="7" t="s">
        <v>42</v>
      </c>
      <c r="C15" s="51">
        <v>0.1</v>
      </c>
      <c r="D15" s="132"/>
      <c r="E15" s="50">
        <v>15</v>
      </c>
      <c r="F15" s="82">
        <f t="shared" si="0"/>
        <v>1.5</v>
      </c>
      <c r="G15" s="28">
        <f t="shared" si="1"/>
        <v>225</v>
      </c>
      <c r="AI15" s="27"/>
      <c r="AJ15" s="28"/>
      <c r="AK15" s="28"/>
    </row>
    <row r="16" spans="1:37" x14ac:dyDescent="0.25">
      <c r="A16" s="127"/>
      <c r="B16" s="7" t="s">
        <v>19</v>
      </c>
      <c r="C16" s="51">
        <v>0.1</v>
      </c>
      <c r="D16" s="132"/>
      <c r="E16" s="50">
        <v>12.000000000000002</v>
      </c>
      <c r="F16" s="82">
        <f t="shared" si="0"/>
        <v>1.5</v>
      </c>
      <c r="G16" s="28">
        <f t="shared" si="1"/>
        <v>180.00000000000003</v>
      </c>
      <c r="AI16" s="27"/>
      <c r="AJ16" s="28"/>
      <c r="AK16" s="28"/>
    </row>
    <row r="17" spans="1:37" x14ac:dyDescent="0.25">
      <c r="A17" s="127"/>
      <c r="B17" s="4" t="s">
        <v>45</v>
      </c>
      <c r="C17" s="51">
        <v>0.09</v>
      </c>
      <c r="D17" s="132">
        <v>300</v>
      </c>
      <c r="E17" s="50">
        <v>285.29999999999995</v>
      </c>
      <c r="F17" s="82">
        <f t="shared" si="0"/>
        <v>1.3499999999999999</v>
      </c>
      <c r="G17" s="28">
        <f t="shared" si="1"/>
        <v>4279.4999999999991</v>
      </c>
      <c r="AI17" s="27"/>
      <c r="AJ17" s="28"/>
      <c r="AK17" s="28"/>
    </row>
    <row r="18" spans="1:37" x14ac:dyDescent="0.25">
      <c r="A18" s="128"/>
      <c r="B18" s="4" t="s">
        <v>73</v>
      </c>
      <c r="C18" s="16">
        <v>6.7599999999999993E-2</v>
      </c>
      <c r="D18" s="132"/>
      <c r="E18" s="50">
        <v>173.73199999999997</v>
      </c>
      <c r="F18" s="82">
        <f t="shared" si="0"/>
        <v>1.0139999999999998</v>
      </c>
      <c r="G18" s="28">
        <f t="shared" si="1"/>
        <v>2605.9799999999996</v>
      </c>
      <c r="AI18" s="27"/>
      <c r="AJ18" s="28"/>
      <c r="AK18" s="28"/>
    </row>
    <row r="19" spans="1:37" s="26" customFormat="1" x14ac:dyDescent="0.25">
      <c r="A19" s="51"/>
      <c r="B19" s="102" t="s">
        <v>6</v>
      </c>
      <c r="C19" s="51"/>
      <c r="D19" s="50"/>
      <c r="E19" s="50"/>
      <c r="F19" s="82">
        <f t="shared" si="0"/>
        <v>0</v>
      </c>
      <c r="G19" s="28">
        <f t="shared" si="1"/>
        <v>0</v>
      </c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</row>
    <row r="20" spans="1:37" x14ac:dyDescent="0.25">
      <c r="A20" s="129" t="s">
        <v>98</v>
      </c>
      <c r="B20" s="4" t="s">
        <v>76</v>
      </c>
      <c r="C20" s="51">
        <v>0.03</v>
      </c>
      <c r="D20" s="50">
        <v>250</v>
      </c>
      <c r="E20" s="50">
        <v>18</v>
      </c>
      <c r="F20" s="82">
        <f t="shared" si="0"/>
        <v>0.44999999999999996</v>
      </c>
      <c r="G20" s="28">
        <f t="shared" si="1"/>
        <v>270</v>
      </c>
      <c r="AI20" s="27"/>
      <c r="AJ20" s="28"/>
      <c r="AK20" s="28"/>
    </row>
    <row r="21" spans="1:37" x14ac:dyDescent="0.25">
      <c r="A21" s="130"/>
      <c r="B21" s="79" t="s">
        <v>97</v>
      </c>
      <c r="C21" s="80">
        <v>0.05</v>
      </c>
      <c r="D21" s="81">
        <v>50</v>
      </c>
      <c r="E21" s="81">
        <v>210</v>
      </c>
      <c r="F21" s="82">
        <f t="shared" si="0"/>
        <v>0.75</v>
      </c>
      <c r="G21" s="28">
        <f t="shared" si="1"/>
        <v>3150</v>
      </c>
      <c r="H21" s="23"/>
      <c r="AI21" s="27"/>
      <c r="AJ21" s="28"/>
      <c r="AK21" s="28"/>
    </row>
    <row r="22" spans="1:37" x14ac:dyDescent="0.25">
      <c r="A22" s="130"/>
      <c r="B22" s="4" t="s">
        <v>99</v>
      </c>
      <c r="C22" s="54">
        <v>0.1</v>
      </c>
      <c r="D22" s="12">
        <v>100</v>
      </c>
      <c r="E22" s="12">
        <v>38</v>
      </c>
      <c r="F22" s="82">
        <f t="shared" si="0"/>
        <v>1.5</v>
      </c>
      <c r="G22" s="28">
        <f t="shared" si="1"/>
        <v>570</v>
      </c>
      <c r="AI22" s="27"/>
      <c r="AJ22" s="28"/>
      <c r="AK22" s="28"/>
    </row>
    <row r="23" spans="1:37" x14ac:dyDescent="0.25">
      <c r="A23" s="131"/>
      <c r="B23" s="4" t="s">
        <v>21</v>
      </c>
      <c r="C23" s="51">
        <v>0.02</v>
      </c>
      <c r="D23" s="50">
        <v>20</v>
      </c>
      <c r="E23" s="50">
        <v>66</v>
      </c>
      <c r="F23" s="82">
        <f t="shared" si="0"/>
        <v>0.3</v>
      </c>
      <c r="G23" s="28">
        <f t="shared" si="1"/>
        <v>990</v>
      </c>
      <c r="AI23" s="27"/>
      <c r="AJ23" s="28"/>
      <c r="AK23" s="28"/>
    </row>
    <row r="24" spans="1:37" s="26" customFormat="1" x14ac:dyDescent="0.25">
      <c r="A24" s="51"/>
      <c r="B24" s="102" t="s">
        <v>7</v>
      </c>
      <c r="C24" s="51"/>
      <c r="D24" s="21"/>
      <c r="E24" s="50"/>
      <c r="F24" s="82">
        <f t="shared" si="0"/>
        <v>0</v>
      </c>
      <c r="G24" s="28">
        <f t="shared" si="1"/>
        <v>0</v>
      </c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</row>
    <row r="25" spans="1:37" x14ac:dyDescent="0.25">
      <c r="A25" s="126" t="s">
        <v>62</v>
      </c>
      <c r="B25" s="10" t="s">
        <v>29</v>
      </c>
      <c r="C25" s="51">
        <v>0.09</v>
      </c>
      <c r="D25" s="132">
        <v>250</v>
      </c>
      <c r="E25" s="50">
        <v>297.89999999999998</v>
      </c>
      <c r="F25" s="82">
        <f t="shared" si="0"/>
        <v>1.3499999999999999</v>
      </c>
      <c r="G25" s="28">
        <f t="shared" si="1"/>
        <v>4468.5</v>
      </c>
      <c r="AI25" s="27"/>
      <c r="AJ25" s="28"/>
      <c r="AK25" s="28"/>
    </row>
    <row r="26" spans="1:37" x14ac:dyDescent="0.25">
      <c r="A26" s="127"/>
      <c r="B26" s="4" t="s">
        <v>77</v>
      </c>
      <c r="C26" s="16">
        <v>7.0000000000000007E-2</v>
      </c>
      <c r="D26" s="132"/>
      <c r="E26" s="50">
        <v>173.73199999999997</v>
      </c>
      <c r="F26" s="82">
        <f t="shared" si="0"/>
        <v>1.05</v>
      </c>
      <c r="G26" s="28">
        <f t="shared" si="1"/>
        <v>2605.9799999999996</v>
      </c>
      <c r="AI26" s="27"/>
      <c r="AJ26" s="28"/>
      <c r="AK26" s="28"/>
    </row>
    <row r="27" spans="1:37" x14ac:dyDescent="0.25">
      <c r="A27" s="127"/>
      <c r="B27" s="7" t="s">
        <v>23</v>
      </c>
      <c r="C27" s="51">
        <v>0.01</v>
      </c>
      <c r="D27" s="50">
        <v>10</v>
      </c>
      <c r="E27" s="50">
        <v>3</v>
      </c>
      <c r="F27" s="82">
        <f t="shared" si="0"/>
        <v>0.15</v>
      </c>
      <c r="G27" s="28">
        <f t="shared" si="1"/>
        <v>45</v>
      </c>
      <c r="AI27" s="27"/>
      <c r="AJ27" s="28"/>
      <c r="AK27" s="28"/>
    </row>
    <row r="28" spans="1:37" x14ac:dyDescent="0.25">
      <c r="A28" s="128"/>
      <c r="B28" s="11" t="s">
        <v>78</v>
      </c>
      <c r="C28" s="51">
        <v>0.05</v>
      </c>
      <c r="D28" s="50">
        <v>50</v>
      </c>
      <c r="E28" s="50">
        <v>167</v>
      </c>
      <c r="F28" s="82">
        <f t="shared" si="0"/>
        <v>0.75</v>
      </c>
      <c r="G28" s="28">
        <f t="shared" si="1"/>
        <v>2505</v>
      </c>
      <c r="AI28" s="27"/>
      <c r="AJ28" s="28"/>
      <c r="AK28" s="28"/>
    </row>
    <row r="29" spans="1:37" s="26" customFormat="1" x14ac:dyDescent="0.25">
      <c r="A29" s="51"/>
      <c r="B29" s="102" t="s">
        <v>8</v>
      </c>
      <c r="C29" s="51"/>
      <c r="D29" s="50"/>
      <c r="E29" s="50"/>
      <c r="F29" s="82">
        <f t="shared" si="0"/>
        <v>0</v>
      </c>
      <c r="G29" s="28">
        <f t="shared" si="1"/>
        <v>0</v>
      </c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</row>
    <row r="30" spans="1:37" x14ac:dyDescent="0.25">
      <c r="A30" s="123"/>
      <c r="B30" s="79" t="s">
        <v>48</v>
      </c>
      <c r="C30" s="80">
        <v>0.03</v>
      </c>
      <c r="D30" s="81">
        <v>60</v>
      </c>
      <c r="E30" s="81">
        <v>156.6</v>
      </c>
      <c r="F30" s="82" t="s">
        <v>103</v>
      </c>
      <c r="G30" s="28">
        <f t="shared" si="1"/>
        <v>2349</v>
      </c>
      <c r="AI30" s="27"/>
      <c r="AJ30" s="28"/>
      <c r="AK30" s="28"/>
    </row>
    <row r="31" spans="1:37" x14ac:dyDescent="0.25">
      <c r="A31" s="124"/>
      <c r="B31" s="79" t="s">
        <v>24</v>
      </c>
      <c r="C31" s="80">
        <v>0.05</v>
      </c>
      <c r="D31" s="81">
        <v>150</v>
      </c>
      <c r="E31" s="81">
        <v>490.5</v>
      </c>
      <c r="F31" s="82" t="s">
        <v>104</v>
      </c>
      <c r="G31" s="28">
        <f t="shared" si="1"/>
        <v>7357.5</v>
      </c>
      <c r="AI31" s="27"/>
      <c r="AJ31" s="28"/>
      <c r="AK31" s="28"/>
    </row>
    <row r="32" spans="1:37" x14ac:dyDescent="0.25">
      <c r="A32" s="124"/>
      <c r="B32" s="79" t="s">
        <v>79</v>
      </c>
      <c r="C32" s="80">
        <v>0.5</v>
      </c>
      <c r="D32" s="81">
        <v>500</v>
      </c>
      <c r="E32" s="81">
        <v>5</v>
      </c>
      <c r="F32" s="82">
        <v>7.5</v>
      </c>
      <c r="G32" s="28">
        <f t="shared" si="1"/>
        <v>75</v>
      </c>
      <c r="AI32" s="27"/>
      <c r="AJ32" s="28"/>
      <c r="AK32" s="28"/>
    </row>
    <row r="33" spans="1:37" x14ac:dyDescent="0.25">
      <c r="A33" s="124"/>
      <c r="B33" s="13" t="s">
        <v>9</v>
      </c>
      <c r="C33" s="51">
        <v>0.01</v>
      </c>
      <c r="D33" s="50">
        <v>40</v>
      </c>
      <c r="E33" s="50">
        <v>150.80000000000001</v>
      </c>
      <c r="F33" s="82" t="s">
        <v>124</v>
      </c>
      <c r="G33" s="28">
        <f t="shared" si="1"/>
        <v>2262</v>
      </c>
      <c r="AI33" s="27"/>
      <c r="AJ33" s="28"/>
      <c r="AK33" s="28"/>
    </row>
    <row r="34" spans="1:37" x14ac:dyDescent="0.25">
      <c r="A34" s="124"/>
      <c r="B34" s="4" t="s">
        <v>25</v>
      </c>
      <c r="C34" s="51">
        <v>2E-3</v>
      </c>
      <c r="D34" s="50">
        <v>6</v>
      </c>
      <c r="E34" s="50">
        <v>8.4</v>
      </c>
      <c r="F34" s="82" t="s">
        <v>105</v>
      </c>
      <c r="G34" s="28">
        <f t="shared" si="1"/>
        <v>126</v>
      </c>
      <c r="AI34" s="27"/>
      <c r="AJ34" s="28"/>
      <c r="AK34" s="28"/>
    </row>
    <row r="35" spans="1:37" ht="31.5" x14ac:dyDescent="0.25">
      <c r="A35" s="125"/>
      <c r="B35" s="34" t="s">
        <v>26</v>
      </c>
      <c r="C35" s="51">
        <v>2E-3</v>
      </c>
      <c r="D35" s="50">
        <v>2</v>
      </c>
      <c r="E35" s="50">
        <v>1.2500000000000001E-2</v>
      </c>
      <c r="F35" s="83" t="s">
        <v>111</v>
      </c>
      <c r="G35" s="28">
        <f t="shared" si="1"/>
        <v>0.1875</v>
      </c>
      <c r="AI35" s="27"/>
      <c r="AJ35" s="28"/>
      <c r="AK35" s="28"/>
    </row>
    <row r="36" spans="1:37" x14ac:dyDescent="0.25">
      <c r="A36" s="5"/>
      <c r="B36" s="63" t="s">
        <v>11</v>
      </c>
      <c r="C36" s="51"/>
      <c r="D36" s="50">
        <f>SUM(D4:D35)</f>
        <v>2558</v>
      </c>
      <c r="E36" s="12">
        <f>SUM(E4:E35)</f>
        <v>3153.3764999999999</v>
      </c>
      <c r="F36" s="12">
        <f t="shared" ref="F36:G36" si="2">SUM(F4:F35)</f>
        <v>24.413999999999998</v>
      </c>
      <c r="G36" s="12">
        <f t="shared" si="2"/>
        <v>47300.647499999999</v>
      </c>
      <c r="AI36" s="27"/>
      <c r="AJ36" s="28"/>
      <c r="AK36" s="28"/>
    </row>
    <row r="49" spans="1:37" s="30" customFormat="1" x14ac:dyDescent="0.25">
      <c r="A49" s="19"/>
      <c r="B49" s="18"/>
      <c r="C49" s="17"/>
      <c r="D49" s="21"/>
      <c r="E49" s="29"/>
      <c r="F49" s="48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3"/>
      <c r="AJ49" s="23"/>
      <c r="AK49" s="23"/>
    </row>
    <row r="50" spans="1:37" s="30" customFormat="1" x14ac:dyDescent="0.25">
      <c r="A50" s="19"/>
      <c r="B50" s="18"/>
      <c r="C50" s="17"/>
      <c r="D50" s="21"/>
      <c r="E50" s="29"/>
      <c r="F50" s="48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3"/>
      <c r="AJ50" s="23"/>
      <c r="AK50" s="23"/>
    </row>
    <row r="51" spans="1:37" s="30" customFormat="1" x14ac:dyDescent="0.25">
      <c r="A51" s="19"/>
      <c r="B51" s="18"/>
      <c r="C51" s="17"/>
      <c r="D51" s="21"/>
      <c r="E51" s="29"/>
      <c r="F51" s="48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3"/>
      <c r="AJ51" s="23"/>
      <c r="AK51" s="23"/>
    </row>
    <row r="52" spans="1:37" s="30" customFormat="1" x14ac:dyDescent="0.25">
      <c r="A52" s="19"/>
      <c r="B52" s="18"/>
      <c r="C52" s="17"/>
      <c r="D52" s="21"/>
      <c r="E52" s="29"/>
      <c r="F52" s="48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3"/>
      <c r="AJ52" s="23"/>
      <c r="AK52" s="23"/>
    </row>
    <row r="53" spans="1:37" s="30" customFormat="1" x14ac:dyDescent="0.25">
      <c r="A53" s="19"/>
      <c r="B53" s="18"/>
      <c r="C53" s="17"/>
      <c r="D53" s="21"/>
      <c r="E53" s="29"/>
      <c r="F53" s="48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3"/>
      <c r="AJ53" s="23"/>
      <c r="AK53" s="23"/>
    </row>
    <row r="54" spans="1:37" s="30" customFormat="1" x14ac:dyDescent="0.25">
      <c r="A54" s="19"/>
      <c r="B54" s="18"/>
      <c r="C54" s="17"/>
      <c r="D54" s="21"/>
      <c r="E54" s="29"/>
      <c r="F54" s="48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3"/>
      <c r="AJ54" s="23"/>
      <c r="AK54" s="23"/>
    </row>
    <row r="55" spans="1:37" s="30" customFormat="1" x14ac:dyDescent="0.25">
      <c r="A55" s="19"/>
      <c r="B55" s="18"/>
      <c r="C55" s="17"/>
      <c r="D55" s="21"/>
      <c r="E55" s="29"/>
      <c r="F55" s="48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3"/>
      <c r="AJ55" s="23"/>
      <c r="AK55" s="23"/>
    </row>
    <row r="56" spans="1:37" s="30" customFormat="1" x14ac:dyDescent="0.25">
      <c r="A56" s="19"/>
      <c r="B56" s="18"/>
      <c r="C56" s="17"/>
      <c r="D56" s="21"/>
      <c r="E56" s="29"/>
      <c r="F56" s="48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3"/>
      <c r="AJ56" s="23"/>
      <c r="AK56" s="23"/>
    </row>
    <row r="57" spans="1:37" s="30" customFormat="1" x14ac:dyDescent="0.25">
      <c r="A57" s="19"/>
      <c r="B57" s="18"/>
      <c r="C57" s="17"/>
      <c r="D57" s="21"/>
      <c r="E57" s="29"/>
      <c r="F57" s="48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3"/>
      <c r="AJ57" s="23"/>
      <c r="AK57" s="23"/>
    </row>
    <row r="58" spans="1:37" s="30" customFormat="1" x14ac:dyDescent="0.25">
      <c r="A58" s="19"/>
      <c r="B58" s="18"/>
      <c r="C58" s="17"/>
      <c r="D58" s="21"/>
      <c r="E58" s="29"/>
      <c r="F58" s="48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3"/>
      <c r="AJ58" s="23"/>
      <c r="AK58" s="23"/>
    </row>
    <row r="59" spans="1:37" s="30" customFormat="1" x14ac:dyDescent="0.25">
      <c r="A59" s="19"/>
      <c r="B59" s="18"/>
      <c r="C59" s="17"/>
      <c r="D59" s="21"/>
      <c r="E59" s="29"/>
      <c r="F59" s="48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3"/>
      <c r="AJ59" s="23"/>
      <c r="AK59" s="23"/>
    </row>
    <row r="60" spans="1:37" s="30" customFormat="1" x14ac:dyDescent="0.25">
      <c r="A60" s="19"/>
      <c r="B60" s="18"/>
      <c r="C60" s="17"/>
      <c r="D60" s="21"/>
      <c r="E60" s="29"/>
      <c r="F60" s="48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3"/>
      <c r="AJ60" s="23"/>
      <c r="AK60" s="23"/>
    </row>
    <row r="61" spans="1:37" s="30" customFormat="1" x14ac:dyDescent="0.25">
      <c r="A61" s="19"/>
      <c r="B61" s="18"/>
      <c r="C61" s="17"/>
      <c r="D61" s="21"/>
      <c r="E61" s="29"/>
      <c r="F61" s="48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3"/>
      <c r="AJ61" s="23"/>
      <c r="AK61" s="23"/>
    </row>
    <row r="62" spans="1:37" s="30" customFormat="1" x14ac:dyDescent="0.25">
      <c r="A62" s="19"/>
      <c r="B62" s="18"/>
      <c r="C62" s="17"/>
      <c r="D62" s="21"/>
      <c r="E62" s="29"/>
      <c r="F62" s="48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3"/>
      <c r="AJ62" s="23"/>
      <c r="AK62" s="23"/>
    </row>
    <row r="63" spans="1:37" s="30" customFormat="1" x14ac:dyDescent="0.25">
      <c r="A63" s="19"/>
      <c r="B63" s="18"/>
      <c r="C63" s="17"/>
      <c r="D63" s="21"/>
      <c r="E63" s="29"/>
      <c r="F63" s="48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3"/>
      <c r="AJ63" s="23"/>
      <c r="AK63" s="23"/>
    </row>
    <row r="64" spans="1:37" s="30" customFormat="1" x14ac:dyDescent="0.25">
      <c r="A64" s="20"/>
      <c r="B64" s="18"/>
      <c r="C64" s="17"/>
      <c r="D64" s="21"/>
      <c r="E64" s="29"/>
      <c r="F64" s="48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3"/>
      <c r="AJ64" s="23"/>
      <c r="AK64" s="23"/>
    </row>
    <row r="65" spans="1:37" s="30" customFormat="1" x14ac:dyDescent="0.25">
      <c r="A65" s="20"/>
      <c r="B65" s="18"/>
      <c r="C65" s="17"/>
      <c r="D65" s="21"/>
      <c r="E65" s="29"/>
      <c r="F65" s="48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3"/>
      <c r="AJ65" s="23"/>
      <c r="AK65" s="23"/>
    </row>
    <row r="66" spans="1:37" s="30" customFormat="1" x14ac:dyDescent="0.25">
      <c r="A66" s="20"/>
      <c r="B66" s="18"/>
      <c r="C66" s="17"/>
      <c r="D66" s="21"/>
      <c r="E66" s="29"/>
      <c r="F66" s="48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3"/>
      <c r="AJ66" s="23"/>
      <c r="AK66" s="23"/>
    </row>
    <row r="67" spans="1:37" s="30" customFormat="1" x14ac:dyDescent="0.25">
      <c r="A67" s="20"/>
      <c r="B67" s="18"/>
      <c r="C67" s="17"/>
      <c r="D67" s="21"/>
      <c r="E67" s="29"/>
      <c r="F67" s="48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3"/>
      <c r="AJ67" s="23"/>
      <c r="AK67" s="23"/>
    </row>
    <row r="68" spans="1:37" s="30" customFormat="1" x14ac:dyDescent="0.25">
      <c r="A68" s="20"/>
      <c r="B68" s="18"/>
      <c r="C68" s="17"/>
      <c r="D68" s="21"/>
      <c r="E68" s="29"/>
      <c r="F68" s="48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3"/>
      <c r="AJ68" s="23"/>
      <c r="AK68" s="23"/>
    </row>
  </sheetData>
  <mergeCells count="10">
    <mergeCell ref="D4:D5"/>
    <mergeCell ref="A4:A7"/>
    <mergeCell ref="A30:A35"/>
    <mergeCell ref="A9:A18"/>
    <mergeCell ref="A20:A23"/>
    <mergeCell ref="A25:A28"/>
    <mergeCell ref="D9:D13"/>
    <mergeCell ref="D14:D16"/>
    <mergeCell ref="D17:D18"/>
    <mergeCell ref="D25:D26"/>
  </mergeCells>
  <pageMargins left="0.7" right="0.7" top="0.75" bottom="0.75" header="0.3" footer="0.3"/>
  <pageSetup paperSize="9" scale="93" orientation="portrait" horizontalDpi="300" verticalDpi="300" r:id="rId1"/>
  <colBreaks count="1" manualBreakCount="1">
    <brk id="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K69"/>
  <sheetViews>
    <sheetView showZeros="0" zoomScale="84" zoomScaleNormal="84" workbookViewId="0">
      <selection activeCell="B30" sqref="B30"/>
    </sheetView>
  </sheetViews>
  <sheetFormatPr defaultRowHeight="15.75" x14ac:dyDescent="0.25"/>
  <cols>
    <col min="1" max="1" width="22.85546875" style="2" customWidth="1"/>
    <col min="2" max="2" width="36.85546875" style="1" customWidth="1"/>
    <col min="3" max="3" width="12.7109375" style="17" customWidth="1"/>
    <col min="4" max="4" width="9.7109375" style="146" customWidth="1"/>
    <col min="5" max="5" width="11.85546875" style="65" customWidth="1"/>
    <col min="6" max="6" width="10.5703125" style="71" customWidth="1"/>
    <col min="7" max="34" width="9.140625" style="72"/>
    <col min="35" max="16384" width="9.140625" style="73"/>
  </cols>
  <sheetData>
    <row r="1" spans="1:37" x14ac:dyDescent="0.25">
      <c r="A1" s="51" t="s">
        <v>30</v>
      </c>
      <c r="B1" s="4"/>
      <c r="C1" s="108"/>
      <c r="D1" s="143"/>
    </row>
    <row r="2" spans="1:37" s="75" customFormat="1" ht="47.25" x14ac:dyDescent="0.25">
      <c r="A2" s="3" t="s">
        <v>31</v>
      </c>
      <c r="B2" s="13" t="s">
        <v>14</v>
      </c>
      <c r="C2" s="109" t="s">
        <v>2</v>
      </c>
      <c r="D2" s="67" t="s">
        <v>15</v>
      </c>
      <c r="E2" s="67" t="s">
        <v>1</v>
      </c>
      <c r="F2" s="112" t="s">
        <v>100</v>
      </c>
      <c r="G2" s="116" t="s">
        <v>143</v>
      </c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</row>
    <row r="3" spans="1:37" s="59" customFormat="1" x14ac:dyDescent="0.25">
      <c r="A3" s="109"/>
      <c r="B3" s="102" t="s">
        <v>32</v>
      </c>
      <c r="C3" s="109"/>
      <c r="D3" s="67"/>
      <c r="E3" s="47"/>
      <c r="F3" s="149"/>
      <c r="G3" s="94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</row>
    <row r="4" spans="1:37" x14ac:dyDescent="0.25">
      <c r="A4" s="123" t="s">
        <v>113</v>
      </c>
      <c r="B4" s="6" t="s">
        <v>38</v>
      </c>
      <c r="C4" s="109">
        <v>0.09</v>
      </c>
      <c r="D4" s="118">
        <v>250</v>
      </c>
      <c r="E4" s="84">
        <v>313.2</v>
      </c>
      <c r="F4" s="113">
        <f>C4*15</f>
        <v>1.3499999999999999</v>
      </c>
      <c r="G4" s="77">
        <v>4698</v>
      </c>
      <c r="AI4" s="76"/>
      <c r="AJ4" s="77"/>
      <c r="AK4" s="77"/>
    </row>
    <row r="5" spans="1:37" x14ac:dyDescent="0.25">
      <c r="A5" s="124"/>
      <c r="B5" s="4" t="s">
        <v>39</v>
      </c>
      <c r="C5" s="109">
        <v>0.04</v>
      </c>
      <c r="D5" s="133"/>
      <c r="E5" s="84">
        <v>129.60000000000002</v>
      </c>
      <c r="F5" s="113">
        <f>C5*15</f>
        <v>0.6</v>
      </c>
      <c r="G5" s="77">
        <v>1944</v>
      </c>
      <c r="AI5" s="76"/>
      <c r="AJ5" s="77"/>
      <c r="AK5" s="77"/>
    </row>
    <row r="6" spans="1:37" x14ac:dyDescent="0.25">
      <c r="A6" s="124"/>
      <c r="B6" s="73" t="s">
        <v>112</v>
      </c>
      <c r="C6" s="109">
        <v>0.01</v>
      </c>
      <c r="D6" s="119"/>
      <c r="E6" s="144">
        <v>74.7</v>
      </c>
      <c r="F6" s="113">
        <f>C6*15</f>
        <v>0.15</v>
      </c>
      <c r="G6" s="77">
        <v>1120.5</v>
      </c>
      <c r="AI6" s="76"/>
      <c r="AJ6" s="77"/>
      <c r="AK6" s="77"/>
    </row>
    <row r="7" spans="1:37" ht="31.5" customHeight="1" x14ac:dyDescent="0.25">
      <c r="A7" s="125"/>
      <c r="B7" s="4" t="s">
        <v>107</v>
      </c>
      <c r="C7" s="109">
        <v>0.05</v>
      </c>
      <c r="D7" s="108">
        <v>60</v>
      </c>
      <c r="E7" s="84">
        <v>109.5</v>
      </c>
      <c r="F7" s="113">
        <f t="shared" ref="F7:F29" si="0">C7*15</f>
        <v>0.75</v>
      </c>
      <c r="G7" s="61">
        <v>1642.5</v>
      </c>
      <c r="AI7" s="76"/>
      <c r="AJ7" s="77"/>
      <c r="AK7" s="77"/>
    </row>
    <row r="8" spans="1:37" s="57" customFormat="1" x14ac:dyDescent="0.25">
      <c r="A8" s="109"/>
      <c r="B8" s="102" t="s">
        <v>5</v>
      </c>
      <c r="C8" s="109"/>
      <c r="D8" s="108"/>
      <c r="E8" s="84"/>
      <c r="F8" s="149">
        <f t="shared" si="0"/>
        <v>0</v>
      </c>
      <c r="G8" s="61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60"/>
      <c r="AJ8" s="61"/>
      <c r="AK8" s="61"/>
    </row>
    <row r="9" spans="1:37" ht="15.75" customHeight="1" x14ac:dyDescent="0.25">
      <c r="A9" s="123" t="s">
        <v>114</v>
      </c>
      <c r="B9" s="4" t="s">
        <v>33</v>
      </c>
      <c r="C9" s="16">
        <v>5.2999999999999999E-2</v>
      </c>
      <c r="D9" s="118">
        <v>250</v>
      </c>
      <c r="E9" s="84">
        <v>150.5</v>
      </c>
      <c r="F9" s="113">
        <f t="shared" si="0"/>
        <v>0.79499999999999993</v>
      </c>
      <c r="G9" s="77">
        <v>2257.5</v>
      </c>
      <c r="AI9" s="76"/>
      <c r="AJ9" s="77"/>
      <c r="AK9" s="77"/>
    </row>
    <row r="10" spans="1:37" x14ac:dyDescent="0.25">
      <c r="A10" s="124"/>
      <c r="B10" s="4" t="s">
        <v>16</v>
      </c>
      <c r="C10" s="109">
        <v>0.1</v>
      </c>
      <c r="D10" s="133"/>
      <c r="E10" s="84">
        <v>80</v>
      </c>
      <c r="F10" s="113">
        <f t="shared" si="0"/>
        <v>1.5</v>
      </c>
      <c r="G10" s="61">
        <v>1200</v>
      </c>
      <c r="AI10" s="76"/>
      <c r="AJ10" s="77"/>
      <c r="AK10" s="77"/>
    </row>
    <row r="11" spans="1:37" x14ac:dyDescent="0.25">
      <c r="A11" s="124"/>
      <c r="B11" s="7" t="s">
        <v>40</v>
      </c>
      <c r="C11" s="109">
        <v>1.4999999999999999E-2</v>
      </c>
      <c r="D11" s="133"/>
      <c r="E11" s="84">
        <v>6.15</v>
      </c>
      <c r="F11" s="113">
        <f t="shared" si="0"/>
        <v>0.22499999999999998</v>
      </c>
      <c r="G11" s="61">
        <v>92.25</v>
      </c>
      <c r="AI11" s="76"/>
      <c r="AJ11" s="77"/>
      <c r="AK11" s="77"/>
    </row>
    <row r="12" spans="1:37" x14ac:dyDescent="0.25">
      <c r="A12" s="124"/>
      <c r="B12" s="7" t="s">
        <v>17</v>
      </c>
      <c r="C12" s="109">
        <v>1.4999999999999999E-2</v>
      </c>
      <c r="D12" s="133"/>
      <c r="E12" s="84">
        <v>4.3499999999999996</v>
      </c>
      <c r="F12" s="113">
        <f t="shared" si="0"/>
        <v>0.22499999999999998</v>
      </c>
      <c r="G12" s="61">
        <v>65.25</v>
      </c>
      <c r="AI12" s="76"/>
      <c r="AJ12" s="77"/>
      <c r="AK12" s="77"/>
    </row>
    <row r="13" spans="1:37" x14ac:dyDescent="0.25">
      <c r="A13" s="124"/>
      <c r="B13" s="7" t="s">
        <v>108</v>
      </c>
      <c r="C13" s="109">
        <v>0.01</v>
      </c>
      <c r="D13" s="133"/>
      <c r="E13" s="84">
        <v>33.1</v>
      </c>
      <c r="F13" s="113">
        <f t="shared" si="0"/>
        <v>0.15</v>
      </c>
      <c r="G13" s="77">
        <v>496.5</v>
      </c>
      <c r="AI13" s="76"/>
      <c r="AJ13" s="77"/>
      <c r="AK13" s="77"/>
    </row>
    <row r="14" spans="1:37" x14ac:dyDescent="0.25">
      <c r="A14" s="124"/>
      <c r="B14" s="7" t="s">
        <v>41</v>
      </c>
      <c r="C14" s="16">
        <v>2.7E-2</v>
      </c>
      <c r="D14" s="119"/>
      <c r="E14" s="84">
        <v>21.85</v>
      </c>
      <c r="F14" s="113">
        <f t="shared" si="0"/>
        <v>0.40499999999999997</v>
      </c>
      <c r="G14" s="61">
        <v>327.85</v>
      </c>
      <c r="AI14" s="76"/>
      <c r="AJ14" s="77"/>
      <c r="AK14" s="77"/>
    </row>
    <row r="15" spans="1:37" x14ac:dyDescent="0.25">
      <c r="A15" s="124"/>
      <c r="B15" s="7" t="s">
        <v>35</v>
      </c>
      <c r="C15" s="109">
        <v>0.08</v>
      </c>
      <c r="D15" s="118">
        <v>230</v>
      </c>
      <c r="E15" s="84">
        <v>252</v>
      </c>
      <c r="F15" s="113">
        <f t="shared" si="0"/>
        <v>1.2</v>
      </c>
      <c r="G15" s="77">
        <v>3780</v>
      </c>
      <c r="AI15" s="76"/>
      <c r="AJ15" s="77"/>
      <c r="AK15" s="77"/>
    </row>
    <row r="16" spans="1:37" x14ac:dyDescent="0.25">
      <c r="A16" s="124"/>
      <c r="B16" s="4" t="s">
        <v>77</v>
      </c>
      <c r="C16" s="16">
        <v>6.7599999999999993E-2</v>
      </c>
      <c r="D16" s="133"/>
      <c r="E16" s="84">
        <v>172.19</v>
      </c>
      <c r="F16" s="113">
        <f t="shared" si="0"/>
        <v>1.0139999999999998</v>
      </c>
      <c r="G16" s="77"/>
      <c r="AI16" s="76"/>
      <c r="AJ16" s="77"/>
      <c r="AK16" s="77"/>
    </row>
    <row r="17" spans="1:37" x14ac:dyDescent="0.25">
      <c r="A17" s="124"/>
      <c r="B17" s="7" t="s">
        <v>19</v>
      </c>
      <c r="C17" s="109">
        <v>0.1</v>
      </c>
      <c r="D17" s="133">
        <v>300</v>
      </c>
      <c r="E17" s="84">
        <v>12.000000000000002</v>
      </c>
      <c r="F17" s="113">
        <f t="shared" si="0"/>
        <v>1.5</v>
      </c>
      <c r="G17" s="77">
        <v>180</v>
      </c>
      <c r="AI17" s="76"/>
      <c r="AJ17" s="77"/>
      <c r="AK17" s="77"/>
    </row>
    <row r="18" spans="1:37" x14ac:dyDescent="0.25">
      <c r="A18" s="124"/>
      <c r="B18" s="7" t="s">
        <v>42</v>
      </c>
      <c r="C18" s="109">
        <v>0.1</v>
      </c>
      <c r="D18" s="133"/>
      <c r="E18" s="84">
        <v>15</v>
      </c>
      <c r="F18" s="113">
        <f t="shared" si="0"/>
        <v>1.5</v>
      </c>
      <c r="G18" s="61">
        <v>225</v>
      </c>
      <c r="AI18" s="76"/>
      <c r="AJ18" s="77"/>
      <c r="AK18" s="77"/>
    </row>
    <row r="19" spans="1:37" x14ac:dyDescent="0.25">
      <c r="A19" s="125"/>
      <c r="B19" s="8" t="s">
        <v>43</v>
      </c>
      <c r="C19" s="109">
        <v>0.02</v>
      </c>
      <c r="D19" s="119"/>
      <c r="E19" s="84">
        <v>179.8</v>
      </c>
      <c r="F19" s="113">
        <f t="shared" si="0"/>
        <v>0.3</v>
      </c>
      <c r="G19" s="77">
        <v>2697</v>
      </c>
      <c r="AI19" s="76"/>
      <c r="AJ19" s="77"/>
      <c r="AK19" s="77"/>
    </row>
    <row r="20" spans="1:37" s="57" customFormat="1" x14ac:dyDescent="0.25">
      <c r="A20" s="32"/>
      <c r="B20" s="102" t="s">
        <v>6</v>
      </c>
      <c r="C20" s="109"/>
      <c r="D20" s="108"/>
      <c r="E20" s="84"/>
      <c r="F20" s="149">
        <f t="shared" si="0"/>
        <v>0</v>
      </c>
      <c r="G20" s="61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60"/>
      <c r="AJ20" s="61"/>
      <c r="AK20" s="61"/>
    </row>
    <row r="21" spans="1:37" x14ac:dyDescent="0.25">
      <c r="A21" s="123" t="s">
        <v>109</v>
      </c>
      <c r="B21" s="4" t="s">
        <v>76</v>
      </c>
      <c r="C21" s="109">
        <v>0.03</v>
      </c>
      <c r="D21" s="108">
        <v>250</v>
      </c>
      <c r="E21" s="84">
        <v>18</v>
      </c>
      <c r="F21" s="113">
        <f t="shared" si="0"/>
        <v>0.44999999999999996</v>
      </c>
      <c r="G21" s="77">
        <v>270</v>
      </c>
      <c r="AI21" s="76"/>
      <c r="AJ21" s="77"/>
      <c r="AK21" s="77"/>
    </row>
    <row r="22" spans="1:37" x14ac:dyDescent="0.25">
      <c r="A22" s="124"/>
      <c r="B22" s="33" t="s">
        <v>44</v>
      </c>
      <c r="C22" s="109">
        <v>0.03</v>
      </c>
      <c r="D22" s="108">
        <v>50</v>
      </c>
      <c r="E22" s="84">
        <v>87.6</v>
      </c>
      <c r="F22" s="113">
        <f t="shared" si="0"/>
        <v>0.44999999999999996</v>
      </c>
      <c r="G22" s="77">
        <v>1314</v>
      </c>
      <c r="AI22" s="76"/>
      <c r="AJ22" s="77"/>
      <c r="AK22" s="77"/>
    </row>
    <row r="23" spans="1:37" x14ac:dyDescent="0.25">
      <c r="A23" s="124"/>
      <c r="B23" s="34" t="s">
        <v>36</v>
      </c>
      <c r="C23" s="109">
        <v>0.01</v>
      </c>
      <c r="D23" s="108">
        <v>20</v>
      </c>
      <c r="E23" s="84">
        <v>35.1</v>
      </c>
      <c r="F23" s="113">
        <f>C23*15</f>
        <v>0.15</v>
      </c>
      <c r="G23" s="61">
        <v>526.5</v>
      </c>
      <c r="AI23" s="76"/>
      <c r="AJ23" s="77"/>
      <c r="AK23" s="77"/>
    </row>
    <row r="24" spans="1:37" x14ac:dyDescent="0.25">
      <c r="A24" s="125"/>
      <c r="B24" s="73" t="s">
        <v>110</v>
      </c>
      <c r="C24" s="109">
        <v>0.1</v>
      </c>
      <c r="D24" s="57"/>
      <c r="E24" s="145">
        <v>38</v>
      </c>
      <c r="F24" s="113">
        <f>C24*15</f>
        <v>1.5</v>
      </c>
      <c r="G24" s="61">
        <v>570</v>
      </c>
      <c r="AI24" s="76"/>
      <c r="AJ24" s="77"/>
      <c r="AK24" s="77"/>
    </row>
    <row r="25" spans="1:37" s="57" customFormat="1" x14ac:dyDescent="0.25">
      <c r="A25" s="150"/>
      <c r="B25" s="102" t="s">
        <v>7</v>
      </c>
      <c r="C25" s="109"/>
      <c r="D25" s="21"/>
      <c r="E25" s="84"/>
      <c r="F25" s="149">
        <f t="shared" si="0"/>
        <v>0</v>
      </c>
      <c r="G25" s="61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60"/>
      <c r="AJ25" s="61"/>
      <c r="AK25" s="61"/>
    </row>
    <row r="26" spans="1:37" x14ac:dyDescent="0.25">
      <c r="A26" s="123" t="s">
        <v>37</v>
      </c>
      <c r="B26" s="4" t="s">
        <v>45</v>
      </c>
      <c r="C26" s="109">
        <v>0.09</v>
      </c>
      <c r="D26" s="132">
        <v>250</v>
      </c>
      <c r="E26" s="84">
        <v>285.29999999999995</v>
      </c>
      <c r="F26" s="113">
        <f t="shared" si="0"/>
        <v>1.3499999999999999</v>
      </c>
      <c r="G26" s="77">
        <v>4279.5</v>
      </c>
      <c r="AI26" s="76"/>
      <c r="AJ26" s="77"/>
      <c r="AK26" s="77"/>
    </row>
    <row r="27" spans="1:37" s="57" customFormat="1" x14ac:dyDescent="0.25">
      <c r="A27" s="124"/>
      <c r="B27" s="8" t="s">
        <v>46</v>
      </c>
      <c r="C27" s="109">
        <v>6.7599999999999993E-2</v>
      </c>
      <c r="D27" s="132"/>
      <c r="E27" s="84">
        <v>173.73</v>
      </c>
      <c r="F27" s="113">
        <f t="shared" si="0"/>
        <v>1.0139999999999998</v>
      </c>
      <c r="G27" s="61">
        <v>5211.96</v>
      </c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60"/>
      <c r="AJ27" s="61"/>
      <c r="AK27" s="61"/>
    </row>
    <row r="28" spans="1:37" x14ac:dyDescent="0.25">
      <c r="A28" s="124"/>
      <c r="B28" s="11" t="s">
        <v>47</v>
      </c>
      <c r="C28" s="109">
        <v>0.05</v>
      </c>
      <c r="D28" s="108">
        <v>50</v>
      </c>
      <c r="E28" s="84">
        <v>218.5</v>
      </c>
      <c r="F28" s="113">
        <f t="shared" si="0"/>
        <v>0.75</v>
      </c>
      <c r="G28" s="77">
        <v>3277.5</v>
      </c>
      <c r="AI28" s="76"/>
      <c r="AJ28" s="77"/>
      <c r="AK28" s="77"/>
    </row>
    <row r="29" spans="1:37" x14ac:dyDescent="0.25">
      <c r="A29" s="125"/>
      <c r="B29" s="7" t="s">
        <v>23</v>
      </c>
      <c r="C29" s="109">
        <v>0.01</v>
      </c>
      <c r="D29" s="146">
        <v>10</v>
      </c>
      <c r="E29" s="84">
        <v>3</v>
      </c>
      <c r="F29" s="113">
        <f t="shared" si="0"/>
        <v>0.15</v>
      </c>
      <c r="G29" s="61">
        <v>45</v>
      </c>
      <c r="AI29" s="76"/>
      <c r="AJ29" s="77"/>
      <c r="AK29" s="77"/>
    </row>
    <row r="30" spans="1:37" s="57" customFormat="1" x14ac:dyDescent="0.25">
      <c r="A30" s="150"/>
      <c r="B30" s="102" t="s">
        <v>8</v>
      </c>
      <c r="C30" s="109"/>
      <c r="D30" s="108"/>
      <c r="E30" s="84"/>
      <c r="F30" s="149"/>
      <c r="G30" s="61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60"/>
      <c r="AJ30" s="61"/>
      <c r="AK30" s="61"/>
    </row>
    <row r="31" spans="1:37" x14ac:dyDescent="0.25">
      <c r="A31" s="123"/>
      <c r="B31" s="9" t="s">
        <v>48</v>
      </c>
      <c r="C31" s="109">
        <v>0.03</v>
      </c>
      <c r="D31" s="108">
        <v>30</v>
      </c>
      <c r="E31" s="84">
        <v>156.6</v>
      </c>
      <c r="F31" s="114" t="s">
        <v>103</v>
      </c>
      <c r="G31" s="77">
        <v>2349</v>
      </c>
      <c r="AI31" s="76"/>
      <c r="AJ31" s="77"/>
      <c r="AK31" s="77"/>
    </row>
    <row r="32" spans="1:37" x14ac:dyDescent="0.25">
      <c r="A32" s="124"/>
      <c r="B32" s="9" t="s">
        <v>24</v>
      </c>
      <c r="C32" s="109">
        <v>0.05</v>
      </c>
      <c r="D32" s="108">
        <v>50</v>
      </c>
      <c r="E32" s="84">
        <v>327</v>
      </c>
      <c r="F32" s="114" t="s">
        <v>104</v>
      </c>
      <c r="G32" s="77">
        <v>4905</v>
      </c>
      <c r="AI32" s="76"/>
      <c r="AJ32" s="77"/>
      <c r="AK32" s="77"/>
    </row>
    <row r="33" spans="1:37" s="57" customFormat="1" x14ac:dyDescent="0.25">
      <c r="A33" s="124"/>
      <c r="B33" s="4" t="s">
        <v>79</v>
      </c>
      <c r="C33" s="109">
        <v>0.5</v>
      </c>
      <c r="D33" s="108">
        <v>500</v>
      </c>
      <c r="E33" s="84">
        <v>5</v>
      </c>
      <c r="F33" s="114">
        <v>5</v>
      </c>
      <c r="G33" s="61">
        <v>75</v>
      </c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60"/>
      <c r="AJ33" s="61"/>
      <c r="AK33" s="61"/>
    </row>
    <row r="34" spans="1:37" x14ac:dyDescent="0.25">
      <c r="A34" s="124"/>
      <c r="B34" s="13" t="s">
        <v>9</v>
      </c>
      <c r="C34" s="109">
        <v>0.01</v>
      </c>
      <c r="D34" s="108">
        <v>40</v>
      </c>
      <c r="E34" s="84">
        <v>150.80000000000001</v>
      </c>
      <c r="F34" s="114" t="s">
        <v>124</v>
      </c>
      <c r="G34" s="77">
        <v>2262</v>
      </c>
      <c r="AI34" s="76"/>
      <c r="AJ34" s="77"/>
      <c r="AK34" s="77"/>
    </row>
    <row r="35" spans="1:37" x14ac:dyDescent="0.25">
      <c r="A35" s="124"/>
      <c r="B35" s="4" t="s">
        <v>49</v>
      </c>
      <c r="C35" s="109">
        <v>2E-3</v>
      </c>
      <c r="D35" s="108">
        <v>6</v>
      </c>
      <c r="E35" s="84">
        <v>8.4</v>
      </c>
      <c r="F35" s="114" t="s">
        <v>105</v>
      </c>
      <c r="G35" s="61">
        <v>126</v>
      </c>
      <c r="AI35" s="76"/>
      <c r="AJ35" s="77"/>
      <c r="AK35" s="77"/>
    </row>
    <row r="36" spans="1:37" ht="31.5" x14ac:dyDescent="0.25">
      <c r="A36" s="125"/>
      <c r="B36" s="11" t="s">
        <v>10</v>
      </c>
      <c r="C36" s="109">
        <v>2E-3</v>
      </c>
      <c r="D36" s="108">
        <v>2E-3</v>
      </c>
      <c r="E36" s="147"/>
      <c r="F36" s="115" t="s">
        <v>111</v>
      </c>
      <c r="G36" s="77"/>
      <c r="AI36" s="76"/>
      <c r="AJ36" s="77"/>
      <c r="AK36" s="77"/>
    </row>
    <row r="37" spans="1:37" s="57" customFormat="1" x14ac:dyDescent="0.25">
      <c r="A37" s="5"/>
      <c r="B37" s="63" t="s">
        <v>11</v>
      </c>
      <c r="C37" s="109"/>
      <c r="D37" s="110">
        <f>SUM(D2:D36)</f>
        <v>2346.002</v>
      </c>
      <c r="E37" s="148">
        <f>SUM(E4:E36)</f>
        <v>3060.97</v>
      </c>
      <c r="F37" s="148">
        <f t="shared" ref="F37:G37" si="1">SUM(F4:F36)</f>
        <v>22.477999999999998</v>
      </c>
      <c r="G37" s="148">
        <f t="shared" si="1"/>
        <v>45937.81</v>
      </c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60"/>
      <c r="AJ37" s="61"/>
      <c r="AK37" s="61"/>
    </row>
    <row r="50" spans="1:37" s="78" customFormat="1" x14ac:dyDescent="0.25">
      <c r="A50" s="14"/>
      <c r="B50" s="1"/>
      <c r="C50" s="17"/>
      <c r="D50" s="146"/>
      <c r="E50" s="65"/>
      <c r="F50" s="71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  <c r="AF50" s="72"/>
      <c r="AG50" s="72"/>
      <c r="AH50" s="72"/>
      <c r="AI50" s="73"/>
      <c r="AJ50" s="73"/>
      <c r="AK50" s="73"/>
    </row>
    <row r="51" spans="1:37" s="78" customFormat="1" x14ac:dyDescent="0.25">
      <c r="A51" s="14"/>
      <c r="B51" s="1"/>
      <c r="C51" s="17"/>
      <c r="D51" s="146"/>
      <c r="E51" s="65"/>
      <c r="F51" s="71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  <c r="AF51" s="72"/>
      <c r="AG51" s="72"/>
      <c r="AH51" s="72"/>
      <c r="AI51" s="73"/>
      <c r="AJ51" s="73"/>
      <c r="AK51" s="73"/>
    </row>
    <row r="52" spans="1:37" s="78" customFormat="1" x14ac:dyDescent="0.25">
      <c r="A52" s="14"/>
      <c r="B52" s="1"/>
      <c r="C52" s="17"/>
      <c r="D52" s="146"/>
      <c r="E52" s="65"/>
      <c r="F52" s="71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73"/>
      <c r="AJ52" s="73"/>
      <c r="AK52" s="73"/>
    </row>
    <row r="53" spans="1:37" s="78" customFormat="1" x14ac:dyDescent="0.25">
      <c r="A53" s="14"/>
      <c r="B53" s="1"/>
      <c r="C53" s="17"/>
      <c r="D53" s="146"/>
      <c r="E53" s="65"/>
      <c r="F53" s="71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72"/>
      <c r="AD53" s="72"/>
      <c r="AE53" s="72"/>
      <c r="AF53" s="72"/>
      <c r="AG53" s="72"/>
      <c r="AH53" s="72"/>
      <c r="AI53" s="73"/>
      <c r="AJ53" s="73"/>
      <c r="AK53" s="73"/>
    </row>
    <row r="54" spans="1:37" s="78" customFormat="1" x14ac:dyDescent="0.25">
      <c r="A54" s="14"/>
      <c r="B54" s="1"/>
      <c r="C54" s="17"/>
      <c r="D54" s="146"/>
      <c r="E54" s="65"/>
      <c r="F54" s="71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  <c r="AE54" s="72"/>
      <c r="AF54" s="72"/>
      <c r="AG54" s="72"/>
      <c r="AH54" s="72"/>
      <c r="AI54" s="73"/>
      <c r="AJ54" s="73"/>
      <c r="AK54" s="73"/>
    </row>
    <row r="55" spans="1:37" s="78" customFormat="1" x14ac:dyDescent="0.25">
      <c r="A55" s="14"/>
      <c r="B55" s="1"/>
      <c r="C55" s="17"/>
      <c r="D55" s="146"/>
      <c r="E55" s="65"/>
      <c r="F55" s="71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  <c r="AC55" s="72"/>
      <c r="AD55" s="72"/>
      <c r="AE55" s="72"/>
      <c r="AF55" s="72"/>
      <c r="AG55" s="72"/>
      <c r="AH55" s="72"/>
      <c r="AI55" s="73"/>
      <c r="AJ55" s="73"/>
      <c r="AK55" s="73"/>
    </row>
    <row r="56" spans="1:37" s="78" customFormat="1" x14ac:dyDescent="0.25">
      <c r="A56" s="14"/>
      <c r="B56" s="1"/>
      <c r="C56" s="17"/>
      <c r="D56" s="146"/>
      <c r="E56" s="65"/>
      <c r="F56" s="71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  <c r="AC56" s="72"/>
      <c r="AD56" s="72"/>
      <c r="AE56" s="72"/>
      <c r="AF56" s="72"/>
      <c r="AG56" s="72"/>
      <c r="AH56" s="72"/>
      <c r="AI56" s="73"/>
      <c r="AJ56" s="73"/>
      <c r="AK56" s="73"/>
    </row>
    <row r="57" spans="1:37" s="78" customFormat="1" x14ac:dyDescent="0.25">
      <c r="A57" s="14"/>
      <c r="B57" s="1"/>
      <c r="C57" s="17"/>
      <c r="D57" s="146"/>
      <c r="E57" s="65"/>
      <c r="F57" s="71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  <c r="AC57" s="72"/>
      <c r="AD57" s="72"/>
      <c r="AE57" s="72"/>
      <c r="AF57" s="72"/>
      <c r="AG57" s="72"/>
      <c r="AH57" s="72"/>
      <c r="AI57" s="73"/>
      <c r="AJ57" s="73"/>
      <c r="AK57" s="73"/>
    </row>
    <row r="58" spans="1:37" s="78" customFormat="1" x14ac:dyDescent="0.25">
      <c r="A58" s="14"/>
      <c r="B58" s="1"/>
      <c r="C58" s="17"/>
      <c r="D58" s="146"/>
      <c r="E58" s="65"/>
      <c r="F58" s="71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  <c r="AA58" s="72"/>
      <c r="AB58" s="72"/>
      <c r="AC58" s="72"/>
      <c r="AD58" s="72"/>
      <c r="AE58" s="72"/>
      <c r="AF58" s="72"/>
      <c r="AG58" s="72"/>
      <c r="AH58" s="72"/>
      <c r="AI58" s="73"/>
      <c r="AJ58" s="73"/>
      <c r="AK58" s="73"/>
    </row>
    <row r="59" spans="1:37" s="78" customFormat="1" x14ac:dyDescent="0.25">
      <c r="A59" s="14"/>
      <c r="B59" s="1"/>
      <c r="C59" s="17"/>
      <c r="D59" s="146"/>
      <c r="E59" s="65"/>
      <c r="F59" s="71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/>
      <c r="AF59" s="72"/>
      <c r="AG59" s="72"/>
      <c r="AH59" s="72"/>
      <c r="AI59" s="73"/>
      <c r="AJ59" s="73"/>
      <c r="AK59" s="73"/>
    </row>
    <row r="60" spans="1:37" s="78" customFormat="1" x14ac:dyDescent="0.25">
      <c r="A60" s="14"/>
      <c r="B60" s="1"/>
      <c r="C60" s="17"/>
      <c r="D60" s="146"/>
      <c r="E60" s="65"/>
      <c r="F60" s="71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  <c r="AA60" s="72"/>
      <c r="AB60" s="72"/>
      <c r="AC60" s="72"/>
      <c r="AD60" s="72"/>
      <c r="AE60" s="72"/>
      <c r="AF60" s="72"/>
      <c r="AG60" s="72"/>
      <c r="AH60" s="72"/>
      <c r="AI60" s="73"/>
      <c r="AJ60" s="73"/>
      <c r="AK60" s="73"/>
    </row>
    <row r="61" spans="1:37" s="78" customFormat="1" x14ac:dyDescent="0.25">
      <c r="A61" s="14"/>
      <c r="B61" s="1"/>
      <c r="C61" s="17"/>
      <c r="D61" s="146"/>
      <c r="E61" s="65"/>
      <c r="F61" s="71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/>
      <c r="AF61" s="72"/>
      <c r="AG61" s="72"/>
      <c r="AH61" s="72"/>
      <c r="AI61" s="73"/>
      <c r="AJ61" s="73"/>
      <c r="AK61" s="73"/>
    </row>
    <row r="62" spans="1:37" s="78" customFormat="1" x14ac:dyDescent="0.25">
      <c r="A62" s="14"/>
      <c r="B62" s="1"/>
      <c r="C62" s="17"/>
      <c r="D62" s="146"/>
      <c r="E62" s="65"/>
      <c r="F62" s="71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  <c r="AC62" s="72"/>
      <c r="AD62" s="72"/>
      <c r="AE62" s="72"/>
      <c r="AF62" s="72"/>
      <c r="AG62" s="72"/>
      <c r="AH62" s="72"/>
      <c r="AI62" s="73"/>
      <c r="AJ62" s="73"/>
      <c r="AK62" s="73"/>
    </row>
    <row r="63" spans="1:37" s="78" customFormat="1" x14ac:dyDescent="0.25">
      <c r="A63" s="14"/>
      <c r="B63" s="1"/>
      <c r="C63" s="17"/>
      <c r="D63" s="146"/>
      <c r="E63" s="65"/>
      <c r="F63" s="71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  <c r="AA63" s="72"/>
      <c r="AB63" s="72"/>
      <c r="AC63" s="72"/>
      <c r="AD63" s="72"/>
      <c r="AE63" s="72"/>
      <c r="AF63" s="72"/>
      <c r="AG63" s="72"/>
      <c r="AH63" s="72"/>
      <c r="AI63" s="73"/>
      <c r="AJ63" s="73"/>
      <c r="AK63" s="73"/>
    </row>
    <row r="64" spans="1:37" s="78" customFormat="1" x14ac:dyDescent="0.25">
      <c r="A64" s="14"/>
      <c r="B64" s="1"/>
      <c r="C64" s="17"/>
      <c r="D64" s="146"/>
      <c r="E64" s="65"/>
      <c r="F64" s="71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  <c r="AA64" s="72"/>
      <c r="AB64" s="72"/>
      <c r="AC64" s="72"/>
      <c r="AD64" s="72"/>
      <c r="AE64" s="72"/>
      <c r="AF64" s="72"/>
      <c r="AG64" s="72"/>
      <c r="AH64" s="72"/>
      <c r="AI64" s="73"/>
      <c r="AJ64" s="73"/>
      <c r="AK64" s="73"/>
    </row>
    <row r="65" spans="1:37" s="78" customFormat="1" x14ac:dyDescent="0.25">
      <c r="A65" s="2"/>
      <c r="B65" s="1"/>
      <c r="C65" s="17"/>
      <c r="D65" s="146"/>
      <c r="E65" s="65"/>
      <c r="F65" s="71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  <c r="AC65" s="72"/>
      <c r="AD65" s="72"/>
      <c r="AE65" s="72"/>
      <c r="AF65" s="72"/>
      <c r="AG65" s="72"/>
      <c r="AH65" s="72"/>
      <c r="AI65" s="73"/>
      <c r="AJ65" s="73"/>
      <c r="AK65" s="73"/>
    </row>
    <row r="66" spans="1:37" s="78" customFormat="1" x14ac:dyDescent="0.25">
      <c r="A66" s="2"/>
      <c r="B66" s="1"/>
      <c r="C66" s="17"/>
      <c r="D66" s="146"/>
      <c r="E66" s="65"/>
      <c r="F66" s="71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2"/>
      <c r="AC66" s="72"/>
      <c r="AD66" s="72"/>
      <c r="AE66" s="72"/>
      <c r="AF66" s="72"/>
      <c r="AG66" s="72"/>
      <c r="AH66" s="72"/>
      <c r="AI66" s="73"/>
      <c r="AJ66" s="73"/>
      <c r="AK66" s="73"/>
    </row>
    <row r="67" spans="1:37" s="78" customFormat="1" x14ac:dyDescent="0.25">
      <c r="A67" s="2"/>
      <c r="B67" s="1"/>
      <c r="C67" s="17"/>
      <c r="D67" s="146"/>
      <c r="E67" s="65"/>
      <c r="F67" s="71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  <c r="AC67" s="72"/>
      <c r="AD67" s="72"/>
      <c r="AE67" s="72"/>
      <c r="AF67" s="72"/>
      <c r="AG67" s="72"/>
      <c r="AH67" s="72"/>
      <c r="AI67" s="73"/>
      <c r="AJ67" s="73"/>
      <c r="AK67" s="73"/>
    </row>
    <row r="68" spans="1:37" s="78" customFormat="1" x14ac:dyDescent="0.25">
      <c r="A68" s="2"/>
      <c r="B68" s="1"/>
      <c r="C68" s="17"/>
      <c r="D68" s="146"/>
      <c r="E68" s="65"/>
      <c r="F68" s="71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  <c r="AA68" s="72"/>
      <c r="AB68" s="72"/>
      <c r="AC68" s="72"/>
      <c r="AD68" s="72"/>
      <c r="AE68" s="72"/>
      <c r="AF68" s="72"/>
      <c r="AG68" s="72"/>
      <c r="AH68" s="72"/>
      <c r="AI68" s="73"/>
      <c r="AJ68" s="73"/>
      <c r="AK68" s="73"/>
    </row>
    <row r="69" spans="1:37" s="78" customFormat="1" x14ac:dyDescent="0.25">
      <c r="A69" s="2"/>
      <c r="B69" s="1"/>
      <c r="C69" s="17"/>
      <c r="D69" s="146"/>
      <c r="E69" s="65"/>
      <c r="F69" s="71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2"/>
      <c r="AD69" s="72"/>
      <c r="AE69" s="72"/>
      <c r="AF69" s="72"/>
      <c r="AG69" s="72"/>
      <c r="AH69" s="72"/>
      <c r="AI69" s="73"/>
      <c r="AJ69" s="73"/>
      <c r="AK69" s="73"/>
    </row>
  </sheetData>
  <mergeCells count="10">
    <mergeCell ref="D4:D6"/>
    <mergeCell ref="A4:A7"/>
    <mergeCell ref="D9:D14"/>
    <mergeCell ref="D15:D16"/>
    <mergeCell ref="D17:D19"/>
    <mergeCell ref="D26:D27"/>
    <mergeCell ref="A31:A36"/>
    <mergeCell ref="A9:A19"/>
    <mergeCell ref="A21:A24"/>
    <mergeCell ref="A26:A29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5"/>
  <sheetViews>
    <sheetView showZeros="0" zoomScale="84" zoomScaleNormal="84" workbookViewId="0">
      <selection activeCell="D23" sqref="D23"/>
    </sheetView>
  </sheetViews>
  <sheetFormatPr defaultRowHeight="15.75" x14ac:dyDescent="0.25"/>
  <cols>
    <col min="1" max="1" width="23.28515625" style="36" customWidth="1"/>
    <col min="2" max="2" width="36.85546875" style="37" customWidth="1"/>
    <col min="3" max="3" width="12.7109375" style="17" customWidth="1"/>
    <col min="4" max="4" width="9.7109375" style="65" customWidth="1"/>
    <col min="5" max="5" width="11.85546875" style="65" bestFit="1" customWidth="1"/>
    <col min="6" max="6" width="12" style="70" customWidth="1"/>
    <col min="7" max="16384" width="9.140625" style="56"/>
  </cols>
  <sheetData>
    <row r="1" spans="1:7" x14ac:dyDescent="0.25">
      <c r="A1" s="109" t="s">
        <v>30</v>
      </c>
      <c r="B1" s="4"/>
      <c r="C1" s="15"/>
      <c r="D1" s="47"/>
      <c r="E1" s="47"/>
    </row>
    <row r="2" spans="1:7" s="58" customFormat="1" ht="47.25" x14ac:dyDescent="0.25">
      <c r="A2" s="109" t="s">
        <v>31</v>
      </c>
      <c r="B2" s="13" t="s">
        <v>14</v>
      </c>
      <c r="C2" s="109" t="s">
        <v>2</v>
      </c>
      <c r="D2" s="67" t="s">
        <v>15</v>
      </c>
      <c r="E2" s="67" t="s">
        <v>1</v>
      </c>
      <c r="F2" s="67" t="s">
        <v>100</v>
      </c>
      <c r="G2" s="95" t="s">
        <v>143</v>
      </c>
    </row>
    <row r="3" spans="1:7" s="58" customFormat="1" x14ac:dyDescent="0.25">
      <c r="A3" s="109"/>
      <c r="B3" s="102" t="s">
        <v>32</v>
      </c>
      <c r="C3" s="109"/>
      <c r="D3" s="67"/>
      <c r="E3" s="67"/>
      <c r="F3" s="47"/>
      <c r="G3" s="94"/>
    </row>
    <row r="4" spans="1:7" x14ac:dyDescent="0.25">
      <c r="A4" s="134" t="s">
        <v>63</v>
      </c>
      <c r="B4" s="6" t="s">
        <v>50</v>
      </c>
      <c r="C4" s="109">
        <v>0.08</v>
      </c>
      <c r="D4" s="132">
        <v>250</v>
      </c>
      <c r="E4" s="84">
        <v>260.8</v>
      </c>
      <c r="F4" s="88">
        <f>C4*15</f>
        <v>1.2</v>
      </c>
      <c r="G4" s="61">
        <v>3912</v>
      </c>
    </row>
    <row r="5" spans="1:7" x14ac:dyDescent="0.25">
      <c r="A5" s="134"/>
      <c r="B5" s="4" t="s">
        <v>39</v>
      </c>
      <c r="C5" s="109">
        <v>0.04</v>
      </c>
      <c r="D5" s="132"/>
      <c r="E5" s="84">
        <v>129.60000000000002</v>
      </c>
      <c r="F5" s="88">
        <f t="shared" ref="F5:F36" si="0">C5*15</f>
        <v>0.6</v>
      </c>
      <c r="G5" s="61">
        <v>1944</v>
      </c>
    </row>
    <row r="6" spans="1:7" x14ac:dyDescent="0.25">
      <c r="A6" s="134"/>
      <c r="B6" s="4" t="s">
        <v>112</v>
      </c>
      <c r="C6" s="109">
        <v>0.01</v>
      </c>
      <c r="D6" s="132"/>
      <c r="E6" s="84">
        <v>74.7</v>
      </c>
      <c r="F6" s="88">
        <f t="shared" si="0"/>
        <v>0.15</v>
      </c>
      <c r="G6" s="61">
        <v>1120.5</v>
      </c>
    </row>
    <row r="7" spans="1:7" x14ac:dyDescent="0.25">
      <c r="A7" s="134"/>
      <c r="B7" s="4" t="s">
        <v>51</v>
      </c>
      <c r="C7" s="109">
        <v>0.03</v>
      </c>
      <c r="D7" s="108">
        <v>30</v>
      </c>
      <c r="E7" s="84">
        <v>109.5</v>
      </c>
      <c r="F7" s="88">
        <f t="shared" si="0"/>
        <v>0.44999999999999996</v>
      </c>
      <c r="G7" s="61">
        <v>1642.5</v>
      </c>
    </row>
    <row r="8" spans="1:7" x14ac:dyDescent="0.25">
      <c r="A8" s="109"/>
      <c r="B8" s="102" t="s">
        <v>5</v>
      </c>
      <c r="C8" s="109"/>
      <c r="D8" s="108"/>
      <c r="E8" s="84"/>
      <c r="F8" s="88">
        <f t="shared" si="0"/>
        <v>0</v>
      </c>
      <c r="G8" s="61"/>
    </row>
    <row r="9" spans="1:7" x14ac:dyDescent="0.25">
      <c r="A9" s="134" t="s">
        <v>64</v>
      </c>
      <c r="B9" s="4" t="s">
        <v>33</v>
      </c>
      <c r="C9" s="109">
        <v>0.05</v>
      </c>
      <c r="D9" s="132">
        <v>250</v>
      </c>
      <c r="E9" s="84">
        <v>150.5</v>
      </c>
      <c r="F9" s="88">
        <f t="shared" si="0"/>
        <v>0.75</v>
      </c>
      <c r="G9" s="61">
        <v>2257.5</v>
      </c>
    </row>
    <row r="10" spans="1:7" ht="31.5" x14ac:dyDescent="0.25">
      <c r="A10" s="134"/>
      <c r="B10" s="7" t="s">
        <v>34</v>
      </c>
      <c r="C10" s="109">
        <v>5.5E-2</v>
      </c>
      <c r="D10" s="132"/>
      <c r="E10" s="84">
        <v>40.9</v>
      </c>
      <c r="F10" s="88">
        <f t="shared" si="0"/>
        <v>0.82499999999999996</v>
      </c>
      <c r="G10" s="61">
        <v>614.20000000000005</v>
      </c>
    </row>
    <row r="11" spans="1:7" x14ac:dyDescent="0.25">
      <c r="A11" s="134"/>
      <c r="B11" s="4" t="s">
        <v>16</v>
      </c>
      <c r="C11" s="109">
        <v>0.1</v>
      </c>
      <c r="D11" s="132"/>
      <c r="E11" s="84">
        <v>80</v>
      </c>
      <c r="F11" s="88">
        <f t="shared" si="0"/>
        <v>1.5</v>
      </c>
      <c r="G11" s="61">
        <v>1200</v>
      </c>
    </row>
    <row r="12" spans="1:7" x14ac:dyDescent="0.25">
      <c r="A12" s="134"/>
      <c r="B12" s="7" t="s">
        <v>40</v>
      </c>
      <c r="C12" s="109">
        <v>1.4999999999999999E-2</v>
      </c>
      <c r="D12" s="132"/>
      <c r="E12" s="84">
        <v>6.17</v>
      </c>
      <c r="F12" s="88">
        <f t="shared" si="0"/>
        <v>0.22499999999999998</v>
      </c>
      <c r="G12" s="61">
        <v>92.25</v>
      </c>
    </row>
    <row r="13" spans="1:7" x14ac:dyDescent="0.25">
      <c r="A13" s="134"/>
      <c r="B13" s="7" t="s">
        <v>17</v>
      </c>
      <c r="C13" s="109">
        <v>1.4999999999999999E-2</v>
      </c>
      <c r="D13" s="132"/>
      <c r="E13" s="84">
        <v>4.3499999999999996</v>
      </c>
      <c r="F13" s="88">
        <f t="shared" si="0"/>
        <v>0.22499999999999998</v>
      </c>
      <c r="G13" s="61">
        <v>65.25</v>
      </c>
    </row>
    <row r="14" spans="1:7" x14ac:dyDescent="0.25">
      <c r="A14" s="134"/>
      <c r="B14" s="10" t="s">
        <v>22</v>
      </c>
      <c r="C14" s="109">
        <v>0.09</v>
      </c>
      <c r="D14" s="132">
        <v>300</v>
      </c>
      <c r="E14" s="84">
        <v>297.89999999999998</v>
      </c>
      <c r="F14" s="88">
        <f t="shared" si="0"/>
        <v>1.3499999999999999</v>
      </c>
      <c r="G14" s="61">
        <v>4468.5</v>
      </c>
    </row>
    <row r="15" spans="1:7" x14ac:dyDescent="0.25">
      <c r="A15" s="134"/>
      <c r="B15" s="4" t="s">
        <v>20</v>
      </c>
      <c r="C15" s="16">
        <v>6.7599999999999993E-2</v>
      </c>
      <c r="D15" s="132"/>
      <c r="E15" s="84">
        <v>173.73199999999997</v>
      </c>
      <c r="F15" s="88">
        <f t="shared" si="0"/>
        <v>1.0139999999999998</v>
      </c>
      <c r="G15" s="61">
        <v>2605.98</v>
      </c>
    </row>
    <row r="16" spans="1:7" x14ac:dyDescent="0.25">
      <c r="A16" s="134"/>
      <c r="B16" s="8" t="s">
        <v>18</v>
      </c>
      <c r="C16" s="109">
        <v>0.02</v>
      </c>
      <c r="D16" s="132">
        <v>230</v>
      </c>
      <c r="E16" s="84">
        <v>179.8</v>
      </c>
      <c r="F16" s="88">
        <f t="shared" si="0"/>
        <v>0.3</v>
      </c>
      <c r="G16" s="61">
        <v>2697</v>
      </c>
    </row>
    <row r="17" spans="1:7" x14ac:dyDescent="0.25">
      <c r="A17" s="134"/>
      <c r="B17" s="7" t="s">
        <v>19</v>
      </c>
      <c r="C17" s="109">
        <v>0.1</v>
      </c>
      <c r="D17" s="132"/>
      <c r="E17" s="84">
        <v>12.000000000000002</v>
      </c>
      <c r="F17" s="88">
        <f t="shared" si="0"/>
        <v>1.5</v>
      </c>
      <c r="G17" s="61">
        <v>180</v>
      </c>
    </row>
    <row r="18" spans="1:7" x14ac:dyDescent="0.25">
      <c r="A18" s="134"/>
      <c r="B18" s="7" t="s">
        <v>42</v>
      </c>
      <c r="C18" s="109">
        <v>0.1</v>
      </c>
      <c r="D18" s="132"/>
      <c r="E18" s="84">
        <v>15</v>
      </c>
      <c r="F18" s="88">
        <f t="shared" si="0"/>
        <v>1.5</v>
      </c>
      <c r="G18" s="61">
        <v>225</v>
      </c>
    </row>
    <row r="19" spans="1:7" x14ac:dyDescent="0.25">
      <c r="A19" s="109"/>
      <c r="B19" s="102" t="s">
        <v>6</v>
      </c>
      <c r="C19" s="109"/>
      <c r="D19" s="108"/>
      <c r="E19" s="84"/>
      <c r="F19" s="88">
        <f t="shared" si="0"/>
        <v>0</v>
      </c>
      <c r="G19" s="61"/>
    </row>
    <row r="20" spans="1:7" x14ac:dyDescent="0.25">
      <c r="A20" s="134" t="s">
        <v>117</v>
      </c>
      <c r="B20" s="4" t="s">
        <v>76</v>
      </c>
      <c r="C20" s="109">
        <v>0.03</v>
      </c>
      <c r="D20" s="108">
        <v>250</v>
      </c>
      <c r="E20" s="84">
        <v>18</v>
      </c>
      <c r="F20" s="88">
        <f t="shared" si="0"/>
        <v>0.44999999999999996</v>
      </c>
      <c r="G20" s="61">
        <v>270</v>
      </c>
    </row>
    <row r="21" spans="1:7" x14ac:dyDescent="0.25">
      <c r="A21" s="134"/>
      <c r="B21" s="9" t="s">
        <v>116</v>
      </c>
      <c r="C21" s="109">
        <v>0.05</v>
      </c>
      <c r="D21" s="108">
        <v>50</v>
      </c>
      <c r="E21" s="84">
        <v>238</v>
      </c>
      <c r="F21" s="88">
        <f t="shared" si="0"/>
        <v>0.75</v>
      </c>
      <c r="G21" s="61">
        <v>3570</v>
      </c>
    </row>
    <row r="22" spans="1:7" x14ac:dyDescent="0.25">
      <c r="A22" s="134"/>
      <c r="B22" s="9" t="s">
        <v>118</v>
      </c>
      <c r="C22" s="109">
        <v>0.2</v>
      </c>
      <c r="D22" s="108">
        <v>200</v>
      </c>
      <c r="E22" s="84">
        <v>96</v>
      </c>
      <c r="F22" s="88">
        <f t="shared" si="0"/>
        <v>3</v>
      </c>
      <c r="G22" s="61">
        <v>1440</v>
      </c>
    </row>
    <row r="23" spans="1:7" x14ac:dyDescent="0.25">
      <c r="A23" s="134"/>
      <c r="B23" s="4" t="s">
        <v>21</v>
      </c>
      <c r="C23" s="109">
        <v>0.01</v>
      </c>
      <c r="D23" s="108">
        <v>20</v>
      </c>
      <c r="E23" s="84">
        <v>33</v>
      </c>
      <c r="F23" s="88">
        <f t="shared" si="0"/>
        <v>0.15</v>
      </c>
      <c r="G23" s="61">
        <v>495</v>
      </c>
    </row>
    <row r="24" spans="1:7" x14ac:dyDescent="0.25">
      <c r="A24" s="109"/>
      <c r="B24" s="102" t="s">
        <v>7</v>
      </c>
      <c r="C24" s="109"/>
      <c r="D24" s="108"/>
      <c r="E24" s="84"/>
      <c r="F24" s="88">
        <f t="shared" si="0"/>
        <v>0</v>
      </c>
      <c r="G24" s="61"/>
    </row>
    <row r="25" spans="1:7" x14ac:dyDescent="0.25">
      <c r="A25" s="134" t="s">
        <v>65</v>
      </c>
      <c r="B25" s="4" t="s">
        <v>45</v>
      </c>
      <c r="C25" s="109">
        <v>0.09</v>
      </c>
      <c r="D25" s="132">
        <v>250</v>
      </c>
      <c r="E25" s="84">
        <v>285.29999999999995</v>
      </c>
      <c r="F25" s="88">
        <f t="shared" si="0"/>
        <v>1.3499999999999999</v>
      </c>
      <c r="G25" s="61">
        <v>4279.5</v>
      </c>
    </row>
    <row r="26" spans="1:7" x14ac:dyDescent="0.25">
      <c r="A26" s="134"/>
      <c r="B26" s="4" t="s">
        <v>46</v>
      </c>
      <c r="C26" s="16">
        <v>6.7599999999999993E-2</v>
      </c>
      <c r="D26" s="132"/>
      <c r="E26" s="84">
        <v>173.73199999999997</v>
      </c>
      <c r="F26" s="88">
        <f t="shared" si="0"/>
        <v>1.0139999999999998</v>
      </c>
      <c r="G26" s="61">
        <v>2605.98</v>
      </c>
    </row>
    <row r="27" spans="1:7" x14ac:dyDescent="0.25">
      <c r="A27" s="134"/>
      <c r="B27" s="7" t="s">
        <v>23</v>
      </c>
      <c r="C27" s="109">
        <v>0.01</v>
      </c>
      <c r="D27" s="108">
        <v>10</v>
      </c>
      <c r="E27" s="84">
        <v>3</v>
      </c>
      <c r="F27" s="88">
        <f t="shared" si="0"/>
        <v>0.15</v>
      </c>
      <c r="G27" s="61">
        <v>45</v>
      </c>
    </row>
    <row r="28" spans="1:7" x14ac:dyDescent="0.25">
      <c r="A28" s="134"/>
      <c r="B28" s="35" t="s">
        <v>52</v>
      </c>
      <c r="C28" s="109">
        <v>0.05</v>
      </c>
      <c r="D28" s="108">
        <v>50</v>
      </c>
      <c r="E28" s="84">
        <v>105</v>
      </c>
      <c r="F28" s="88">
        <f t="shared" si="0"/>
        <v>0.75</v>
      </c>
      <c r="G28" s="61">
        <v>1575</v>
      </c>
    </row>
    <row r="29" spans="1:7" x14ac:dyDescent="0.25">
      <c r="A29" s="109"/>
      <c r="B29" s="102" t="s">
        <v>8</v>
      </c>
      <c r="C29" s="109"/>
      <c r="D29" s="108"/>
      <c r="E29" s="84"/>
      <c r="F29" s="88">
        <f t="shared" si="0"/>
        <v>0</v>
      </c>
      <c r="G29" s="61"/>
    </row>
    <row r="30" spans="1:7" x14ac:dyDescent="0.25">
      <c r="A30" s="123"/>
      <c r="B30" s="9" t="s">
        <v>96</v>
      </c>
      <c r="C30" s="109">
        <v>0.03</v>
      </c>
      <c r="D30" s="108">
        <v>30</v>
      </c>
      <c r="E30" s="84">
        <v>78.3</v>
      </c>
      <c r="F30" s="88">
        <f t="shared" si="0"/>
        <v>0.44999999999999996</v>
      </c>
      <c r="G30" s="61">
        <v>1174.5</v>
      </c>
    </row>
    <row r="31" spans="1:7" x14ac:dyDescent="0.25">
      <c r="A31" s="124"/>
      <c r="B31" s="9" t="s">
        <v>24</v>
      </c>
      <c r="C31" s="109">
        <v>0.05</v>
      </c>
      <c r="D31" s="108">
        <v>150</v>
      </c>
      <c r="E31" s="84">
        <v>490.5</v>
      </c>
      <c r="F31" s="88" t="s">
        <v>115</v>
      </c>
      <c r="G31" s="61">
        <v>7357.5</v>
      </c>
    </row>
    <row r="32" spans="1:7" x14ac:dyDescent="0.25">
      <c r="A32" s="124"/>
      <c r="B32" s="4" t="s">
        <v>80</v>
      </c>
      <c r="C32" s="109">
        <v>0.5</v>
      </c>
      <c r="D32" s="108">
        <v>500</v>
      </c>
      <c r="E32" s="84">
        <v>5</v>
      </c>
      <c r="F32" s="88">
        <f t="shared" si="0"/>
        <v>7.5</v>
      </c>
      <c r="G32" s="61">
        <v>75</v>
      </c>
    </row>
    <row r="33" spans="1:39" x14ac:dyDescent="0.25">
      <c r="A33" s="124"/>
      <c r="B33" s="13" t="s">
        <v>9</v>
      </c>
      <c r="C33" s="109">
        <v>0.01</v>
      </c>
      <c r="D33" s="108">
        <v>40</v>
      </c>
      <c r="E33" s="84">
        <v>150.80000000000001</v>
      </c>
      <c r="F33" s="82" t="s">
        <v>124</v>
      </c>
      <c r="G33" s="61">
        <v>2262</v>
      </c>
    </row>
    <row r="34" spans="1:39" x14ac:dyDescent="0.25">
      <c r="A34" s="124"/>
      <c r="B34" s="4" t="s">
        <v>49</v>
      </c>
      <c r="C34" s="109">
        <v>2E-3</v>
      </c>
      <c r="D34" s="108">
        <v>6</v>
      </c>
      <c r="E34" s="84">
        <v>8.4</v>
      </c>
      <c r="F34" s="82" t="s">
        <v>105</v>
      </c>
      <c r="G34" s="61">
        <v>126</v>
      </c>
    </row>
    <row r="35" spans="1:39" ht="31.5" x14ac:dyDescent="0.25">
      <c r="A35" s="125"/>
      <c r="B35" s="11" t="s">
        <v>10</v>
      </c>
      <c r="C35" s="109">
        <v>2E-3</v>
      </c>
      <c r="D35" s="108">
        <v>12</v>
      </c>
      <c r="E35" s="84">
        <v>1.2E-2</v>
      </c>
      <c r="F35" s="83" t="s">
        <v>111</v>
      </c>
      <c r="G35" s="61"/>
    </row>
    <row r="36" spans="1:39" x14ac:dyDescent="0.25">
      <c r="A36" s="5"/>
      <c r="B36" s="63" t="s">
        <v>11</v>
      </c>
      <c r="C36" s="109"/>
      <c r="D36" s="110">
        <f>SUM(D2:D35)</f>
        <v>2628</v>
      </c>
      <c r="E36" s="89">
        <f>SUM(E4:E35)</f>
        <v>3219.9960000000005</v>
      </c>
      <c r="F36" s="89">
        <f>SUM(F4:F35)</f>
        <v>27.152999999999995</v>
      </c>
      <c r="G36" s="61">
        <f>SUM(G4:G35)</f>
        <v>48300.160000000003</v>
      </c>
    </row>
    <row r="46" spans="1:39" s="70" customFormat="1" x14ac:dyDescent="0.25">
      <c r="A46" s="38"/>
      <c r="B46" s="37"/>
      <c r="C46" s="17"/>
      <c r="D46" s="65"/>
      <c r="E46" s="65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</row>
    <row r="47" spans="1:39" s="70" customFormat="1" x14ac:dyDescent="0.25">
      <c r="A47" s="38"/>
      <c r="B47" s="37"/>
      <c r="C47" s="17"/>
      <c r="D47" s="65"/>
      <c r="E47" s="65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</row>
    <row r="48" spans="1:39" s="70" customFormat="1" x14ac:dyDescent="0.25">
      <c r="A48" s="38"/>
      <c r="B48" s="37"/>
      <c r="C48" s="17"/>
      <c r="D48" s="65"/>
      <c r="E48" s="65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</row>
    <row r="49" spans="1:39" s="70" customFormat="1" x14ac:dyDescent="0.25">
      <c r="A49" s="38"/>
      <c r="B49" s="37"/>
      <c r="C49" s="17"/>
      <c r="D49" s="65"/>
      <c r="E49" s="65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</row>
    <row r="50" spans="1:39" s="70" customFormat="1" x14ac:dyDescent="0.25">
      <c r="A50" s="38"/>
      <c r="B50" s="37"/>
      <c r="C50" s="17"/>
      <c r="D50" s="65"/>
      <c r="E50" s="65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</row>
    <row r="51" spans="1:39" s="70" customFormat="1" x14ac:dyDescent="0.25">
      <c r="A51" s="38"/>
      <c r="B51" s="37"/>
      <c r="C51" s="17"/>
      <c r="D51" s="65"/>
      <c r="E51" s="65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</row>
    <row r="52" spans="1:39" s="70" customFormat="1" x14ac:dyDescent="0.25">
      <c r="A52" s="38"/>
      <c r="B52" s="37"/>
      <c r="C52" s="17"/>
      <c r="D52" s="65"/>
      <c r="E52" s="65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</row>
    <row r="53" spans="1:39" s="70" customFormat="1" x14ac:dyDescent="0.25">
      <c r="A53" s="38"/>
      <c r="B53" s="37"/>
      <c r="C53" s="17"/>
      <c r="D53" s="65"/>
      <c r="E53" s="65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</row>
    <row r="54" spans="1:39" s="70" customFormat="1" x14ac:dyDescent="0.25">
      <c r="A54" s="38"/>
      <c r="B54" s="37"/>
      <c r="C54" s="17"/>
      <c r="D54" s="65"/>
      <c r="E54" s="65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</row>
    <row r="55" spans="1:39" s="70" customFormat="1" x14ac:dyDescent="0.25">
      <c r="A55" s="38"/>
      <c r="B55" s="37"/>
      <c r="C55" s="17"/>
      <c r="D55" s="65"/>
      <c r="E55" s="65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</row>
    <row r="56" spans="1:39" s="70" customFormat="1" x14ac:dyDescent="0.25">
      <c r="A56" s="38"/>
      <c r="B56" s="37"/>
      <c r="C56" s="17"/>
      <c r="D56" s="65"/>
      <c r="E56" s="65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</row>
    <row r="57" spans="1:39" s="70" customFormat="1" x14ac:dyDescent="0.25">
      <c r="A57" s="38"/>
      <c r="B57" s="37"/>
      <c r="C57" s="17"/>
      <c r="D57" s="65"/>
      <c r="E57" s="65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</row>
    <row r="58" spans="1:39" s="70" customFormat="1" x14ac:dyDescent="0.25">
      <c r="A58" s="38"/>
      <c r="B58" s="37"/>
      <c r="C58" s="17"/>
      <c r="D58" s="65"/>
      <c r="E58" s="65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</row>
    <row r="59" spans="1:39" s="70" customFormat="1" x14ac:dyDescent="0.25">
      <c r="A59" s="38"/>
      <c r="B59" s="37"/>
      <c r="C59" s="17"/>
      <c r="D59" s="65"/>
      <c r="E59" s="65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</row>
    <row r="60" spans="1:39" s="70" customFormat="1" x14ac:dyDescent="0.25">
      <c r="A60" s="38"/>
      <c r="B60" s="37"/>
      <c r="C60" s="17"/>
      <c r="D60" s="65"/>
      <c r="E60" s="65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</row>
    <row r="61" spans="1:39" s="70" customFormat="1" x14ac:dyDescent="0.25">
      <c r="A61" s="36"/>
      <c r="B61" s="37"/>
      <c r="C61" s="17"/>
      <c r="D61" s="65"/>
      <c r="E61" s="65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</row>
    <row r="62" spans="1:39" s="70" customFormat="1" x14ac:dyDescent="0.25">
      <c r="A62" s="36"/>
      <c r="B62" s="37"/>
      <c r="C62" s="17"/>
      <c r="D62" s="65"/>
      <c r="E62" s="65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</row>
    <row r="63" spans="1:39" s="70" customFormat="1" x14ac:dyDescent="0.25">
      <c r="A63" s="36"/>
      <c r="B63" s="37"/>
      <c r="C63" s="17"/>
      <c r="D63" s="65"/>
      <c r="E63" s="65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</row>
    <row r="64" spans="1:39" s="70" customFormat="1" x14ac:dyDescent="0.25">
      <c r="A64" s="36"/>
      <c r="B64" s="37"/>
      <c r="C64" s="17"/>
      <c r="D64" s="65"/>
      <c r="E64" s="65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</row>
    <row r="65" spans="1:39" s="70" customFormat="1" x14ac:dyDescent="0.25">
      <c r="A65" s="36"/>
      <c r="B65" s="37"/>
      <c r="C65" s="17"/>
      <c r="D65" s="65"/>
      <c r="E65" s="65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</row>
  </sheetData>
  <mergeCells count="10">
    <mergeCell ref="D4:D6"/>
    <mergeCell ref="D9:D13"/>
    <mergeCell ref="D25:D26"/>
    <mergeCell ref="D14:D15"/>
    <mergeCell ref="D16:D18"/>
    <mergeCell ref="A30:A35"/>
    <mergeCell ref="A9:A18"/>
    <mergeCell ref="A20:A23"/>
    <mergeCell ref="A25:A28"/>
    <mergeCell ref="A4:A7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W67"/>
  <sheetViews>
    <sheetView showZeros="0" topLeftCell="A8" zoomScale="93" zoomScaleNormal="93" workbookViewId="0">
      <selection activeCell="F41" sqref="F41"/>
    </sheetView>
  </sheetViews>
  <sheetFormatPr defaultRowHeight="15.75" x14ac:dyDescent="0.25"/>
  <cols>
    <col min="1" max="1" width="23.42578125" style="2" customWidth="1"/>
    <col min="2" max="2" width="36.85546875" style="18" customWidth="1"/>
    <col min="3" max="3" width="12.7109375" style="39" customWidth="1"/>
    <col min="4" max="4" width="9.7109375" style="65" customWidth="1"/>
    <col min="5" max="5" width="9.140625" style="56"/>
    <col min="6" max="6" width="13.42578125" style="70" customWidth="1"/>
    <col min="7" max="7" width="9.5703125" style="56" customWidth="1"/>
    <col min="9" max="34" width="9.140625" style="56"/>
    <col min="35" max="16384" width="9.140625" style="57"/>
  </cols>
  <sheetData>
    <row r="1" spans="1:37" x14ac:dyDescent="0.25">
      <c r="A1" s="51" t="s">
        <v>53</v>
      </c>
      <c r="B1" s="4"/>
      <c r="C1" s="15"/>
      <c r="D1" s="47"/>
    </row>
    <row r="2" spans="1:37" s="59" customFormat="1" ht="47.25" x14ac:dyDescent="0.25">
      <c r="A2" s="51" t="s">
        <v>31</v>
      </c>
      <c r="B2" s="13" t="s">
        <v>14</v>
      </c>
      <c r="C2" s="51" t="s">
        <v>2</v>
      </c>
      <c r="D2" s="93" t="s">
        <v>15</v>
      </c>
      <c r="E2" s="95" t="s">
        <v>126</v>
      </c>
      <c r="F2" s="67" t="s">
        <v>100</v>
      </c>
      <c r="G2" s="95" t="s">
        <v>125</v>
      </c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</row>
    <row r="3" spans="1:37" s="59" customFormat="1" x14ac:dyDescent="0.25">
      <c r="A3" s="51"/>
      <c r="B3" s="102" t="s">
        <v>32</v>
      </c>
      <c r="C3" s="51"/>
      <c r="D3" s="93"/>
      <c r="E3" s="94"/>
      <c r="F3" s="47"/>
      <c r="G3" s="94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</row>
    <row r="4" spans="1:37" ht="15.75" customHeight="1" x14ac:dyDescent="0.25">
      <c r="A4" s="129" t="s">
        <v>119</v>
      </c>
      <c r="B4" s="6" t="s">
        <v>54</v>
      </c>
      <c r="C4" s="51">
        <v>0.08</v>
      </c>
      <c r="D4" s="135">
        <v>250</v>
      </c>
      <c r="E4" s="61">
        <f t="shared" ref="E4:E37" si="0">G4/15</f>
        <v>275.2</v>
      </c>
      <c r="F4" s="88">
        <f t="shared" ref="F4:F31" si="1">C4*15</f>
        <v>1.2</v>
      </c>
      <c r="G4" s="61">
        <v>4128</v>
      </c>
      <c r="AI4" s="60"/>
      <c r="AJ4" s="61"/>
      <c r="AK4" s="61"/>
    </row>
    <row r="5" spans="1:37" x14ac:dyDescent="0.25">
      <c r="A5" s="130"/>
      <c r="B5" s="4" t="s">
        <v>39</v>
      </c>
      <c r="C5" s="51">
        <v>0.04</v>
      </c>
      <c r="D5" s="135"/>
      <c r="E5" s="61">
        <f t="shared" si="0"/>
        <v>129.6</v>
      </c>
      <c r="F5" s="88">
        <f t="shared" si="1"/>
        <v>0.6</v>
      </c>
      <c r="G5" s="61">
        <v>1944</v>
      </c>
      <c r="AI5" s="60"/>
      <c r="AJ5" s="61"/>
      <c r="AK5" s="61"/>
    </row>
    <row r="6" spans="1:37" x14ac:dyDescent="0.25">
      <c r="A6" s="130"/>
      <c r="B6" s="4" t="s">
        <v>101</v>
      </c>
      <c r="C6" s="51">
        <v>0.01</v>
      </c>
      <c r="D6" s="135"/>
      <c r="E6" s="61">
        <f t="shared" si="0"/>
        <v>74.7</v>
      </c>
      <c r="F6" s="88">
        <f t="shared" si="1"/>
        <v>0.15</v>
      </c>
      <c r="G6" s="61">
        <v>1120.5</v>
      </c>
      <c r="AI6" s="60"/>
      <c r="AJ6" s="61"/>
      <c r="AK6" s="61"/>
    </row>
    <row r="7" spans="1:37" x14ac:dyDescent="0.25">
      <c r="A7" s="131"/>
      <c r="B7" s="9" t="s">
        <v>120</v>
      </c>
      <c r="C7" s="51">
        <v>0.05</v>
      </c>
      <c r="D7" s="96">
        <v>50</v>
      </c>
      <c r="E7" s="61">
        <f t="shared" si="0"/>
        <v>210</v>
      </c>
      <c r="F7" s="88">
        <f t="shared" si="1"/>
        <v>0.75</v>
      </c>
      <c r="G7" s="61">
        <v>3150</v>
      </c>
      <c r="AI7" s="60"/>
      <c r="AJ7" s="61"/>
      <c r="AK7" s="61"/>
    </row>
    <row r="8" spans="1:37" s="59" customFormat="1" x14ac:dyDescent="0.25">
      <c r="A8" s="51"/>
      <c r="B8" s="102" t="s">
        <v>5</v>
      </c>
      <c r="C8" s="51"/>
      <c r="D8" s="96"/>
      <c r="E8" s="61">
        <f t="shared" si="0"/>
        <v>0</v>
      </c>
      <c r="F8" s="88">
        <f t="shared" si="1"/>
        <v>0</v>
      </c>
      <c r="G8" s="94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</row>
    <row r="9" spans="1:37" x14ac:dyDescent="0.25">
      <c r="A9" s="123" t="s">
        <v>142</v>
      </c>
      <c r="B9" s="4" t="s">
        <v>33</v>
      </c>
      <c r="C9" s="51">
        <v>7.0000000000000007E-2</v>
      </c>
      <c r="D9" s="136">
        <v>250</v>
      </c>
      <c r="E9" s="61">
        <f t="shared" si="0"/>
        <v>150.5</v>
      </c>
      <c r="F9" s="88">
        <f t="shared" si="1"/>
        <v>1.05</v>
      </c>
      <c r="G9" s="61">
        <v>2257.5</v>
      </c>
      <c r="AI9" s="60"/>
      <c r="AJ9" s="61"/>
      <c r="AK9" s="61"/>
    </row>
    <row r="10" spans="1:37" x14ac:dyDescent="0.25">
      <c r="A10" s="124"/>
      <c r="B10" s="4" t="s">
        <v>16</v>
      </c>
      <c r="C10" s="51">
        <v>0.1</v>
      </c>
      <c r="D10" s="138"/>
      <c r="E10" s="61">
        <f t="shared" si="0"/>
        <v>80</v>
      </c>
      <c r="F10" s="88">
        <f t="shared" si="1"/>
        <v>1.5</v>
      </c>
      <c r="G10" s="61">
        <v>1200</v>
      </c>
      <c r="AI10" s="60"/>
      <c r="AJ10" s="61"/>
      <c r="AK10" s="61"/>
    </row>
    <row r="11" spans="1:37" x14ac:dyDescent="0.25">
      <c r="A11" s="124"/>
      <c r="B11" s="7" t="s">
        <v>56</v>
      </c>
      <c r="C11" s="51">
        <v>0.05</v>
      </c>
      <c r="D11" s="138"/>
      <c r="E11" s="61">
        <f t="shared" si="0"/>
        <v>15.5</v>
      </c>
      <c r="F11" s="88">
        <f t="shared" si="1"/>
        <v>0.75</v>
      </c>
      <c r="G11" s="61">
        <v>232.5</v>
      </c>
      <c r="AI11" s="60"/>
      <c r="AJ11" s="61"/>
      <c r="AK11" s="61"/>
    </row>
    <row r="12" spans="1:37" x14ac:dyDescent="0.25">
      <c r="A12" s="124"/>
      <c r="B12" s="7" t="s">
        <v>40</v>
      </c>
      <c r="C12" s="51">
        <v>1.4999999999999999E-2</v>
      </c>
      <c r="D12" s="138"/>
      <c r="E12" s="61">
        <f t="shared" si="0"/>
        <v>6.15</v>
      </c>
      <c r="F12" s="88">
        <f t="shared" si="1"/>
        <v>0.22499999999999998</v>
      </c>
      <c r="G12" s="61">
        <v>92.25</v>
      </c>
      <c r="AI12" s="60"/>
      <c r="AJ12" s="61"/>
      <c r="AK12" s="61"/>
    </row>
    <row r="13" spans="1:37" x14ac:dyDescent="0.25">
      <c r="A13" s="124"/>
      <c r="B13" s="7" t="s">
        <v>17</v>
      </c>
      <c r="C13" s="51">
        <v>1.4999999999999999E-2</v>
      </c>
      <c r="D13" s="138"/>
      <c r="E13" s="61">
        <f t="shared" si="0"/>
        <v>4.3499999999999996</v>
      </c>
      <c r="F13" s="88">
        <f t="shared" si="1"/>
        <v>0.22499999999999998</v>
      </c>
      <c r="G13" s="61">
        <v>65.25</v>
      </c>
      <c r="AI13" s="60"/>
      <c r="AJ13" s="61"/>
      <c r="AK13" s="61"/>
    </row>
    <row r="14" spans="1:37" x14ac:dyDescent="0.25">
      <c r="A14" s="124"/>
      <c r="B14" s="7" t="s">
        <v>57</v>
      </c>
      <c r="C14" s="51">
        <v>1.4999999999999999E-2</v>
      </c>
      <c r="D14" s="138"/>
      <c r="E14" s="61">
        <f t="shared" si="0"/>
        <v>6.9</v>
      </c>
      <c r="F14" s="88">
        <f t="shared" si="1"/>
        <v>0.22499999999999998</v>
      </c>
      <c r="G14" s="61">
        <v>103.5</v>
      </c>
      <c r="AI14" s="60"/>
      <c r="AJ14" s="61"/>
      <c r="AK14" s="61"/>
    </row>
    <row r="15" spans="1:37" x14ac:dyDescent="0.25">
      <c r="A15" s="124"/>
      <c r="B15" s="8" t="s">
        <v>18</v>
      </c>
      <c r="C15" s="51">
        <v>0.02</v>
      </c>
      <c r="D15" s="137"/>
      <c r="E15" s="61">
        <f t="shared" si="0"/>
        <v>179.8</v>
      </c>
      <c r="F15" s="88">
        <f t="shared" si="1"/>
        <v>0.3</v>
      </c>
      <c r="G15" s="61">
        <v>2697</v>
      </c>
      <c r="AI15" s="60"/>
      <c r="AJ15" s="61"/>
      <c r="AK15" s="61"/>
    </row>
    <row r="16" spans="1:37" x14ac:dyDescent="0.25">
      <c r="A16" s="124"/>
      <c r="B16" s="7" t="s">
        <v>19</v>
      </c>
      <c r="C16" s="91">
        <v>0.1</v>
      </c>
      <c r="D16" s="97"/>
      <c r="E16" s="61">
        <f t="shared" si="0"/>
        <v>12</v>
      </c>
      <c r="F16" s="88">
        <f t="shared" si="1"/>
        <v>1.5</v>
      </c>
      <c r="G16" s="111">
        <v>180</v>
      </c>
      <c r="AI16" s="56"/>
      <c r="AJ16" s="56"/>
      <c r="AK16" s="56"/>
    </row>
    <row r="17" spans="1:49" x14ac:dyDescent="0.25">
      <c r="A17" s="124"/>
      <c r="B17" s="7" t="s">
        <v>42</v>
      </c>
      <c r="C17" s="91">
        <v>0.1</v>
      </c>
      <c r="D17" s="97"/>
      <c r="E17" s="61">
        <f t="shared" si="0"/>
        <v>15</v>
      </c>
      <c r="F17" s="88">
        <f t="shared" si="1"/>
        <v>1.5</v>
      </c>
      <c r="G17" s="56">
        <v>225</v>
      </c>
      <c r="AI17" s="56"/>
      <c r="AJ17" s="56"/>
      <c r="AK17" s="56"/>
    </row>
    <row r="18" spans="1:49" x14ac:dyDescent="0.25">
      <c r="A18" s="124"/>
      <c r="B18" s="7" t="s">
        <v>35</v>
      </c>
      <c r="C18" s="51">
        <v>0.08</v>
      </c>
      <c r="D18" s="136">
        <v>300</v>
      </c>
      <c r="E18" s="61">
        <f t="shared" si="0"/>
        <v>252</v>
      </c>
      <c r="F18" s="88">
        <f t="shared" si="1"/>
        <v>1.2</v>
      </c>
      <c r="G18" s="94">
        <v>3780</v>
      </c>
      <c r="I18" s="58"/>
      <c r="J18" s="58"/>
      <c r="K18" s="58"/>
      <c r="L18" s="58"/>
      <c r="M18" s="58"/>
      <c r="N18" s="58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60"/>
      <c r="AV18" s="61"/>
      <c r="AW18" s="61"/>
    </row>
    <row r="19" spans="1:49" x14ac:dyDescent="0.25">
      <c r="A19" s="125"/>
      <c r="B19" s="4" t="s">
        <v>81</v>
      </c>
      <c r="C19" s="51">
        <v>0.05</v>
      </c>
      <c r="D19" s="137"/>
      <c r="E19" s="61">
        <f t="shared" si="0"/>
        <v>137.5</v>
      </c>
      <c r="F19" s="88">
        <f t="shared" si="1"/>
        <v>0.75</v>
      </c>
      <c r="G19" s="61">
        <v>2062.5</v>
      </c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60"/>
      <c r="AV19" s="61"/>
      <c r="AW19" s="61"/>
    </row>
    <row r="20" spans="1:49" s="59" customFormat="1" x14ac:dyDescent="0.25">
      <c r="A20" s="51"/>
      <c r="B20" s="102" t="s">
        <v>6</v>
      </c>
      <c r="C20" s="51"/>
      <c r="D20" s="96"/>
      <c r="E20" s="61">
        <f t="shared" si="0"/>
        <v>0</v>
      </c>
      <c r="F20" s="88">
        <f t="shared" si="1"/>
        <v>0</v>
      </c>
      <c r="G20" s="61"/>
      <c r="I20" s="56"/>
      <c r="J20" s="56"/>
      <c r="K20" s="56"/>
      <c r="L20" s="56"/>
      <c r="M20" s="56"/>
      <c r="N20" s="56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</row>
    <row r="21" spans="1:49" x14ac:dyDescent="0.25">
      <c r="A21" s="134" t="s">
        <v>121</v>
      </c>
      <c r="B21" s="4" t="s">
        <v>76</v>
      </c>
      <c r="C21" s="51">
        <v>0.03</v>
      </c>
      <c r="D21" s="96">
        <v>250</v>
      </c>
      <c r="E21" s="61">
        <f t="shared" si="0"/>
        <v>18</v>
      </c>
      <c r="F21" s="88">
        <f t="shared" si="1"/>
        <v>0.44999999999999996</v>
      </c>
      <c r="G21" s="61">
        <v>270</v>
      </c>
      <c r="AI21" s="60"/>
      <c r="AJ21" s="61"/>
      <c r="AK21" s="61"/>
    </row>
    <row r="22" spans="1:49" x14ac:dyDescent="0.25">
      <c r="A22" s="134"/>
      <c r="B22" s="34" t="s">
        <v>36</v>
      </c>
      <c r="C22" s="51">
        <v>0.01</v>
      </c>
      <c r="D22" s="96">
        <v>50</v>
      </c>
      <c r="E22" s="61">
        <f t="shared" si="0"/>
        <v>35.1</v>
      </c>
      <c r="F22" s="88">
        <f t="shared" si="1"/>
        <v>0.15</v>
      </c>
      <c r="G22" s="94">
        <v>526.5</v>
      </c>
      <c r="I22" s="58"/>
      <c r="J22" s="58"/>
      <c r="K22" s="58"/>
      <c r="L22" s="58"/>
      <c r="M22" s="58"/>
      <c r="N22" s="58"/>
      <c r="AI22" s="60"/>
      <c r="AJ22" s="61"/>
      <c r="AK22" s="61"/>
    </row>
    <row r="23" spans="1:49" x14ac:dyDescent="0.25">
      <c r="A23" s="134"/>
      <c r="B23" s="34" t="s">
        <v>110</v>
      </c>
      <c r="C23" s="86">
        <v>0.1</v>
      </c>
      <c r="D23" s="96">
        <v>100</v>
      </c>
      <c r="E23" s="61">
        <f t="shared" si="0"/>
        <v>38</v>
      </c>
      <c r="F23" s="88">
        <f t="shared" si="1"/>
        <v>1.5</v>
      </c>
      <c r="G23" s="94">
        <v>570</v>
      </c>
      <c r="I23" s="58"/>
      <c r="J23" s="58"/>
      <c r="K23" s="58"/>
      <c r="L23" s="58"/>
      <c r="M23" s="58"/>
      <c r="N23" s="58"/>
      <c r="AI23" s="60"/>
      <c r="AJ23" s="61"/>
      <c r="AK23" s="61"/>
    </row>
    <row r="24" spans="1:49" x14ac:dyDescent="0.25">
      <c r="A24" s="134"/>
      <c r="B24" s="4" t="s">
        <v>51</v>
      </c>
      <c r="C24" s="51">
        <v>0.03</v>
      </c>
      <c r="D24" s="96">
        <v>30</v>
      </c>
      <c r="E24" s="61">
        <f t="shared" si="0"/>
        <v>109.5</v>
      </c>
      <c r="F24" s="88">
        <f t="shared" si="1"/>
        <v>0.44999999999999996</v>
      </c>
      <c r="G24" s="61">
        <v>1642.5</v>
      </c>
      <c r="AI24" s="60"/>
      <c r="AJ24" s="61"/>
      <c r="AK24" s="61"/>
    </row>
    <row r="25" spans="1:49" s="59" customFormat="1" ht="15.75" customHeight="1" x14ac:dyDescent="0.25">
      <c r="A25" s="51"/>
      <c r="B25" s="102" t="s">
        <v>7</v>
      </c>
      <c r="C25" s="51"/>
      <c r="D25" s="96"/>
      <c r="E25" s="61">
        <f t="shared" si="0"/>
        <v>0</v>
      </c>
      <c r="F25" s="88">
        <f t="shared" si="1"/>
        <v>0</v>
      </c>
      <c r="G25" s="61"/>
      <c r="I25" s="56"/>
      <c r="J25" s="56"/>
      <c r="K25" s="56"/>
      <c r="L25" s="56"/>
      <c r="M25" s="56"/>
      <c r="N25" s="56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</row>
    <row r="26" spans="1:49" x14ac:dyDescent="0.25">
      <c r="A26" s="134" t="s">
        <v>60</v>
      </c>
      <c r="B26" s="4" t="s">
        <v>45</v>
      </c>
      <c r="C26" s="51">
        <v>0.09</v>
      </c>
      <c r="D26" s="135">
        <v>250</v>
      </c>
      <c r="E26" s="61">
        <f t="shared" si="0"/>
        <v>285.3</v>
      </c>
      <c r="F26" s="88">
        <f t="shared" si="1"/>
        <v>1.3499999999999999</v>
      </c>
      <c r="G26" s="61">
        <v>4279.5</v>
      </c>
      <c r="AI26" s="60"/>
      <c r="AJ26" s="61"/>
      <c r="AK26" s="61"/>
    </row>
    <row r="27" spans="1:49" x14ac:dyDescent="0.25">
      <c r="A27" s="134"/>
      <c r="B27" s="4" t="s">
        <v>77</v>
      </c>
      <c r="C27" s="51">
        <v>6.7599999999999993E-2</v>
      </c>
      <c r="D27" s="135"/>
      <c r="E27" s="61">
        <f t="shared" si="0"/>
        <v>173.732</v>
      </c>
      <c r="F27" s="88">
        <f t="shared" si="1"/>
        <v>1.0139999999999998</v>
      </c>
      <c r="G27" s="61">
        <v>2605.98</v>
      </c>
      <c r="AI27" s="60"/>
      <c r="AJ27" s="61"/>
      <c r="AK27" s="61"/>
    </row>
    <row r="28" spans="1:49" x14ac:dyDescent="0.25">
      <c r="A28" s="134"/>
      <c r="B28" s="7" t="s">
        <v>55</v>
      </c>
      <c r="C28" s="51">
        <v>7.1999999999999995E-2</v>
      </c>
      <c r="D28" s="29">
        <v>70</v>
      </c>
      <c r="E28" s="61">
        <f t="shared" si="0"/>
        <v>70.486666666666679</v>
      </c>
      <c r="F28" s="88">
        <f t="shared" si="1"/>
        <v>1.0799999999999998</v>
      </c>
      <c r="G28" s="61">
        <v>1057.3000000000002</v>
      </c>
      <c r="AI28" s="60"/>
      <c r="AJ28" s="61"/>
      <c r="AK28" s="61"/>
    </row>
    <row r="29" spans="1:49" x14ac:dyDescent="0.25">
      <c r="A29" s="134"/>
      <c r="B29" s="8" t="s">
        <v>58</v>
      </c>
      <c r="C29" s="51">
        <v>0.05</v>
      </c>
      <c r="D29" s="96">
        <v>50</v>
      </c>
      <c r="E29" s="61">
        <f t="shared" si="0"/>
        <v>232.5</v>
      </c>
      <c r="F29" s="88">
        <f t="shared" si="1"/>
        <v>0.75</v>
      </c>
      <c r="G29" s="94">
        <v>3487.5</v>
      </c>
      <c r="I29" s="58"/>
      <c r="J29" s="58"/>
      <c r="K29" s="58"/>
      <c r="L29" s="58"/>
      <c r="M29" s="58"/>
      <c r="N29" s="58"/>
      <c r="AI29" s="60"/>
      <c r="AJ29" s="61"/>
      <c r="AK29" s="61"/>
    </row>
    <row r="30" spans="1:49" x14ac:dyDescent="0.25">
      <c r="A30" s="134"/>
      <c r="B30" s="7" t="s">
        <v>23</v>
      </c>
      <c r="C30" s="51">
        <v>0.01</v>
      </c>
      <c r="D30" s="96">
        <v>10</v>
      </c>
      <c r="E30" s="61">
        <f t="shared" si="0"/>
        <v>3</v>
      </c>
      <c r="F30" s="88">
        <f t="shared" si="1"/>
        <v>0.15</v>
      </c>
      <c r="G30" s="61">
        <v>45</v>
      </c>
      <c r="AI30" s="60"/>
      <c r="AJ30" s="61"/>
      <c r="AK30" s="61"/>
    </row>
    <row r="31" spans="1:49" s="59" customFormat="1" x14ac:dyDescent="0.25">
      <c r="A31" s="51"/>
      <c r="B31" s="102" t="s">
        <v>8</v>
      </c>
      <c r="C31" s="51"/>
      <c r="D31" s="96"/>
      <c r="E31" s="61">
        <f t="shared" si="0"/>
        <v>0</v>
      </c>
      <c r="F31" s="88">
        <f t="shared" si="1"/>
        <v>0</v>
      </c>
      <c r="G31" s="61"/>
      <c r="I31" s="56"/>
      <c r="J31" s="56"/>
      <c r="K31" s="56"/>
      <c r="L31" s="56"/>
      <c r="M31" s="56"/>
      <c r="N31" s="56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</row>
    <row r="32" spans="1:49" x14ac:dyDescent="0.25">
      <c r="A32" s="123"/>
      <c r="B32" s="9" t="s">
        <v>82</v>
      </c>
      <c r="C32" s="51">
        <v>0.03</v>
      </c>
      <c r="D32" s="96">
        <v>60</v>
      </c>
      <c r="E32" s="61">
        <f t="shared" si="0"/>
        <v>156.6</v>
      </c>
      <c r="F32" s="88" t="s">
        <v>122</v>
      </c>
      <c r="G32" s="61">
        <v>2349</v>
      </c>
      <c r="AI32" s="60"/>
      <c r="AJ32" s="61"/>
      <c r="AK32" s="61"/>
    </row>
    <row r="33" spans="1:37" x14ac:dyDescent="0.25">
      <c r="A33" s="124"/>
      <c r="B33" s="9" t="s">
        <v>24</v>
      </c>
      <c r="C33" s="51">
        <v>0.05</v>
      </c>
      <c r="D33" s="96">
        <v>150</v>
      </c>
      <c r="E33" s="61">
        <f t="shared" si="0"/>
        <v>327</v>
      </c>
      <c r="F33" s="88" t="s">
        <v>123</v>
      </c>
      <c r="G33" s="61">
        <v>4905</v>
      </c>
      <c r="AI33" s="60"/>
      <c r="AJ33" s="61"/>
      <c r="AK33" s="61"/>
    </row>
    <row r="34" spans="1:37" x14ac:dyDescent="0.25">
      <c r="A34" s="124"/>
      <c r="B34" s="4" t="s">
        <v>83</v>
      </c>
      <c r="C34" s="51">
        <v>0.5</v>
      </c>
      <c r="D34" s="98">
        <v>500</v>
      </c>
      <c r="E34" s="61">
        <f t="shared" si="0"/>
        <v>5</v>
      </c>
      <c r="F34" s="88">
        <v>7.5</v>
      </c>
      <c r="G34" s="61">
        <v>75</v>
      </c>
      <c r="AI34" s="60"/>
      <c r="AJ34" s="61"/>
      <c r="AK34" s="61"/>
    </row>
    <row r="35" spans="1:37" x14ac:dyDescent="0.25">
      <c r="A35" s="124"/>
      <c r="B35" s="13" t="s">
        <v>9</v>
      </c>
      <c r="C35" s="51">
        <v>0.01</v>
      </c>
      <c r="D35" s="96">
        <v>40</v>
      </c>
      <c r="E35" s="61">
        <f t="shared" si="0"/>
        <v>150.80000000000001</v>
      </c>
      <c r="F35" s="82" t="s">
        <v>124</v>
      </c>
      <c r="G35" s="61">
        <v>2262</v>
      </c>
      <c r="AI35" s="60"/>
      <c r="AJ35" s="61"/>
      <c r="AK35" s="61"/>
    </row>
    <row r="36" spans="1:37" x14ac:dyDescent="0.25">
      <c r="A36" s="124"/>
      <c r="B36" s="4" t="s">
        <v>59</v>
      </c>
      <c r="C36" s="51">
        <v>2E-3</v>
      </c>
      <c r="D36" s="96">
        <v>6</v>
      </c>
      <c r="E36" s="61">
        <f t="shared" si="0"/>
        <v>8.4</v>
      </c>
      <c r="F36" s="82" t="s">
        <v>105</v>
      </c>
      <c r="G36" s="61">
        <v>126</v>
      </c>
      <c r="AI36" s="60"/>
      <c r="AJ36" s="61"/>
      <c r="AK36" s="61"/>
    </row>
    <row r="37" spans="1:37" ht="31.5" x14ac:dyDescent="0.25">
      <c r="A37" s="124"/>
      <c r="B37" s="11" t="s">
        <v>10</v>
      </c>
      <c r="C37" s="51">
        <v>2E-3</v>
      </c>
      <c r="D37" s="96">
        <v>12</v>
      </c>
      <c r="E37" s="61">
        <f t="shared" si="0"/>
        <v>0</v>
      </c>
      <c r="F37" s="83" t="s">
        <v>111</v>
      </c>
      <c r="G37" s="61"/>
      <c r="AI37" s="60"/>
      <c r="AJ37" s="61"/>
      <c r="AK37" s="61"/>
    </row>
    <row r="38" spans="1:37" x14ac:dyDescent="0.25">
      <c r="A38" s="125"/>
      <c r="B38" s="63" t="s">
        <v>11</v>
      </c>
      <c r="C38" s="51"/>
      <c r="D38" s="99">
        <f>SUM(D3:D37)</f>
        <v>2428</v>
      </c>
      <c r="E38" s="61">
        <f>SUM(E4:E37)</f>
        <v>3162.6186666666667</v>
      </c>
      <c r="F38" s="61">
        <f>SUM(F4:F37)</f>
        <v>26.318999999999992</v>
      </c>
      <c r="G38" s="61">
        <f>SUM(G4:G37)</f>
        <v>47439.280000000006</v>
      </c>
      <c r="AI38" s="68"/>
      <c r="AJ38" s="69"/>
      <c r="AK38" s="69"/>
    </row>
    <row r="39" spans="1:37" s="56" customFormat="1" x14ac:dyDescent="0.25">
      <c r="A39" s="36"/>
      <c r="B39" s="37"/>
      <c r="C39" s="17"/>
      <c r="D39" s="65"/>
      <c r="F39" s="70"/>
    </row>
    <row r="48" spans="1:37" s="64" customFormat="1" x14ac:dyDescent="0.25">
      <c r="A48" s="19"/>
      <c r="B48" s="18"/>
      <c r="C48" s="39"/>
      <c r="D48" s="65"/>
      <c r="E48" s="56"/>
      <c r="F48" s="70"/>
      <c r="G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7"/>
      <c r="AJ48" s="57"/>
      <c r="AK48" s="57"/>
    </row>
    <row r="49" spans="1:37" s="64" customFormat="1" x14ac:dyDescent="0.25">
      <c r="A49" s="19"/>
      <c r="B49" s="18"/>
      <c r="C49" s="39"/>
      <c r="D49" s="65"/>
      <c r="E49" s="56"/>
      <c r="F49" s="70"/>
      <c r="G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7"/>
      <c r="AJ49" s="57"/>
      <c r="AK49" s="57"/>
    </row>
    <row r="50" spans="1:37" s="64" customFormat="1" x14ac:dyDescent="0.25">
      <c r="A50" s="19"/>
      <c r="B50" s="18"/>
      <c r="C50" s="39"/>
      <c r="D50" s="65"/>
      <c r="E50" s="56"/>
      <c r="F50" s="70"/>
      <c r="G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7"/>
      <c r="AJ50" s="57"/>
      <c r="AK50" s="57"/>
    </row>
    <row r="51" spans="1:37" s="64" customFormat="1" x14ac:dyDescent="0.25">
      <c r="A51" s="19"/>
      <c r="B51" s="18"/>
      <c r="C51" s="39"/>
      <c r="D51" s="65"/>
      <c r="E51" s="56"/>
      <c r="F51" s="70"/>
      <c r="G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7"/>
      <c r="AJ51" s="57"/>
      <c r="AK51" s="57"/>
    </row>
    <row r="52" spans="1:37" s="64" customFormat="1" x14ac:dyDescent="0.25">
      <c r="A52" s="19"/>
      <c r="B52" s="18"/>
      <c r="C52" s="39"/>
      <c r="D52" s="65"/>
      <c r="E52" s="56"/>
      <c r="F52" s="70"/>
      <c r="G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7"/>
      <c r="AJ52" s="57"/>
      <c r="AK52" s="57"/>
    </row>
    <row r="53" spans="1:37" s="64" customFormat="1" x14ac:dyDescent="0.25">
      <c r="A53" s="19"/>
      <c r="B53" s="18"/>
      <c r="C53" s="39"/>
      <c r="D53" s="65"/>
      <c r="E53" s="56"/>
      <c r="F53" s="70"/>
      <c r="G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7"/>
      <c r="AJ53" s="57"/>
      <c r="AK53" s="57"/>
    </row>
    <row r="54" spans="1:37" s="64" customFormat="1" x14ac:dyDescent="0.25">
      <c r="A54" s="19"/>
      <c r="B54" s="18"/>
      <c r="C54" s="39"/>
      <c r="D54" s="65"/>
      <c r="E54" s="56"/>
      <c r="F54" s="70"/>
      <c r="G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7"/>
      <c r="AJ54" s="57"/>
      <c r="AK54" s="57"/>
    </row>
    <row r="55" spans="1:37" s="64" customFormat="1" x14ac:dyDescent="0.25">
      <c r="A55" s="19"/>
      <c r="B55" s="18"/>
      <c r="C55" s="39"/>
      <c r="D55" s="65"/>
      <c r="E55" s="56"/>
      <c r="F55" s="70"/>
      <c r="G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7"/>
      <c r="AJ55" s="57"/>
      <c r="AK55" s="57"/>
    </row>
    <row r="56" spans="1:37" s="64" customFormat="1" x14ac:dyDescent="0.25">
      <c r="A56" s="19"/>
      <c r="B56" s="18"/>
      <c r="C56" s="39"/>
      <c r="D56" s="65"/>
      <c r="E56" s="56"/>
      <c r="F56" s="70"/>
      <c r="G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7"/>
      <c r="AJ56" s="57"/>
      <c r="AK56" s="57"/>
    </row>
    <row r="57" spans="1:37" s="64" customFormat="1" x14ac:dyDescent="0.25">
      <c r="A57" s="19"/>
      <c r="B57" s="18"/>
      <c r="C57" s="39"/>
      <c r="D57" s="65"/>
      <c r="E57" s="56"/>
      <c r="F57" s="70"/>
      <c r="G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7"/>
      <c r="AJ57" s="57"/>
      <c r="AK57" s="57"/>
    </row>
    <row r="58" spans="1:37" s="64" customFormat="1" x14ac:dyDescent="0.25">
      <c r="A58" s="19"/>
      <c r="B58" s="18"/>
      <c r="C58" s="39"/>
      <c r="D58" s="65"/>
      <c r="E58" s="56"/>
      <c r="F58" s="70"/>
      <c r="G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7"/>
      <c r="AJ58" s="57"/>
      <c r="AK58" s="57"/>
    </row>
    <row r="59" spans="1:37" s="64" customFormat="1" x14ac:dyDescent="0.25">
      <c r="A59" s="19"/>
      <c r="B59" s="18"/>
      <c r="C59" s="39"/>
      <c r="D59" s="65"/>
      <c r="E59" s="56"/>
      <c r="F59" s="70"/>
      <c r="G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7"/>
      <c r="AJ59" s="57"/>
      <c r="AK59" s="57"/>
    </row>
    <row r="60" spans="1:37" s="64" customFormat="1" x14ac:dyDescent="0.25">
      <c r="A60" s="19"/>
      <c r="B60" s="18"/>
      <c r="C60" s="39"/>
      <c r="D60" s="65"/>
      <c r="E60" s="56"/>
      <c r="F60" s="70"/>
      <c r="G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7"/>
      <c r="AJ60" s="57"/>
      <c r="AK60" s="57"/>
    </row>
    <row r="61" spans="1:37" s="64" customFormat="1" x14ac:dyDescent="0.25">
      <c r="A61" s="19"/>
      <c r="B61" s="18"/>
      <c r="C61" s="39"/>
      <c r="D61" s="65"/>
      <c r="E61" s="56"/>
      <c r="F61" s="70"/>
      <c r="G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7"/>
      <c r="AJ61" s="57"/>
      <c r="AK61" s="57"/>
    </row>
    <row r="62" spans="1:37" s="64" customFormat="1" x14ac:dyDescent="0.25">
      <c r="A62" s="19"/>
      <c r="B62" s="18"/>
      <c r="C62" s="39"/>
      <c r="D62" s="65"/>
      <c r="E62" s="56"/>
      <c r="F62" s="70"/>
      <c r="G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7"/>
      <c r="AJ62" s="57"/>
      <c r="AK62" s="57"/>
    </row>
    <row r="63" spans="1:37" s="64" customFormat="1" x14ac:dyDescent="0.25">
      <c r="A63" s="2"/>
      <c r="B63" s="18"/>
      <c r="C63" s="39"/>
      <c r="D63" s="65"/>
      <c r="E63" s="56"/>
      <c r="F63" s="70"/>
      <c r="G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7"/>
      <c r="AJ63" s="57"/>
      <c r="AK63" s="57"/>
    </row>
    <row r="64" spans="1:37" s="64" customFormat="1" x14ac:dyDescent="0.25">
      <c r="A64" s="2"/>
      <c r="B64" s="18"/>
      <c r="C64" s="39"/>
      <c r="D64" s="65"/>
      <c r="E64" s="56"/>
      <c r="F64" s="70"/>
      <c r="G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7"/>
      <c r="AJ64" s="57"/>
      <c r="AK64" s="57"/>
    </row>
    <row r="65" spans="1:37" s="64" customFormat="1" x14ac:dyDescent="0.25">
      <c r="A65" s="2"/>
      <c r="B65" s="18"/>
      <c r="C65" s="39"/>
      <c r="D65" s="65"/>
      <c r="E65" s="56"/>
      <c r="F65" s="70"/>
      <c r="G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7"/>
      <c r="AJ65" s="57"/>
      <c r="AK65" s="57"/>
    </row>
    <row r="66" spans="1:37" s="64" customFormat="1" x14ac:dyDescent="0.25">
      <c r="A66" s="2"/>
      <c r="B66" s="18"/>
      <c r="C66" s="39"/>
      <c r="D66" s="65"/>
      <c r="E66" s="56"/>
      <c r="F66" s="70"/>
      <c r="G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7"/>
      <c r="AJ66" s="57"/>
      <c r="AK66" s="57"/>
    </row>
    <row r="67" spans="1:37" s="64" customFormat="1" x14ac:dyDescent="0.25">
      <c r="A67" s="2"/>
      <c r="B67" s="18"/>
      <c r="C67" s="39"/>
      <c r="D67" s="65"/>
      <c r="E67" s="56"/>
      <c r="F67" s="70"/>
      <c r="G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7"/>
      <c r="AJ67" s="57"/>
      <c r="AK67" s="57"/>
    </row>
  </sheetData>
  <mergeCells count="9">
    <mergeCell ref="A32:A38"/>
    <mergeCell ref="A21:A24"/>
    <mergeCell ref="A26:A30"/>
    <mergeCell ref="D4:D6"/>
    <mergeCell ref="D26:D27"/>
    <mergeCell ref="D18:D19"/>
    <mergeCell ref="A4:A7"/>
    <mergeCell ref="D9:D15"/>
    <mergeCell ref="A9:A19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K67"/>
  <sheetViews>
    <sheetView showZeros="0" topLeftCell="A13" zoomScale="98" zoomScaleNormal="98" workbookViewId="0">
      <selection activeCell="G13" sqref="G1:G1048576"/>
    </sheetView>
  </sheetViews>
  <sheetFormatPr defaultRowHeight="15.75" x14ac:dyDescent="0.25"/>
  <cols>
    <col min="1" max="1" width="23.28515625" style="20" customWidth="1"/>
    <col min="2" max="2" width="36.85546875" style="18" customWidth="1"/>
    <col min="3" max="3" width="12.7109375" style="39" customWidth="1"/>
    <col min="4" max="4" width="11.42578125" style="39" customWidth="1"/>
    <col min="5" max="5" width="9.140625" style="22" customWidth="1"/>
    <col min="6" max="6" width="9.7109375" style="29" customWidth="1"/>
    <col min="7" max="34" width="9.140625" style="22"/>
    <col min="35" max="16384" width="9.140625" style="23"/>
  </cols>
  <sheetData>
    <row r="1" spans="1:37" x14ac:dyDescent="0.25">
      <c r="A1" s="51" t="s">
        <v>69</v>
      </c>
      <c r="B1" s="4"/>
      <c r="C1" s="15"/>
      <c r="D1" s="15"/>
    </row>
    <row r="2" spans="1:37" s="26" customFormat="1" ht="47.25" x14ac:dyDescent="0.25">
      <c r="A2" s="51" t="s">
        <v>31</v>
      </c>
      <c r="B2" s="66" t="s">
        <v>14</v>
      </c>
      <c r="C2" s="51" t="s">
        <v>2</v>
      </c>
      <c r="D2" s="51" t="s">
        <v>15</v>
      </c>
      <c r="E2" s="95" t="s">
        <v>126</v>
      </c>
      <c r="F2" s="67" t="s">
        <v>100</v>
      </c>
      <c r="G2" s="95" t="s">
        <v>125</v>
      </c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</row>
    <row r="3" spans="1:37" s="26" customFormat="1" x14ac:dyDescent="0.25">
      <c r="A3" s="51"/>
      <c r="B3" s="102" t="s">
        <v>32</v>
      </c>
      <c r="C3" s="51"/>
      <c r="D3" s="51"/>
      <c r="E3" s="100"/>
      <c r="F3" s="85"/>
      <c r="G3" s="100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</row>
    <row r="4" spans="1:37" x14ac:dyDescent="0.25">
      <c r="A4" s="123" t="s">
        <v>127</v>
      </c>
      <c r="B4" s="4" t="s">
        <v>4</v>
      </c>
      <c r="C4" s="51">
        <v>0.05</v>
      </c>
      <c r="D4" s="139">
        <v>250</v>
      </c>
      <c r="E4" s="28">
        <f>G4/15</f>
        <v>157.5</v>
      </c>
      <c r="F4" s="85">
        <f t="shared" ref="F4:F31" si="0">C4*15</f>
        <v>0.75</v>
      </c>
      <c r="G4" s="28">
        <v>2362.5</v>
      </c>
      <c r="AI4" s="27"/>
      <c r="AJ4" s="28"/>
      <c r="AK4" s="28"/>
    </row>
    <row r="5" spans="1:37" x14ac:dyDescent="0.25">
      <c r="A5" s="124"/>
      <c r="B5" s="4" t="s">
        <v>84</v>
      </c>
      <c r="C5" s="51">
        <v>0.04</v>
      </c>
      <c r="D5" s="140"/>
      <c r="E5" s="28">
        <f t="shared" ref="E5:E37" si="1">G5/15</f>
        <v>129.6</v>
      </c>
      <c r="F5" s="85">
        <f t="shared" si="0"/>
        <v>0.6</v>
      </c>
      <c r="G5" s="28">
        <v>1944</v>
      </c>
      <c r="AI5" s="27"/>
      <c r="AJ5" s="28"/>
      <c r="AK5" s="28"/>
    </row>
    <row r="6" spans="1:37" x14ac:dyDescent="0.25">
      <c r="A6" s="124"/>
      <c r="B6" s="4" t="s">
        <v>112</v>
      </c>
      <c r="C6" s="51">
        <v>0.01</v>
      </c>
      <c r="D6" s="141"/>
      <c r="E6" s="28">
        <f t="shared" si="1"/>
        <v>74.7</v>
      </c>
      <c r="F6" s="85">
        <f t="shared" si="0"/>
        <v>0.15</v>
      </c>
      <c r="G6" s="28">
        <v>1120.5</v>
      </c>
      <c r="AI6" s="27"/>
      <c r="AJ6" s="28"/>
      <c r="AK6" s="28"/>
    </row>
    <row r="7" spans="1:37" x14ac:dyDescent="0.25">
      <c r="A7" s="125"/>
      <c r="B7" s="4" t="s">
        <v>51</v>
      </c>
      <c r="C7" s="51">
        <v>0.03</v>
      </c>
      <c r="D7" s="52">
        <v>30</v>
      </c>
      <c r="E7" s="28">
        <f t="shared" si="1"/>
        <v>109.5</v>
      </c>
      <c r="F7" s="85">
        <f t="shared" si="0"/>
        <v>0.44999999999999996</v>
      </c>
      <c r="G7" s="28">
        <v>1642.5</v>
      </c>
      <c r="AI7" s="27"/>
      <c r="AJ7" s="28"/>
      <c r="AK7" s="28"/>
    </row>
    <row r="8" spans="1:37" s="26" customFormat="1" x14ac:dyDescent="0.25">
      <c r="A8" s="51"/>
      <c r="B8" s="102" t="s">
        <v>5</v>
      </c>
      <c r="C8" s="51"/>
      <c r="D8" s="52"/>
      <c r="E8" s="28">
        <f t="shared" si="1"/>
        <v>0</v>
      </c>
      <c r="F8" s="85">
        <f t="shared" si="0"/>
        <v>0</v>
      </c>
      <c r="G8" s="100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</row>
    <row r="9" spans="1:37" x14ac:dyDescent="0.25">
      <c r="A9" s="123" t="s">
        <v>66</v>
      </c>
      <c r="B9" s="4" t="s">
        <v>74</v>
      </c>
      <c r="C9" s="51">
        <v>0.05</v>
      </c>
      <c r="D9" s="139">
        <v>250</v>
      </c>
      <c r="E9" s="28">
        <f t="shared" si="1"/>
        <v>72</v>
      </c>
      <c r="F9" s="85">
        <f t="shared" si="0"/>
        <v>0.75</v>
      </c>
      <c r="G9" s="28">
        <v>1080</v>
      </c>
      <c r="AI9" s="27"/>
      <c r="AJ9" s="28"/>
      <c r="AK9" s="28"/>
    </row>
    <row r="10" spans="1:37" x14ac:dyDescent="0.25">
      <c r="A10" s="124"/>
      <c r="B10" s="6" t="s">
        <v>85</v>
      </c>
      <c r="C10" s="51">
        <v>0.01</v>
      </c>
      <c r="D10" s="140"/>
      <c r="E10" s="28">
        <f t="shared" si="1"/>
        <v>34.4</v>
      </c>
      <c r="F10" s="85">
        <f t="shared" si="0"/>
        <v>0.15</v>
      </c>
      <c r="G10" s="28">
        <v>516</v>
      </c>
      <c r="AI10" s="27"/>
      <c r="AJ10" s="28"/>
      <c r="AK10" s="28"/>
    </row>
    <row r="11" spans="1:37" x14ac:dyDescent="0.25">
      <c r="A11" s="124"/>
      <c r="B11" s="4" t="s">
        <v>16</v>
      </c>
      <c r="C11" s="51">
        <v>0.1</v>
      </c>
      <c r="D11" s="140"/>
      <c r="E11" s="28">
        <f t="shared" si="1"/>
        <v>80</v>
      </c>
      <c r="F11" s="85">
        <f t="shared" si="0"/>
        <v>1.5</v>
      </c>
      <c r="G11" s="28">
        <v>1200</v>
      </c>
      <c r="AI11" s="27"/>
      <c r="AJ11" s="28"/>
      <c r="AK11" s="28"/>
    </row>
    <row r="12" spans="1:37" x14ac:dyDescent="0.25">
      <c r="A12" s="124"/>
      <c r="B12" s="7" t="s">
        <v>86</v>
      </c>
      <c r="C12" s="51">
        <v>1.4999999999999999E-2</v>
      </c>
      <c r="D12" s="140"/>
      <c r="E12" s="28">
        <f t="shared" si="1"/>
        <v>6.15</v>
      </c>
      <c r="F12" s="85">
        <f t="shared" si="0"/>
        <v>0.22499999999999998</v>
      </c>
      <c r="G12" s="28">
        <v>92.25</v>
      </c>
      <c r="AI12" s="27"/>
      <c r="AJ12" s="28"/>
      <c r="AK12" s="28"/>
    </row>
    <row r="13" spans="1:37" x14ac:dyDescent="0.25">
      <c r="A13" s="124"/>
      <c r="B13" s="7" t="s">
        <v>17</v>
      </c>
      <c r="C13" s="51">
        <v>1.4999999999999999E-2</v>
      </c>
      <c r="D13" s="140"/>
      <c r="E13" s="28">
        <f t="shared" si="1"/>
        <v>4.3499999999999996</v>
      </c>
      <c r="F13" s="85">
        <f t="shared" si="0"/>
        <v>0.22499999999999998</v>
      </c>
      <c r="G13" s="28">
        <v>65.25</v>
      </c>
      <c r="AI13" s="27"/>
      <c r="AJ13" s="28"/>
      <c r="AK13" s="28"/>
    </row>
    <row r="14" spans="1:37" x14ac:dyDescent="0.25">
      <c r="A14" s="124"/>
      <c r="B14" s="8" t="s">
        <v>18</v>
      </c>
      <c r="C14" s="51">
        <v>0.02</v>
      </c>
      <c r="D14" s="141"/>
      <c r="E14" s="28">
        <f t="shared" si="1"/>
        <v>179.8</v>
      </c>
      <c r="F14" s="85">
        <f t="shared" si="0"/>
        <v>0.3</v>
      </c>
      <c r="G14" s="28">
        <v>2697</v>
      </c>
      <c r="AI14" s="27"/>
      <c r="AJ14" s="28"/>
      <c r="AK14" s="28"/>
    </row>
    <row r="15" spans="1:37" x14ac:dyDescent="0.25">
      <c r="A15" s="124"/>
      <c r="B15" s="4" t="s">
        <v>45</v>
      </c>
      <c r="C15" s="51">
        <v>0.09</v>
      </c>
      <c r="D15" s="139">
        <v>300</v>
      </c>
      <c r="E15" s="28">
        <f t="shared" si="1"/>
        <v>285.30000000000007</v>
      </c>
      <c r="F15" s="85">
        <f t="shared" si="0"/>
        <v>1.3499999999999999</v>
      </c>
      <c r="G15" s="28">
        <v>4279.5000000000009</v>
      </c>
      <c r="AI15" s="27"/>
      <c r="AJ15" s="28"/>
      <c r="AK15" s="28"/>
    </row>
    <row r="16" spans="1:37" x14ac:dyDescent="0.25">
      <c r="A16" s="124"/>
      <c r="B16" s="4" t="s">
        <v>77</v>
      </c>
      <c r="C16" s="16">
        <v>6.7599999999999993E-2</v>
      </c>
      <c r="D16" s="141"/>
      <c r="E16" s="28">
        <f t="shared" si="1"/>
        <v>173.732</v>
      </c>
      <c r="F16" s="85">
        <f t="shared" si="0"/>
        <v>1.0139999999999998</v>
      </c>
      <c r="G16" s="28">
        <v>2605.98</v>
      </c>
      <c r="AI16" s="27"/>
      <c r="AJ16" s="28"/>
      <c r="AK16" s="28"/>
    </row>
    <row r="17" spans="1:37" x14ac:dyDescent="0.25">
      <c r="A17" s="125"/>
      <c r="B17" s="7" t="s">
        <v>55</v>
      </c>
      <c r="C17" s="16">
        <v>7.1999999999999995E-2</v>
      </c>
      <c r="D17" s="52">
        <v>70</v>
      </c>
      <c r="E17" s="28">
        <f t="shared" si="1"/>
        <v>70.486666666666679</v>
      </c>
      <c r="F17" s="85">
        <f t="shared" si="0"/>
        <v>1.0799999999999998</v>
      </c>
      <c r="G17" s="28">
        <v>1057.3000000000002</v>
      </c>
      <c r="AI17" s="27"/>
      <c r="AJ17" s="28"/>
      <c r="AK17" s="28"/>
    </row>
    <row r="18" spans="1:37" s="26" customFormat="1" x14ac:dyDescent="0.25">
      <c r="A18" s="51"/>
      <c r="B18" s="102" t="s">
        <v>6</v>
      </c>
      <c r="C18" s="51"/>
      <c r="D18" s="52"/>
      <c r="E18" s="28">
        <f t="shared" si="1"/>
        <v>0</v>
      </c>
      <c r="F18" s="85">
        <f t="shared" si="0"/>
        <v>0</v>
      </c>
      <c r="G18" s="100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</row>
    <row r="19" spans="1:37" x14ac:dyDescent="0.25">
      <c r="A19" s="123" t="s">
        <v>131</v>
      </c>
      <c r="B19" s="4" t="s">
        <v>76</v>
      </c>
      <c r="C19" s="51">
        <v>0.03</v>
      </c>
      <c r="D19" s="52">
        <v>250</v>
      </c>
      <c r="E19" s="28">
        <f t="shared" si="1"/>
        <v>18</v>
      </c>
      <c r="F19" s="85">
        <f t="shared" si="0"/>
        <v>0.44999999999999996</v>
      </c>
      <c r="G19" s="28">
        <v>270</v>
      </c>
      <c r="AI19" s="27"/>
      <c r="AJ19" s="28"/>
      <c r="AK19" s="28"/>
    </row>
    <row r="20" spans="1:37" x14ac:dyDescent="0.25">
      <c r="A20" s="124"/>
      <c r="B20" s="9" t="s">
        <v>129</v>
      </c>
      <c r="C20" s="51">
        <v>0.05</v>
      </c>
      <c r="D20" s="52">
        <v>50</v>
      </c>
      <c r="E20" s="28">
        <f t="shared" si="1"/>
        <v>274.5</v>
      </c>
      <c r="F20" s="85">
        <f t="shared" si="0"/>
        <v>0.75</v>
      </c>
      <c r="G20" s="28">
        <v>4117.5</v>
      </c>
      <c r="AI20" s="27"/>
      <c r="AJ20" s="28"/>
      <c r="AK20" s="28"/>
    </row>
    <row r="21" spans="1:37" x14ac:dyDescent="0.25">
      <c r="A21" s="124"/>
      <c r="B21" s="4" t="s">
        <v>132</v>
      </c>
      <c r="C21" s="86">
        <v>0.2</v>
      </c>
      <c r="D21" s="87">
        <v>200</v>
      </c>
      <c r="E21" s="28">
        <f t="shared" si="1"/>
        <v>96</v>
      </c>
      <c r="F21" s="85">
        <f t="shared" si="0"/>
        <v>3</v>
      </c>
      <c r="G21" s="28">
        <v>1440</v>
      </c>
      <c r="AI21" s="27"/>
      <c r="AJ21" s="28"/>
      <c r="AK21" s="28"/>
    </row>
    <row r="22" spans="1:37" x14ac:dyDescent="0.25">
      <c r="A22" s="125"/>
      <c r="B22" s="34" t="s">
        <v>36</v>
      </c>
      <c r="C22" s="51">
        <v>0.01</v>
      </c>
      <c r="D22" s="52">
        <v>20</v>
      </c>
      <c r="E22" s="28">
        <f t="shared" si="1"/>
        <v>35.1</v>
      </c>
      <c r="F22" s="85">
        <f t="shared" si="0"/>
        <v>0.15</v>
      </c>
      <c r="G22" s="28">
        <v>526.5</v>
      </c>
      <c r="AI22" s="27"/>
      <c r="AJ22" s="28"/>
      <c r="AK22" s="28"/>
    </row>
    <row r="23" spans="1:37" s="26" customFormat="1" x14ac:dyDescent="0.25">
      <c r="A23" s="51"/>
      <c r="B23" s="102" t="s">
        <v>7</v>
      </c>
      <c r="C23" s="51"/>
      <c r="D23" s="52"/>
      <c r="E23" s="28">
        <f t="shared" si="1"/>
        <v>0</v>
      </c>
      <c r="F23" s="85">
        <f t="shared" si="0"/>
        <v>0</v>
      </c>
      <c r="G23" s="100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</row>
    <row r="24" spans="1:37" x14ac:dyDescent="0.25">
      <c r="A24" s="126" t="s">
        <v>130</v>
      </c>
      <c r="B24" s="10" t="s">
        <v>87</v>
      </c>
      <c r="C24" s="51">
        <v>0.09</v>
      </c>
      <c r="D24" s="139">
        <v>250</v>
      </c>
      <c r="E24" s="28">
        <f t="shared" si="1"/>
        <v>297.90000000000003</v>
      </c>
      <c r="F24" s="85">
        <f t="shared" si="0"/>
        <v>1.3499999999999999</v>
      </c>
      <c r="G24" s="28">
        <v>4468.5000000000009</v>
      </c>
      <c r="AI24" s="27"/>
      <c r="AJ24" s="28"/>
      <c r="AK24" s="28"/>
    </row>
    <row r="25" spans="1:37" x14ac:dyDescent="0.25">
      <c r="A25" s="127"/>
      <c r="B25" s="4" t="s">
        <v>77</v>
      </c>
      <c r="C25" s="16">
        <v>6.7599999999999993E-2</v>
      </c>
      <c r="D25" s="141"/>
      <c r="E25" s="28">
        <f t="shared" si="1"/>
        <v>173.732</v>
      </c>
      <c r="F25" s="85">
        <f t="shared" si="0"/>
        <v>1.0139999999999998</v>
      </c>
      <c r="G25" s="28">
        <v>2605.98</v>
      </c>
      <c r="AI25" s="27"/>
      <c r="AJ25" s="28"/>
      <c r="AK25" s="28"/>
    </row>
    <row r="26" spans="1:37" x14ac:dyDescent="0.25">
      <c r="A26" s="127"/>
      <c r="B26" s="7" t="s">
        <v>19</v>
      </c>
      <c r="C26" s="91">
        <v>0.1</v>
      </c>
      <c r="D26" s="92"/>
      <c r="E26" s="28">
        <f t="shared" si="1"/>
        <v>12</v>
      </c>
      <c r="F26" s="90">
        <f t="shared" si="0"/>
        <v>1.5</v>
      </c>
      <c r="G26" s="111">
        <v>180</v>
      </c>
      <c r="AI26" s="27"/>
      <c r="AJ26" s="28"/>
      <c r="AK26" s="28"/>
    </row>
    <row r="27" spans="1:37" x14ac:dyDescent="0.25">
      <c r="A27" s="127"/>
      <c r="B27" s="7" t="s">
        <v>42</v>
      </c>
      <c r="C27" s="91">
        <v>0.1</v>
      </c>
      <c r="D27" s="92"/>
      <c r="E27" s="28">
        <f t="shared" si="1"/>
        <v>15</v>
      </c>
      <c r="F27" s="90">
        <f t="shared" si="0"/>
        <v>1.5</v>
      </c>
      <c r="G27" s="56">
        <v>225</v>
      </c>
      <c r="AI27" s="27"/>
      <c r="AJ27" s="28"/>
      <c r="AK27" s="28"/>
    </row>
    <row r="28" spans="1:37" x14ac:dyDescent="0.25">
      <c r="A28" s="127"/>
      <c r="B28" s="11" t="s">
        <v>89</v>
      </c>
      <c r="C28" s="51">
        <v>0.05</v>
      </c>
      <c r="D28" s="52">
        <v>50</v>
      </c>
      <c r="E28" s="28">
        <f t="shared" si="1"/>
        <v>167</v>
      </c>
      <c r="F28" s="85">
        <f t="shared" si="0"/>
        <v>0.75</v>
      </c>
      <c r="G28" s="28">
        <v>2505</v>
      </c>
      <c r="AI28" s="27"/>
      <c r="AJ28" s="28"/>
      <c r="AK28" s="28"/>
    </row>
    <row r="29" spans="1:37" x14ac:dyDescent="0.25">
      <c r="A29" s="127"/>
      <c r="B29" s="11" t="s">
        <v>128</v>
      </c>
      <c r="C29" s="86">
        <v>0.01</v>
      </c>
      <c r="D29" s="87">
        <v>10</v>
      </c>
      <c r="E29" s="28">
        <f t="shared" si="1"/>
        <v>33</v>
      </c>
      <c r="F29" s="85">
        <f t="shared" si="0"/>
        <v>0.15</v>
      </c>
      <c r="G29" s="28">
        <v>495</v>
      </c>
      <c r="AI29" s="27"/>
      <c r="AJ29" s="28"/>
      <c r="AK29" s="28"/>
    </row>
    <row r="30" spans="1:37" x14ac:dyDescent="0.25">
      <c r="A30" s="128"/>
      <c r="B30" s="7" t="s">
        <v>23</v>
      </c>
      <c r="C30" s="51">
        <v>0.01</v>
      </c>
      <c r="D30" s="52"/>
      <c r="E30" s="28">
        <f t="shared" si="1"/>
        <v>3</v>
      </c>
      <c r="F30" s="85">
        <f t="shared" si="0"/>
        <v>0.15</v>
      </c>
      <c r="G30" s="28">
        <v>45</v>
      </c>
      <c r="AI30" s="27"/>
      <c r="AJ30" s="28"/>
      <c r="AK30" s="28"/>
    </row>
    <row r="31" spans="1:37" s="26" customFormat="1" x14ac:dyDescent="0.25">
      <c r="A31" s="51"/>
      <c r="B31" s="102" t="s">
        <v>8</v>
      </c>
      <c r="C31" s="51"/>
      <c r="D31" s="52"/>
      <c r="E31" s="28">
        <f t="shared" si="1"/>
        <v>0</v>
      </c>
      <c r="F31" s="85">
        <f t="shared" si="0"/>
        <v>0</v>
      </c>
      <c r="G31" s="100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</row>
    <row r="32" spans="1:37" x14ac:dyDescent="0.25">
      <c r="A32" s="123"/>
      <c r="B32" s="9" t="s">
        <v>48</v>
      </c>
      <c r="C32" s="51">
        <v>0.03</v>
      </c>
      <c r="D32" s="50">
        <v>60</v>
      </c>
      <c r="E32" s="28">
        <f t="shared" si="1"/>
        <v>156.6</v>
      </c>
      <c r="F32" s="85" t="s">
        <v>122</v>
      </c>
      <c r="G32" s="28">
        <v>2349</v>
      </c>
      <c r="AI32" s="27"/>
      <c r="AJ32" s="28"/>
      <c r="AK32" s="28"/>
    </row>
    <row r="33" spans="1:37" x14ac:dyDescent="0.25">
      <c r="A33" s="124"/>
      <c r="B33" s="9" t="s">
        <v>90</v>
      </c>
      <c r="C33" s="51">
        <v>0.05</v>
      </c>
      <c r="D33" s="50">
        <v>150</v>
      </c>
      <c r="E33" s="28">
        <f t="shared" si="1"/>
        <v>327</v>
      </c>
      <c r="F33" s="85" t="s">
        <v>123</v>
      </c>
      <c r="G33" s="28">
        <v>4905</v>
      </c>
      <c r="AI33" s="27"/>
      <c r="AJ33" s="28"/>
      <c r="AK33" s="28"/>
    </row>
    <row r="34" spans="1:37" x14ac:dyDescent="0.25">
      <c r="A34" s="124"/>
      <c r="B34" s="9" t="s">
        <v>95</v>
      </c>
      <c r="C34" s="51">
        <v>0.5</v>
      </c>
      <c r="D34" s="50">
        <v>500</v>
      </c>
      <c r="E34" s="28">
        <f t="shared" si="1"/>
        <v>5</v>
      </c>
      <c r="F34" s="85">
        <v>7.5</v>
      </c>
      <c r="G34" s="28">
        <v>75</v>
      </c>
      <c r="AI34" s="27"/>
      <c r="AJ34" s="28"/>
      <c r="AK34" s="28"/>
    </row>
    <row r="35" spans="1:37" x14ac:dyDescent="0.25">
      <c r="A35" s="124"/>
      <c r="B35" s="13" t="s">
        <v>9</v>
      </c>
      <c r="C35" s="51">
        <v>0.01</v>
      </c>
      <c r="D35" s="50">
        <v>40</v>
      </c>
      <c r="E35" s="28">
        <f t="shared" si="1"/>
        <v>150.80000000000001</v>
      </c>
      <c r="F35" s="85" t="s">
        <v>124</v>
      </c>
      <c r="G35" s="28">
        <v>2262</v>
      </c>
      <c r="AI35" s="27"/>
      <c r="AJ35" s="28"/>
      <c r="AK35" s="28"/>
    </row>
    <row r="36" spans="1:37" x14ac:dyDescent="0.25">
      <c r="A36" s="124"/>
      <c r="B36" s="4" t="s">
        <v>49</v>
      </c>
      <c r="C36" s="51">
        <v>2E-3</v>
      </c>
      <c r="D36" s="50">
        <v>6</v>
      </c>
      <c r="E36" s="28">
        <f t="shared" si="1"/>
        <v>8.4</v>
      </c>
      <c r="F36" s="85" t="s">
        <v>105</v>
      </c>
      <c r="G36" s="28">
        <v>126</v>
      </c>
      <c r="AI36" s="27"/>
      <c r="AJ36" s="28"/>
      <c r="AK36" s="28"/>
    </row>
    <row r="37" spans="1:37" x14ac:dyDescent="0.25">
      <c r="A37" s="124"/>
      <c r="B37" s="11" t="s">
        <v>10</v>
      </c>
      <c r="C37" s="51">
        <v>2E-3</v>
      </c>
      <c r="D37" s="50">
        <v>12</v>
      </c>
      <c r="E37" s="28">
        <f t="shared" si="1"/>
        <v>0</v>
      </c>
      <c r="F37" s="101" t="s">
        <v>111</v>
      </c>
      <c r="G37" s="28"/>
    </row>
    <row r="38" spans="1:37" x14ac:dyDescent="0.25">
      <c r="A38" s="5"/>
      <c r="B38" s="63" t="s">
        <v>11</v>
      </c>
      <c r="C38" s="51"/>
      <c r="D38" s="52">
        <f>SUM(D4:D37)</f>
        <v>2498</v>
      </c>
      <c r="E38" s="28">
        <f>SUM(E4:E37)</f>
        <v>3150.550666666667</v>
      </c>
      <c r="F38" s="28">
        <f>SUM(F4:F37)</f>
        <v>26.807999999999993</v>
      </c>
      <c r="G38" s="28">
        <f>SUM(G4:G37)</f>
        <v>47258.26</v>
      </c>
      <c r="AI38" s="27"/>
      <c r="AJ38" s="28"/>
      <c r="AK38" s="28"/>
    </row>
    <row r="48" spans="1:37" s="30" customFormat="1" x14ac:dyDescent="0.25">
      <c r="A48" s="19"/>
      <c r="B48" s="18"/>
      <c r="C48" s="39"/>
      <c r="D48" s="39"/>
      <c r="E48" s="22"/>
      <c r="F48" s="29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3"/>
      <c r="AJ48" s="23"/>
      <c r="AK48" s="23"/>
    </row>
    <row r="49" spans="1:37" s="30" customFormat="1" x14ac:dyDescent="0.25">
      <c r="A49" s="19"/>
      <c r="B49" s="18"/>
      <c r="C49" s="39"/>
      <c r="D49" s="39"/>
      <c r="E49" s="22"/>
      <c r="F49" s="29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3"/>
      <c r="AJ49" s="23"/>
      <c r="AK49" s="23"/>
    </row>
    <row r="50" spans="1:37" s="30" customFormat="1" x14ac:dyDescent="0.25">
      <c r="A50" s="19"/>
      <c r="B50" s="18"/>
      <c r="C50" s="39"/>
      <c r="D50" s="39"/>
      <c r="E50" s="22"/>
      <c r="F50" s="29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3"/>
      <c r="AJ50" s="23"/>
      <c r="AK50" s="23"/>
    </row>
    <row r="51" spans="1:37" s="30" customFormat="1" x14ac:dyDescent="0.25">
      <c r="A51" s="19"/>
      <c r="B51" s="18"/>
      <c r="C51" s="39"/>
      <c r="D51" s="39"/>
      <c r="E51" s="22"/>
      <c r="F51" s="29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3"/>
      <c r="AJ51" s="23"/>
      <c r="AK51" s="23"/>
    </row>
    <row r="52" spans="1:37" s="30" customFormat="1" x14ac:dyDescent="0.25">
      <c r="A52" s="19"/>
      <c r="B52" s="18"/>
      <c r="C52" s="39"/>
      <c r="D52" s="39"/>
      <c r="E52" s="22"/>
      <c r="F52" s="29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3"/>
      <c r="AJ52" s="23"/>
      <c r="AK52" s="23"/>
    </row>
    <row r="53" spans="1:37" s="30" customFormat="1" x14ac:dyDescent="0.25">
      <c r="A53" s="19"/>
      <c r="B53" s="18"/>
      <c r="C53" s="39"/>
      <c r="D53" s="39"/>
      <c r="E53" s="22"/>
      <c r="F53" s="29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3"/>
      <c r="AJ53" s="23"/>
      <c r="AK53" s="23"/>
    </row>
    <row r="54" spans="1:37" s="30" customFormat="1" x14ac:dyDescent="0.25">
      <c r="A54" s="19"/>
      <c r="B54" s="18"/>
      <c r="C54" s="39"/>
      <c r="D54" s="39"/>
      <c r="E54" s="22"/>
      <c r="F54" s="29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3"/>
      <c r="AJ54" s="23"/>
      <c r="AK54" s="23"/>
    </row>
    <row r="55" spans="1:37" s="30" customFormat="1" x14ac:dyDescent="0.25">
      <c r="A55" s="19"/>
      <c r="B55" s="18"/>
      <c r="C55" s="39"/>
      <c r="D55" s="39"/>
      <c r="E55" s="22"/>
      <c r="F55" s="29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3"/>
      <c r="AJ55" s="23"/>
      <c r="AK55" s="23"/>
    </row>
    <row r="56" spans="1:37" s="30" customFormat="1" x14ac:dyDescent="0.25">
      <c r="A56" s="19"/>
      <c r="B56" s="18"/>
      <c r="C56" s="39"/>
      <c r="D56" s="39"/>
      <c r="E56" s="22"/>
      <c r="F56" s="29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3"/>
      <c r="AJ56" s="23"/>
      <c r="AK56" s="23"/>
    </row>
    <row r="57" spans="1:37" s="30" customFormat="1" x14ac:dyDescent="0.25">
      <c r="A57" s="19"/>
      <c r="B57" s="18"/>
      <c r="C57" s="39"/>
      <c r="D57" s="39"/>
      <c r="E57" s="22"/>
      <c r="F57" s="29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3"/>
      <c r="AJ57" s="23"/>
      <c r="AK57" s="23"/>
    </row>
    <row r="58" spans="1:37" s="30" customFormat="1" x14ac:dyDescent="0.25">
      <c r="A58" s="19"/>
      <c r="B58" s="18"/>
      <c r="C58" s="39"/>
      <c r="D58" s="39"/>
      <c r="E58" s="22"/>
      <c r="F58" s="29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3"/>
      <c r="AJ58" s="23"/>
      <c r="AK58" s="23"/>
    </row>
    <row r="59" spans="1:37" s="30" customFormat="1" x14ac:dyDescent="0.25">
      <c r="A59" s="19"/>
      <c r="B59" s="18"/>
      <c r="C59" s="39"/>
      <c r="D59" s="39"/>
      <c r="E59" s="22"/>
      <c r="F59" s="29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3"/>
      <c r="AJ59" s="23"/>
      <c r="AK59" s="23"/>
    </row>
    <row r="60" spans="1:37" s="30" customFormat="1" x14ac:dyDescent="0.25">
      <c r="A60" s="19"/>
      <c r="B60" s="18"/>
      <c r="C60" s="39"/>
      <c r="D60" s="39"/>
      <c r="E60" s="22"/>
      <c r="F60" s="29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3"/>
      <c r="AJ60" s="23"/>
      <c r="AK60" s="23"/>
    </row>
    <row r="61" spans="1:37" s="30" customFormat="1" x14ac:dyDescent="0.25">
      <c r="A61" s="19"/>
      <c r="B61" s="18"/>
      <c r="C61" s="39"/>
      <c r="D61" s="39"/>
      <c r="E61" s="22"/>
      <c r="F61" s="29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3"/>
      <c r="AJ61" s="23"/>
      <c r="AK61" s="23"/>
    </row>
    <row r="62" spans="1:37" s="30" customFormat="1" x14ac:dyDescent="0.25">
      <c r="A62" s="19"/>
      <c r="B62" s="18"/>
      <c r="C62" s="39"/>
      <c r="D62" s="39"/>
      <c r="E62" s="22"/>
      <c r="F62" s="29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3"/>
      <c r="AJ62" s="23"/>
      <c r="AK62" s="23"/>
    </row>
    <row r="63" spans="1:37" s="30" customFormat="1" x14ac:dyDescent="0.25">
      <c r="A63" s="20"/>
      <c r="B63" s="18"/>
      <c r="C63" s="39"/>
      <c r="D63" s="39"/>
      <c r="E63" s="22"/>
      <c r="F63" s="29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3"/>
      <c r="AJ63" s="23"/>
      <c r="AK63" s="23"/>
    </row>
    <row r="64" spans="1:37" s="30" customFormat="1" x14ac:dyDescent="0.25">
      <c r="A64" s="20"/>
      <c r="B64" s="18"/>
      <c r="C64" s="39"/>
      <c r="D64" s="39"/>
      <c r="E64" s="22"/>
      <c r="F64" s="29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3"/>
      <c r="AJ64" s="23"/>
      <c r="AK64" s="23"/>
    </row>
    <row r="65" spans="1:37" s="30" customFormat="1" x14ac:dyDescent="0.25">
      <c r="A65" s="20"/>
      <c r="B65" s="18"/>
      <c r="C65" s="39"/>
      <c r="D65" s="39"/>
      <c r="E65" s="22"/>
      <c r="F65" s="29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3"/>
      <c r="AJ65" s="23"/>
      <c r="AK65" s="23"/>
    </row>
    <row r="66" spans="1:37" s="30" customFormat="1" x14ac:dyDescent="0.25">
      <c r="A66" s="20"/>
      <c r="B66" s="18"/>
      <c r="C66" s="39"/>
      <c r="D66" s="39"/>
      <c r="E66" s="22"/>
      <c r="F66" s="29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3"/>
      <c r="AJ66" s="23"/>
      <c r="AK66" s="23"/>
    </row>
    <row r="67" spans="1:37" s="30" customFormat="1" x14ac:dyDescent="0.25">
      <c r="A67" s="20"/>
      <c r="B67" s="18"/>
      <c r="C67" s="39"/>
      <c r="D67" s="39"/>
      <c r="E67" s="22"/>
      <c r="F67" s="29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3"/>
      <c r="AJ67" s="23"/>
      <c r="AK67" s="23"/>
    </row>
  </sheetData>
  <mergeCells count="9">
    <mergeCell ref="A32:A37"/>
    <mergeCell ref="A9:A17"/>
    <mergeCell ref="A19:A22"/>
    <mergeCell ref="D4:D6"/>
    <mergeCell ref="D9:D14"/>
    <mergeCell ref="D15:D16"/>
    <mergeCell ref="A24:A30"/>
    <mergeCell ref="D24:D25"/>
    <mergeCell ref="A4:A7"/>
  </mergeCells>
  <pageMargins left="0.7" right="0.7" top="0.75" bottom="0.75" header="0.3" footer="0.3"/>
  <pageSetup paperSize="9" scale="71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K64"/>
  <sheetViews>
    <sheetView showZeros="0" zoomScale="84" zoomScaleNormal="84" workbookViewId="0">
      <selection activeCell="F38" sqref="F38"/>
    </sheetView>
  </sheetViews>
  <sheetFormatPr defaultRowHeight="15.75" x14ac:dyDescent="0.25"/>
  <cols>
    <col min="1" max="1" width="23.140625" style="2" customWidth="1"/>
    <col min="2" max="2" width="36.85546875" style="18" customWidth="1"/>
    <col min="3" max="3" width="12.7109375" style="39" customWidth="1"/>
    <col min="4" max="4" width="8.42578125" style="44" customWidth="1"/>
    <col min="5" max="7" width="9.140625" style="70"/>
    <col min="8" max="34" width="9.140625" style="56"/>
    <col min="35" max="16384" width="9.140625" style="57"/>
  </cols>
  <sheetData>
    <row r="1" spans="1:37" x14ac:dyDescent="0.25">
      <c r="A1" s="51" t="s">
        <v>68</v>
      </c>
      <c r="B1" s="4"/>
      <c r="C1" s="15"/>
      <c r="D1" s="41"/>
    </row>
    <row r="2" spans="1:37" s="59" customFormat="1" ht="47.25" x14ac:dyDescent="0.25">
      <c r="A2" s="51" t="s">
        <v>31</v>
      </c>
      <c r="B2" s="13" t="s">
        <v>14</v>
      </c>
      <c r="C2" s="51" t="s">
        <v>2</v>
      </c>
      <c r="D2" s="52" t="s">
        <v>15</v>
      </c>
      <c r="E2" s="67" t="s">
        <v>126</v>
      </c>
      <c r="F2" s="67" t="s">
        <v>100</v>
      </c>
      <c r="G2" s="67" t="s">
        <v>125</v>
      </c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</row>
    <row r="3" spans="1:37" s="59" customFormat="1" x14ac:dyDescent="0.25">
      <c r="A3" s="51"/>
      <c r="B3" s="102" t="s">
        <v>32</v>
      </c>
      <c r="C3" s="51"/>
      <c r="D3" s="52"/>
      <c r="E3" s="47"/>
      <c r="F3" s="47"/>
      <c r="G3" s="47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</row>
    <row r="4" spans="1:37" x14ac:dyDescent="0.25">
      <c r="A4" s="134" t="s">
        <v>133</v>
      </c>
      <c r="B4" s="6" t="s">
        <v>38</v>
      </c>
      <c r="C4" s="51">
        <v>0.09</v>
      </c>
      <c r="D4" s="142">
        <v>250</v>
      </c>
      <c r="E4" s="88">
        <f>G4/15</f>
        <v>313.2</v>
      </c>
      <c r="F4" s="88">
        <f t="shared" ref="F4:F24" si="0">C4*15</f>
        <v>1.3499999999999999</v>
      </c>
      <c r="G4" s="88">
        <v>4698</v>
      </c>
      <c r="AI4" s="60"/>
      <c r="AJ4" s="61"/>
      <c r="AK4" s="61"/>
    </row>
    <row r="5" spans="1:37" x14ac:dyDescent="0.25">
      <c r="A5" s="134"/>
      <c r="B5" s="4" t="s">
        <v>72</v>
      </c>
      <c r="C5" s="51">
        <v>0.04</v>
      </c>
      <c r="D5" s="142"/>
      <c r="E5" s="88">
        <f t="shared" ref="E5:E27" si="1">G5/15</f>
        <v>129.6</v>
      </c>
      <c r="F5" s="88">
        <f t="shared" si="0"/>
        <v>0.6</v>
      </c>
      <c r="G5" s="88">
        <v>1944</v>
      </c>
      <c r="AI5" s="60"/>
      <c r="AJ5" s="61"/>
      <c r="AK5" s="61"/>
    </row>
    <row r="6" spans="1:37" x14ac:dyDescent="0.25">
      <c r="A6" s="134"/>
      <c r="B6" s="4" t="s">
        <v>112</v>
      </c>
      <c r="C6" s="51">
        <v>0.01</v>
      </c>
      <c r="D6" s="142"/>
      <c r="E6" s="88">
        <f t="shared" si="1"/>
        <v>74.7</v>
      </c>
      <c r="F6" s="88">
        <f t="shared" si="0"/>
        <v>0.15</v>
      </c>
      <c r="G6" s="88">
        <v>1120.5</v>
      </c>
      <c r="AI6" s="60"/>
      <c r="AJ6" s="61"/>
      <c r="AK6" s="61"/>
    </row>
    <row r="7" spans="1:37" x14ac:dyDescent="0.25">
      <c r="A7" s="134"/>
      <c r="B7" s="4" t="s">
        <v>136</v>
      </c>
      <c r="C7" s="51">
        <v>0.05</v>
      </c>
      <c r="D7" s="52">
        <v>50</v>
      </c>
      <c r="E7" s="88">
        <f t="shared" si="1"/>
        <v>109.5</v>
      </c>
      <c r="F7" s="88">
        <f t="shared" si="0"/>
        <v>0.75</v>
      </c>
      <c r="G7" s="88">
        <v>1642.5</v>
      </c>
      <c r="AI7" s="60"/>
      <c r="AJ7" s="61"/>
      <c r="AK7" s="61"/>
    </row>
    <row r="8" spans="1:37" s="59" customFormat="1" x14ac:dyDescent="0.25">
      <c r="A8" s="51"/>
      <c r="B8" s="102" t="s">
        <v>5</v>
      </c>
      <c r="C8" s="51"/>
      <c r="D8" s="52"/>
      <c r="E8" s="88">
        <f t="shared" si="1"/>
        <v>0</v>
      </c>
      <c r="F8" s="88">
        <f t="shared" si="0"/>
        <v>0</v>
      </c>
      <c r="G8" s="47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</row>
    <row r="9" spans="1:37" x14ac:dyDescent="0.25">
      <c r="A9" s="134" t="s">
        <v>134</v>
      </c>
      <c r="B9" s="4" t="s">
        <v>33</v>
      </c>
      <c r="C9" s="16">
        <v>7.0000000000000007E-2</v>
      </c>
      <c r="D9" s="142">
        <v>300</v>
      </c>
      <c r="E9" s="88">
        <f t="shared" si="1"/>
        <v>150.5</v>
      </c>
      <c r="F9" s="88">
        <f t="shared" si="0"/>
        <v>1.05</v>
      </c>
      <c r="G9" s="88">
        <v>2257.5</v>
      </c>
      <c r="AI9" s="60"/>
      <c r="AJ9" s="61"/>
      <c r="AK9" s="61"/>
    </row>
    <row r="10" spans="1:37" x14ac:dyDescent="0.25">
      <c r="A10" s="134"/>
      <c r="B10" s="4" t="s">
        <v>91</v>
      </c>
      <c r="C10" s="51">
        <v>0.1</v>
      </c>
      <c r="D10" s="142"/>
      <c r="E10" s="88">
        <f t="shared" si="1"/>
        <v>80</v>
      </c>
      <c r="F10" s="88">
        <f t="shared" si="0"/>
        <v>1.5</v>
      </c>
      <c r="G10" s="88">
        <v>1200</v>
      </c>
      <c r="AI10" s="60"/>
      <c r="AJ10" s="61"/>
      <c r="AK10" s="61"/>
    </row>
    <row r="11" spans="1:37" x14ac:dyDescent="0.25">
      <c r="A11" s="134"/>
      <c r="B11" s="7" t="s">
        <v>108</v>
      </c>
      <c r="C11" s="16">
        <v>0.02</v>
      </c>
      <c r="D11" s="142"/>
      <c r="E11" s="88">
        <f t="shared" si="1"/>
        <v>62.199999999999996</v>
      </c>
      <c r="F11" s="88">
        <f t="shared" si="0"/>
        <v>0.3</v>
      </c>
      <c r="G11" s="88">
        <v>932.99999999999989</v>
      </c>
      <c r="AI11" s="60"/>
      <c r="AJ11" s="61"/>
      <c r="AK11" s="61"/>
    </row>
    <row r="12" spans="1:37" x14ac:dyDescent="0.25">
      <c r="A12" s="134"/>
      <c r="B12" s="7" t="s">
        <v>92</v>
      </c>
      <c r="C12" s="51">
        <v>1.4999999999999999E-2</v>
      </c>
      <c r="D12" s="142"/>
      <c r="E12" s="88">
        <f t="shared" si="1"/>
        <v>6.15</v>
      </c>
      <c r="F12" s="88">
        <f t="shared" si="0"/>
        <v>0.22499999999999998</v>
      </c>
      <c r="G12" s="88">
        <v>92.25</v>
      </c>
      <c r="AI12" s="60"/>
      <c r="AJ12" s="61"/>
      <c r="AK12" s="61"/>
    </row>
    <row r="13" spans="1:37" x14ac:dyDescent="0.25">
      <c r="A13" s="134"/>
      <c r="B13" s="7" t="s">
        <v>17</v>
      </c>
      <c r="C13" s="51">
        <v>1.4999999999999999E-2</v>
      </c>
      <c r="D13" s="142"/>
      <c r="E13" s="88">
        <f t="shared" si="1"/>
        <v>4.3499999999999996</v>
      </c>
      <c r="F13" s="88">
        <f t="shared" si="0"/>
        <v>0.22499999999999998</v>
      </c>
      <c r="G13" s="88">
        <v>65.25</v>
      </c>
      <c r="AI13" s="60"/>
      <c r="AJ13" s="61"/>
      <c r="AK13" s="61"/>
    </row>
    <row r="14" spans="1:37" x14ac:dyDescent="0.25">
      <c r="A14" s="134"/>
      <c r="B14" s="8" t="s">
        <v>18</v>
      </c>
      <c r="C14" s="51">
        <v>0.03</v>
      </c>
      <c r="D14" s="142"/>
      <c r="E14" s="88">
        <f t="shared" si="1"/>
        <v>179.8</v>
      </c>
      <c r="F14" s="88">
        <f t="shared" si="0"/>
        <v>0.44999999999999996</v>
      </c>
      <c r="G14" s="88">
        <v>2697</v>
      </c>
      <c r="AI14" s="60"/>
      <c r="AJ14" s="61"/>
      <c r="AK14" s="61"/>
    </row>
    <row r="15" spans="1:37" x14ac:dyDescent="0.25">
      <c r="A15" s="134"/>
      <c r="B15" s="7" t="s">
        <v>35</v>
      </c>
      <c r="C15" s="51">
        <v>0.08</v>
      </c>
      <c r="D15" s="103">
        <v>250</v>
      </c>
      <c r="E15" s="88">
        <f t="shared" si="1"/>
        <v>252</v>
      </c>
      <c r="F15" s="88">
        <f t="shared" si="0"/>
        <v>1.2</v>
      </c>
      <c r="G15" s="88">
        <v>3780</v>
      </c>
      <c r="AI15" s="60"/>
      <c r="AJ15" s="61"/>
      <c r="AK15" s="61"/>
    </row>
    <row r="16" spans="1:37" x14ac:dyDescent="0.25">
      <c r="A16" s="134"/>
      <c r="B16" s="4" t="s">
        <v>77</v>
      </c>
      <c r="C16" s="16">
        <v>6.7599999999999993E-2</v>
      </c>
      <c r="D16" s="104"/>
      <c r="E16" s="88">
        <f t="shared" si="1"/>
        <v>173.732</v>
      </c>
      <c r="F16" s="88">
        <f t="shared" si="0"/>
        <v>1.0139999999999998</v>
      </c>
      <c r="G16" s="88">
        <v>2605.98</v>
      </c>
      <c r="I16" s="57"/>
      <c r="AI16" s="60"/>
      <c r="AJ16" s="61"/>
      <c r="AK16" s="61"/>
    </row>
    <row r="17" spans="1:37" s="59" customFormat="1" x14ac:dyDescent="0.25">
      <c r="A17" s="51"/>
      <c r="B17" s="102" t="s">
        <v>6</v>
      </c>
      <c r="C17" s="51"/>
      <c r="D17" s="52"/>
      <c r="E17" s="88">
        <f t="shared" si="1"/>
        <v>0</v>
      </c>
      <c r="F17" s="88">
        <f t="shared" si="0"/>
        <v>0</v>
      </c>
      <c r="G17" s="47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</row>
    <row r="18" spans="1:37" x14ac:dyDescent="0.25">
      <c r="A18" s="134" t="s">
        <v>135</v>
      </c>
      <c r="B18" s="4" t="s">
        <v>76</v>
      </c>
      <c r="C18" s="51">
        <v>0.03</v>
      </c>
      <c r="D18" s="52">
        <v>250</v>
      </c>
      <c r="E18" s="88">
        <f t="shared" si="1"/>
        <v>18</v>
      </c>
      <c r="F18" s="88">
        <f t="shared" si="0"/>
        <v>0.44999999999999996</v>
      </c>
      <c r="G18" s="88">
        <v>270</v>
      </c>
      <c r="AI18" s="60"/>
      <c r="AJ18" s="61"/>
      <c r="AK18" s="61"/>
    </row>
    <row r="19" spans="1:37" x14ac:dyDescent="0.25">
      <c r="A19" s="134"/>
      <c r="B19" s="33" t="s">
        <v>44</v>
      </c>
      <c r="C19" s="51">
        <v>0.03</v>
      </c>
      <c r="D19" s="42">
        <v>30</v>
      </c>
      <c r="E19" s="88">
        <f t="shared" si="1"/>
        <v>87.6</v>
      </c>
      <c r="F19" s="88">
        <f t="shared" si="0"/>
        <v>0.44999999999999996</v>
      </c>
      <c r="G19" s="88">
        <v>1314</v>
      </c>
      <c r="AI19" s="60"/>
      <c r="AJ19" s="61"/>
      <c r="AK19" s="61"/>
    </row>
    <row r="20" spans="1:37" x14ac:dyDescent="0.25">
      <c r="A20" s="134"/>
      <c r="B20" s="33" t="s">
        <v>110</v>
      </c>
      <c r="C20" s="86">
        <v>0.1</v>
      </c>
      <c r="D20" s="42">
        <v>100</v>
      </c>
      <c r="E20" s="88">
        <f t="shared" si="1"/>
        <v>38</v>
      </c>
      <c r="F20" s="88">
        <f t="shared" si="0"/>
        <v>1.5</v>
      </c>
      <c r="G20" s="88">
        <v>570</v>
      </c>
      <c r="AI20" s="60"/>
      <c r="AJ20" s="61"/>
      <c r="AK20" s="61"/>
    </row>
    <row r="21" spans="1:37" x14ac:dyDescent="0.25">
      <c r="A21" s="134"/>
      <c r="B21" s="4" t="s">
        <v>93</v>
      </c>
      <c r="C21" s="51">
        <v>0.02</v>
      </c>
      <c r="D21" s="52">
        <v>20</v>
      </c>
      <c r="E21" s="88">
        <f t="shared" si="1"/>
        <v>33</v>
      </c>
      <c r="F21" s="88">
        <f t="shared" si="0"/>
        <v>0.3</v>
      </c>
      <c r="G21" s="88">
        <v>495</v>
      </c>
      <c r="AI21" s="60"/>
      <c r="AJ21" s="61"/>
      <c r="AK21" s="61"/>
    </row>
    <row r="22" spans="1:37" s="59" customFormat="1" x14ac:dyDescent="0.25">
      <c r="A22" s="51"/>
      <c r="B22" s="102" t="s">
        <v>7</v>
      </c>
      <c r="C22" s="51"/>
      <c r="D22" s="52"/>
      <c r="E22" s="88">
        <f t="shared" si="1"/>
        <v>0</v>
      </c>
      <c r="F22" s="88">
        <f t="shared" si="0"/>
        <v>0</v>
      </c>
      <c r="G22" s="47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</row>
    <row r="23" spans="1:37" x14ac:dyDescent="0.25">
      <c r="A23" s="134" t="s">
        <v>67</v>
      </c>
      <c r="B23" s="4" t="s">
        <v>45</v>
      </c>
      <c r="C23" s="51">
        <v>0.09</v>
      </c>
      <c r="D23" s="142">
        <v>250</v>
      </c>
      <c r="E23" s="88">
        <f t="shared" si="1"/>
        <v>285.30000000000007</v>
      </c>
      <c r="F23" s="88">
        <f t="shared" si="0"/>
        <v>1.3499999999999999</v>
      </c>
      <c r="G23" s="88">
        <v>4279.5000000000009</v>
      </c>
      <c r="AI23" s="60"/>
      <c r="AJ23" s="61"/>
      <c r="AK23" s="61"/>
    </row>
    <row r="24" spans="1:37" x14ac:dyDescent="0.25">
      <c r="A24" s="134"/>
      <c r="B24" s="4" t="s">
        <v>77</v>
      </c>
      <c r="C24" s="16">
        <v>6.7599999999999993E-2</v>
      </c>
      <c r="D24" s="142"/>
      <c r="E24" s="88">
        <f t="shared" si="1"/>
        <v>173.732</v>
      </c>
      <c r="F24" s="88">
        <f t="shared" si="0"/>
        <v>1.0139999999999998</v>
      </c>
      <c r="G24" s="88">
        <v>2605.98</v>
      </c>
      <c r="AI24" s="60"/>
      <c r="AJ24" s="61"/>
      <c r="AK24" s="61"/>
    </row>
    <row r="25" spans="1:37" ht="21.75" customHeight="1" x14ac:dyDescent="0.25">
      <c r="A25" s="134"/>
      <c r="B25" s="33" t="s">
        <v>88</v>
      </c>
      <c r="C25" s="51">
        <v>5.2999999999999999E-2</v>
      </c>
      <c r="D25" s="52">
        <v>40</v>
      </c>
      <c r="E25" s="88">
        <f t="shared" si="1"/>
        <v>40</v>
      </c>
      <c r="F25" s="88">
        <v>0.8</v>
      </c>
      <c r="G25" s="88">
        <v>600</v>
      </c>
      <c r="AI25" s="60"/>
      <c r="AJ25" s="61"/>
      <c r="AK25" s="61"/>
    </row>
    <row r="26" spans="1:37" x14ac:dyDescent="0.25">
      <c r="A26" s="134"/>
      <c r="B26" s="7" t="s">
        <v>23</v>
      </c>
      <c r="C26" s="51">
        <v>0.01</v>
      </c>
      <c r="D26" s="52">
        <v>10</v>
      </c>
      <c r="E26" s="88">
        <f t="shared" si="1"/>
        <v>3</v>
      </c>
      <c r="F26" s="88">
        <f>C26*15</f>
        <v>0.15</v>
      </c>
      <c r="G26" s="88">
        <v>45</v>
      </c>
      <c r="AI26" s="60"/>
      <c r="AJ26" s="61"/>
      <c r="AK26" s="61"/>
    </row>
    <row r="27" spans="1:37" x14ac:dyDescent="0.25">
      <c r="A27" s="134"/>
      <c r="B27" s="11" t="s">
        <v>47</v>
      </c>
      <c r="C27" s="51">
        <v>0.05</v>
      </c>
      <c r="D27" s="52">
        <v>50</v>
      </c>
      <c r="E27" s="88">
        <f t="shared" si="1"/>
        <v>218.5</v>
      </c>
      <c r="F27" s="88">
        <f>C27*15</f>
        <v>0.75</v>
      </c>
      <c r="G27" s="88">
        <v>3277.5</v>
      </c>
      <c r="AI27" s="60"/>
      <c r="AJ27" s="61"/>
      <c r="AK27" s="61"/>
    </row>
    <row r="28" spans="1:37" s="59" customFormat="1" x14ac:dyDescent="0.25">
      <c r="A28" s="51"/>
      <c r="B28" s="102" t="s">
        <v>8</v>
      </c>
      <c r="C28" s="51"/>
      <c r="D28" s="52"/>
      <c r="E28" s="47"/>
      <c r="F28" s="47"/>
      <c r="G28" s="47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</row>
    <row r="29" spans="1:37" x14ac:dyDescent="0.25">
      <c r="A29" s="134"/>
      <c r="B29" s="9" t="s">
        <v>48</v>
      </c>
      <c r="C29" s="51">
        <v>0.03</v>
      </c>
      <c r="D29" s="50">
        <v>60</v>
      </c>
      <c r="E29" s="88">
        <v>156.6</v>
      </c>
      <c r="F29" s="88" t="s">
        <v>122</v>
      </c>
      <c r="G29" s="88">
        <v>2349</v>
      </c>
      <c r="AI29" s="60"/>
      <c r="AJ29" s="61"/>
      <c r="AK29" s="61"/>
    </row>
    <row r="30" spans="1:37" x14ac:dyDescent="0.25">
      <c r="A30" s="134"/>
      <c r="B30" s="9" t="s">
        <v>24</v>
      </c>
      <c r="C30" s="51">
        <v>0.05</v>
      </c>
      <c r="D30" s="50">
        <v>150</v>
      </c>
      <c r="E30" s="88">
        <v>327</v>
      </c>
      <c r="F30" s="88" t="s">
        <v>123</v>
      </c>
      <c r="G30" s="88">
        <v>4905</v>
      </c>
      <c r="AI30" s="60"/>
      <c r="AJ30" s="61"/>
      <c r="AK30" s="61"/>
    </row>
    <row r="31" spans="1:37" x14ac:dyDescent="0.25">
      <c r="A31" s="134"/>
      <c r="B31" s="4" t="s">
        <v>71</v>
      </c>
      <c r="C31" s="51">
        <v>0.5</v>
      </c>
      <c r="D31" s="40">
        <v>500</v>
      </c>
      <c r="E31" s="88">
        <v>5</v>
      </c>
      <c r="F31" s="88">
        <v>7.5</v>
      </c>
      <c r="G31" s="88">
        <v>75</v>
      </c>
      <c r="AI31" s="60"/>
      <c r="AJ31" s="61"/>
      <c r="AK31" s="61"/>
    </row>
    <row r="32" spans="1:37" x14ac:dyDescent="0.25">
      <c r="A32" s="134"/>
      <c r="B32" s="13" t="s">
        <v>9</v>
      </c>
      <c r="C32" s="51">
        <v>0.01</v>
      </c>
      <c r="D32" s="50">
        <v>40</v>
      </c>
      <c r="E32" s="88">
        <v>150.80000000000001</v>
      </c>
      <c r="F32" s="88" t="s">
        <v>124</v>
      </c>
      <c r="G32" s="88">
        <v>2262</v>
      </c>
      <c r="AI32" s="60"/>
      <c r="AJ32" s="61"/>
      <c r="AK32" s="61"/>
    </row>
    <row r="33" spans="1:37" x14ac:dyDescent="0.25">
      <c r="A33" s="134"/>
      <c r="B33" s="4" t="s">
        <v>59</v>
      </c>
      <c r="C33" s="51">
        <v>2E-3</v>
      </c>
      <c r="D33" s="50">
        <v>6</v>
      </c>
      <c r="E33" s="88">
        <v>8.4</v>
      </c>
      <c r="F33" s="88" t="s">
        <v>105</v>
      </c>
      <c r="G33" s="88">
        <v>126</v>
      </c>
      <c r="AI33" s="60"/>
      <c r="AJ33" s="61"/>
      <c r="AK33" s="61"/>
    </row>
    <row r="34" spans="1:37" x14ac:dyDescent="0.25">
      <c r="A34" s="134"/>
      <c r="B34" s="11" t="s">
        <v>10</v>
      </c>
      <c r="C34" s="51">
        <v>2E-3</v>
      </c>
      <c r="D34" s="50">
        <v>12</v>
      </c>
      <c r="E34" s="88">
        <v>0</v>
      </c>
      <c r="F34" s="88" t="s">
        <v>111</v>
      </c>
      <c r="G34" s="88"/>
      <c r="AI34" s="60"/>
      <c r="AJ34" s="61"/>
      <c r="AK34" s="61"/>
    </row>
    <row r="35" spans="1:37" x14ac:dyDescent="0.25">
      <c r="A35" s="5"/>
      <c r="B35" s="63" t="s">
        <v>11</v>
      </c>
      <c r="C35" s="51"/>
      <c r="D35" s="43">
        <f>SUM(D4:D34)</f>
        <v>2368</v>
      </c>
      <c r="E35" s="88">
        <f t="shared" ref="E35:F35" si="2">SUM(E4:E34)</f>
        <v>3080.6640000000002</v>
      </c>
      <c r="F35" s="88">
        <f t="shared" si="2"/>
        <v>23.077999999999996</v>
      </c>
      <c r="G35" s="88">
        <f>SUM(G4:G34)</f>
        <v>46209.96</v>
      </c>
      <c r="AI35" s="60"/>
      <c r="AJ35" s="61"/>
      <c r="AK35" s="61"/>
    </row>
    <row r="45" spans="1:37" s="64" customFormat="1" x14ac:dyDescent="0.25">
      <c r="A45" s="19"/>
      <c r="B45" s="18"/>
      <c r="C45" s="39"/>
      <c r="D45" s="44"/>
      <c r="E45" s="70"/>
      <c r="F45" s="70"/>
      <c r="G45" s="70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7"/>
      <c r="AJ45" s="57"/>
      <c r="AK45" s="57"/>
    </row>
    <row r="46" spans="1:37" s="64" customFormat="1" x14ac:dyDescent="0.25">
      <c r="A46" s="19"/>
      <c r="B46" s="18"/>
      <c r="C46" s="39"/>
      <c r="D46" s="44"/>
      <c r="E46" s="70"/>
      <c r="F46" s="70"/>
      <c r="G46" s="70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7"/>
      <c r="AJ46" s="57"/>
      <c r="AK46" s="57"/>
    </row>
    <row r="47" spans="1:37" s="64" customFormat="1" x14ac:dyDescent="0.25">
      <c r="A47" s="19"/>
      <c r="B47" s="18"/>
      <c r="C47" s="39"/>
      <c r="D47" s="44"/>
      <c r="E47" s="70"/>
      <c r="F47" s="70"/>
      <c r="G47" s="70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7"/>
      <c r="AJ47" s="57"/>
      <c r="AK47" s="57"/>
    </row>
    <row r="48" spans="1:37" s="64" customFormat="1" x14ac:dyDescent="0.25">
      <c r="A48" s="19"/>
      <c r="B48" s="18"/>
      <c r="C48" s="39"/>
      <c r="D48" s="44"/>
      <c r="E48" s="70"/>
      <c r="F48" s="70"/>
      <c r="G48" s="70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7"/>
      <c r="AJ48" s="57"/>
      <c r="AK48" s="57"/>
    </row>
    <row r="49" spans="1:37" s="64" customFormat="1" x14ac:dyDescent="0.25">
      <c r="A49" s="19"/>
      <c r="B49" s="18"/>
      <c r="C49" s="39"/>
      <c r="D49" s="44"/>
      <c r="E49" s="70"/>
      <c r="F49" s="70"/>
      <c r="G49" s="70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7"/>
      <c r="AJ49" s="57"/>
      <c r="AK49" s="57"/>
    </row>
    <row r="50" spans="1:37" s="64" customFormat="1" x14ac:dyDescent="0.25">
      <c r="A50" s="19"/>
      <c r="B50" s="18"/>
      <c r="C50" s="39"/>
      <c r="D50" s="44"/>
      <c r="E50" s="70"/>
      <c r="F50" s="70"/>
      <c r="G50" s="70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7"/>
      <c r="AJ50" s="57"/>
      <c r="AK50" s="57"/>
    </row>
    <row r="51" spans="1:37" s="64" customFormat="1" x14ac:dyDescent="0.25">
      <c r="A51" s="19"/>
      <c r="B51" s="18"/>
      <c r="C51" s="39"/>
      <c r="D51" s="44"/>
      <c r="E51" s="70"/>
      <c r="F51" s="70"/>
      <c r="G51" s="70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7"/>
      <c r="AJ51" s="57"/>
      <c r="AK51" s="57"/>
    </row>
    <row r="52" spans="1:37" s="64" customFormat="1" x14ac:dyDescent="0.25">
      <c r="A52" s="19"/>
      <c r="B52" s="18"/>
      <c r="C52" s="39"/>
      <c r="D52" s="44"/>
      <c r="E52" s="70"/>
      <c r="F52" s="70"/>
      <c r="G52" s="70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7"/>
      <c r="AJ52" s="57"/>
      <c r="AK52" s="57"/>
    </row>
    <row r="53" spans="1:37" s="64" customFormat="1" x14ac:dyDescent="0.25">
      <c r="A53" s="19"/>
      <c r="B53" s="18"/>
      <c r="C53" s="39"/>
      <c r="D53" s="44"/>
      <c r="E53" s="70"/>
      <c r="F53" s="70"/>
      <c r="G53" s="70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7"/>
      <c r="AJ53" s="57"/>
      <c r="AK53" s="57"/>
    </row>
    <row r="54" spans="1:37" s="64" customFormat="1" x14ac:dyDescent="0.25">
      <c r="A54" s="19"/>
      <c r="B54" s="18"/>
      <c r="C54" s="39"/>
      <c r="D54" s="44"/>
      <c r="E54" s="70"/>
      <c r="F54" s="70"/>
      <c r="G54" s="70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7"/>
      <c r="AJ54" s="57"/>
      <c r="AK54" s="57"/>
    </row>
    <row r="55" spans="1:37" s="64" customFormat="1" x14ac:dyDescent="0.25">
      <c r="A55" s="19"/>
      <c r="B55" s="18"/>
      <c r="C55" s="39"/>
      <c r="D55" s="44"/>
      <c r="E55" s="70"/>
      <c r="F55" s="70"/>
      <c r="G55" s="70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7"/>
      <c r="AJ55" s="57"/>
      <c r="AK55" s="57"/>
    </row>
    <row r="56" spans="1:37" s="64" customFormat="1" x14ac:dyDescent="0.25">
      <c r="A56" s="19"/>
      <c r="B56" s="18"/>
      <c r="C56" s="39"/>
      <c r="D56" s="44"/>
      <c r="E56" s="70"/>
      <c r="F56" s="70"/>
      <c r="G56" s="70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7"/>
      <c r="AJ56" s="57"/>
      <c r="AK56" s="57"/>
    </row>
    <row r="57" spans="1:37" s="64" customFormat="1" x14ac:dyDescent="0.25">
      <c r="A57" s="19"/>
      <c r="B57" s="18"/>
      <c r="C57" s="39"/>
      <c r="D57" s="44"/>
      <c r="E57" s="70"/>
      <c r="F57" s="70"/>
      <c r="G57" s="70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7"/>
      <c r="AJ57" s="57"/>
      <c r="AK57" s="57"/>
    </row>
    <row r="58" spans="1:37" s="64" customFormat="1" x14ac:dyDescent="0.25">
      <c r="A58" s="19"/>
      <c r="B58" s="18"/>
      <c r="C58" s="39"/>
      <c r="D58" s="44"/>
      <c r="E58" s="70"/>
      <c r="F58" s="70"/>
      <c r="G58" s="70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7"/>
      <c r="AJ58" s="57"/>
      <c r="AK58" s="57"/>
    </row>
    <row r="59" spans="1:37" s="64" customFormat="1" x14ac:dyDescent="0.25">
      <c r="A59" s="19"/>
      <c r="B59" s="18"/>
      <c r="C59" s="39"/>
      <c r="D59" s="44"/>
      <c r="E59" s="70"/>
      <c r="F59" s="70"/>
      <c r="G59" s="70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7"/>
      <c r="AJ59" s="57"/>
      <c r="AK59" s="57"/>
    </row>
    <row r="60" spans="1:37" s="64" customFormat="1" x14ac:dyDescent="0.25">
      <c r="A60" s="2"/>
      <c r="B60" s="18"/>
      <c r="C60" s="39"/>
      <c r="D60" s="44"/>
      <c r="E60" s="70"/>
      <c r="F60" s="70"/>
      <c r="G60" s="70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7"/>
      <c r="AJ60" s="57"/>
      <c r="AK60" s="57"/>
    </row>
    <row r="61" spans="1:37" s="64" customFormat="1" x14ac:dyDescent="0.25">
      <c r="A61" s="2"/>
      <c r="B61" s="18"/>
      <c r="C61" s="39"/>
      <c r="D61" s="44"/>
      <c r="E61" s="70"/>
      <c r="F61" s="70"/>
      <c r="G61" s="70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7"/>
      <c r="AJ61" s="57"/>
      <c r="AK61" s="57"/>
    </row>
    <row r="62" spans="1:37" s="64" customFormat="1" x14ac:dyDescent="0.25">
      <c r="A62" s="2"/>
      <c r="B62" s="18"/>
      <c r="C62" s="39"/>
      <c r="D62" s="44"/>
      <c r="E62" s="70"/>
      <c r="F62" s="70"/>
      <c r="G62" s="70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7"/>
      <c r="AJ62" s="57"/>
      <c r="AK62" s="57"/>
    </row>
    <row r="63" spans="1:37" s="64" customFormat="1" x14ac:dyDescent="0.25">
      <c r="A63" s="2"/>
      <c r="B63" s="18"/>
      <c r="C63" s="39"/>
      <c r="D63" s="44"/>
      <c r="E63" s="70"/>
      <c r="F63" s="70"/>
      <c r="G63" s="70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7"/>
      <c r="AJ63" s="57"/>
      <c r="AK63" s="57"/>
    </row>
    <row r="64" spans="1:37" s="64" customFormat="1" x14ac:dyDescent="0.25">
      <c r="A64" s="2"/>
      <c r="B64" s="18"/>
      <c r="C64" s="39"/>
      <c r="D64" s="44"/>
      <c r="E64" s="70"/>
      <c r="F64" s="70"/>
      <c r="G64" s="70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7"/>
      <c r="AJ64" s="57"/>
      <c r="AK64" s="57"/>
    </row>
  </sheetData>
  <mergeCells count="8">
    <mergeCell ref="A29:A34"/>
    <mergeCell ref="A9:A16"/>
    <mergeCell ref="A18:A21"/>
    <mergeCell ref="A23:A27"/>
    <mergeCell ref="D4:D6"/>
    <mergeCell ref="D9:D14"/>
    <mergeCell ref="D23:D24"/>
    <mergeCell ref="A4:A7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J67"/>
  <sheetViews>
    <sheetView showZeros="0" tabSelected="1" zoomScale="84" zoomScaleNormal="84" workbookViewId="0">
      <selection activeCell="F39" sqref="F39"/>
    </sheetView>
  </sheetViews>
  <sheetFormatPr defaultRowHeight="15.75" x14ac:dyDescent="0.25"/>
  <cols>
    <col min="1" max="1" width="23.28515625" style="2" customWidth="1"/>
    <col min="2" max="2" width="36.85546875" style="18" customWidth="1"/>
    <col min="3" max="3" width="14.28515625" style="17" customWidth="1"/>
    <col min="4" max="4" width="14.140625" style="46" customWidth="1"/>
    <col min="5" max="7" width="9.140625" style="70"/>
    <col min="8" max="33" width="9.140625" style="56"/>
    <col min="34" max="16384" width="9.140625" style="57"/>
  </cols>
  <sheetData>
    <row r="1" spans="1:36" x14ac:dyDescent="0.25">
      <c r="A1" s="51" t="s">
        <v>70</v>
      </c>
      <c r="B1" s="4"/>
      <c r="C1" s="15"/>
      <c r="D1" s="41"/>
    </row>
    <row r="2" spans="1:36" s="59" customFormat="1" ht="47.25" x14ac:dyDescent="0.25">
      <c r="A2" s="51" t="s">
        <v>31</v>
      </c>
      <c r="B2" s="13" t="s">
        <v>14</v>
      </c>
      <c r="C2" s="51" t="s">
        <v>2</v>
      </c>
      <c r="D2" s="52" t="s">
        <v>15</v>
      </c>
      <c r="E2" s="67" t="s">
        <v>126</v>
      </c>
      <c r="F2" s="67" t="s">
        <v>100</v>
      </c>
      <c r="G2" s="67" t="s">
        <v>125</v>
      </c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</row>
    <row r="3" spans="1:36" s="59" customFormat="1" x14ac:dyDescent="0.25">
      <c r="A3" s="51"/>
      <c r="B3" s="4"/>
      <c r="C3" s="51"/>
      <c r="D3" s="52"/>
      <c r="E3" s="47"/>
      <c r="F3" s="47"/>
      <c r="G3" s="47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</row>
    <row r="4" spans="1:36" s="59" customFormat="1" x14ac:dyDescent="0.25">
      <c r="A4" s="51"/>
      <c r="B4" s="102" t="s">
        <v>32</v>
      </c>
      <c r="C4" s="51"/>
      <c r="D4" s="52"/>
      <c r="E4" s="47"/>
      <c r="F4" s="47"/>
      <c r="G4" s="47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</row>
    <row r="5" spans="1:36" x14ac:dyDescent="0.25">
      <c r="A5" s="134" t="s">
        <v>137</v>
      </c>
      <c r="B5" s="6" t="s">
        <v>50</v>
      </c>
      <c r="C5" s="51">
        <v>0.1</v>
      </c>
      <c r="D5" s="142">
        <v>250</v>
      </c>
      <c r="E5" s="88">
        <f>G5/15</f>
        <v>347.73333333333335</v>
      </c>
      <c r="F5" s="88">
        <v>1.6</v>
      </c>
      <c r="G5" s="88">
        <v>5216</v>
      </c>
      <c r="AH5" s="60"/>
      <c r="AI5" s="61"/>
      <c r="AJ5" s="61"/>
    </row>
    <row r="6" spans="1:36" x14ac:dyDescent="0.25">
      <c r="A6" s="134"/>
      <c r="B6" s="4" t="s">
        <v>84</v>
      </c>
      <c r="C6" s="51">
        <v>0.04</v>
      </c>
      <c r="D6" s="142"/>
      <c r="E6" s="88">
        <f t="shared" ref="E6:E28" si="0">G6/15</f>
        <v>129.6</v>
      </c>
      <c r="F6" s="88">
        <f t="shared" ref="F6:F28" si="1">C6*15</f>
        <v>0.6</v>
      </c>
      <c r="G6" s="88">
        <v>1944</v>
      </c>
      <c r="AH6" s="60"/>
      <c r="AI6" s="61"/>
      <c r="AJ6" s="61"/>
    </row>
    <row r="7" spans="1:36" x14ac:dyDescent="0.25">
      <c r="A7" s="134"/>
      <c r="B7" s="4" t="s">
        <v>101</v>
      </c>
      <c r="C7" s="51">
        <v>0.01</v>
      </c>
      <c r="D7" s="142"/>
      <c r="E7" s="88">
        <f t="shared" si="0"/>
        <v>74.7</v>
      </c>
      <c r="F7" s="88">
        <f t="shared" si="1"/>
        <v>0.15</v>
      </c>
      <c r="G7" s="88">
        <v>1120.5</v>
      </c>
      <c r="AH7" s="60"/>
      <c r="AI7" s="61"/>
      <c r="AJ7" s="61"/>
    </row>
    <row r="8" spans="1:36" x14ac:dyDescent="0.25">
      <c r="A8" s="134"/>
      <c r="B8" s="4" t="s">
        <v>51</v>
      </c>
      <c r="C8" s="51">
        <v>0.03</v>
      </c>
      <c r="D8" s="52">
        <v>30</v>
      </c>
      <c r="E8" s="88">
        <f t="shared" si="0"/>
        <v>109.5</v>
      </c>
      <c r="F8" s="88">
        <f t="shared" si="1"/>
        <v>0.44999999999999996</v>
      </c>
      <c r="G8" s="88">
        <v>1642.5</v>
      </c>
      <c r="AH8" s="60"/>
      <c r="AI8" s="61"/>
      <c r="AJ8" s="61"/>
    </row>
    <row r="9" spans="1:36" s="59" customFormat="1" x14ac:dyDescent="0.25">
      <c r="A9" s="51"/>
      <c r="B9" s="102" t="s">
        <v>5</v>
      </c>
      <c r="C9" s="51"/>
      <c r="D9" s="52"/>
      <c r="E9" s="88">
        <f t="shared" si="0"/>
        <v>0</v>
      </c>
      <c r="F9" s="88">
        <f t="shared" si="1"/>
        <v>0</v>
      </c>
      <c r="G9" s="47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</row>
    <row r="10" spans="1:36" x14ac:dyDescent="0.25">
      <c r="A10" s="134" t="s">
        <v>140</v>
      </c>
      <c r="B10" s="4" t="s">
        <v>33</v>
      </c>
      <c r="C10" s="16">
        <v>7.0000000000000007E-2</v>
      </c>
      <c r="D10" s="142">
        <v>300</v>
      </c>
      <c r="E10" s="88">
        <f t="shared" si="0"/>
        <v>150.5</v>
      </c>
      <c r="F10" s="88">
        <f t="shared" si="1"/>
        <v>1.05</v>
      </c>
      <c r="G10" s="88">
        <v>2257.5</v>
      </c>
      <c r="AH10" s="60"/>
      <c r="AI10" s="61"/>
      <c r="AJ10" s="61"/>
    </row>
    <row r="11" spans="1:36" ht="31.5" x14ac:dyDescent="0.25">
      <c r="A11" s="134"/>
      <c r="B11" s="7" t="s">
        <v>34</v>
      </c>
      <c r="C11" s="16">
        <v>5.5E-2</v>
      </c>
      <c r="D11" s="142"/>
      <c r="E11" s="88">
        <f t="shared" si="0"/>
        <v>40.946666666666665</v>
      </c>
      <c r="F11" s="88">
        <v>0.83</v>
      </c>
      <c r="G11" s="88">
        <v>614.19999999999993</v>
      </c>
      <c r="AH11" s="60"/>
      <c r="AI11" s="61"/>
      <c r="AJ11" s="61"/>
    </row>
    <row r="12" spans="1:36" x14ac:dyDescent="0.25">
      <c r="A12" s="134"/>
      <c r="B12" s="4" t="s">
        <v>91</v>
      </c>
      <c r="C12" s="51">
        <v>0.1</v>
      </c>
      <c r="D12" s="142"/>
      <c r="E12" s="88">
        <f t="shared" si="0"/>
        <v>80</v>
      </c>
      <c r="F12" s="88">
        <f t="shared" si="1"/>
        <v>1.5</v>
      </c>
      <c r="G12" s="88">
        <v>1200</v>
      </c>
      <c r="AH12" s="60"/>
      <c r="AI12" s="61"/>
      <c r="AJ12" s="61"/>
    </row>
    <row r="13" spans="1:36" x14ac:dyDescent="0.25">
      <c r="A13" s="134"/>
      <c r="B13" s="7" t="s">
        <v>86</v>
      </c>
      <c r="C13" s="51">
        <v>1.4999999999999999E-2</v>
      </c>
      <c r="D13" s="142"/>
      <c r="E13" s="88">
        <f t="shared" si="0"/>
        <v>6.15</v>
      </c>
      <c r="F13" s="88">
        <f t="shared" si="1"/>
        <v>0.22499999999999998</v>
      </c>
      <c r="G13" s="88">
        <v>92.25</v>
      </c>
      <c r="AH13" s="60"/>
      <c r="AI13" s="61"/>
      <c r="AJ13" s="61"/>
    </row>
    <row r="14" spans="1:36" x14ac:dyDescent="0.25">
      <c r="A14" s="134"/>
      <c r="B14" s="7" t="s">
        <v>17</v>
      </c>
      <c r="C14" s="51">
        <v>1.4999999999999999E-2</v>
      </c>
      <c r="D14" s="142"/>
      <c r="E14" s="88">
        <f t="shared" si="0"/>
        <v>4.3499999999999996</v>
      </c>
      <c r="F14" s="88">
        <f t="shared" si="1"/>
        <v>0.22499999999999998</v>
      </c>
      <c r="G14" s="88">
        <v>65.25</v>
      </c>
      <c r="AH14" s="60"/>
      <c r="AI14" s="61"/>
      <c r="AJ14" s="61"/>
    </row>
    <row r="15" spans="1:36" x14ac:dyDescent="0.25">
      <c r="A15" s="134"/>
      <c r="B15" s="8" t="s">
        <v>18</v>
      </c>
      <c r="C15" s="51">
        <v>0.02</v>
      </c>
      <c r="D15" s="142"/>
      <c r="E15" s="88">
        <f t="shared" si="0"/>
        <v>179.8</v>
      </c>
      <c r="F15" s="88">
        <f t="shared" si="1"/>
        <v>0.3</v>
      </c>
      <c r="G15" s="88">
        <v>2697</v>
      </c>
      <c r="AH15" s="60"/>
      <c r="AI15" s="61"/>
      <c r="AJ15" s="61"/>
    </row>
    <row r="16" spans="1:36" x14ac:dyDescent="0.25">
      <c r="A16" s="134"/>
      <c r="B16" s="106" t="s">
        <v>22</v>
      </c>
      <c r="C16" s="86">
        <v>0.09</v>
      </c>
      <c r="D16" s="139">
        <v>300</v>
      </c>
      <c r="E16" s="88">
        <f t="shared" si="0"/>
        <v>297.90000000000003</v>
      </c>
      <c r="F16" s="88">
        <f t="shared" si="1"/>
        <v>1.3499999999999999</v>
      </c>
      <c r="G16" s="88">
        <v>4468.5000000000009</v>
      </c>
      <c r="AH16" s="60"/>
      <c r="AI16" s="61"/>
      <c r="AJ16" s="61"/>
    </row>
    <row r="17" spans="1:36" x14ac:dyDescent="0.25">
      <c r="A17" s="134"/>
      <c r="B17" s="107" t="s">
        <v>77</v>
      </c>
      <c r="C17" s="16">
        <v>6.7599999999999993E-2</v>
      </c>
      <c r="D17" s="141"/>
      <c r="E17" s="88">
        <f t="shared" si="0"/>
        <v>173.732</v>
      </c>
      <c r="F17" s="88">
        <f>C17*15</f>
        <v>1.0139999999999998</v>
      </c>
      <c r="G17" s="88">
        <v>2605.98</v>
      </c>
      <c r="AH17" s="60"/>
      <c r="AI17" s="61"/>
      <c r="AJ17" s="61"/>
    </row>
    <row r="18" spans="1:36" ht="15" x14ac:dyDescent="0.25">
      <c r="A18" s="134"/>
      <c r="B18" s="57" t="s">
        <v>139</v>
      </c>
      <c r="C18" s="88">
        <v>0.09</v>
      </c>
      <c r="D18" s="61"/>
      <c r="E18" s="88">
        <f t="shared" si="0"/>
        <v>37.173333333333339</v>
      </c>
      <c r="F18" s="88">
        <f>C18*15</f>
        <v>1.3499999999999999</v>
      </c>
      <c r="G18" s="88">
        <v>557.60000000000014</v>
      </c>
      <c r="AH18" s="60"/>
      <c r="AI18" s="61"/>
      <c r="AJ18" s="61"/>
    </row>
    <row r="19" spans="1:36" s="59" customFormat="1" x14ac:dyDescent="0.25">
      <c r="A19" s="51"/>
      <c r="B19" s="102" t="s">
        <v>6</v>
      </c>
      <c r="C19" s="51"/>
      <c r="D19" s="52"/>
      <c r="E19" s="88">
        <f t="shared" si="0"/>
        <v>0</v>
      </c>
      <c r="F19" s="88">
        <f t="shared" si="1"/>
        <v>0</v>
      </c>
      <c r="G19" s="47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</row>
    <row r="20" spans="1:36" x14ac:dyDescent="0.25">
      <c r="A20" s="134" t="s">
        <v>138</v>
      </c>
      <c r="B20" s="4" t="s">
        <v>76</v>
      </c>
      <c r="C20" s="51">
        <v>0.03</v>
      </c>
      <c r="D20" s="52">
        <v>250</v>
      </c>
      <c r="E20" s="88">
        <f t="shared" si="0"/>
        <v>18</v>
      </c>
      <c r="F20" s="88">
        <f t="shared" si="1"/>
        <v>0.44999999999999996</v>
      </c>
      <c r="G20" s="88">
        <v>270</v>
      </c>
      <c r="AH20" s="60"/>
      <c r="AI20" s="61"/>
      <c r="AJ20" s="61"/>
    </row>
    <row r="21" spans="1:36" x14ac:dyDescent="0.25">
      <c r="A21" s="134"/>
      <c r="B21" s="9" t="s">
        <v>120</v>
      </c>
      <c r="C21" s="51">
        <v>0.05</v>
      </c>
      <c r="D21" s="52">
        <v>50</v>
      </c>
      <c r="E21" s="88">
        <f t="shared" si="0"/>
        <v>210</v>
      </c>
      <c r="F21" s="88">
        <f t="shared" si="1"/>
        <v>0.75</v>
      </c>
      <c r="G21" s="88">
        <v>3150</v>
      </c>
      <c r="AH21" s="60"/>
      <c r="AI21" s="61"/>
      <c r="AJ21" s="61"/>
    </row>
    <row r="22" spans="1:36" x14ac:dyDescent="0.25">
      <c r="A22" s="134"/>
      <c r="B22" s="4" t="s">
        <v>132</v>
      </c>
      <c r="C22" s="86">
        <v>0.2</v>
      </c>
      <c r="D22" s="87">
        <v>200</v>
      </c>
      <c r="E22" s="88">
        <f t="shared" si="0"/>
        <v>0</v>
      </c>
      <c r="F22" s="88">
        <f t="shared" si="1"/>
        <v>3</v>
      </c>
      <c r="G22" s="88"/>
      <c r="AH22" s="60"/>
      <c r="AI22" s="61"/>
      <c r="AJ22" s="61"/>
    </row>
    <row r="23" spans="1:36" x14ac:dyDescent="0.25">
      <c r="A23" s="134"/>
      <c r="B23" s="34" t="s">
        <v>36</v>
      </c>
      <c r="C23" s="51">
        <v>0.02</v>
      </c>
      <c r="D23" s="52">
        <v>20</v>
      </c>
      <c r="E23" s="88">
        <f t="shared" si="0"/>
        <v>35.1</v>
      </c>
      <c r="F23" s="88">
        <f t="shared" si="1"/>
        <v>0.3</v>
      </c>
      <c r="G23" s="88">
        <v>526.5</v>
      </c>
      <c r="AH23" s="60"/>
      <c r="AI23" s="61"/>
      <c r="AJ23" s="61"/>
    </row>
    <row r="24" spans="1:36" s="59" customFormat="1" x14ac:dyDescent="0.25">
      <c r="A24" s="51"/>
      <c r="B24" s="102" t="s">
        <v>7</v>
      </c>
      <c r="C24" s="51"/>
      <c r="D24" s="52"/>
      <c r="E24" s="88">
        <f t="shared" si="0"/>
        <v>96</v>
      </c>
      <c r="F24" s="88">
        <f t="shared" si="1"/>
        <v>0</v>
      </c>
      <c r="G24" s="47">
        <v>1440</v>
      </c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</row>
    <row r="25" spans="1:36" x14ac:dyDescent="0.25">
      <c r="A25" s="134" t="s">
        <v>141</v>
      </c>
      <c r="B25" s="4" t="s">
        <v>45</v>
      </c>
      <c r="C25" s="51">
        <v>0.09</v>
      </c>
      <c r="D25" s="142">
        <v>250</v>
      </c>
      <c r="E25" s="88">
        <f t="shared" si="0"/>
        <v>285.30000000000007</v>
      </c>
      <c r="F25" s="88">
        <f t="shared" si="1"/>
        <v>1.3499999999999999</v>
      </c>
      <c r="G25" s="88">
        <v>4279.5000000000009</v>
      </c>
      <c r="AH25" s="60"/>
      <c r="AI25" s="61"/>
      <c r="AJ25" s="61"/>
    </row>
    <row r="26" spans="1:36" x14ac:dyDescent="0.25">
      <c r="A26" s="134"/>
      <c r="B26" s="4" t="s">
        <v>77</v>
      </c>
      <c r="C26" s="16">
        <v>6.7599999999999993E-2</v>
      </c>
      <c r="D26" s="142"/>
      <c r="E26" s="88">
        <f t="shared" si="0"/>
        <v>173.732</v>
      </c>
      <c r="F26" s="88">
        <f t="shared" si="1"/>
        <v>1.0139999999999998</v>
      </c>
      <c r="G26" s="88">
        <v>2605.98</v>
      </c>
      <c r="AH26" s="60"/>
      <c r="AI26" s="61"/>
      <c r="AJ26" s="61"/>
    </row>
    <row r="27" spans="1:36" x14ac:dyDescent="0.25">
      <c r="A27" s="134"/>
      <c r="B27" s="7" t="s">
        <v>23</v>
      </c>
      <c r="C27" s="51">
        <v>0.01</v>
      </c>
      <c r="D27" s="52">
        <v>10</v>
      </c>
      <c r="E27" s="88">
        <f t="shared" si="0"/>
        <v>3</v>
      </c>
      <c r="F27" s="88">
        <f t="shared" si="1"/>
        <v>0.15</v>
      </c>
      <c r="G27" s="88">
        <v>45</v>
      </c>
      <c r="AH27" s="60"/>
      <c r="AI27" s="61"/>
      <c r="AJ27" s="61"/>
    </row>
    <row r="28" spans="1:36" x14ac:dyDescent="0.25">
      <c r="A28" s="134"/>
      <c r="B28" s="35" t="s">
        <v>94</v>
      </c>
      <c r="C28" s="51">
        <v>0.05</v>
      </c>
      <c r="D28" s="52">
        <v>50</v>
      </c>
      <c r="E28" s="88">
        <f t="shared" si="0"/>
        <v>105</v>
      </c>
      <c r="F28" s="88">
        <f t="shared" si="1"/>
        <v>0.75</v>
      </c>
      <c r="G28" s="88">
        <v>1575</v>
      </c>
      <c r="AH28" s="60"/>
      <c r="AI28" s="61"/>
      <c r="AJ28" s="61"/>
    </row>
    <row r="29" spans="1:36" s="59" customFormat="1" x14ac:dyDescent="0.25">
      <c r="A29" s="51"/>
      <c r="B29" s="102" t="s">
        <v>8</v>
      </c>
      <c r="C29" s="51"/>
      <c r="D29" s="52"/>
      <c r="E29" s="47"/>
      <c r="F29" s="47"/>
      <c r="G29" s="47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</row>
    <row r="30" spans="1:36" x14ac:dyDescent="0.25">
      <c r="A30" s="134"/>
      <c r="B30" s="9" t="s">
        <v>48</v>
      </c>
      <c r="C30" s="51">
        <v>0.03</v>
      </c>
      <c r="D30" s="52">
        <v>30</v>
      </c>
      <c r="E30" s="88">
        <v>78.3</v>
      </c>
      <c r="F30" s="88">
        <v>0.44999999999999996</v>
      </c>
      <c r="G30" s="88">
        <v>1174.5</v>
      </c>
      <c r="AH30" s="60"/>
      <c r="AI30" s="61"/>
      <c r="AJ30" s="61"/>
    </row>
    <row r="31" spans="1:36" x14ac:dyDescent="0.25">
      <c r="A31" s="134"/>
      <c r="B31" s="9" t="s">
        <v>24</v>
      </c>
      <c r="C31" s="51">
        <v>0.05</v>
      </c>
      <c r="D31" s="52">
        <v>150</v>
      </c>
      <c r="E31" s="88">
        <v>490.5</v>
      </c>
      <c r="F31" s="88" t="s">
        <v>115</v>
      </c>
      <c r="G31" s="88">
        <v>7357.5</v>
      </c>
      <c r="AH31" s="60"/>
      <c r="AI31" s="61"/>
      <c r="AJ31" s="61"/>
    </row>
    <row r="32" spans="1:36" x14ac:dyDescent="0.25">
      <c r="A32" s="134"/>
      <c r="B32" s="62" t="s">
        <v>71</v>
      </c>
      <c r="C32" s="51">
        <v>0.5</v>
      </c>
      <c r="D32" s="52">
        <v>500</v>
      </c>
      <c r="E32" s="88">
        <v>5</v>
      </c>
      <c r="F32" s="88">
        <v>7.5</v>
      </c>
      <c r="G32" s="88">
        <v>75</v>
      </c>
      <c r="AH32" s="60"/>
      <c r="AI32" s="61"/>
      <c r="AJ32" s="61"/>
    </row>
    <row r="33" spans="1:36" x14ac:dyDescent="0.25">
      <c r="A33" s="134"/>
      <c r="B33" s="13" t="s">
        <v>9</v>
      </c>
      <c r="C33" s="51">
        <v>0.01</v>
      </c>
      <c r="D33" s="52">
        <v>40</v>
      </c>
      <c r="E33" s="88">
        <v>150.80000000000001</v>
      </c>
      <c r="F33" s="88" t="s">
        <v>124</v>
      </c>
      <c r="G33" s="88">
        <v>2262</v>
      </c>
      <c r="AH33" s="60"/>
      <c r="AI33" s="61"/>
      <c r="AJ33" s="61"/>
    </row>
    <row r="34" spans="1:36" x14ac:dyDescent="0.25">
      <c r="A34" s="134"/>
      <c r="B34" s="4" t="s">
        <v>59</v>
      </c>
      <c r="C34" s="51">
        <v>2E-3</v>
      </c>
      <c r="D34" s="52">
        <v>6</v>
      </c>
      <c r="E34" s="88">
        <v>8.4</v>
      </c>
      <c r="F34" s="88" t="s">
        <v>105</v>
      </c>
      <c r="G34" s="88">
        <v>126</v>
      </c>
      <c r="AH34" s="60"/>
      <c r="AI34" s="61"/>
      <c r="AJ34" s="61"/>
    </row>
    <row r="35" spans="1:36" x14ac:dyDescent="0.25">
      <c r="A35" s="134"/>
      <c r="B35" s="11" t="s">
        <v>10</v>
      </c>
      <c r="C35" s="51">
        <v>2E-3</v>
      </c>
      <c r="D35" s="52">
        <v>12</v>
      </c>
      <c r="E35" s="88">
        <v>0</v>
      </c>
      <c r="F35" s="105" t="s">
        <v>111</v>
      </c>
      <c r="G35" s="88"/>
      <c r="AH35" s="60"/>
      <c r="AI35" s="61"/>
      <c r="AJ35" s="61"/>
    </row>
    <row r="36" spans="1:36" x14ac:dyDescent="0.25">
      <c r="A36" s="5"/>
      <c r="B36" s="63" t="s">
        <v>11</v>
      </c>
      <c r="C36" s="51"/>
      <c r="D36" s="49">
        <f>SUM(D5:D35)</f>
        <v>2448</v>
      </c>
      <c r="E36" s="88">
        <f t="shared" ref="E36:F36" si="2">SUM(E5:E35)</f>
        <v>3291.217333333334</v>
      </c>
      <c r="F36" s="88">
        <f t="shared" si="2"/>
        <v>26.357999999999997</v>
      </c>
      <c r="G36" s="88">
        <f>SUM(G5:G35)</f>
        <v>49368.26</v>
      </c>
      <c r="AH36" s="60"/>
      <c r="AI36" s="61"/>
      <c r="AJ36" s="61"/>
    </row>
    <row r="37" spans="1:36" x14ac:dyDescent="0.25">
      <c r="D37" s="45"/>
    </row>
    <row r="38" spans="1:36" x14ac:dyDescent="0.25">
      <c r="D38" s="45"/>
    </row>
    <row r="48" spans="1:36" s="64" customFormat="1" x14ac:dyDescent="0.25">
      <c r="A48" s="19"/>
      <c r="B48" s="18"/>
      <c r="C48" s="17"/>
      <c r="D48" s="46"/>
      <c r="E48" s="70"/>
      <c r="F48" s="70"/>
      <c r="G48" s="70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7"/>
      <c r="AI48" s="57"/>
      <c r="AJ48" s="57"/>
    </row>
    <row r="49" spans="1:36" s="64" customFormat="1" x14ac:dyDescent="0.25">
      <c r="A49" s="19"/>
      <c r="B49" s="18"/>
      <c r="C49" s="17"/>
      <c r="D49" s="46"/>
      <c r="E49" s="70"/>
      <c r="F49" s="70"/>
      <c r="G49" s="70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7"/>
      <c r="AI49" s="57"/>
      <c r="AJ49" s="57"/>
    </row>
    <row r="50" spans="1:36" s="64" customFormat="1" x14ac:dyDescent="0.25">
      <c r="A50" s="19"/>
      <c r="B50" s="18"/>
      <c r="C50" s="17"/>
      <c r="D50" s="46"/>
      <c r="E50" s="70"/>
      <c r="F50" s="70"/>
      <c r="G50" s="70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7"/>
      <c r="AI50" s="57"/>
      <c r="AJ50" s="57"/>
    </row>
    <row r="51" spans="1:36" s="64" customFormat="1" x14ac:dyDescent="0.25">
      <c r="A51" s="19"/>
      <c r="B51" s="18"/>
      <c r="C51" s="17"/>
      <c r="D51" s="46"/>
      <c r="E51" s="70"/>
      <c r="F51" s="70"/>
      <c r="G51" s="70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7"/>
      <c r="AI51" s="57"/>
      <c r="AJ51" s="57"/>
    </row>
    <row r="52" spans="1:36" s="64" customFormat="1" x14ac:dyDescent="0.25">
      <c r="A52" s="19"/>
      <c r="B52" s="18"/>
      <c r="C52" s="17"/>
      <c r="D52" s="46"/>
      <c r="E52" s="70"/>
      <c r="F52" s="70"/>
      <c r="G52" s="70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7"/>
      <c r="AI52" s="57"/>
      <c r="AJ52" s="57"/>
    </row>
    <row r="53" spans="1:36" s="64" customFormat="1" x14ac:dyDescent="0.25">
      <c r="A53" s="19"/>
      <c r="B53" s="18"/>
      <c r="C53" s="17"/>
      <c r="D53" s="46"/>
      <c r="E53" s="70"/>
      <c r="F53" s="70"/>
      <c r="G53" s="70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7"/>
      <c r="AI53" s="57"/>
      <c r="AJ53" s="57"/>
    </row>
    <row r="54" spans="1:36" s="64" customFormat="1" x14ac:dyDescent="0.25">
      <c r="A54" s="19"/>
      <c r="B54" s="18"/>
      <c r="C54" s="17"/>
      <c r="D54" s="46"/>
      <c r="E54" s="70"/>
      <c r="F54" s="70"/>
      <c r="G54" s="70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7"/>
      <c r="AI54" s="57"/>
      <c r="AJ54" s="57"/>
    </row>
    <row r="55" spans="1:36" s="64" customFormat="1" x14ac:dyDescent="0.25">
      <c r="A55" s="19"/>
      <c r="B55" s="18"/>
      <c r="C55" s="17"/>
      <c r="D55" s="46"/>
      <c r="E55" s="70"/>
      <c r="F55" s="70"/>
      <c r="G55" s="70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7"/>
      <c r="AI55" s="57"/>
      <c r="AJ55" s="57"/>
    </row>
    <row r="56" spans="1:36" s="64" customFormat="1" x14ac:dyDescent="0.25">
      <c r="A56" s="19"/>
      <c r="B56" s="18"/>
      <c r="C56" s="17"/>
      <c r="D56" s="46"/>
      <c r="E56" s="70"/>
      <c r="F56" s="70"/>
      <c r="G56" s="70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7"/>
      <c r="AI56" s="57"/>
      <c r="AJ56" s="57"/>
    </row>
    <row r="57" spans="1:36" s="64" customFormat="1" x14ac:dyDescent="0.25">
      <c r="A57" s="19"/>
      <c r="B57" s="18"/>
      <c r="C57" s="17"/>
      <c r="D57" s="46"/>
      <c r="E57" s="70"/>
      <c r="F57" s="70"/>
      <c r="G57" s="70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7"/>
      <c r="AI57" s="57"/>
      <c r="AJ57" s="57"/>
    </row>
    <row r="58" spans="1:36" s="64" customFormat="1" x14ac:dyDescent="0.25">
      <c r="A58" s="19"/>
      <c r="B58" s="18"/>
      <c r="C58" s="17"/>
      <c r="D58" s="46"/>
      <c r="E58" s="70"/>
      <c r="F58" s="70"/>
      <c r="G58" s="70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7"/>
      <c r="AI58" s="57"/>
      <c r="AJ58" s="57"/>
    </row>
    <row r="59" spans="1:36" s="64" customFormat="1" x14ac:dyDescent="0.25">
      <c r="A59" s="19"/>
      <c r="B59" s="18"/>
      <c r="C59" s="17"/>
      <c r="D59" s="46"/>
      <c r="E59" s="70"/>
      <c r="F59" s="70"/>
      <c r="G59" s="70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7"/>
      <c r="AI59" s="57"/>
      <c r="AJ59" s="57"/>
    </row>
    <row r="60" spans="1:36" s="64" customFormat="1" x14ac:dyDescent="0.25">
      <c r="A60" s="19"/>
      <c r="B60" s="18"/>
      <c r="C60" s="17"/>
      <c r="D60" s="46"/>
      <c r="E60" s="70"/>
      <c r="F60" s="70"/>
      <c r="G60" s="70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7"/>
      <c r="AI60" s="57"/>
      <c r="AJ60" s="57"/>
    </row>
    <row r="61" spans="1:36" s="64" customFormat="1" x14ac:dyDescent="0.25">
      <c r="A61" s="19"/>
      <c r="B61" s="18"/>
      <c r="C61" s="17"/>
      <c r="D61" s="46"/>
      <c r="E61" s="70"/>
      <c r="F61" s="70"/>
      <c r="G61" s="70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7"/>
      <c r="AI61" s="57"/>
      <c r="AJ61" s="57"/>
    </row>
    <row r="62" spans="1:36" s="64" customFormat="1" x14ac:dyDescent="0.25">
      <c r="A62" s="19"/>
      <c r="B62" s="18"/>
      <c r="C62" s="17"/>
      <c r="D62" s="46"/>
      <c r="E62" s="70"/>
      <c r="F62" s="70"/>
      <c r="G62" s="70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7"/>
      <c r="AI62" s="57"/>
      <c r="AJ62" s="57"/>
    </row>
    <row r="63" spans="1:36" s="64" customFormat="1" x14ac:dyDescent="0.25">
      <c r="A63" s="2"/>
      <c r="B63" s="18"/>
      <c r="C63" s="17"/>
      <c r="D63" s="46"/>
      <c r="E63" s="70"/>
      <c r="F63" s="70"/>
      <c r="G63" s="70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7"/>
      <c r="AI63" s="57"/>
      <c r="AJ63" s="57"/>
    </row>
    <row r="64" spans="1:36" s="64" customFormat="1" x14ac:dyDescent="0.25">
      <c r="A64" s="2"/>
      <c r="B64" s="18"/>
      <c r="C64" s="17"/>
      <c r="D64" s="46"/>
      <c r="E64" s="70"/>
      <c r="F64" s="70"/>
      <c r="G64" s="70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7"/>
      <c r="AI64" s="57"/>
      <c r="AJ64" s="57"/>
    </row>
    <row r="65" spans="1:36" s="64" customFormat="1" x14ac:dyDescent="0.25">
      <c r="A65" s="2"/>
      <c r="B65" s="18"/>
      <c r="C65" s="17"/>
      <c r="D65" s="46"/>
      <c r="E65" s="70"/>
      <c r="F65" s="70"/>
      <c r="G65" s="70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7"/>
      <c r="AI65" s="57"/>
      <c r="AJ65" s="57"/>
    </row>
    <row r="66" spans="1:36" s="64" customFormat="1" x14ac:dyDescent="0.25">
      <c r="A66" s="2"/>
      <c r="B66" s="18"/>
      <c r="C66" s="17"/>
      <c r="D66" s="46"/>
      <c r="E66" s="70"/>
      <c r="F66" s="70"/>
      <c r="G66" s="70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7"/>
      <c r="AI66" s="57"/>
      <c r="AJ66" s="57"/>
    </row>
    <row r="67" spans="1:36" s="64" customFormat="1" x14ac:dyDescent="0.25">
      <c r="A67" s="2"/>
      <c r="B67" s="18"/>
      <c r="C67" s="17"/>
      <c r="D67" s="46"/>
      <c r="E67" s="70"/>
      <c r="F67" s="70"/>
      <c r="G67" s="70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7"/>
      <c r="AI67" s="57"/>
      <c r="AJ67" s="57"/>
    </row>
  </sheetData>
  <mergeCells count="9">
    <mergeCell ref="A30:A35"/>
    <mergeCell ref="A10:A18"/>
    <mergeCell ref="A20:A23"/>
    <mergeCell ref="A25:A28"/>
    <mergeCell ref="D5:D7"/>
    <mergeCell ref="D10:D15"/>
    <mergeCell ref="D16:D17"/>
    <mergeCell ref="D25:D26"/>
    <mergeCell ref="A5:A8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1 день</vt:lpstr>
      <vt:lpstr>2 день </vt:lpstr>
      <vt:lpstr>3 и 8 день </vt:lpstr>
      <vt:lpstr>4 и 9день </vt:lpstr>
      <vt:lpstr>5 и10день  </vt:lpstr>
      <vt:lpstr>6 и11день   </vt:lpstr>
      <vt:lpstr>7 и 12 день   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S-sector</dc:creator>
  <cp:lastModifiedBy>S-sector</cp:lastModifiedBy>
  <cp:lastPrinted>2023-02-22T13:43:12Z</cp:lastPrinted>
  <dcterms:created xsi:type="dcterms:W3CDTF">2023-02-22T11:19:23Z</dcterms:created>
  <dcterms:modified xsi:type="dcterms:W3CDTF">2023-04-12T08:32:43Z</dcterms:modified>
</cp:coreProperties>
</file>