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4910" windowHeight="11020" firstSheet="1" activeTab="3"/>
  </bookViews>
  <sheets>
    <sheet name="Южный район (АО)" sheetId="3" r:id="rId1"/>
    <sheet name="Северный район" sheetId="12" r:id="rId2"/>
    <sheet name="Мечение-1" sheetId="4" r:id="rId3"/>
    <sheet name="Мечение-2" sheetId="13" r:id="rId4"/>
    <sheet name="Кемские шхеры. Вылупление" sheetId="11" r:id="rId5"/>
    <sheet name="Казематы_вылупление" sheetId="5" r:id="rId6"/>
    <sheet name="Казематы и Тюлень вылупление" sheetId="6" r:id="rId7"/>
    <sheet name="Горелые и Хахатаненка_вылуплени" sheetId="8" r:id="rId8"/>
    <sheet name="Тервонцы и Гага_вылупление" sheetId="7" r:id="rId9"/>
    <sheet name="Ромбаки_вылупление" sheetId="9" r:id="rId10"/>
    <sheet name="Ряволуды. Вылупление" sheetId="10" r:id="rId11"/>
  </sheets>
  <calcPr calcId="152511"/>
</workbook>
</file>

<file path=xl/calcChain.xml><?xml version="1.0" encoding="utf-8"?>
<calcChain xmlns="http://schemas.openxmlformats.org/spreadsheetml/2006/main">
  <c r="S37" i="13"/>
  <c r="T33" l="1"/>
  <c r="S306" l="1"/>
  <c r="S437" l="1"/>
  <c r="S436"/>
  <c r="S431"/>
  <c r="S432"/>
  <c r="S427"/>
  <c r="S426"/>
  <c r="S412"/>
  <c r="S414"/>
  <c r="S417"/>
  <c r="S420"/>
  <c r="S421"/>
  <c r="S411"/>
  <c r="S407"/>
  <c r="S405"/>
  <c r="S423" s="1"/>
  <c r="S394"/>
  <c r="S396"/>
  <c r="S398"/>
  <c r="S400"/>
  <c r="S393"/>
  <c r="S386"/>
  <c r="S375"/>
  <c r="S374"/>
  <c r="S368"/>
  <c r="S336"/>
  <c r="S338"/>
  <c r="S341"/>
  <c r="S342"/>
  <c r="S343"/>
  <c r="S346"/>
  <c r="S347"/>
  <c r="S355"/>
  <c r="S356"/>
  <c r="S357"/>
  <c r="S329"/>
  <c r="S330"/>
  <c r="S331"/>
  <c r="S333"/>
  <c r="S328"/>
  <c r="S324"/>
  <c r="S325"/>
  <c r="S326"/>
  <c r="S317"/>
  <c r="S314"/>
  <c r="S313"/>
  <c r="S312"/>
  <c r="S297"/>
  <c r="S294"/>
  <c r="S293"/>
  <c r="S284"/>
  <c r="S283"/>
  <c r="S265"/>
  <c r="S266"/>
  <c r="S268"/>
  <c r="S264"/>
  <c r="S262"/>
  <c r="S260"/>
  <c r="S256"/>
  <c r="S401" l="1"/>
  <c r="S362"/>
  <c r="S380"/>
  <c r="S276"/>
  <c r="S253"/>
  <c r="S254" s="1"/>
  <c r="N343" i="4"/>
  <c r="N335"/>
  <c r="N330"/>
  <c r="N327"/>
  <c r="N302"/>
  <c r="N301"/>
  <c r="N299"/>
  <c r="N291"/>
  <c r="N287"/>
  <c r="N283"/>
  <c r="N261"/>
  <c r="N197"/>
  <c r="N160"/>
  <c r="N152"/>
  <c r="N147"/>
  <c r="N122"/>
  <c r="N121"/>
  <c r="N111"/>
  <c r="N92"/>
  <c r="N83"/>
  <c r="N69"/>
  <c r="N61"/>
  <c r="N57"/>
  <c r="N51"/>
  <c r="N42"/>
  <c r="N41"/>
  <c r="N34"/>
  <c r="N33"/>
  <c r="N28"/>
  <c r="N346"/>
  <c r="N347"/>
  <c r="N349"/>
  <c r="N350"/>
  <c r="N352"/>
  <c r="N353"/>
  <c r="N354"/>
  <c r="N355"/>
  <c r="N356"/>
  <c r="N358"/>
  <c r="N359"/>
  <c r="N360"/>
  <c r="N361"/>
  <c r="N362"/>
  <c r="N364"/>
  <c r="N365"/>
  <c r="N366"/>
  <c r="N367"/>
  <c r="N368"/>
  <c r="N369"/>
  <c r="N370"/>
  <c r="N372"/>
  <c r="N373"/>
  <c r="N374"/>
  <c r="N375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2"/>
  <c r="N263"/>
  <c r="N264"/>
  <c r="N265"/>
  <c r="N266"/>
  <c r="N267"/>
  <c r="N268"/>
  <c r="N269"/>
  <c r="N270"/>
  <c r="N271"/>
  <c r="N272"/>
  <c r="N273"/>
  <c r="N274"/>
  <c r="N276"/>
  <c r="N277"/>
  <c r="N278"/>
  <c r="N279"/>
  <c r="N280"/>
  <c r="N281"/>
  <c r="N282"/>
  <c r="N284"/>
  <c r="N285"/>
  <c r="N286"/>
  <c r="N288"/>
  <c r="N289"/>
  <c r="N290"/>
  <c r="N292"/>
  <c r="N293"/>
  <c r="N294"/>
  <c r="N295"/>
  <c r="N297"/>
  <c r="N298"/>
  <c r="N300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8"/>
  <c r="N329"/>
  <c r="N331"/>
  <c r="N332"/>
  <c r="N333"/>
  <c r="N334"/>
  <c r="N336"/>
  <c r="N338"/>
  <c r="N339"/>
  <c r="N341"/>
  <c r="N342"/>
  <c r="N344"/>
  <c r="N345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8"/>
  <c r="N149"/>
  <c r="N150"/>
  <c r="N151"/>
  <c r="N153"/>
  <c r="N154"/>
  <c r="N155"/>
  <c r="N156"/>
  <c r="N157"/>
  <c r="N158"/>
  <c r="N159"/>
  <c r="N161"/>
  <c r="N162"/>
  <c r="N163"/>
  <c r="N165"/>
  <c r="N166"/>
  <c r="N167"/>
  <c r="N168"/>
  <c r="N169"/>
  <c r="N170"/>
  <c r="N171"/>
  <c r="N172"/>
  <c r="N173"/>
  <c r="N174"/>
  <c r="N176"/>
  <c r="N177"/>
  <c r="N178"/>
  <c r="N179"/>
  <c r="N180"/>
  <c r="N181"/>
  <c r="N182"/>
  <c r="N183"/>
  <c r="N184"/>
  <c r="N185"/>
  <c r="N187"/>
  <c r="N188"/>
  <c r="N189"/>
  <c r="N190"/>
  <c r="N191"/>
  <c r="N192"/>
  <c r="N193"/>
  <c r="N194"/>
  <c r="N195"/>
  <c r="N196"/>
  <c r="N199"/>
  <c r="N200"/>
  <c r="N201"/>
  <c r="N202"/>
  <c r="N204"/>
  <c r="N205"/>
  <c r="N207"/>
  <c r="N208"/>
  <c r="N209"/>
  <c r="N210"/>
  <c r="N211"/>
  <c r="N212"/>
  <c r="N213"/>
  <c r="N214"/>
  <c r="N215"/>
  <c r="N216"/>
  <c r="N218"/>
  <c r="N219"/>
  <c r="N220"/>
  <c r="N221"/>
  <c r="N223"/>
  <c r="N224"/>
  <c r="N225"/>
  <c r="N227"/>
  <c r="N229"/>
  <c r="N27"/>
  <c r="N29"/>
  <c r="N30"/>
  <c r="N31"/>
  <c r="N32"/>
  <c r="N35"/>
  <c r="N36"/>
  <c r="N37"/>
  <c r="N38"/>
  <c r="N39"/>
  <c r="N40"/>
  <c r="N43"/>
  <c r="N44"/>
  <c r="N45"/>
  <c r="N46"/>
  <c r="N47"/>
  <c r="N48"/>
  <c r="N49"/>
  <c r="N50"/>
  <c r="N52"/>
  <c r="N53"/>
  <c r="N54"/>
  <c r="N55"/>
  <c r="N56"/>
  <c r="N58"/>
  <c r="N59"/>
  <c r="N60"/>
  <c r="N62"/>
  <c r="N63"/>
  <c r="N64"/>
  <c r="N65"/>
  <c r="N66"/>
  <c r="N67"/>
  <c r="N68"/>
  <c r="N70"/>
  <c r="N71"/>
  <c r="N73"/>
  <c r="N74"/>
  <c r="N75"/>
  <c r="N76"/>
  <c r="N77"/>
  <c r="N78"/>
  <c r="N79"/>
  <c r="N80"/>
  <c r="N81"/>
  <c r="N82"/>
  <c r="N85"/>
  <c r="N86"/>
  <c r="N87"/>
  <c r="N88"/>
  <c r="N89"/>
  <c r="N90"/>
  <c r="N91"/>
  <c r="N93"/>
  <c r="N94"/>
  <c r="N95"/>
  <c r="N96"/>
  <c r="N97"/>
  <c r="N98"/>
  <c r="N99"/>
  <c r="N100"/>
  <c r="N102"/>
  <c r="N103"/>
  <c r="N104"/>
  <c r="N105"/>
  <c r="N106"/>
  <c r="N107"/>
  <c r="N108"/>
  <c r="N109"/>
  <c r="N110"/>
  <c r="N112"/>
  <c r="N113"/>
  <c r="N114"/>
  <c r="N115"/>
  <c r="N116"/>
  <c r="N117"/>
  <c r="N118"/>
  <c r="N119"/>
  <c r="N120"/>
  <c r="N123"/>
  <c r="N124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4"/>
  <c r="N5"/>
  <c r="N6"/>
  <c r="N3"/>
  <c r="S193" i="13"/>
  <c r="N365" l="1"/>
  <c r="N350"/>
  <c r="N340"/>
  <c r="N315"/>
  <c r="N259"/>
  <c r="N181" l="1"/>
  <c r="N166"/>
  <c r="N124"/>
  <c r="N120"/>
  <c r="N72"/>
  <c r="O56"/>
  <c r="N56"/>
  <c r="P118"/>
  <c r="P127"/>
  <c r="P140"/>
  <c r="P145"/>
  <c r="P250"/>
  <c r="P285"/>
  <c r="P335"/>
  <c r="P396"/>
  <c r="P399"/>
  <c r="P408"/>
  <c r="P409"/>
  <c r="O47"/>
  <c r="P47" s="1"/>
  <c r="O78"/>
  <c r="P78" s="1"/>
  <c r="O83"/>
  <c r="P83" s="1"/>
  <c r="O94"/>
  <c r="P94" s="1"/>
  <c r="O118"/>
  <c r="O119"/>
  <c r="P119" s="1"/>
  <c r="O126"/>
  <c r="P126" s="1"/>
  <c r="O127"/>
  <c r="O128"/>
  <c r="P128" s="1"/>
  <c r="O139"/>
  <c r="P139" s="1"/>
  <c r="O140"/>
  <c r="O145"/>
  <c r="O148"/>
  <c r="P148" s="1"/>
  <c r="O153"/>
  <c r="P153" s="1"/>
  <c r="O168"/>
  <c r="P168" s="1"/>
  <c r="O172"/>
  <c r="P172" s="1"/>
  <c r="O174"/>
  <c r="P174" s="1"/>
  <c r="O184"/>
  <c r="P184" s="1"/>
  <c r="O197"/>
  <c r="P197" s="1"/>
  <c r="O210"/>
  <c r="P210" s="1"/>
  <c r="O218"/>
  <c r="P218" s="1"/>
  <c r="O221"/>
  <c r="P221" s="1"/>
  <c r="O250"/>
  <c r="O277"/>
  <c r="P277" s="1"/>
  <c r="O282"/>
  <c r="P282" s="1"/>
  <c r="O285"/>
  <c r="O289"/>
  <c r="P289" s="1"/>
  <c r="O290"/>
  <c r="P290" s="1"/>
  <c r="O295"/>
  <c r="P295" s="1"/>
  <c r="O308"/>
  <c r="P308" s="1"/>
  <c r="O309"/>
  <c r="P309" s="1"/>
  <c r="O310"/>
  <c r="P310" s="1"/>
  <c r="O318"/>
  <c r="P318" s="1"/>
  <c r="O334"/>
  <c r="P334" s="1"/>
  <c r="O335"/>
  <c r="O345"/>
  <c r="P345" s="1"/>
  <c r="O352"/>
  <c r="P352" s="1"/>
  <c r="O353"/>
  <c r="P353" s="1"/>
  <c r="O358"/>
  <c r="P358" s="1"/>
  <c r="O359"/>
  <c r="P359" s="1"/>
  <c r="O366"/>
  <c r="P366" s="1"/>
  <c r="O369"/>
  <c r="P369" s="1"/>
  <c r="O372"/>
  <c r="P372" s="1"/>
  <c r="O373"/>
  <c r="P373" s="1"/>
  <c r="O389"/>
  <c r="P389" s="1"/>
  <c r="O395"/>
  <c r="P395" s="1"/>
  <c r="O396"/>
  <c r="O399"/>
  <c r="O402"/>
  <c r="P402" s="1"/>
  <c r="O408"/>
  <c r="O409"/>
  <c r="O413"/>
  <c r="P413" s="1"/>
  <c r="O442"/>
  <c r="P442" s="1"/>
  <c r="O443"/>
  <c r="P443" s="1"/>
  <c r="N40"/>
  <c r="O40" s="1"/>
  <c r="P40" s="1"/>
  <c r="N41"/>
  <c r="O41" s="1"/>
  <c r="P41" s="1"/>
  <c r="N42"/>
  <c r="O42" s="1"/>
  <c r="P42" s="1"/>
  <c r="N43"/>
  <c r="O43" s="1"/>
  <c r="P43" s="1"/>
  <c r="O44"/>
  <c r="P44" s="1"/>
  <c r="O45"/>
  <c r="P45" s="1"/>
  <c r="N46"/>
  <c r="O46" s="1"/>
  <c r="P46" s="1"/>
  <c r="N48"/>
  <c r="O48" s="1"/>
  <c r="P48" s="1"/>
  <c r="N51"/>
  <c r="O51" s="1"/>
  <c r="P51" s="1"/>
  <c r="O53"/>
  <c r="P53" s="1"/>
  <c r="N54"/>
  <c r="O54" s="1"/>
  <c r="P54" s="1"/>
  <c r="P56"/>
  <c r="N58"/>
  <c r="O58" s="1"/>
  <c r="P58" s="1"/>
  <c r="N62"/>
  <c r="O62" s="1"/>
  <c r="P62" s="1"/>
  <c r="N64"/>
  <c r="O64" s="1"/>
  <c r="P64" s="1"/>
  <c r="N70"/>
  <c r="O70" s="1"/>
  <c r="P70" s="1"/>
  <c r="N71"/>
  <c r="O71" s="1"/>
  <c r="P71" s="1"/>
  <c r="O72"/>
  <c r="P72" s="1"/>
  <c r="N73"/>
  <c r="O73" s="1"/>
  <c r="P73" s="1"/>
  <c r="O76"/>
  <c r="P76" s="1"/>
  <c r="N77"/>
  <c r="O77" s="1"/>
  <c r="P77" s="1"/>
  <c r="N78"/>
  <c r="N79"/>
  <c r="O79" s="1"/>
  <c r="P79" s="1"/>
  <c r="N80"/>
  <c r="O81"/>
  <c r="P81" s="1"/>
  <c r="O82"/>
  <c r="P82" s="1"/>
  <c r="N84"/>
  <c r="O84" s="1"/>
  <c r="P84" s="1"/>
  <c r="O85"/>
  <c r="P85" s="1"/>
  <c r="N88"/>
  <c r="O88" s="1"/>
  <c r="P88" s="1"/>
  <c r="N90"/>
  <c r="O90" s="1"/>
  <c r="P90" s="1"/>
  <c r="N92"/>
  <c r="O92" s="1"/>
  <c r="P92" s="1"/>
  <c r="O93"/>
  <c r="P93" s="1"/>
  <c r="O95"/>
  <c r="P95" s="1"/>
  <c r="N99"/>
  <c r="O99" s="1"/>
  <c r="P99" s="1"/>
  <c r="O100"/>
  <c r="P100" s="1"/>
  <c r="O102"/>
  <c r="P102" s="1"/>
  <c r="N103"/>
  <c r="O103" s="1"/>
  <c r="P103" s="1"/>
  <c r="N105"/>
  <c r="O105" s="1"/>
  <c r="P105" s="1"/>
  <c r="N111"/>
  <c r="O111" s="1"/>
  <c r="P111" s="1"/>
  <c r="O112"/>
  <c r="P112" s="1"/>
  <c r="O114"/>
  <c r="P114" s="1"/>
  <c r="O120"/>
  <c r="P120" s="1"/>
  <c r="O122"/>
  <c r="P122" s="1"/>
  <c r="O123"/>
  <c r="P123" s="1"/>
  <c r="O124"/>
  <c r="P124" s="1"/>
  <c r="O125"/>
  <c r="P125" s="1"/>
  <c r="O129"/>
  <c r="P129" s="1"/>
  <c r="O131"/>
  <c r="P131" s="1"/>
  <c r="N133"/>
  <c r="O133" s="1"/>
  <c r="P133" s="1"/>
  <c r="N134"/>
  <c r="O134" s="1"/>
  <c r="P134" s="1"/>
  <c r="N135"/>
  <c r="O135" s="1"/>
  <c r="P135" s="1"/>
  <c r="O136"/>
  <c r="P136" s="1"/>
  <c r="N140"/>
  <c r="N141"/>
  <c r="O141" s="1"/>
  <c r="P141" s="1"/>
  <c r="O157"/>
  <c r="P157" s="1"/>
  <c r="N158"/>
  <c r="O158" s="1"/>
  <c r="P158" s="1"/>
  <c r="N160"/>
  <c r="O160" s="1"/>
  <c r="P160" s="1"/>
  <c r="O161"/>
  <c r="P161" s="1"/>
  <c r="N162"/>
  <c r="O162" s="1"/>
  <c r="P162" s="1"/>
  <c r="N163"/>
  <c r="O163" s="1"/>
  <c r="P163" s="1"/>
  <c r="O166"/>
  <c r="P166" s="1"/>
  <c r="O169"/>
  <c r="P169" s="1"/>
  <c r="O170"/>
  <c r="P170" s="1"/>
  <c r="N173"/>
  <c r="O173" s="1"/>
  <c r="P173" s="1"/>
  <c r="O176"/>
  <c r="P176" s="1"/>
  <c r="N177"/>
  <c r="O177" s="1"/>
  <c r="P177" s="1"/>
  <c r="N178"/>
  <c r="O178" s="1"/>
  <c r="P178" s="1"/>
  <c r="O181"/>
  <c r="P181" s="1"/>
  <c r="O182"/>
  <c r="P182" s="1"/>
  <c r="O183"/>
  <c r="P183" s="1"/>
  <c r="O185"/>
  <c r="P185" s="1"/>
  <c r="O186"/>
  <c r="P186" s="1"/>
  <c r="O187"/>
  <c r="P187" s="1"/>
  <c r="O188"/>
  <c r="P188" s="1"/>
  <c r="O189"/>
  <c r="P189" s="1"/>
  <c r="N190"/>
  <c r="O190" s="1"/>
  <c r="P190" s="1"/>
  <c r="O192"/>
  <c r="P192" s="1"/>
  <c r="N195"/>
  <c r="O195" s="1"/>
  <c r="P195" s="1"/>
  <c r="N198"/>
  <c r="O198" s="1"/>
  <c r="P198" s="1"/>
  <c r="N201"/>
  <c r="O201" s="1"/>
  <c r="P201" s="1"/>
  <c r="O202"/>
  <c r="P202" s="1"/>
  <c r="N204"/>
  <c r="O204" s="1"/>
  <c r="P204" s="1"/>
  <c r="N205"/>
  <c r="O205" s="1"/>
  <c r="P205" s="1"/>
  <c r="N209"/>
  <c r="O209" s="1"/>
  <c r="P209" s="1"/>
  <c r="O211"/>
  <c r="P211" s="1"/>
  <c r="N212"/>
  <c r="O212" s="1"/>
  <c r="P212" s="1"/>
  <c r="O217"/>
  <c r="P217" s="1"/>
  <c r="O219"/>
  <c r="P219" s="1"/>
  <c r="O222"/>
  <c r="P222" s="1"/>
  <c r="N225"/>
  <c r="O225" s="1"/>
  <c r="P225" s="1"/>
  <c r="O247"/>
  <c r="P247" s="1"/>
  <c r="N248"/>
  <c r="O248" s="1"/>
  <c r="P248" s="1"/>
  <c r="N249"/>
  <c r="O249" s="1"/>
  <c r="P249" s="1"/>
  <c r="O251"/>
  <c r="P251" s="1"/>
  <c r="O252"/>
  <c r="P252" s="1"/>
  <c r="O255"/>
  <c r="P255" s="1"/>
  <c r="N257"/>
  <c r="O257" s="1"/>
  <c r="P257" s="1"/>
  <c r="O259"/>
  <c r="P259" s="1"/>
  <c r="O261"/>
  <c r="P261" s="1"/>
  <c r="O263"/>
  <c r="P263" s="1"/>
  <c r="N269"/>
  <c r="O269" s="1"/>
  <c r="P269" s="1"/>
  <c r="O271"/>
  <c r="P271" s="1"/>
  <c r="O272"/>
  <c r="P272" s="1"/>
  <c r="O273"/>
  <c r="P273" s="1"/>
  <c r="N274"/>
  <c r="O274" s="1"/>
  <c r="P274" s="1"/>
  <c r="O275"/>
  <c r="P275" s="1"/>
  <c r="N279"/>
  <c r="O279" s="1"/>
  <c r="P279" s="1"/>
  <c r="N285"/>
  <c r="O288"/>
  <c r="P288" s="1"/>
  <c r="N289"/>
  <c r="N291"/>
  <c r="O291" s="1"/>
  <c r="P291" s="1"/>
  <c r="O292"/>
  <c r="P292" s="1"/>
  <c r="N296"/>
  <c r="O296" s="1"/>
  <c r="P296" s="1"/>
  <c r="O298"/>
  <c r="P298" s="1"/>
  <c r="O299"/>
  <c r="P299" s="1"/>
  <c r="O300"/>
  <c r="P300" s="1"/>
  <c r="O301"/>
  <c r="P301" s="1"/>
  <c r="O302"/>
  <c r="P302" s="1"/>
  <c r="O303"/>
  <c r="P303" s="1"/>
  <c r="O304"/>
  <c r="P304" s="1"/>
  <c r="O307"/>
  <c r="P307" s="1"/>
  <c r="N311"/>
  <c r="O311" s="1"/>
  <c r="P311" s="1"/>
  <c r="O315"/>
  <c r="P315" s="1"/>
  <c r="O337"/>
  <c r="P337" s="1"/>
  <c r="O340"/>
  <c r="P340" s="1"/>
  <c r="O344"/>
  <c r="P344" s="1"/>
  <c r="N348"/>
  <c r="O348" s="1"/>
  <c r="P348" s="1"/>
  <c r="N349"/>
  <c r="O349" s="1"/>
  <c r="P349" s="1"/>
  <c r="O350"/>
  <c r="P350" s="1"/>
  <c r="N351"/>
  <c r="O351" s="1"/>
  <c r="P351" s="1"/>
  <c r="N354"/>
  <c r="O354" s="1"/>
  <c r="P354" s="1"/>
  <c r="N360"/>
  <c r="O360" s="1"/>
  <c r="P360" s="1"/>
  <c r="O361"/>
  <c r="P361" s="1"/>
  <c r="N363"/>
  <c r="O363" s="1"/>
  <c r="P363" s="1"/>
  <c r="O364"/>
  <c r="P364" s="1"/>
  <c r="O365"/>
  <c r="P365" s="1"/>
  <c r="N377"/>
  <c r="O377" s="1"/>
  <c r="P377" s="1"/>
  <c r="N381"/>
  <c r="O381" s="1"/>
  <c r="P381" s="1"/>
  <c r="N382"/>
  <c r="O382" s="1"/>
  <c r="P382" s="1"/>
  <c r="N383"/>
  <c r="O383" s="1"/>
  <c r="P383" s="1"/>
  <c r="N384"/>
  <c r="O384" s="1"/>
  <c r="P384" s="1"/>
  <c r="O385"/>
  <c r="P385" s="1"/>
  <c r="N390"/>
  <c r="O390" s="1"/>
  <c r="P390" s="1"/>
  <c r="N397"/>
  <c r="O397" s="1"/>
  <c r="P397" s="1"/>
  <c r="N403"/>
  <c r="O403" s="1"/>
  <c r="P403" s="1"/>
  <c r="N406"/>
  <c r="O406" s="1"/>
  <c r="P406" s="1"/>
  <c r="N410"/>
  <c r="O410" s="1"/>
  <c r="P410" s="1"/>
  <c r="N415"/>
  <c r="O415" s="1"/>
  <c r="P415" s="1"/>
  <c r="O416"/>
  <c r="P416" s="1"/>
  <c r="N418"/>
  <c r="O418" s="1"/>
  <c r="P418" s="1"/>
  <c r="N422"/>
  <c r="O422" s="1"/>
  <c r="P422" s="1"/>
  <c r="N424"/>
  <c r="O424" s="1"/>
  <c r="P424" s="1"/>
  <c r="N429"/>
  <c r="O429" s="1"/>
  <c r="P429" s="1"/>
  <c r="N430"/>
  <c r="O430" s="1"/>
  <c r="P430" s="1"/>
  <c r="N434"/>
  <c r="O434" s="1"/>
  <c r="P434" s="1"/>
  <c r="N438"/>
  <c r="O438" s="1"/>
  <c r="P438" s="1"/>
  <c r="O439"/>
  <c r="P439" s="1"/>
  <c r="O440"/>
  <c r="P440" s="1"/>
  <c r="N441"/>
  <c r="O441" s="1"/>
  <c r="P441" s="1"/>
  <c r="N444"/>
  <c r="O444" s="1"/>
  <c r="P444" s="1"/>
  <c r="N445"/>
  <c r="O445" s="1"/>
  <c r="P445" s="1"/>
  <c r="N446"/>
  <c r="O446" s="1"/>
  <c r="P446" s="1"/>
  <c r="N447"/>
  <c r="O447" s="1"/>
  <c r="P447" s="1"/>
  <c r="N448"/>
  <c r="O448" s="1"/>
  <c r="P448" s="1"/>
  <c r="N449"/>
  <c r="O449" s="1"/>
  <c r="P449" s="1"/>
  <c r="N450"/>
  <c r="O450" s="1"/>
  <c r="P450" s="1"/>
  <c r="N451"/>
  <c r="O451" s="1"/>
  <c r="P451" s="1"/>
  <c r="N452"/>
  <c r="O452" s="1"/>
  <c r="P452" s="1"/>
  <c r="N453"/>
  <c r="O453" s="1"/>
  <c r="P453" s="1"/>
  <c r="N454"/>
  <c r="O454" s="1"/>
  <c r="P454" s="1"/>
  <c r="P39"/>
  <c r="N39"/>
  <c r="O39" s="1"/>
  <c r="P38"/>
  <c r="O38"/>
  <c r="N32"/>
  <c r="O32"/>
  <c r="P32" s="1"/>
  <c r="P27"/>
  <c r="P30"/>
  <c r="O27"/>
  <c r="O29"/>
  <c r="P29" s="1"/>
  <c r="O30"/>
  <c r="O31"/>
  <c r="P31" s="1"/>
  <c r="O26"/>
  <c r="P26"/>
  <c r="N26"/>
  <c r="O15"/>
  <c r="N15"/>
  <c r="P14"/>
  <c r="P15"/>
  <c r="P17"/>
  <c r="O14"/>
  <c r="O17"/>
  <c r="P13"/>
  <c r="O13"/>
  <c r="P6"/>
  <c r="O6"/>
  <c r="O5"/>
  <c r="P5"/>
  <c r="N405" i="12" l="1"/>
  <c r="N401"/>
  <c r="N331"/>
  <c r="N326"/>
  <c r="N322"/>
  <c r="N311"/>
  <c r="N259"/>
  <c r="N260"/>
  <c r="P255"/>
  <c r="P256"/>
  <c r="P257"/>
  <c r="P258"/>
  <c r="P402"/>
  <c r="N237"/>
  <c r="N236"/>
  <c r="N234"/>
  <c r="N63" l="1"/>
  <c r="N61"/>
  <c r="P43"/>
  <c r="P44"/>
  <c r="P45"/>
  <c r="P46"/>
  <c r="P47"/>
  <c r="P48"/>
  <c r="P49"/>
  <c r="P50"/>
  <c r="P51"/>
  <c r="P52"/>
  <c r="P53"/>
  <c r="P54"/>
  <c r="P77"/>
  <c r="P90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31"/>
  <c r="O6"/>
  <c r="O7"/>
  <c r="O8"/>
  <c r="O9"/>
  <c r="O10"/>
  <c r="O11"/>
  <c r="O12"/>
  <c r="O13"/>
  <c r="O14"/>
  <c r="O15"/>
  <c r="O16"/>
  <c r="O17"/>
  <c r="O18"/>
  <c r="O19"/>
  <c r="O20"/>
  <c r="O21"/>
  <c r="P21" s="1"/>
  <c r="O22"/>
  <c r="O23"/>
  <c r="O24"/>
  <c r="O25"/>
  <c r="P25" s="1"/>
  <c r="O26"/>
  <c r="O27"/>
  <c r="O28"/>
  <c r="O29"/>
  <c r="P29" s="1"/>
  <c r="O30"/>
  <c r="O31"/>
  <c r="O32"/>
  <c r="O33"/>
  <c r="O34"/>
  <c r="O35"/>
  <c r="O36"/>
  <c r="O37"/>
  <c r="P37" s="1"/>
  <c r="O38"/>
  <c r="O39"/>
  <c r="O40"/>
  <c r="O41"/>
  <c r="P41" s="1"/>
  <c r="O42"/>
  <c r="O43"/>
  <c r="O44"/>
  <c r="O45"/>
  <c r="O46"/>
  <c r="O47"/>
  <c r="O48"/>
  <c r="O49"/>
  <c r="O50"/>
  <c r="O51"/>
  <c r="O52"/>
  <c r="O53"/>
  <c r="O54"/>
  <c r="O56"/>
  <c r="P56" s="1"/>
  <c r="O57"/>
  <c r="P57" s="1"/>
  <c r="O63"/>
  <c r="P63" s="1"/>
  <c r="O76"/>
  <c r="P76" s="1"/>
  <c r="O77"/>
  <c r="O90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31"/>
  <c r="O237"/>
  <c r="P237" s="1"/>
  <c r="O240"/>
  <c r="P240" s="1"/>
  <c r="O241"/>
  <c r="P241" s="1"/>
  <c r="O242"/>
  <c r="P242" s="1"/>
  <c r="O243"/>
  <c r="P243" s="1"/>
  <c r="O244"/>
  <c r="P244" s="1"/>
  <c r="O245"/>
  <c r="P245" s="1"/>
  <c r="O246"/>
  <c r="P246" s="1"/>
  <c r="O247"/>
  <c r="P247" s="1"/>
  <c r="O248"/>
  <c r="P248" s="1"/>
  <c r="O249"/>
  <c r="P249" s="1"/>
  <c r="O250"/>
  <c r="P250" s="1"/>
  <c r="O251"/>
  <c r="P251" s="1"/>
  <c r="O252"/>
  <c r="P252" s="1"/>
  <c r="O253"/>
  <c r="P253" s="1"/>
  <c r="O254"/>
  <c r="P254" s="1"/>
  <c r="O255"/>
  <c r="O302"/>
  <c r="P302" s="1"/>
  <c r="O326"/>
  <c r="P326" s="1"/>
  <c r="O327"/>
  <c r="P327" s="1"/>
  <c r="O330"/>
  <c r="P330" s="1"/>
  <c r="O338"/>
  <c r="P338" s="1"/>
  <c r="O339"/>
  <c r="P339" s="1"/>
  <c r="O402"/>
  <c r="O403"/>
  <c r="P403" s="1"/>
  <c r="N35"/>
  <c r="N34"/>
  <c r="P34"/>
  <c r="N32"/>
  <c r="P2"/>
  <c r="O2"/>
  <c r="N3"/>
  <c r="N4"/>
  <c r="O4" s="1"/>
  <c r="P4" s="1"/>
  <c r="N5"/>
  <c r="O5" s="1"/>
  <c r="P5" s="1"/>
  <c r="N6"/>
  <c r="P6" s="1"/>
  <c r="N7"/>
  <c r="P7" s="1"/>
  <c r="N8"/>
  <c r="N9"/>
  <c r="N10"/>
  <c r="P10" s="1"/>
  <c r="N11"/>
  <c r="P11" s="1"/>
  <c r="N12"/>
  <c r="P12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P30" s="1"/>
  <c r="N31"/>
  <c r="P32"/>
  <c r="N33"/>
  <c r="N36"/>
  <c r="P36" s="1"/>
  <c r="N37"/>
  <c r="P38"/>
  <c r="N39"/>
  <c r="N40"/>
  <c r="N41"/>
  <c r="N42"/>
  <c r="N43"/>
  <c r="N44"/>
  <c r="N45"/>
  <c r="N46"/>
  <c r="N47"/>
  <c r="N48"/>
  <c r="N49"/>
  <c r="N50"/>
  <c r="N51"/>
  <c r="N52"/>
  <c r="N53"/>
  <c r="N55"/>
  <c r="O55" s="1"/>
  <c r="P55" s="1"/>
  <c r="N56"/>
  <c r="N57"/>
  <c r="N58"/>
  <c r="O58" s="1"/>
  <c r="P58" s="1"/>
  <c r="N59"/>
  <c r="O59" s="1"/>
  <c r="P59" s="1"/>
  <c r="N60"/>
  <c r="O60" s="1"/>
  <c r="P60" s="1"/>
  <c r="O61"/>
  <c r="P61" s="1"/>
  <c r="N62"/>
  <c r="O62" s="1"/>
  <c r="P62" s="1"/>
  <c r="N64"/>
  <c r="O64" s="1"/>
  <c r="P64" s="1"/>
  <c r="O65"/>
  <c r="P65" s="1"/>
  <c r="O66"/>
  <c r="P66" s="1"/>
  <c r="O67"/>
  <c r="P67" s="1"/>
  <c r="N68"/>
  <c r="O68" s="1"/>
  <c r="P68" s="1"/>
  <c r="N69"/>
  <c r="O69" s="1"/>
  <c r="P69" s="1"/>
  <c r="N70"/>
  <c r="O70" s="1"/>
  <c r="P70" s="1"/>
  <c r="N71"/>
  <c r="O71" s="1"/>
  <c r="P71" s="1"/>
  <c r="N72"/>
  <c r="O72" s="1"/>
  <c r="P72" s="1"/>
  <c r="N73"/>
  <c r="O73" s="1"/>
  <c r="P73" s="1"/>
  <c r="N74"/>
  <c r="O74" s="1"/>
  <c r="P74" s="1"/>
  <c r="N75"/>
  <c r="O75" s="1"/>
  <c r="P75" s="1"/>
  <c r="N77"/>
  <c r="N78"/>
  <c r="O78" s="1"/>
  <c r="P78" s="1"/>
  <c r="N79"/>
  <c r="O79" s="1"/>
  <c r="P79" s="1"/>
  <c r="N80"/>
  <c r="O80" s="1"/>
  <c r="P80" s="1"/>
  <c r="N81"/>
  <c r="O81" s="1"/>
  <c r="P81" s="1"/>
  <c r="N82"/>
  <c r="O82" s="1"/>
  <c r="P82" s="1"/>
  <c r="N83"/>
  <c r="O83" s="1"/>
  <c r="P83" s="1"/>
  <c r="N84"/>
  <c r="O84" s="1"/>
  <c r="P84" s="1"/>
  <c r="N85"/>
  <c r="O85" s="1"/>
  <c r="P85" s="1"/>
  <c r="O86"/>
  <c r="P86" s="1"/>
  <c r="O87"/>
  <c r="P87" s="1"/>
  <c r="N88"/>
  <c r="O88" s="1"/>
  <c r="P88" s="1"/>
  <c r="O89"/>
  <c r="P89" s="1"/>
  <c r="N90"/>
  <c r="N91"/>
  <c r="O91" s="1"/>
  <c r="P91" s="1"/>
  <c r="O92"/>
  <c r="P92" s="1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O228"/>
  <c r="P228" s="1"/>
  <c r="O229"/>
  <c r="P229" s="1"/>
  <c r="O230"/>
  <c r="P230" s="1"/>
  <c r="N231"/>
  <c r="N232"/>
  <c r="O232" s="1"/>
  <c r="P232" s="1"/>
  <c r="N233"/>
  <c r="O233" s="1"/>
  <c r="P233" s="1"/>
  <c r="O234"/>
  <c r="P234" s="1"/>
  <c r="N235"/>
  <c r="O235" s="1"/>
  <c r="P235" s="1"/>
  <c r="O236"/>
  <c r="P236" s="1"/>
  <c r="O238"/>
  <c r="P238" s="1"/>
  <c r="N239"/>
  <c r="O239" s="1"/>
  <c r="P239" s="1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O256" s="1"/>
  <c r="N257"/>
  <c r="O257" s="1"/>
  <c r="N258"/>
  <c r="O258" s="1"/>
  <c r="O259"/>
  <c r="P259" s="1"/>
  <c r="O260"/>
  <c r="P260" s="1"/>
  <c r="N261"/>
  <c r="O261" s="1"/>
  <c r="P261" s="1"/>
  <c r="N262"/>
  <c r="O262" s="1"/>
  <c r="P262" s="1"/>
  <c r="O263"/>
  <c r="P263" s="1"/>
  <c r="O264"/>
  <c r="P264" s="1"/>
  <c r="N265"/>
  <c r="O265" s="1"/>
  <c r="P265" s="1"/>
  <c r="O266"/>
  <c r="P266" s="1"/>
  <c r="N267"/>
  <c r="O267" s="1"/>
  <c r="P267" s="1"/>
  <c r="N268"/>
  <c r="O268" s="1"/>
  <c r="P268" s="1"/>
  <c r="N269"/>
  <c r="O269" s="1"/>
  <c r="P269" s="1"/>
  <c r="N273"/>
  <c r="O273" s="1"/>
  <c r="P273" s="1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3"/>
  <c r="N304"/>
  <c r="N305"/>
  <c r="N306"/>
  <c r="N307"/>
  <c r="N308"/>
  <c r="N309"/>
  <c r="N310"/>
  <c r="O311"/>
  <c r="P311" s="1"/>
  <c r="N312"/>
  <c r="O312" s="1"/>
  <c r="P312" s="1"/>
  <c r="N313"/>
  <c r="O313" s="1"/>
  <c r="P313" s="1"/>
  <c r="N314"/>
  <c r="O314" s="1"/>
  <c r="P314" s="1"/>
  <c r="N315"/>
  <c r="O315" s="1"/>
  <c r="P315" s="1"/>
  <c r="N316"/>
  <c r="O316" s="1"/>
  <c r="P316" s="1"/>
  <c r="N317"/>
  <c r="O317" s="1"/>
  <c r="P317" s="1"/>
  <c r="N318"/>
  <c r="O318" s="1"/>
  <c r="P318" s="1"/>
  <c r="N319"/>
  <c r="O319" s="1"/>
  <c r="P319" s="1"/>
  <c r="N320"/>
  <c r="N321"/>
  <c r="O322"/>
  <c r="P322" s="1"/>
  <c r="N323"/>
  <c r="O323" s="1"/>
  <c r="P323" s="1"/>
  <c r="N324"/>
  <c r="O324" s="1"/>
  <c r="P324" s="1"/>
  <c r="N325"/>
  <c r="O325" s="1"/>
  <c r="P325" s="1"/>
  <c r="N327"/>
  <c r="N328"/>
  <c r="O328" s="1"/>
  <c r="P328" s="1"/>
  <c r="O329"/>
  <c r="P329" s="1"/>
  <c r="N330"/>
  <c r="O331"/>
  <c r="P331" s="1"/>
  <c r="N332"/>
  <c r="O332" s="1"/>
  <c r="P332" s="1"/>
  <c r="N333"/>
  <c r="O333" s="1"/>
  <c r="P333" s="1"/>
  <c r="N334"/>
  <c r="O334" s="1"/>
  <c r="P334" s="1"/>
  <c r="N335"/>
  <c r="O335" s="1"/>
  <c r="P335" s="1"/>
  <c r="N336"/>
  <c r="O336" s="1"/>
  <c r="P336" s="1"/>
  <c r="N337"/>
  <c r="N339"/>
  <c r="O340"/>
  <c r="P340" s="1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O385"/>
  <c r="P385" s="1"/>
  <c r="N386"/>
  <c r="N387"/>
  <c r="N388"/>
  <c r="N389"/>
  <c r="N390"/>
  <c r="N391"/>
  <c r="N392"/>
  <c r="N393"/>
  <c r="N394"/>
  <c r="N395"/>
  <c r="N396"/>
  <c r="N397"/>
  <c r="O397" s="1"/>
  <c r="P397" s="1"/>
  <c r="N398"/>
  <c r="O398" s="1"/>
  <c r="P398" s="1"/>
  <c r="N399"/>
  <c r="O399" s="1"/>
  <c r="P399" s="1"/>
  <c r="N400"/>
  <c r="O400" s="1"/>
  <c r="P400" s="1"/>
  <c r="O401"/>
  <c r="P401" s="1"/>
  <c r="N402"/>
  <c r="N403"/>
  <c r="N404"/>
  <c r="O404" s="1"/>
  <c r="P404" s="1"/>
  <c r="O405"/>
  <c r="P405" s="1"/>
  <c r="N406"/>
  <c r="O406" s="1"/>
  <c r="P406" s="1"/>
  <c r="N407"/>
  <c r="N408"/>
  <c r="N409"/>
  <c r="N410"/>
  <c r="N411"/>
  <c r="N412"/>
  <c r="N413"/>
  <c r="N414"/>
  <c r="N415"/>
  <c r="N416"/>
  <c r="N417"/>
  <c r="N418"/>
  <c r="N2"/>
  <c r="O3"/>
  <c r="P3" s="1"/>
  <c r="P8"/>
  <c r="P13"/>
  <c r="P14"/>
  <c r="P15"/>
  <c r="P16"/>
  <c r="P17"/>
  <c r="P18"/>
  <c r="P19"/>
  <c r="P20"/>
  <c r="P22"/>
  <c r="P23"/>
  <c r="P24"/>
  <c r="P26"/>
  <c r="P27"/>
  <c r="P28"/>
  <c r="P31"/>
  <c r="P35"/>
  <c r="P39"/>
  <c r="P40"/>
  <c r="P42"/>
  <c r="N2" i="3"/>
  <c r="N295" i="11"/>
  <c r="O295" s="1"/>
  <c r="P295"/>
  <c r="N15"/>
  <c r="O15" s="1"/>
  <c r="P15" s="1"/>
  <c r="N63"/>
  <c r="O63"/>
  <c r="P63" s="1"/>
  <c r="N306"/>
  <c r="O306"/>
  <c r="P306" s="1"/>
  <c r="N165"/>
  <c r="O165" s="1"/>
  <c r="P165"/>
  <c r="N36"/>
  <c r="O36" s="1"/>
  <c r="P36" s="1"/>
  <c r="N73"/>
  <c r="O73"/>
  <c r="P73" s="1"/>
  <c r="N136"/>
  <c r="O136"/>
  <c r="P136" s="1"/>
  <c r="N54"/>
  <c r="O54" s="1"/>
  <c r="P54"/>
  <c r="N107"/>
  <c r="O107" s="1"/>
  <c r="P107" s="1"/>
  <c r="N94"/>
  <c r="O94"/>
  <c r="P94" s="1"/>
  <c r="N116"/>
  <c r="O116"/>
  <c r="P116" s="1"/>
  <c r="N153"/>
  <c r="O153" s="1"/>
  <c r="P153"/>
  <c r="N162"/>
  <c r="O162" s="1"/>
  <c r="P162" s="1"/>
  <c r="N45"/>
  <c r="O45"/>
  <c r="P45" s="1"/>
  <c r="N245"/>
  <c r="O245"/>
  <c r="P245" s="1"/>
  <c r="N31"/>
  <c r="O31" s="1"/>
  <c r="P31"/>
  <c r="N234"/>
  <c r="O234" s="1"/>
  <c r="P234" s="1"/>
  <c r="N283"/>
  <c r="O283"/>
  <c r="P283" s="1"/>
  <c r="N18"/>
  <c r="O18"/>
  <c r="P18" s="1"/>
  <c r="N64"/>
  <c r="O64"/>
  <c r="P64"/>
  <c r="N271"/>
  <c r="O271" s="1"/>
  <c r="P271" s="1"/>
  <c r="N127"/>
  <c r="O127"/>
  <c r="P127" s="1"/>
  <c r="N206"/>
  <c r="O206"/>
  <c r="P206"/>
  <c r="N74"/>
  <c r="O74"/>
  <c r="P74"/>
  <c r="N166"/>
  <c r="O166" s="1"/>
  <c r="P166" s="1"/>
  <c r="N55"/>
  <c r="O55" s="1"/>
  <c r="P55" s="1"/>
  <c r="N199"/>
  <c r="O199"/>
  <c r="P199"/>
  <c r="N170"/>
  <c r="O170" s="1"/>
  <c r="P170" s="1"/>
  <c r="N207"/>
  <c r="O207" s="1"/>
  <c r="P207" s="1"/>
  <c r="N93"/>
  <c r="O93" s="1"/>
  <c r="P93" s="1"/>
  <c r="N349"/>
  <c r="O349"/>
  <c r="P349"/>
  <c r="N32"/>
  <c r="O32"/>
  <c r="P32"/>
  <c r="N108"/>
  <c r="O108" s="1"/>
  <c r="P108" s="1"/>
  <c r="N65"/>
  <c r="O65" s="1"/>
  <c r="P65" s="1"/>
  <c r="N340"/>
  <c r="O340"/>
  <c r="P340" s="1"/>
  <c r="N235"/>
  <c r="O235"/>
  <c r="P235"/>
  <c r="N128"/>
  <c r="O128" s="1"/>
  <c r="P128" s="1"/>
  <c r="N253"/>
  <c r="O253"/>
  <c r="P253" s="1"/>
  <c r="N75"/>
  <c r="O75"/>
  <c r="P75" s="1"/>
  <c r="N208"/>
  <c r="O208" s="1"/>
  <c r="P208"/>
  <c r="N56"/>
  <c r="O56" s="1"/>
  <c r="P56" s="1"/>
  <c r="N263"/>
  <c r="O263"/>
  <c r="P263" s="1"/>
  <c r="N156"/>
  <c r="O156"/>
  <c r="P156" s="1"/>
  <c r="N226"/>
  <c r="O226" s="1"/>
  <c r="P226"/>
  <c r="N338"/>
  <c r="O338" s="1"/>
  <c r="P338" s="1"/>
  <c r="N76"/>
  <c r="O76"/>
  <c r="P76" s="1"/>
  <c r="N345"/>
  <c r="O345"/>
  <c r="P345" s="1"/>
  <c r="N146"/>
  <c r="O146" s="1"/>
  <c r="P146"/>
  <c r="N37"/>
  <c r="O37" s="1"/>
  <c r="P37" s="1"/>
  <c r="N16"/>
  <c r="O16"/>
  <c r="P16" s="1"/>
  <c r="N291"/>
  <c r="O291"/>
  <c r="P291" s="1"/>
  <c r="N95"/>
  <c r="O95"/>
  <c r="P95"/>
  <c r="N209"/>
  <c r="O209" s="1"/>
  <c r="P209" s="1"/>
  <c r="N2"/>
  <c r="O2"/>
  <c r="P2" s="1"/>
  <c r="N310"/>
  <c r="O310"/>
  <c r="P310"/>
  <c r="N38"/>
  <c r="O38" s="1"/>
  <c r="P38" s="1"/>
  <c r="N19"/>
  <c r="O19" s="1"/>
  <c r="P19" s="1"/>
  <c r="N296"/>
  <c r="O296"/>
  <c r="P296" s="1"/>
  <c r="N210"/>
  <c r="O210"/>
  <c r="P210"/>
  <c r="N311"/>
  <c r="O311" s="1"/>
  <c r="P311" s="1"/>
  <c r="N325"/>
  <c r="O325" s="1"/>
  <c r="P325" s="1"/>
  <c r="N246"/>
  <c r="O246"/>
  <c r="P246" s="1"/>
  <c r="N57"/>
  <c r="O57"/>
  <c r="P57"/>
  <c r="N347"/>
  <c r="O347" s="1"/>
  <c r="P347" s="1"/>
  <c r="N195"/>
  <c r="O195" s="1"/>
  <c r="P195" s="1"/>
  <c r="N46"/>
  <c r="O46"/>
  <c r="P46" s="1"/>
  <c r="N20"/>
  <c r="O20"/>
  <c r="P20"/>
  <c r="N275"/>
  <c r="O275" s="1"/>
  <c r="P275" s="1"/>
  <c r="O3"/>
  <c r="P3" s="1"/>
  <c r="N201"/>
  <c r="O201"/>
  <c r="P201" s="1"/>
  <c r="N77"/>
  <c r="O77" s="1"/>
  <c r="P77"/>
  <c r="N211"/>
  <c r="O211" s="1"/>
  <c r="P211" s="1"/>
  <c r="N200"/>
  <c r="O200" s="1"/>
  <c r="P200" s="1"/>
  <c r="N292"/>
  <c r="O292"/>
  <c r="P292" s="1"/>
  <c r="N254"/>
  <c r="O254" s="1"/>
  <c r="P254"/>
  <c r="N78"/>
  <c r="O78" s="1"/>
  <c r="P78" s="1"/>
  <c r="N17"/>
  <c r="O17" s="1"/>
  <c r="P17" s="1"/>
  <c r="N351"/>
  <c r="O351"/>
  <c r="P351" s="1"/>
  <c r="N154"/>
  <c r="O154"/>
  <c r="P154"/>
  <c r="N147"/>
  <c r="O147" s="1"/>
  <c r="P147" s="1"/>
  <c r="O5"/>
  <c r="P5"/>
  <c r="N83"/>
  <c r="O83" s="1"/>
  <c r="P83" s="1"/>
  <c r="N212"/>
  <c r="O212" s="1"/>
  <c r="P212" s="1"/>
  <c r="N96"/>
  <c r="O96"/>
  <c r="P96" s="1"/>
  <c r="N297"/>
  <c r="O297"/>
  <c r="P297"/>
  <c r="N58"/>
  <c r="O58"/>
  <c r="P58"/>
  <c r="N298"/>
  <c r="O298" s="1"/>
  <c r="P298" s="1"/>
  <c r="N187"/>
  <c r="O187" s="1"/>
  <c r="P187" s="1"/>
  <c r="N109"/>
  <c r="O109"/>
  <c r="P109"/>
  <c r="N21"/>
  <c r="O21" s="1"/>
  <c r="P21" s="1"/>
  <c r="N213"/>
  <c r="O213" s="1"/>
  <c r="P213" s="1"/>
  <c r="N264"/>
  <c r="O264" s="1"/>
  <c r="P264" s="1"/>
  <c r="N47"/>
  <c r="O47"/>
  <c r="P47"/>
  <c r="N149"/>
  <c r="O149" s="1"/>
  <c r="P149" s="1"/>
  <c r="N214"/>
  <c r="O214" s="1"/>
  <c r="P214" s="1"/>
  <c r="N163"/>
  <c r="O163" s="1"/>
  <c r="P163" s="1"/>
  <c r="N22"/>
  <c r="O22"/>
  <c r="P22"/>
  <c r="O215"/>
  <c r="P215" s="1"/>
  <c r="N117"/>
  <c r="O117"/>
  <c r="P117" s="1"/>
  <c r="N247"/>
  <c r="O247"/>
  <c r="P247" s="1"/>
  <c r="N293"/>
  <c r="O293" s="1"/>
  <c r="P293"/>
  <c r="N299"/>
  <c r="O299" s="1"/>
  <c r="P299" s="1"/>
  <c r="N265"/>
  <c r="O265"/>
  <c r="P265" s="1"/>
  <c r="N150"/>
  <c r="O150"/>
  <c r="P150" s="1"/>
  <c r="N164"/>
  <c r="O164" s="1"/>
  <c r="P164"/>
  <c r="N39"/>
  <c r="O39" s="1"/>
  <c r="P39" s="1"/>
  <c r="N97"/>
  <c r="O97"/>
  <c r="P97" s="1"/>
  <c r="N300"/>
  <c r="O300"/>
  <c r="P300" s="1"/>
  <c r="N33"/>
  <c r="O33" s="1"/>
  <c r="P33"/>
  <c r="N216"/>
  <c r="O216" s="1"/>
  <c r="P216" s="1"/>
  <c r="N110"/>
  <c r="O110"/>
  <c r="P110" s="1"/>
  <c r="N217"/>
  <c r="O217"/>
  <c r="P217" s="1"/>
  <c r="N34"/>
  <c r="O34" s="1"/>
  <c r="P34"/>
  <c r="N301"/>
  <c r="O301" s="1"/>
  <c r="P301" s="1"/>
  <c r="N66"/>
  <c r="O66"/>
  <c r="P66" s="1"/>
  <c r="N218"/>
  <c r="O218"/>
  <c r="P218" s="1"/>
  <c r="N59"/>
  <c r="O59" s="1"/>
  <c r="P59"/>
  <c r="N111"/>
  <c r="O111" s="1"/>
  <c r="P111" s="1"/>
  <c r="N6"/>
  <c r="O6"/>
  <c r="P6" s="1"/>
  <c r="N171"/>
  <c r="O171"/>
  <c r="P171" s="1"/>
  <c r="N227"/>
  <c r="O227" s="1"/>
  <c r="P227"/>
  <c r="N23"/>
  <c r="O23" s="1"/>
  <c r="P23" s="1"/>
  <c r="N228"/>
  <c r="O228"/>
  <c r="P228" s="1"/>
  <c r="N312"/>
  <c r="O312"/>
  <c r="P312" s="1"/>
  <c r="N219"/>
  <c r="O219" s="1"/>
  <c r="P219"/>
  <c r="N40"/>
  <c r="O40" s="1"/>
  <c r="P40" s="1"/>
  <c r="N24"/>
  <c r="O24"/>
  <c r="P24" s="1"/>
  <c r="N118"/>
  <c r="O118"/>
  <c r="P118" s="1"/>
  <c r="N119"/>
  <c r="O119" s="1"/>
  <c r="P119"/>
  <c r="N25"/>
  <c r="O25" s="1"/>
  <c r="P25" s="1"/>
  <c r="N341"/>
  <c r="O341"/>
  <c r="P341" s="1"/>
  <c r="N248"/>
  <c r="O248"/>
  <c r="P248" s="1"/>
  <c r="N193"/>
  <c r="O193" s="1"/>
  <c r="P193"/>
  <c r="N7"/>
  <c r="O7" s="1"/>
  <c r="P7" s="1"/>
  <c r="N220"/>
  <c r="O220"/>
  <c r="P220" s="1"/>
  <c r="N221"/>
  <c r="O221"/>
  <c r="P221" s="1"/>
  <c r="N222"/>
  <c r="O222" s="1"/>
  <c r="P222"/>
  <c r="N223"/>
  <c r="O223" s="1"/>
  <c r="P223" s="1"/>
  <c r="N60"/>
  <c r="O60"/>
  <c r="P60" s="1"/>
  <c r="N26"/>
  <c r="O26"/>
  <c r="P26" s="1"/>
  <c r="N343"/>
  <c r="O343" s="1"/>
  <c r="P343"/>
  <c r="N67"/>
  <c r="O67" s="1"/>
  <c r="P67" s="1"/>
  <c r="N202"/>
  <c r="O202"/>
  <c r="P202" s="1"/>
  <c r="N79"/>
  <c r="O79"/>
  <c r="P79" s="1"/>
  <c r="N203"/>
  <c r="O203" s="1"/>
  <c r="P203"/>
  <c r="N326"/>
  <c r="O326" s="1"/>
  <c r="P326" s="1"/>
  <c r="N327"/>
  <c r="O327"/>
  <c r="P327" s="1"/>
  <c r="N255"/>
  <c r="O255"/>
  <c r="P255" s="1"/>
  <c r="N352"/>
  <c r="O352" s="1"/>
  <c r="P352"/>
  <c r="N339"/>
  <c r="O339" s="1"/>
  <c r="P339" s="1"/>
  <c r="N137"/>
  <c r="O137"/>
  <c r="P137"/>
  <c r="N272"/>
  <c r="O272"/>
  <c r="P272"/>
  <c r="N251"/>
  <c r="O251" s="1"/>
  <c r="P251" s="1"/>
  <c r="N197"/>
  <c r="O197"/>
  <c r="P197" s="1"/>
  <c r="N276"/>
  <c r="O276" s="1"/>
  <c r="P276" s="1"/>
  <c r="N353"/>
  <c r="O353"/>
  <c r="P353" s="1"/>
  <c r="N319"/>
  <c r="O319"/>
  <c r="P319"/>
  <c r="N302"/>
  <c r="O302" s="1"/>
  <c r="P302" s="1"/>
  <c r="N266"/>
  <c r="O266" s="1"/>
  <c r="P266" s="1"/>
  <c r="N335"/>
  <c r="O335"/>
  <c r="P335" s="1"/>
  <c r="O224"/>
  <c r="P224"/>
  <c r="N68"/>
  <c r="O68" s="1"/>
  <c r="P68" s="1"/>
  <c r="N41"/>
  <c r="O41"/>
  <c r="P41" s="1"/>
  <c r="N231"/>
  <c r="O231"/>
  <c r="P231"/>
  <c r="N80"/>
  <c r="O80" s="1"/>
  <c r="P80" s="1"/>
  <c r="N181"/>
  <c r="O181" s="1"/>
  <c r="P181" s="1"/>
  <c r="N277"/>
  <c r="O277"/>
  <c r="P277" s="1"/>
  <c r="N48"/>
  <c r="O48"/>
  <c r="P48"/>
  <c r="N138"/>
  <c r="O138" s="1"/>
  <c r="P138" s="1"/>
  <c r="N363"/>
  <c r="O363" s="1"/>
  <c r="P363" s="1"/>
  <c r="N129"/>
  <c r="O129"/>
  <c r="P129" s="1"/>
  <c r="O8"/>
  <c r="P8"/>
  <c r="N354"/>
  <c r="O354" s="1"/>
  <c r="P354" s="1"/>
  <c r="N355"/>
  <c r="O355"/>
  <c r="P355" s="1"/>
  <c r="N84"/>
  <c r="O84"/>
  <c r="P84"/>
  <c r="N303"/>
  <c r="O303" s="1"/>
  <c r="P303" s="1"/>
  <c r="N98"/>
  <c r="O98" s="1"/>
  <c r="P98" s="1"/>
  <c r="N364"/>
  <c r="O364"/>
  <c r="P364" s="1"/>
  <c r="N229"/>
  <c r="O229"/>
  <c r="P229"/>
  <c r="N320"/>
  <c r="O320" s="1"/>
  <c r="P320" s="1"/>
  <c r="N196"/>
  <c r="O196" s="1"/>
  <c r="P196" s="1"/>
  <c r="N99"/>
  <c r="O99"/>
  <c r="P99" s="1"/>
  <c r="O9"/>
  <c r="P9"/>
  <c r="N42"/>
  <c r="O42" s="1"/>
  <c r="P42" s="1"/>
  <c r="N358"/>
  <c r="O358"/>
  <c r="P358" s="1"/>
  <c r="N348"/>
  <c r="O348"/>
  <c r="P348"/>
  <c r="N151"/>
  <c r="O151" s="1"/>
  <c r="P151" s="1"/>
  <c r="N342"/>
  <c r="O342" s="1"/>
  <c r="P342" s="1"/>
  <c r="N284"/>
  <c r="O284"/>
  <c r="P284" s="1"/>
  <c r="N112"/>
  <c r="O112"/>
  <c r="P112"/>
  <c r="N120"/>
  <c r="O120" s="1"/>
  <c r="P120" s="1"/>
  <c r="N304"/>
  <c r="O304" s="1"/>
  <c r="P304" s="1"/>
  <c r="N236"/>
  <c r="O236"/>
  <c r="P236" s="1"/>
  <c r="O27"/>
  <c r="P27"/>
  <c r="O10"/>
  <c r="P10" s="1"/>
  <c r="N273"/>
  <c r="O273"/>
  <c r="P273"/>
  <c r="N49"/>
  <c r="O49" s="1"/>
  <c r="P49" s="1"/>
  <c r="N69"/>
  <c r="O69" s="1"/>
  <c r="P69" s="1"/>
  <c r="N267"/>
  <c r="O267"/>
  <c r="P267" s="1"/>
  <c r="O11"/>
  <c r="P11"/>
  <c r="N365"/>
  <c r="O365" s="1"/>
  <c r="P365" s="1"/>
  <c r="N35"/>
  <c r="O35"/>
  <c r="P35" s="1"/>
  <c r="O4"/>
  <c r="P4"/>
  <c r="N85"/>
  <c r="O85" s="1"/>
  <c r="P85" s="1"/>
  <c r="N139"/>
  <c r="O139"/>
  <c r="P139" s="1"/>
  <c r="N86"/>
  <c r="O86"/>
  <c r="P86"/>
  <c r="N366"/>
  <c r="O366" s="1"/>
  <c r="P366" s="1"/>
  <c r="N285"/>
  <c r="O285" s="1"/>
  <c r="P285" s="1"/>
  <c r="N360"/>
  <c r="O360"/>
  <c r="P360" s="1"/>
  <c r="N130"/>
  <c r="O130"/>
  <c r="P130"/>
  <c r="N113"/>
  <c r="O113" s="1"/>
  <c r="P113" s="1"/>
  <c r="N182"/>
  <c r="O182" s="1"/>
  <c r="P182" s="1"/>
  <c r="N367"/>
  <c r="O367"/>
  <c r="P367" s="1"/>
  <c r="O237"/>
  <c r="P237"/>
  <c r="N121"/>
  <c r="O121" s="1"/>
  <c r="P121" s="1"/>
  <c r="N336"/>
  <c r="O336"/>
  <c r="P336" s="1"/>
  <c r="N157"/>
  <c r="O157"/>
  <c r="P157"/>
  <c r="N178"/>
  <c r="O178" s="1"/>
  <c r="P178" s="1"/>
  <c r="N28"/>
  <c r="O28" s="1"/>
  <c r="P28" s="1"/>
  <c r="N61"/>
  <c r="O61"/>
  <c r="P61" s="1"/>
  <c r="N87"/>
  <c r="O87"/>
  <c r="P87"/>
  <c r="N143"/>
  <c r="O143" s="1"/>
  <c r="P143" s="1"/>
  <c r="O12"/>
  <c r="P12" s="1"/>
  <c r="N198"/>
  <c r="O198"/>
  <c r="P198"/>
  <c r="N188"/>
  <c r="O188" s="1"/>
  <c r="P188" s="1"/>
  <c r="N232"/>
  <c r="O232" s="1"/>
  <c r="P232" s="1"/>
  <c r="O167"/>
  <c r="P167"/>
  <c r="N328"/>
  <c r="O328" s="1"/>
  <c r="P328" s="1"/>
  <c r="N344"/>
  <c r="O344"/>
  <c r="P344" s="1"/>
  <c r="N189"/>
  <c r="O189"/>
  <c r="P189" s="1"/>
  <c r="N286"/>
  <c r="O286"/>
  <c r="P286"/>
  <c r="N140"/>
  <c r="O140" s="1"/>
  <c r="P140" s="1"/>
  <c r="N249"/>
  <c r="O249" s="1"/>
  <c r="P249" s="1"/>
  <c r="N368"/>
  <c r="O368"/>
  <c r="P368"/>
  <c r="N307"/>
  <c r="O307"/>
  <c r="P307"/>
  <c r="N100"/>
  <c r="O100" s="1"/>
  <c r="P100" s="1"/>
  <c r="N122"/>
  <c r="O122"/>
  <c r="P122" s="1"/>
  <c r="N238"/>
  <c r="O238"/>
  <c r="P238" s="1"/>
  <c r="N230"/>
  <c r="O230"/>
  <c r="P230"/>
  <c r="N239"/>
  <c r="O239" s="1"/>
  <c r="P239" s="1"/>
  <c r="N190"/>
  <c r="O190" s="1"/>
  <c r="P190" s="1"/>
  <c r="N158"/>
  <c r="O158"/>
  <c r="P158"/>
  <c r="N240"/>
  <c r="O240"/>
  <c r="P240"/>
  <c r="N159"/>
  <c r="O159" s="1"/>
  <c r="P159" s="1"/>
  <c r="N252"/>
  <c r="O252"/>
  <c r="P252" s="1"/>
  <c r="N43"/>
  <c r="O43"/>
  <c r="P43" s="1"/>
  <c r="N70"/>
  <c r="O70"/>
  <c r="P70"/>
  <c r="N233"/>
  <c r="O233" s="1"/>
  <c r="P233" s="1"/>
  <c r="N204"/>
  <c r="O204" s="1"/>
  <c r="P204" s="1"/>
  <c r="N101"/>
  <c r="O101"/>
  <c r="P101"/>
  <c r="N356"/>
  <c r="O356"/>
  <c r="P356"/>
  <c r="N287"/>
  <c r="O287" s="1"/>
  <c r="P287" s="1"/>
  <c r="N241"/>
  <c r="O241"/>
  <c r="P241" s="1"/>
  <c r="N321"/>
  <c r="O321"/>
  <c r="P321" s="1"/>
  <c r="N313"/>
  <c r="O313"/>
  <c r="P313"/>
  <c r="N268"/>
  <c r="O268" s="1"/>
  <c r="P268" s="1"/>
  <c r="N191"/>
  <c r="O191" s="1"/>
  <c r="P191" s="1"/>
  <c r="N346"/>
  <c r="O346"/>
  <c r="P346"/>
  <c r="N174"/>
  <c r="O174"/>
  <c r="P174"/>
  <c r="N160"/>
  <c r="O160" s="1"/>
  <c r="P160" s="1"/>
  <c r="N131"/>
  <c r="O131"/>
  <c r="P131" s="1"/>
  <c r="N50"/>
  <c r="O50"/>
  <c r="P50" s="1"/>
  <c r="N256"/>
  <c r="O256"/>
  <c r="P256"/>
  <c r="N225"/>
  <c r="O225" s="1"/>
  <c r="P225"/>
  <c r="N88"/>
  <c r="O88"/>
  <c r="P88" s="1"/>
  <c r="N257"/>
  <c r="O257"/>
  <c r="P257" s="1"/>
  <c r="N331"/>
  <c r="O331" s="1"/>
  <c r="P331" s="1"/>
  <c r="N144"/>
  <c r="O144"/>
  <c r="P144" s="1"/>
  <c r="N371"/>
  <c r="O371" s="1"/>
  <c r="P371"/>
  <c r="N258"/>
  <c r="O258"/>
  <c r="P258" s="1"/>
  <c r="N192"/>
  <c r="O192" s="1"/>
  <c r="P192" s="1"/>
  <c r="O29"/>
  <c r="P29"/>
  <c r="N141"/>
  <c r="O141"/>
  <c r="P141" s="1"/>
  <c r="N81"/>
  <c r="O81" s="1"/>
  <c r="P81" s="1"/>
  <c r="N372"/>
  <c r="O372"/>
  <c r="P372" s="1"/>
  <c r="N89"/>
  <c r="O89" s="1"/>
  <c r="P89"/>
  <c r="N123"/>
  <c r="O123"/>
  <c r="P123" s="1"/>
  <c r="N161"/>
  <c r="O161" s="1"/>
  <c r="P161" s="1"/>
  <c r="N124"/>
  <c r="O124"/>
  <c r="P124" s="1"/>
  <c r="N309"/>
  <c r="O309" s="1"/>
  <c r="P309" s="1"/>
  <c r="N102"/>
  <c r="O102"/>
  <c r="P102" s="1"/>
  <c r="N145"/>
  <c r="O145" s="1"/>
  <c r="P145" s="1"/>
  <c r="N278"/>
  <c r="O278"/>
  <c r="P278" s="1"/>
  <c r="N148"/>
  <c r="O148" s="1"/>
  <c r="P148" s="1"/>
  <c r="N259"/>
  <c r="O259"/>
  <c r="P259" s="1"/>
  <c r="N132"/>
  <c r="O132" s="1"/>
  <c r="P132" s="1"/>
  <c r="N332"/>
  <c r="O332"/>
  <c r="P332" s="1"/>
  <c r="N205"/>
  <c r="O205" s="1"/>
  <c r="P205"/>
  <c r="N51"/>
  <c r="O51"/>
  <c r="P51" s="1"/>
  <c r="N125"/>
  <c r="O125" s="1"/>
  <c r="P125" s="1"/>
  <c r="N90"/>
  <c r="O90"/>
  <c r="P90" s="1"/>
  <c r="N168"/>
  <c r="O168" s="1"/>
  <c r="P168"/>
  <c r="N260"/>
  <c r="O260"/>
  <c r="P260" s="1"/>
  <c r="N155"/>
  <c r="O155" s="1"/>
  <c r="P155" s="1"/>
  <c r="N44"/>
  <c r="O44"/>
  <c r="P44" s="1"/>
  <c r="O183"/>
  <c r="P183" s="1"/>
  <c r="N373"/>
  <c r="O373" s="1"/>
  <c r="P373" s="1"/>
  <c r="N242"/>
  <c r="O242"/>
  <c r="P242" s="1"/>
  <c r="N333"/>
  <c r="O333" s="1"/>
  <c r="P333" s="1"/>
  <c r="N261"/>
  <c r="O261"/>
  <c r="P261" s="1"/>
  <c r="N179"/>
  <c r="O179" s="1"/>
  <c r="P179" s="1"/>
  <c r="N250"/>
  <c r="O250"/>
  <c r="P250" s="1"/>
  <c r="N103"/>
  <c r="O103" s="1"/>
  <c r="P103" s="1"/>
  <c r="N71"/>
  <c r="O71"/>
  <c r="P71" s="1"/>
  <c r="N133"/>
  <c r="O133" s="1"/>
  <c r="P133" s="1"/>
  <c r="N314"/>
  <c r="O314"/>
  <c r="P314" s="1"/>
  <c r="N269"/>
  <c r="O269" s="1"/>
  <c r="P269"/>
  <c r="N175"/>
  <c r="O175"/>
  <c r="P175" s="1"/>
  <c r="N308"/>
  <c r="O308" s="1"/>
  <c r="P308" s="1"/>
  <c r="N369"/>
  <c r="O369"/>
  <c r="P369" s="1"/>
  <c r="N370"/>
  <c r="O370" s="1"/>
  <c r="P370" s="1"/>
  <c r="N62"/>
  <c r="O62"/>
  <c r="P62" s="1"/>
  <c r="N315"/>
  <c r="O315" s="1"/>
  <c r="P315" s="1"/>
  <c r="N329"/>
  <c r="O329"/>
  <c r="P329" s="1"/>
  <c r="N288"/>
  <c r="O288" s="1"/>
  <c r="P288" s="1"/>
  <c r="N289"/>
  <c r="O289"/>
  <c r="P289" s="1"/>
  <c r="N350"/>
  <c r="O350" s="1"/>
  <c r="P350" s="1"/>
  <c r="N91"/>
  <c r="O91"/>
  <c r="P91" s="1"/>
  <c r="N72"/>
  <c r="O72" s="1"/>
  <c r="P72" s="1"/>
  <c r="N279"/>
  <c r="O279"/>
  <c r="P279" s="1"/>
  <c r="N361"/>
  <c r="O361" s="1"/>
  <c r="P361" s="1"/>
  <c r="N322"/>
  <c r="O322"/>
  <c r="P322" s="1"/>
  <c r="N316"/>
  <c r="O316" s="1"/>
  <c r="P316"/>
  <c r="N270"/>
  <c r="O270"/>
  <c r="P270" s="1"/>
  <c r="N114"/>
  <c r="O114" s="1"/>
  <c r="P114" s="1"/>
  <c r="N337"/>
  <c r="O337"/>
  <c r="P337" s="1"/>
  <c r="N362"/>
  <c r="O362" s="1"/>
  <c r="P362" s="1"/>
  <c r="N290"/>
  <c r="O290"/>
  <c r="P290" s="1"/>
  <c r="N274"/>
  <c r="O274" s="1"/>
  <c r="P274" s="1"/>
  <c r="N262"/>
  <c r="O262"/>
  <c r="P262" s="1"/>
  <c r="N317"/>
  <c r="O317" s="1"/>
  <c r="P317" s="1"/>
  <c r="O13"/>
  <c r="P13"/>
  <c r="N104"/>
  <c r="O104"/>
  <c r="P104" s="1"/>
  <c r="O334"/>
  <c r="P334" s="1"/>
  <c r="N134"/>
  <c r="O134" s="1"/>
  <c r="P134" s="1"/>
  <c r="N280"/>
  <c r="O280"/>
  <c r="P280" s="1"/>
  <c r="O30"/>
  <c r="P30" s="1"/>
  <c r="N142"/>
  <c r="O142" s="1"/>
  <c r="P142" s="1"/>
  <c r="N82"/>
  <c r="O82"/>
  <c r="P82" s="1"/>
  <c r="N323"/>
  <c r="O323" s="1"/>
  <c r="P323"/>
  <c r="N184"/>
  <c r="O184"/>
  <c r="P184" s="1"/>
  <c r="N92"/>
  <c r="O92" s="1"/>
  <c r="P92" s="1"/>
  <c r="N243"/>
  <c r="O243"/>
  <c r="P243" s="1"/>
  <c r="N172"/>
  <c r="O172" s="1"/>
  <c r="P172" s="1"/>
  <c r="N374"/>
  <c r="O374"/>
  <c r="P374" s="1"/>
  <c r="N244"/>
  <c r="O244" s="1"/>
  <c r="P244" s="1"/>
  <c r="N357"/>
  <c r="O357"/>
  <c r="P357" s="1"/>
  <c r="O52"/>
  <c r="P52" s="1"/>
  <c r="N152"/>
  <c r="O152" s="1"/>
  <c r="P152" s="1"/>
  <c r="N185"/>
  <c r="O185"/>
  <c r="P185" s="1"/>
  <c r="N105"/>
  <c r="O105" s="1"/>
  <c r="P105" s="1"/>
  <c r="N318"/>
  <c r="O318"/>
  <c r="P318" s="1"/>
  <c r="N176"/>
  <c r="O176" s="1"/>
  <c r="P176" s="1"/>
  <c r="O53"/>
  <c r="P53"/>
  <c r="N305"/>
  <c r="O305"/>
  <c r="P305" s="1"/>
  <c r="N177"/>
  <c r="O177" s="1"/>
  <c r="P177" s="1"/>
  <c r="N126"/>
  <c r="O126"/>
  <c r="P126" s="1"/>
  <c r="N135"/>
  <c r="O135" s="1"/>
  <c r="P135" s="1"/>
  <c r="N294"/>
  <c r="O294"/>
  <c r="P294" s="1"/>
  <c r="O324"/>
  <c r="P324" s="1"/>
  <c r="N106"/>
  <c r="O106" s="1"/>
  <c r="P106" s="1"/>
  <c r="N169"/>
  <c r="O169"/>
  <c r="P169" s="1"/>
  <c r="N330"/>
  <c r="O330" s="1"/>
  <c r="P330" s="1"/>
  <c r="N281"/>
  <c r="O281"/>
  <c r="P281" s="1"/>
  <c r="N186"/>
  <c r="O186" s="1"/>
  <c r="P186" s="1"/>
  <c r="N173"/>
  <c r="O173"/>
  <c r="P173" s="1"/>
  <c r="N180"/>
  <c r="O180" s="1"/>
  <c r="P180" s="1"/>
  <c r="O14"/>
  <c r="P14"/>
  <c r="N194"/>
  <c r="O194"/>
  <c r="P194" s="1"/>
  <c r="N282"/>
  <c r="O282" s="1"/>
  <c r="P282" s="1"/>
  <c r="N359"/>
  <c r="O359"/>
  <c r="P359" s="1"/>
  <c r="N115"/>
  <c r="O115" s="1"/>
  <c r="P115" s="1"/>
  <c r="N7" i="10"/>
  <c r="O7"/>
  <c r="P7" s="1"/>
  <c r="N32"/>
  <c r="O32" s="1"/>
  <c r="P32" s="1"/>
  <c r="N24"/>
  <c r="O24"/>
  <c r="P24" s="1"/>
  <c r="N20"/>
  <c r="O20" s="1"/>
  <c r="P20" s="1"/>
  <c r="O1"/>
  <c r="P1"/>
  <c r="N16"/>
  <c r="O16"/>
  <c r="P16" s="1"/>
  <c r="N13"/>
  <c r="O13" s="1"/>
  <c r="P13" s="1"/>
  <c r="N19"/>
  <c r="O19"/>
  <c r="P19" s="1"/>
  <c r="N23"/>
  <c r="O23" s="1"/>
  <c r="P23" s="1"/>
  <c r="N30"/>
  <c r="O30"/>
  <c r="P30" s="1"/>
  <c r="N11"/>
  <c r="O11"/>
  <c r="P11"/>
  <c r="N6"/>
  <c r="O6"/>
  <c r="P6"/>
  <c r="O29"/>
  <c r="P29" s="1"/>
  <c r="N25"/>
  <c r="O25"/>
  <c r="P25"/>
  <c r="N9"/>
  <c r="O9"/>
  <c r="P9"/>
  <c r="N8"/>
  <c r="O8" s="1"/>
  <c r="P8" s="1"/>
  <c r="N15"/>
  <c r="O15"/>
  <c r="P15" s="1"/>
  <c r="N26"/>
  <c r="O26"/>
  <c r="P26"/>
  <c r="O3"/>
  <c r="P3"/>
  <c r="N14"/>
  <c r="O14"/>
  <c r="P14" s="1"/>
  <c r="N27"/>
  <c r="O27"/>
  <c r="P27"/>
  <c r="N5"/>
  <c r="O5"/>
  <c r="P5"/>
  <c r="N18"/>
  <c r="O18" s="1"/>
  <c r="P18" s="1"/>
  <c r="N10"/>
  <c r="O10"/>
  <c r="P10" s="1"/>
  <c r="O2"/>
  <c r="P2"/>
  <c r="N31"/>
  <c r="O31" s="1"/>
  <c r="P31" s="1"/>
  <c r="N22"/>
  <c r="O22"/>
  <c r="P22" s="1"/>
  <c r="N33"/>
  <c r="O33"/>
  <c r="P33"/>
  <c r="N12"/>
  <c r="O12"/>
  <c r="P12" s="1"/>
  <c r="N21"/>
  <c r="O21" s="1"/>
  <c r="P21" s="1"/>
  <c r="N4"/>
  <c r="O4"/>
  <c r="P4" s="1"/>
  <c r="N17"/>
  <c r="O17"/>
  <c r="P17"/>
  <c r="N28"/>
  <c r="O28"/>
  <c r="P28"/>
  <c r="N53" i="9"/>
  <c r="O53" s="1"/>
  <c r="P53" s="1"/>
  <c r="N54"/>
  <c r="O54"/>
  <c r="P54" s="1"/>
  <c r="N60"/>
  <c r="O60"/>
  <c r="P60"/>
  <c r="N46"/>
  <c r="O46"/>
  <c r="P46" s="1"/>
  <c r="N7"/>
  <c r="O7" s="1"/>
  <c r="P7" s="1"/>
  <c r="N12"/>
  <c r="O12"/>
  <c r="P12" s="1"/>
  <c r="N59"/>
  <c r="O59" s="1"/>
  <c r="P59"/>
  <c r="N48"/>
  <c r="O48"/>
  <c r="P48" s="1"/>
  <c r="N47"/>
  <c r="O47" s="1"/>
  <c r="P47" s="1"/>
  <c r="N55"/>
  <c r="O55"/>
  <c r="P55" s="1"/>
  <c r="N52"/>
  <c r="O52" s="1"/>
  <c r="P52" s="1"/>
  <c r="N5"/>
  <c r="O5"/>
  <c r="P5" s="1"/>
  <c r="N62"/>
  <c r="O62" s="1"/>
  <c r="P62" s="1"/>
  <c r="N61"/>
  <c r="O61"/>
  <c r="P61" s="1"/>
  <c r="N49"/>
  <c r="O49" s="1"/>
  <c r="P49" s="1"/>
  <c r="N30"/>
  <c r="O30" s="1"/>
  <c r="P30" s="1"/>
  <c r="N44"/>
  <c r="O44" s="1"/>
  <c r="P44" s="1"/>
  <c r="N51"/>
  <c r="O51"/>
  <c r="P51" s="1"/>
  <c r="N20"/>
  <c r="O20" s="1"/>
  <c r="P20"/>
  <c r="N6"/>
  <c r="O6"/>
  <c r="P6" s="1"/>
  <c r="N14"/>
  <c r="O14" s="1"/>
  <c r="P14" s="1"/>
  <c r="N37"/>
  <c r="O37"/>
  <c r="P37" s="1"/>
  <c r="N31"/>
  <c r="O31" s="1"/>
  <c r="P31" s="1"/>
  <c r="N43"/>
  <c r="O43"/>
  <c r="P43" s="1"/>
  <c r="N58"/>
  <c r="O58" s="1"/>
  <c r="P58" s="1"/>
  <c r="N36"/>
  <c r="O36"/>
  <c r="P36" s="1"/>
  <c r="N65"/>
  <c r="O65" s="1"/>
  <c r="P65" s="1"/>
  <c r="O32"/>
  <c r="P32"/>
  <c r="N2"/>
  <c r="O2"/>
  <c r="P2" s="1"/>
  <c r="N25"/>
  <c r="O25"/>
  <c r="P25"/>
  <c r="N42"/>
  <c r="O42"/>
  <c r="P42"/>
  <c r="N28"/>
  <c r="O28" s="1"/>
  <c r="P28" s="1"/>
  <c r="N11"/>
  <c r="O11"/>
  <c r="P11" s="1"/>
  <c r="N17"/>
  <c r="O17" s="1"/>
  <c r="P17" s="1"/>
  <c r="N4"/>
  <c r="O4"/>
  <c r="P4" s="1"/>
  <c r="N34"/>
  <c r="O34" s="1"/>
  <c r="P34" s="1"/>
  <c r="N57"/>
  <c r="O57"/>
  <c r="P57" s="1"/>
  <c r="N19"/>
  <c r="O19" s="1"/>
  <c r="P19"/>
  <c r="N41"/>
  <c r="O41"/>
  <c r="P41" s="1"/>
  <c r="N24"/>
  <c r="O24" s="1"/>
  <c r="P24" s="1"/>
  <c r="N45"/>
  <c r="O45"/>
  <c r="P45" s="1"/>
  <c r="N23"/>
  <c r="O23" s="1"/>
  <c r="P23" s="1"/>
  <c r="N13"/>
  <c r="O13"/>
  <c r="P13" s="1"/>
  <c r="N50"/>
  <c r="O50" s="1"/>
  <c r="P50" s="1"/>
  <c r="N16"/>
  <c r="O16"/>
  <c r="P16" s="1"/>
  <c r="N27"/>
  <c r="O27" s="1"/>
  <c r="P27" s="1"/>
  <c r="N15"/>
  <c r="O15"/>
  <c r="P15" s="1"/>
  <c r="N10"/>
  <c r="O10" s="1"/>
  <c r="P10" s="1"/>
  <c r="N64"/>
  <c r="O64"/>
  <c r="P64" s="1"/>
  <c r="N8"/>
  <c r="O8" s="1"/>
  <c r="P8" s="1"/>
  <c r="N21"/>
  <c r="O21"/>
  <c r="P21" s="1"/>
  <c r="O1"/>
  <c r="P1" s="1"/>
  <c r="N33"/>
  <c r="O33" s="1"/>
  <c r="P33" s="1"/>
  <c r="N40"/>
  <c r="O40"/>
  <c r="P40" s="1"/>
  <c r="N63"/>
  <c r="O63" s="1"/>
  <c r="P63" s="1"/>
  <c r="N22"/>
  <c r="O22"/>
  <c r="P22" s="1"/>
  <c r="N56"/>
  <c r="O56" s="1"/>
  <c r="P56" s="1"/>
  <c r="N39"/>
  <c r="O39" s="1"/>
  <c r="P39" s="1"/>
  <c r="N9"/>
  <c r="O9"/>
  <c r="P9" s="1"/>
  <c r="N35"/>
  <c r="O35" s="1"/>
  <c r="P35"/>
  <c r="N38"/>
  <c r="O38" s="1"/>
  <c r="P38" s="1"/>
  <c r="N3"/>
  <c r="O3" s="1"/>
  <c r="P3" s="1"/>
  <c r="N18"/>
  <c r="O18"/>
  <c r="P18" s="1"/>
  <c r="N26"/>
  <c r="O26" s="1"/>
  <c r="P26" s="1"/>
  <c r="N29"/>
  <c r="O29" s="1"/>
  <c r="P29" s="1"/>
  <c r="N88" i="8"/>
  <c r="O88" s="1"/>
  <c r="P88" s="1"/>
  <c r="N50"/>
  <c r="O50"/>
  <c r="P50" s="1"/>
  <c r="N70"/>
  <c r="O70" s="1"/>
  <c r="P70"/>
  <c r="N80"/>
  <c r="O80" s="1"/>
  <c r="P80" s="1"/>
  <c r="N82"/>
  <c r="O82" s="1"/>
  <c r="P82" s="1"/>
  <c r="N65"/>
  <c r="O65"/>
  <c r="P65" s="1"/>
  <c r="N76"/>
  <c r="O76" s="1"/>
  <c r="P76" s="1"/>
  <c r="N92"/>
  <c r="O92" s="1"/>
  <c r="P92" s="1"/>
  <c r="N27"/>
  <c r="O27" s="1"/>
  <c r="P27" s="1"/>
  <c r="N53"/>
  <c r="O53"/>
  <c r="P53" s="1"/>
  <c r="N59"/>
  <c r="O59" s="1"/>
  <c r="P59"/>
  <c r="N18"/>
  <c r="O18" s="1"/>
  <c r="P18" s="1"/>
  <c r="N12"/>
  <c r="O12" s="1"/>
  <c r="P12" s="1"/>
  <c r="N67"/>
  <c r="O67"/>
  <c r="P67" s="1"/>
  <c r="N42"/>
  <c r="O42" s="1"/>
  <c r="P42" s="1"/>
  <c r="N64"/>
  <c r="O64" s="1"/>
  <c r="P64" s="1"/>
  <c r="N41"/>
  <c r="O41" s="1"/>
  <c r="P41" s="1"/>
  <c r="N49"/>
  <c r="O49"/>
  <c r="P49" s="1"/>
  <c r="N63"/>
  <c r="O63" s="1"/>
  <c r="P63"/>
  <c r="N56"/>
  <c r="O56" s="1"/>
  <c r="P56" s="1"/>
  <c r="N62"/>
  <c r="O62" s="1"/>
  <c r="P62" s="1"/>
  <c r="N32"/>
  <c r="O32"/>
  <c r="P32" s="1"/>
  <c r="N26"/>
  <c r="O26" s="1"/>
  <c r="P26" s="1"/>
  <c r="N79"/>
  <c r="O79" s="1"/>
  <c r="P79" s="1"/>
  <c r="N100"/>
  <c r="O100" s="1"/>
  <c r="P100" s="1"/>
  <c r="N66"/>
  <c r="O66"/>
  <c r="P66" s="1"/>
  <c r="N37"/>
  <c r="O37" s="1"/>
  <c r="P37"/>
  <c r="N75"/>
  <c r="O75" s="1"/>
  <c r="P75" s="1"/>
  <c r="N48"/>
  <c r="O48" s="1"/>
  <c r="P48" s="1"/>
  <c r="N87"/>
  <c r="O87"/>
  <c r="P87" s="1"/>
  <c r="N83"/>
  <c r="O83" s="1"/>
  <c r="P83" s="1"/>
  <c r="O43"/>
  <c r="P43" s="1"/>
  <c r="N58"/>
  <c r="O58"/>
  <c r="P58" s="1"/>
  <c r="N47"/>
  <c r="O47" s="1"/>
  <c r="P47" s="1"/>
  <c r="N52"/>
  <c r="O52" s="1"/>
  <c r="P52" s="1"/>
  <c r="O6"/>
  <c r="P6" s="1"/>
  <c r="N38"/>
  <c r="O38" s="1"/>
  <c r="P38" s="1"/>
  <c r="N23"/>
  <c r="O23" s="1"/>
  <c r="P23" s="1"/>
  <c r="N15"/>
  <c r="O15" s="1"/>
  <c r="P15" s="1"/>
  <c r="N8"/>
  <c r="O8"/>
  <c r="P8" s="1"/>
  <c r="N44"/>
  <c r="O44" s="1"/>
  <c r="P44"/>
  <c r="N40"/>
  <c r="O40" s="1"/>
  <c r="P40" s="1"/>
  <c r="N85"/>
  <c r="O85" s="1"/>
  <c r="P85" s="1"/>
  <c r="N31"/>
  <c r="O31"/>
  <c r="P31" s="1"/>
  <c r="O61"/>
  <c r="P61" s="1"/>
  <c r="N99"/>
  <c r="O99" s="1"/>
  <c r="P99" s="1"/>
  <c r="N46"/>
  <c r="O46"/>
  <c r="P46" s="1"/>
  <c r="N29"/>
  <c r="O29" s="1"/>
  <c r="P29" s="1"/>
  <c r="N34"/>
  <c r="O34" s="1"/>
  <c r="P34" s="1"/>
  <c r="N94"/>
  <c r="O94" s="1"/>
  <c r="P94" s="1"/>
  <c r="N74"/>
  <c r="O74"/>
  <c r="P74" s="1"/>
  <c r="N98"/>
  <c r="O98" s="1"/>
  <c r="P98"/>
  <c r="N22"/>
  <c r="O22" s="1"/>
  <c r="P22" s="1"/>
  <c r="N36"/>
  <c r="O36" s="1"/>
  <c r="P36" s="1"/>
  <c r="N21"/>
  <c r="O21"/>
  <c r="P21" s="1"/>
  <c r="O1"/>
  <c r="P1" s="1"/>
  <c r="N9"/>
  <c r="O9" s="1"/>
  <c r="P9" s="1"/>
  <c r="N97"/>
  <c r="O97"/>
  <c r="P97" s="1"/>
  <c r="O5"/>
  <c r="P5"/>
  <c r="N69"/>
  <c r="O69" s="1"/>
  <c r="P69" s="1"/>
  <c r="N17"/>
  <c r="O17"/>
  <c r="P17" s="1"/>
  <c r="N14"/>
  <c r="O14"/>
  <c r="P14"/>
  <c r="N71"/>
  <c r="O71" s="1"/>
  <c r="P71" s="1"/>
  <c r="O4"/>
  <c r="P4" s="1"/>
  <c r="O7"/>
  <c r="P7"/>
  <c r="N60"/>
  <c r="O60" s="1"/>
  <c r="P60" s="1"/>
  <c r="N78"/>
  <c r="O78"/>
  <c r="P78" s="1"/>
  <c r="N30"/>
  <c r="O30"/>
  <c r="P30"/>
  <c r="N28"/>
  <c r="O28" s="1"/>
  <c r="P28" s="1"/>
  <c r="N73"/>
  <c r="O73" s="1"/>
  <c r="P73" s="1"/>
  <c r="N86"/>
  <c r="O86"/>
  <c r="P86" s="1"/>
  <c r="N39"/>
  <c r="O39"/>
  <c r="P39"/>
  <c r="N89"/>
  <c r="O89" s="1"/>
  <c r="P89" s="1"/>
  <c r="N93"/>
  <c r="O93" s="1"/>
  <c r="P93" s="1"/>
  <c r="N11"/>
  <c r="O11"/>
  <c r="P11" s="1"/>
  <c r="O3"/>
  <c r="P3"/>
  <c r="N25"/>
  <c r="O25" s="1"/>
  <c r="P25" s="1"/>
  <c r="N51"/>
  <c r="O51"/>
  <c r="P51" s="1"/>
  <c r="N81"/>
  <c r="O81"/>
  <c r="P81"/>
  <c r="N55"/>
  <c r="O55" s="1"/>
  <c r="P55" s="1"/>
  <c r="N96"/>
  <c r="O96" s="1"/>
  <c r="P96" s="1"/>
  <c r="N24"/>
  <c r="O24"/>
  <c r="P24" s="1"/>
  <c r="N77"/>
  <c r="O77"/>
  <c r="P77"/>
  <c r="N20"/>
  <c r="O20" s="1"/>
  <c r="P20" s="1"/>
  <c r="N91"/>
  <c r="O91" s="1"/>
  <c r="P91" s="1"/>
  <c r="N90"/>
  <c r="O90"/>
  <c r="P90" s="1"/>
  <c r="O2"/>
  <c r="P2"/>
  <c r="N33"/>
  <c r="O33" s="1"/>
  <c r="P33" s="1"/>
  <c r="N95"/>
  <c r="O95"/>
  <c r="P95" s="1"/>
  <c r="N35"/>
  <c r="O35"/>
  <c r="P35"/>
  <c r="N13"/>
  <c r="O13" s="1"/>
  <c r="P13" s="1"/>
  <c r="N72"/>
  <c r="O72" s="1"/>
  <c r="P72" s="1"/>
  <c r="N45"/>
  <c r="O45"/>
  <c r="P45" s="1"/>
  <c r="N19"/>
  <c r="O19"/>
  <c r="P19"/>
  <c r="N57"/>
  <c r="O57" s="1"/>
  <c r="P57" s="1"/>
  <c r="N10"/>
  <c r="O10" s="1"/>
  <c r="P10" s="1"/>
  <c r="N16"/>
  <c r="O16"/>
  <c r="P16" s="1"/>
  <c r="O54"/>
  <c r="P54"/>
  <c r="N84"/>
  <c r="O84" s="1"/>
  <c r="P84" s="1"/>
  <c r="N68"/>
  <c r="O68"/>
  <c r="P68" s="1"/>
  <c r="N84" i="7"/>
  <c r="O84"/>
  <c r="P84"/>
  <c r="N86"/>
  <c r="O86" s="1"/>
  <c r="P86" s="1"/>
  <c r="N95"/>
  <c r="O95" s="1"/>
  <c r="P95" s="1"/>
  <c r="N76"/>
  <c r="O76"/>
  <c r="P76" s="1"/>
  <c r="N47"/>
  <c r="O47"/>
  <c r="P47"/>
  <c r="N69"/>
  <c r="O69" s="1"/>
  <c r="P69" s="1"/>
  <c r="N74"/>
  <c r="O74" s="1"/>
  <c r="P74" s="1"/>
  <c r="N36"/>
  <c r="O36"/>
  <c r="P36" s="1"/>
  <c r="N89"/>
  <c r="O89" s="1"/>
  <c r="P89"/>
  <c r="N94"/>
  <c r="O94" s="1"/>
  <c r="P94" s="1"/>
  <c r="N71"/>
  <c r="O71" s="1"/>
  <c r="P71" s="1"/>
  <c r="N88"/>
  <c r="O88"/>
  <c r="P88" s="1"/>
  <c r="N87"/>
  <c r="O87" s="1"/>
  <c r="P87" s="1"/>
  <c r="N51"/>
  <c r="O51" s="1"/>
  <c r="P51" s="1"/>
  <c r="N26"/>
  <c r="O26" s="1"/>
  <c r="P26" s="1"/>
  <c r="N50"/>
  <c r="O50"/>
  <c r="P50" s="1"/>
  <c r="N23"/>
  <c r="O23" s="1"/>
  <c r="P23"/>
  <c r="N91"/>
  <c r="O91"/>
  <c r="P91" s="1"/>
  <c r="N12"/>
  <c r="O12" s="1"/>
  <c r="P12" s="1"/>
  <c r="N21"/>
  <c r="O21"/>
  <c r="P21" s="1"/>
  <c r="N64"/>
  <c r="O64" s="1"/>
  <c r="P64"/>
  <c r="N63"/>
  <c r="O63"/>
  <c r="P63" s="1"/>
  <c r="N62"/>
  <c r="O62" s="1"/>
  <c r="P62" s="1"/>
  <c r="N61"/>
  <c r="O61"/>
  <c r="P61" s="1"/>
  <c r="N4"/>
  <c r="O4" s="1"/>
  <c r="P4"/>
  <c r="N45"/>
  <c r="O45"/>
  <c r="P45" s="1"/>
  <c r="N68"/>
  <c r="O68" s="1"/>
  <c r="P68" s="1"/>
  <c r="N90"/>
  <c r="O90"/>
  <c r="P90" s="1"/>
  <c r="N11"/>
  <c r="O11" s="1"/>
  <c r="P11" s="1"/>
  <c r="N35"/>
  <c r="O35" s="1"/>
  <c r="P35" s="1"/>
  <c r="N34"/>
  <c r="O34" s="1"/>
  <c r="P34" s="1"/>
  <c r="N10"/>
  <c r="O10"/>
  <c r="P10" s="1"/>
  <c r="N16"/>
  <c r="O16" s="1"/>
  <c r="P16"/>
  <c r="N60"/>
  <c r="O60"/>
  <c r="P60" s="1"/>
  <c r="N85"/>
  <c r="O85" s="1"/>
  <c r="P85" s="1"/>
  <c r="N66"/>
  <c r="O66"/>
  <c r="P66" s="1"/>
  <c r="N9"/>
  <c r="O9" s="1"/>
  <c r="P9"/>
  <c r="N65"/>
  <c r="O65"/>
  <c r="P65" s="1"/>
  <c r="N43"/>
  <c r="O43" s="1"/>
  <c r="P43" s="1"/>
  <c r="N3"/>
  <c r="O3"/>
  <c r="P3" s="1"/>
  <c r="N32"/>
  <c r="O32" s="1"/>
  <c r="P32" s="1"/>
  <c r="N20"/>
  <c r="O20"/>
  <c r="P20" s="1"/>
  <c r="N59"/>
  <c r="O59" s="1"/>
  <c r="P59" s="1"/>
  <c r="N22"/>
  <c r="O22"/>
  <c r="P22" s="1"/>
  <c r="N83"/>
  <c r="O83" s="1"/>
  <c r="P83"/>
  <c r="N14"/>
  <c r="O14"/>
  <c r="P14" s="1"/>
  <c r="N58"/>
  <c r="O58" s="1"/>
  <c r="P58" s="1"/>
  <c r="N31"/>
  <c r="O31"/>
  <c r="P31" s="1"/>
  <c r="N57"/>
  <c r="O57" s="1"/>
  <c r="P57"/>
  <c r="N13"/>
  <c r="O13"/>
  <c r="P13" s="1"/>
  <c r="N82"/>
  <c r="O82" s="1"/>
  <c r="P82" s="1"/>
  <c r="N29"/>
  <c r="O29"/>
  <c r="P29" s="1"/>
  <c r="N15"/>
  <c r="O15" s="1"/>
  <c r="P15"/>
  <c r="N42"/>
  <c r="O42"/>
  <c r="P42" s="1"/>
  <c r="N39"/>
  <c r="O39" s="1"/>
  <c r="P39" s="1"/>
  <c r="N73"/>
  <c r="O73"/>
  <c r="P73" s="1"/>
  <c r="N81"/>
  <c r="O81" s="1"/>
  <c r="P81" s="1"/>
  <c r="N78"/>
  <c r="O78"/>
  <c r="P78" s="1"/>
  <c r="N67"/>
  <c r="O67" s="1"/>
  <c r="P67" s="1"/>
  <c r="N33"/>
  <c r="O33"/>
  <c r="P33" s="1"/>
  <c r="O56"/>
  <c r="P56" s="1"/>
  <c r="N8"/>
  <c r="O8" s="1"/>
  <c r="P8" s="1"/>
  <c r="N41"/>
  <c r="O41"/>
  <c r="P41" s="1"/>
  <c r="N55"/>
  <c r="O55" s="1"/>
  <c r="P55"/>
  <c r="N38"/>
  <c r="O38"/>
  <c r="P38" s="1"/>
  <c r="N18"/>
  <c r="O18" s="1"/>
  <c r="P18" s="1"/>
  <c r="N72"/>
  <c r="O72"/>
  <c r="P72" s="1"/>
  <c r="N54"/>
  <c r="O54"/>
  <c r="P54"/>
  <c r="N7"/>
  <c r="O7" s="1"/>
  <c r="P7" s="1"/>
  <c r="N30"/>
  <c r="O30" s="1"/>
  <c r="P30" s="1"/>
  <c r="N44"/>
  <c r="O44"/>
  <c r="P44" s="1"/>
  <c r="N80"/>
  <c r="O80" s="1"/>
  <c r="P80"/>
  <c r="N19"/>
  <c r="O19"/>
  <c r="P19" s="1"/>
  <c r="N79"/>
  <c r="O79" s="1"/>
  <c r="P79" s="1"/>
  <c r="N28"/>
  <c r="O28"/>
  <c r="P28" s="1"/>
  <c r="N53"/>
  <c r="O53" s="1"/>
  <c r="P53" s="1"/>
  <c r="N27"/>
  <c r="O27" s="1"/>
  <c r="P27" s="1"/>
  <c r="O2"/>
  <c r="P2" s="1"/>
  <c r="N37"/>
  <c r="O37" s="1"/>
  <c r="P37" s="1"/>
  <c r="N40"/>
  <c r="O40" s="1"/>
  <c r="P40" s="1"/>
  <c r="N93"/>
  <c r="O93" s="1"/>
  <c r="P93" s="1"/>
  <c r="N5"/>
  <c r="O5"/>
  <c r="P5" s="1"/>
  <c r="N25"/>
  <c r="O25" s="1"/>
  <c r="P25"/>
  <c r="N70"/>
  <c r="O70" s="1"/>
  <c r="P70" s="1"/>
  <c r="N77"/>
  <c r="O77" s="1"/>
  <c r="P77" s="1"/>
  <c r="N48"/>
  <c r="O48"/>
  <c r="P48" s="1"/>
  <c r="N52"/>
  <c r="O52"/>
  <c r="P52"/>
  <c r="N24"/>
  <c r="O24" s="1"/>
  <c r="P24" s="1"/>
  <c r="N49"/>
  <c r="O49" s="1"/>
  <c r="P49" s="1"/>
  <c r="O1"/>
  <c r="P1"/>
  <c r="N75"/>
  <c r="O75" s="1"/>
  <c r="P75" s="1"/>
  <c r="N6"/>
  <c r="O6" s="1"/>
  <c r="P6" s="1"/>
  <c r="N17"/>
  <c r="O17"/>
  <c r="P17" s="1"/>
  <c r="N46"/>
  <c r="O46"/>
  <c r="P46"/>
  <c r="N92"/>
  <c r="O92" s="1"/>
  <c r="P92" s="1"/>
  <c r="N15" i="6"/>
  <c r="O15" s="1"/>
  <c r="P15" s="1"/>
  <c r="N49"/>
  <c r="O49"/>
  <c r="P49" s="1"/>
  <c r="N60"/>
  <c r="O60" s="1"/>
  <c r="P60"/>
  <c r="N59"/>
  <c r="O59"/>
  <c r="P59" s="1"/>
  <c r="N44"/>
  <c r="O44" s="1"/>
  <c r="P44" s="1"/>
  <c r="N56"/>
  <c r="O56"/>
  <c r="P56" s="1"/>
  <c r="N5"/>
  <c r="O5" s="1"/>
  <c r="P5"/>
  <c r="N10"/>
  <c r="O10" s="1"/>
  <c r="P10" s="1"/>
  <c r="N58"/>
  <c r="O58" s="1"/>
  <c r="P58" s="1"/>
  <c r="N1"/>
  <c r="O1"/>
  <c r="P1" s="1"/>
  <c r="N43"/>
  <c r="O43" s="1"/>
  <c r="P43"/>
  <c r="N25"/>
  <c r="O25" s="1"/>
  <c r="P25" s="1"/>
  <c r="N54"/>
  <c r="O54" s="1"/>
  <c r="P54" s="1"/>
  <c r="N3"/>
  <c r="O3"/>
  <c r="P3" s="1"/>
  <c r="N9"/>
  <c r="O9" s="1"/>
  <c r="P9"/>
  <c r="N32"/>
  <c r="O32" s="1"/>
  <c r="P32" s="1"/>
  <c r="N63"/>
  <c r="O63" s="1"/>
  <c r="P63" s="1"/>
  <c r="N22"/>
  <c r="O22"/>
  <c r="P22" s="1"/>
  <c r="N61"/>
  <c r="O61"/>
  <c r="P61"/>
  <c r="N45"/>
  <c r="O45" s="1"/>
  <c r="P45" s="1"/>
  <c r="N34"/>
  <c r="O34" s="1"/>
  <c r="P34" s="1"/>
  <c r="N51"/>
  <c r="O51"/>
  <c r="P51" s="1"/>
  <c r="N14"/>
  <c r="O14"/>
  <c r="P14"/>
  <c r="N42"/>
  <c r="O42" s="1"/>
  <c r="P42" s="1"/>
  <c r="N21"/>
  <c r="O21" s="1"/>
  <c r="P21" s="1"/>
  <c r="N50"/>
  <c r="O50"/>
  <c r="P50" s="1"/>
  <c r="N30"/>
  <c r="O30"/>
  <c r="P30"/>
  <c r="N47"/>
  <c r="O47" s="1"/>
  <c r="P47" s="1"/>
  <c r="N62"/>
  <c r="O62" s="1"/>
  <c r="P62" s="1"/>
  <c r="N18"/>
  <c r="O18"/>
  <c r="P18" s="1"/>
  <c r="N27"/>
  <c r="O27"/>
  <c r="P27"/>
  <c r="N7"/>
  <c r="O7" s="1"/>
  <c r="P7" s="1"/>
  <c r="N64"/>
  <c r="O64" s="1"/>
  <c r="P64" s="1"/>
  <c r="N23"/>
  <c r="O23"/>
  <c r="P23" s="1"/>
  <c r="N41"/>
  <c r="O41"/>
  <c r="P41"/>
  <c r="N38"/>
  <c r="O38" s="1"/>
  <c r="P38" s="1"/>
  <c r="N39"/>
  <c r="O39" s="1"/>
  <c r="P39" s="1"/>
  <c r="N13"/>
  <c r="O13"/>
  <c r="P13" s="1"/>
  <c r="N37"/>
  <c r="O37"/>
  <c r="P37"/>
  <c r="N20"/>
  <c r="O20" s="1"/>
  <c r="P20" s="1"/>
  <c r="N40"/>
  <c r="O40" s="1"/>
  <c r="P40" s="1"/>
  <c r="N29"/>
  <c r="O29"/>
  <c r="P29" s="1"/>
  <c r="N52"/>
  <c r="O52" s="1"/>
  <c r="P52"/>
  <c r="N17"/>
  <c r="O17"/>
  <c r="P17" s="1"/>
  <c r="N4"/>
  <c r="O4" s="1"/>
  <c r="P4" s="1"/>
  <c r="N53"/>
  <c r="O53"/>
  <c r="P53" s="1"/>
  <c r="N46"/>
  <c r="O46" s="1"/>
  <c r="P46" s="1"/>
  <c r="N6"/>
  <c r="O6"/>
  <c r="P6" s="1"/>
  <c r="N48"/>
  <c r="O48" s="1"/>
  <c r="P48" s="1"/>
  <c r="N11"/>
  <c r="O11"/>
  <c r="P11" s="1"/>
  <c r="N35"/>
  <c r="O35" s="1"/>
  <c r="P35"/>
  <c r="N33"/>
  <c r="O33"/>
  <c r="P33" s="1"/>
  <c r="N28"/>
  <c r="O28" s="1"/>
  <c r="P28" s="1"/>
  <c r="N24"/>
  <c r="O24"/>
  <c r="P24" s="1"/>
  <c r="N26"/>
  <c r="O26" s="1"/>
  <c r="P26" s="1"/>
  <c r="N12"/>
  <c r="O12"/>
  <c r="P12" s="1"/>
  <c r="N31"/>
  <c r="O31" s="1"/>
  <c r="P31" s="1"/>
  <c r="N19"/>
  <c r="O19"/>
  <c r="P19" s="1"/>
  <c r="N8"/>
  <c r="O8" s="1"/>
  <c r="P8"/>
  <c r="N36"/>
  <c r="O36"/>
  <c r="P36" s="1"/>
  <c r="N57"/>
  <c r="O57" s="1"/>
  <c r="P57" s="1"/>
  <c r="N16"/>
  <c r="O16"/>
  <c r="P16" s="1"/>
  <c r="N2"/>
  <c r="O2"/>
  <c r="P2"/>
  <c r="N55"/>
  <c r="O55"/>
  <c r="P55"/>
  <c r="N31" i="5"/>
  <c r="O31" s="1"/>
  <c r="P31" s="1"/>
  <c r="N30"/>
  <c r="O30"/>
  <c r="P30" s="1"/>
  <c r="N29"/>
  <c r="O29"/>
  <c r="P29"/>
  <c r="N28"/>
  <c r="O28"/>
  <c r="P28"/>
  <c r="N27"/>
  <c r="O27" s="1"/>
  <c r="P27" s="1"/>
  <c r="N26"/>
  <c r="O26"/>
  <c r="P26" s="1"/>
  <c r="N25"/>
  <c r="O25"/>
  <c r="P25"/>
  <c r="N23"/>
  <c r="O23"/>
  <c r="P23" s="1"/>
  <c r="N22"/>
  <c r="O22" s="1"/>
  <c r="P22" s="1"/>
  <c r="N21"/>
  <c r="O21"/>
  <c r="P21" s="1"/>
  <c r="N20"/>
  <c r="O20"/>
  <c r="P20"/>
  <c r="N19"/>
  <c r="O19" s="1"/>
  <c r="P19" s="1"/>
  <c r="N18"/>
  <c r="O18" s="1"/>
  <c r="P18" s="1"/>
  <c r="N17"/>
  <c r="O17"/>
  <c r="P17" s="1"/>
  <c r="N16"/>
  <c r="O16" s="1"/>
  <c r="P16"/>
  <c r="N15"/>
  <c r="O15" s="1"/>
  <c r="P15" s="1"/>
  <c r="N14"/>
  <c r="O14" s="1"/>
  <c r="P14" s="1"/>
  <c r="N12"/>
  <c r="O12"/>
  <c r="P12" s="1"/>
  <c r="N11"/>
  <c r="O11" s="1"/>
  <c r="P11"/>
  <c r="N10"/>
  <c r="O10"/>
  <c r="P10" s="1"/>
  <c r="N9"/>
  <c r="O9" s="1"/>
  <c r="P9" s="1"/>
  <c r="N8"/>
  <c r="O8"/>
  <c r="P8" s="1"/>
  <c r="N7"/>
  <c r="O7"/>
  <c r="P7"/>
  <c r="N6"/>
  <c r="O6" s="1"/>
  <c r="P6" s="1"/>
  <c r="N5"/>
  <c r="O5" s="1"/>
  <c r="P5" s="1"/>
  <c r="N4"/>
  <c r="O4"/>
  <c r="P4" s="1"/>
  <c r="N3"/>
  <c r="O3"/>
  <c r="P3"/>
  <c r="N37"/>
  <c r="O37" s="1"/>
  <c r="P37" s="1"/>
  <c r="N36"/>
  <c r="O36" s="1"/>
  <c r="P36" s="1"/>
  <c r="N35"/>
  <c r="O35"/>
  <c r="P35" s="1"/>
  <c r="N34"/>
  <c r="O34"/>
  <c r="P34"/>
  <c r="N33"/>
  <c r="O33" s="1"/>
  <c r="P33" s="1"/>
  <c r="N32"/>
  <c r="O32" s="1"/>
  <c r="P32" s="1"/>
  <c r="N24"/>
  <c r="O24"/>
  <c r="P24" s="1"/>
  <c r="N13"/>
  <c r="O13"/>
  <c r="P13"/>
  <c r="N2"/>
  <c r="O2" s="1"/>
  <c r="P2" s="1"/>
  <c r="O371" i="4"/>
  <c r="P371" s="1"/>
  <c r="O369"/>
  <c r="P369" s="1"/>
  <c r="O370"/>
  <c r="P370" s="1"/>
  <c r="O372"/>
  <c r="P372" s="1"/>
  <c r="O373"/>
  <c r="P373" s="1"/>
  <c r="O374"/>
  <c r="P374" s="1"/>
  <c r="O375"/>
  <c r="P375"/>
  <c r="O365"/>
  <c r="P365" s="1"/>
  <c r="O366"/>
  <c r="P366" s="1"/>
  <c r="O367"/>
  <c r="P367" s="1"/>
  <c r="O363"/>
  <c r="P363" s="1"/>
  <c r="O368"/>
  <c r="P368" s="1"/>
  <c r="O364"/>
  <c r="P364" s="1"/>
  <c r="O343"/>
  <c r="P343" s="1"/>
  <c r="O330"/>
  <c r="P330" s="1"/>
  <c r="O311"/>
  <c r="P311" s="1"/>
  <c r="O296"/>
  <c r="P296" s="1"/>
  <c r="O291"/>
  <c r="P291" s="1"/>
  <c r="O287"/>
  <c r="P287" s="1"/>
  <c r="O283"/>
  <c r="P283" s="1"/>
  <c r="O261"/>
  <c r="P261" s="1"/>
  <c r="O222"/>
  <c r="P222" s="1"/>
  <c r="O203"/>
  <c r="O160"/>
  <c r="P160" s="1"/>
  <c r="O198"/>
  <c r="P198" s="1"/>
  <c r="S233" i="13" s="1"/>
  <c r="O275" i="4"/>
  <c r="P275" s="1"/>
  <c r="O294"/>
  <c r="P294" s="1"/>
  <c r="O357"/>
  <c r="P357" s="1"/>
  <c r="O360"/>
  <c r="P360" s="1"/>
  <c r="O162"/>
  <c r="P162" s="1"/>
  <c r="O163"/>
  <c r="P163" s="1"/>
  <c r="O164"/>
  <c r="P164" s="1"/>
  <c r="O165"/>
  <c r="O166"/>
  <c r="P166" s="1"/>
  <c r="O167"/>
  <c r="P167" s="1"/>
  <c r="O168"/>
  <c r="P168" s="1"/>
  <c r="S196" i="13" s="1"/>
  <c r="O169" i="4"/>
  <c r="P169" s="1"/>
  <c r="O170"/>
  <c r="P170" s="1"/>
  <c r="O171"/>
  <c r="P171" s="1"/>
  <c r="O172"/>
  <c r="P172" s="1"/>
  <c r="S200" i="13" s="1"/>
  <c r="O173" i="4"/>
  <c r="P173" s="1"/>
  <c r="O174"/>
  <c r="P174" s="1"/>
  <c r="O175"/>
  <c r="P175" s="1"/>
  <c r="S203" i="13" s="1"/>
  <c r="O176" i="4"/>
  <c r="P176" s="1"/>
  <c r="O177"/>
  <c r="P177" s="1"/>
  <c r="O178"/>
  <c r="P178" s="1"/>
  <c r="S206" i="13" s="1"/>
  <c r="O179" i="4"/>
  <c r="P179" s="1"/>
  <c r="O180"/>
  <c r="P180" s="1"/>
  <c r="S208" i="13" s="1"/>
  <c r="O181" i="4"/>
  <c r="P181" s="1"/>
  <c r="O182"/>
  <c r="P182" s="1"/>
  <c r="O183"/>
  <c r="P183" s="1"/>
  <c r="O184"/>
  <c r="P184" s="1"/>
  <c r="O185"/>
  <c r="P185" s="1"/>
  <c r="S213" i="13" s="1"/>
  <c r="O186" i="4"/>
  <c r="P186" s="1"/>
  <c r="S214" i="13" s="1"/>
  <c r="O187" i="4"/>
  <c r="P187" s="1"/>
  <c r="S215" i="13" s="1"/>
  <c r="O188" i="4"/>
  <c r="P188" s="1"/>
  <c r="O189"/>
  <c r="P189"/>
  <c r="O190"/>
  <c r="P190" s="1"/>
  <c r="O191"/>
  <c r="P191" s="1"/>
  <c r="O192"/>
  <c r="P192" s="1"/>
  <c r="O193"/>
  <c r="P193" s="1"/>
  <c r="O194"/>
  <c r="P194" s="1"/>
  <c r="S229" i="13" s="1"/>
  <c r="O195" i="4"/>
  <c r="P195" s="1"/>
  <c r="O196"/>
  <c r="P196" s="1"/>
  <c r="O197"/>
  <c r="P197" s="1"/>
  <c r="S232" i="13" s="1"/>
  <c r="O199" i="4"/>
  <c r="P199" s="1"/>
  <c r="O200"/>
  <c r="P200" s="1"/>
  <c r="S235" i="13" s="1"/>
  <c r="O201" i="4"/>
  <c r="P201"/>
  <c r="S236" i="13" s="1"/>
  <c r="O202" i="4"/>
  <c r="P202" s="1"/>
  <c r="P203"/>
  <c r="S238" i="13" s="1"/>
  <c r="O204" i="4"/>
  <c r="P204" s="1"/>
  <c r="O205"/>
  <c r="P205" s="1"/>
  <c r="S240" i="13" s="1"/>
  <c r="O206" i="4"/>
  <c r="P206" s="1"/>
  <c r="S241" i="13" s="1"/>
  <c r="O207" i="4"/>
  <c r="P207" s="1"/>
  <c r="S242" i="13" s="1"/>
  <c r="O208" i="4"/>
  <c r="P208"/>
  <c r="S243" i="13" s="1"/>
  <c r="O209" i="4"/>
  <c r="P209" s="1"/>
  <c r="S244" i="13" s="1"/>
  <c r="O210" i="4"/>
  <c r="P210" s="1"/>
  <c r="O211"/>
  <c r="P211" s="1"/>
  <c r="O212"/>
  <c r="P212" s="1"/>
  <c r="O213"/>
  <c r="P213" s="1"/>
  <c r="O214"/>
  <c r="P214" s="1"/>
  <c r="O215"/>
  <c r="P215" s="1"/>
  <c r="O216"/>
  <c r="P216" s="1"/>
  <c r="O217"/>
  <c r="P217" s="1"/>
  <c r="O218"/>
  <c r="P218" s="1"/>
  <c r="O219"/>
  <c r="P219"/>
  <c r="O220"/>
  <c r="P220" s="1"/>
  <c r="O221"/>
  <c r="P221" s="1"/>
  <c r="O223"/>
  <c r="P223" s="1"/>
  <c r="O224"/>
  <c r="P224" s="1"/>
  <c r="O225"/>
  <c r="P225" s="1"/>
  <c r="O226"/>
  <c r="P226" s="1"/>
  <c r="O227"/>
  <c r="P227" s="1"/>
  <c r="O228"/>
  <c r="P228" s="1"/>
  <c r="O229"/>
  <c r="P229" s="1"/>
  <c r="O230"/>
  <c r="P230" s="1"/>
  <c r="O231"/>
  <c r="P231" s="1"/>
  <c r="O232"/>
  <c r="P232" s="1"/>
  <c r="O233"/>
  <c r="P233" s="1"/>
  <c r="O234"/>
  <c r="P234" s="1"/>
  <c r="O235"/>
  <c r="P235" s="1"/>
  <c r="O236"/>
  <c r="P236" s="1"/>
  <c r="O237"/>
  <c r="P237" s="1"/>
  <c r="O238"/>
  <c r="P238" s="1"/>
  <c r="O239"/>
  <c r="P239" s="1"/>
  <c r="O240"/>
  <c r="P240" s="1"/>
  <c r="O241"/>
  <c r="P241" s="1"/>
  <c r="O242"/>
  <c r="P242"/>
  <c r="O243"/>
  <c r="P243" s="1"/>
  <c r="O244"/>
  <c r="P244" s="1"/>
  <c r="O245"/>
  <c r="P245" s="1"/>
  <c r="O246"/>
  <c r="P246" s="1"/>
  <c r="O247"/>
  <c r="P247" s="1"/>
  <c r="O248"/>
  <c r="P248" s="1"/>
  <c r="O249"/>
  <c r="P249" s="1"/>
  <c r="O250"/>
  <c r="P250" s="1"/>
  <c r="O251"/>
  <c r="P251" s="1"/>
  <c r="O252"/>
  <c r="P252" s="1"/>
  <c r="O253"/>
  <c r="P253" s="1"/>
  <c r="O254"/>
  <c r="P254" s="1"/>
  <c r="O255"/>
  <c r="P255" s="1"/>
  <c r="O256"/>
  <c r="P256" s="1"/>
  <c r="O257"/>
  <c r="P257" s="1"/>
  <c r="O258"/>
  <c r="P258" s="1"/>
  <c r="O259"/>
  <c r="P259" s="1"/>
  <c r="O260"/>
  <c r="P260" s="1"/>
  <c r="O262"/>
  <c r="P262" s="1"/>
  <c r="O263"/>
  <c r="P263" s="1"/>
  <c r="O264"/>
  <c r="P264" s="1"/>
  <c r="O265"/>
  <c r="P265" s="1"/>
  <c r="O266"/>
  <c r="P266" s="1"/>
  <c r="O267"/>
  <c r="P267" s="1"/>
  <c r="O268"/>
  <c r="P268" s="1"/>
  <c r="O269"/>
  <c r="P269" s="1"/>
  <c r="O270"/>
  <c r="P270" s="1"/>
  <c r="O271"/>
  <c r="P271" s="1"/>
  <c r="O272"/>
  <c r="P272" s="1"/>
  <c r="O273"/>
  <c r="P273" s="1"/>
  <c r="O274"/>
  <c r="P274" s="1"/>
  <c r="O276"/>
  <c r="P276" s="1"/>
  <c r="O277"/>
  <c r="P277" s="1"/>
  <c r="O278"/>
  <c r="P278" s="1"/>
  <c r="O279"/>
  <c r="P279" s="1"/>
  <c r="O280"/>
  <c r="P280" s="1"/>
  <c r="O281"/>
  <c r="P281" s="1"/>
  <c r="O282"/>
  <c r="P282" s="1"/>
  <c r="O284"/>
  <c r="P284" s="1"/>
  <c r="O285"/>
  <c r="P285"/>
  <c r="O286"/>
  <c r="P286" s="1"/>
  <c r="O288"/>
  <c r="P288" s="1"/>
  <c r="O289"/>
  <c r="P289" s="1"/>
  <c r="O290"/>
  <c r="P290" s="1"/>
  <c r="O292"/>
  <c r="P292" s="1"/>
  <c r="O293"/>
  <c r="P293" s="1"/>
  <c r="O295"/>
  <c r="P295" s="1"/>
  <c r="O297"/>
  <c r="P297" s="1"/>
  <c r="O298"/>
  <c r="P298"/>
  <c r="O299"/>
  <c r="P299" s="1"/>
  <c r="O300"/>
  <c r="P300" s="1"/>
  <c r="O301"/>
  <c r="P301" s="1"/>
  <c r="O302"/>
  <c r="P302" s="1"/>
  <c r="O303"/>
  <c r="P303" s="1"/>
  <c r="O304"/>
  <c r="P304" s="1"/>
  <c r="O305"/>
  <c r="P305" s="1"/>
  <c r="O306"/>
  <c r="P306" s="1"/>
  <c r="O307"/>
  <c r="P307" s="1"/>
  <c r="O308"/>
  <c r="P308" s="1"/>
  <c r="O309"/>
  <c r="P309" s="1"/>
  <c r="O310"/>
  <c r="P310" s="1"/>
  <c r="O312"/>
  <c r="P312"/>
  <c r="O313"/>
  <c r="P313" s="1"/>
  <c r="O314"/>
  <c r="P314" s="1"/>
  <c r="O315"/>
  <c r="P315" s="1"/>
  <c r="O316"/>
  <c r="P316" s="1"/>
  <c r="O317"/>
  <c r="P317" s="1"/>
  <c r="O318"/>
  <c r="P318" s="1"/>
  <c r="O319"/>
  <c r="P319" s="1"/>
  <c r="O320"/>
  <c r="P320" s="1"/>
  <c r="O321"/>
  <c r="P321" s="1"/>
  <c r="O322"/>
  <c r="P322" s="1"/>
  <c r="O323"/>
  <c r="P323" s="1"/>
  <c r="O324"/>
  <c r="P324" s="1"/>
  <c r="O325"/>
  <c r="P325" s="1"/>
  <c r="O326"/>
  <c r="P326" s="1"/>
  <c r="O327"/>
  <c r="P327" s="1"/>
  <c r="O328"/>
  <c r="P328" s="1"/>
  <c r="O329"/>
  <c r="P329" s="1"/>
  <c r="O331"/>
  <c r="P331" s="1"/>
  <c r="O332"/>
  <c r="P332" s="1"/>
  <c r="O333"/>
  <c r="P333" s="1"/>
  <c r="O334"/>
  <c r="P334" s="1"/>
  <c r="O335"/>
  <c r="P335" s="1"/>
  <c r="O336"/>
  <c r="P336" s="1"/>
  <c r="O337"/>
  <c r="P337" s="1"/>
  <c r="O338"/>
  <c r="P338" s="1"/>
  <c r="O339"/>
  <c r="P339" s="1"/>
  <c r="O340"/>
  <c r="P340" s="1"/>
  <c r="O341"/>
  <c r="P341"/>
  <c r="O342"/>
  <c r="P342" s="1"/>
  <c r="O344"/>
  <c r="P344" s="1"/>
  <c r="O345"/>
  <c r="P345" s="1"/>
  <c r="O346"/>
  <c r="P346" s="1"/>
  <c r="O347"/>
  <c r="P347" s="1"/>
  <c r="O348"/>
  <c r="P348" s="1"/>
  <c r="O349"/>
  <c r="P349"/>
  <c r="O350"/>
  <c r="P350" s="1"/>
  <c r="O351"/>
  <c r="P351" s="1"/>
  <c r="O352"/>
  <c r="P352" s="1"/>
  <c r="O353"/>
  <c r="P353" s="1"/>
  <c r="O354"/>
  <c r="P354" s="1"/>
  <c r="O355"/>
  <c r="P355" s="1"/>
  <c r="O356"/>
  <c r="P356"/>
  <c r="O358"/>
  <c r="P358" s="1"/>
  <c r="O359"/>
  <c r="P359" s="1"/>
  <c r="O361"/>
  <c r="P361" s="1"/>
  <c r="O362"/>
  <c r="P362" s="1"/>
  <c r="O91"/>
  <c r="P91" s="1"/>
  <c r="O94"/>
  <c r="P94" s="1"/>
  <c r="O99"/>
  <c r="P99" s="1"/>
  <c r="O101"/>
  <c r="P101" s="1"/>
  <c r="O102"/>
  <c r="P102" s="1"/>
  <c r="O107"/>
  <c r="P107" s="1"/>
  <c r="O115"/>
  <c r="P115" s="1"/>
  <c r="O118"/>
  <c r="P118" s="1"/>
  <c r="S140" i="13" s="1"/>
  <c r="O123" i="4"/>
  <c r="P123" s="1"/>
  <c r="O131"/>
  <c r="P131" s="1"/>
  <c r="O134"/>
  <c r="P134" s="1"/>
  <c r="O139"/>
  <c r="P139" s="1"/>
  <c r="O150"/>
  <c r="P150" s="1"/>
  <c r="O155"/>
  <c r="P155" s="1"/>
  <c r="O147"/>
  <c r="P147" s="1"/>
  <c r="O122"/>
  <c r="P122" s="1"/>
  <c r="O121"/>
  <c r="P121" s="1"/>
  <c r="O112"/>
  <c r="P112" s="1"/>
  <c r="O111"/>
  <c r="P111" s="1"/>
  <c r="O92"/>
  <c r="P92" s="1"/>
  <c r="O90"/>
  <c r="P90" s="1"/>
  <c r="O83"/>
  <c r="P83" s="1"/>
  <c r="O78"/>
  <c r="P78" s="1"/>
  <c r="O61"/>
  <c r="P61" s="1"/>
  <c r="O51"/>
  <c r="P51" s="1"/>
  <c r="O42"/>
  <c r="P42" s="1"/>
  <c r="O41"/>
  <c r="P41" s="1"/>
  <c r="O34"/>
  <c r="P34" s="1"/>
  <c r="O33"/>
  <c r="P33" s="1"/>
  <c r="O28"/>
  <c r="P28" s="1"/>
  <c r="P137"/>
  <c r="S159" i="13" s="1"/>
  <c r="O4" i="4"/>
  <c r="P4" s="1"/>
  <c r="O8"/>
  <c r="P8" s="1"/>
  <c r="O60"/>
  <c r="P60" s="1"/>
  <c r="O68"/>
  <c r="P68" s="1"/>
  <c r="O75"/>
  <c r="P75" s="1"/>
  <c r="O5"/>
  <c r="P5" s="1"/>
  <c r="O6"/>
  <c r="P6" s="1"/>
  <c r="O7"/>
  <c r="P7" s="1"/>
  <c r="O9"/>
  <c r="P9" s="1"/>
  <c r="O10"/>
  <c r="P10" s="1"/>
  <c r="O11"/>
  <c r="P11" s="1"/>
  <c r="O12"/>
  <c r="P12" s="1"/>
  <c r="O13"/>
  <c r="P13" s="1"/>
  <c r="O14"/>
  <c r="P14" s="1"/>
  <c r="O15"/>
  <c r="P15" s="1"/>
  <c r="O16"/>
  <c r="P16" s="1"/>
  <c r="O17"/>
  <c r="P17" s="1"/>
  <c r="O18"/>
  <c r="P18" s="1"/>
  <c r="O19"/>
  <c r="P19" s="1"/>
  <c r="O20"/>
  <c r="P20"/>
  <c r="O21"/>
  <c r="P21" s="1"/>
  <c r="O22"/>
  <c r="P22" s="1"/>
  <c r="O23"/>
  <c r="P23" s="1"/>
  <c r="O24"/>
  <c r="P24" s="1"/>
  <c r="O25"/>
  <c r="P25" s="1"/>
  <c r="O26"/>
  <c r="P26" s="1"/>
  <c r="O27"/>
  <c r="P27" s="1"/>
  <c r="O29"/>
  <c r="P29" s="1"/>
  <c r="O30"/>
  <c r="P30" s="1"/>
  <c r="O31"/>
  <c r="P31" s="1"/>
  <c r="O32"/>
  <c r="P32" s="1"/>
  <c r="O35"/>
  <c r="P35" s="1"/>
  <c r="O36"/>
  <c r="P36" s="1"/>
  <c r="O37"/>
  <c r="P37"/>
  <c r="O38"/>
  <c r="P38" s="1"/>
  <c r="O39"/>
  <c r="P39" s="1"/>
  <c r="O40"/>
  <c r="P40" s="1"/>
  <c r="O43"/>
  <c r="P43" s="1"/>
  <c r="O44"/>
  <c r="P44" s="1"/>
  <c r="O45"/>
  <c r="P45" s="1"/>
  <c r="O46"/>
  <c r="P46" s="1"/>
  <c r="O47"/>
  <c r="P47" s="1"/>
  <c r="O48"/>
  <c r="P48" s="1"/>
  <c r="O49"/>
  <c r="P49" s="1"/>
  <c r="O50"/>
  <c r="P50" s="1"/>
  <c r="O52"/>
  <c r="P52" s="1"/>
  <c r="O53"/>
  <c r="P53" s="1"/>
  <c r="O54"/>
  <c r="P54" s="1"/>
  <c r="O55"/>
  <c r="P55" s="1"/>
  <c r="O56"/>
  <c r="P56"/>
  <c r="O57"/>
  <c r="P57" s="1"/>
  <c r="O58"/>
  <c r="P58" s="1"/>
  <c r="O59"/>
  <c r="P59"/>
  <c r="O62"/>
  <c r="P62" s="1"/>
  <c r="O63"/>
  <c r="P63" s="1"/>
  <c r="O64"/>
  <c r="P64" s="1"/>
  <c r="O65"/>
  <c r="P65" s="1"/>
  <c r="O66"/>
  <c r="P66" s="1"/>
  <c r="O67"/>
  <c r="P67" s="1"/>
  <c r="O69"/>
  <c r="P69" s="1"/>
  <c r="O70"/>
  <c r="P70" s="1"/>
  <c r="O71"/>
  <c r="P71" s="1"/>
  <c r="O72"/>
  <c r="P72"/>
  <c r="O73"/>
  <c r="P73" s="1"/>
  <c r="O74"/>
  <c r="P74"/>
  <c r="O76"/>
  <c r="P76" s="1"/>
  <c r="O77"/>
  <c r="P77" s="1"/>
  <c r="O79"/>
  <c r="P79" s="1"/>
  <c r="O80"/>
  <c r="P80" s="1"/>
  <c r="O81"/>
  <c r="P81"/>
  <c r="O82"/>
  <c r="P82" s="1"/>
  <c r="O84"/>
  <c r="P84" s="1"/>
  <c r="O85"/>
  <c r="P85" s="1"/>
  <c r="O86"/>
  <c r="P86" s="1"/>
  <c r="O87"/>
  <c r="P87" s="1"/>
  <c r="O88"/>
  <c r="P88" s="1"/>
  <c r="O89"/>
  <c r="P89" s="1"/>
  <c r="O93"/>
  <c r="P93" s="1"/>
  <c r="O95"/>
  <c r="P95" s="1"/>
  <c r="O96"/>
  <c r="P96" s="1"/>
  <c r="O97"/>
  <c r="P97" s="1"/>
  <c r="O98"/>
  <c r="P98" s="1"/>
  <c r="O100"/>
  <c r="P100" s="1"/>
  <c r="O103"/>
  <c r="P103" s="1"/>
  <c r="O104"/>
  <c r="P104" s="1"/>
  <c r="O105"/>
  <c r="P105" s="1"/>
  <c r="O106"/>
  <c r="P106" s="1"/>
  <c r="O108"/>
  <c r="P108" s="1"/>
  <c r="O109"/>
  <c r="P109" s="1"/>
  <c r="O110"/>
  <c r="P110" s="1"/>
  <c r="O113"/>
  <c r="P113" s="1"/>
  <c r="O114"/>
  <c r="P114" s="1"/>
  <c r="O116"/>
  <c r="P116" s="1"/>
  <c r="O117"/>
  <c r="P117" s="1"/>
  <c r="O119"/>
  <c r="P119" s="1"/>
  <c r="O120"/>
  <c r="P120" s="1"/>
  <c r="S142" i="13" s="1"/>
  <c r="O124" i="4"/>
  <c r="P124" s="1"/>
  <c r="O125"/>
  <c r="P125" s="1"/>
  <c r="S147" i="13" s="1"/>
  <c r="O126" i="4"/>
  <c r="P126" s="1"/>
  <c r="O127"/>
  <c r="P127" s="1"/>
  <c r="O128"/>
  <c r="P128" s="1"/>
  <c r="O129"/>
  <c r="P129" s="1"/>
  <c r="S151" i="13" s="1"/>
  <c r="O130" i="4"/>
  <c r="P130" s="1"/>
  <c r="S152" i="13" s="1"/>
  <c r="O132" i="4"/>
  <c r="P132" s="1"/>
  <c r="O133"/>
  <c r="P133" s="1"/>
  <c r="S155" i="13" s="1"/>
  <c r="O135" i="4"/>
  <c r="P135" s="1"/>
  <c r="O136"/>
  <c r="P136" s="1"/>
  <c r="O137"/>
  <c r="O138"/>
  <c r="P138" s="1"/>
  <c r="O140"/>
  <c r="P140" s="1"/>
  <c r="O141"/>
  <c r="P141" s="1"/>
  <c r="O142"/>
  <c r="P142" s="1"/>
  <c r="S164" i="13" s="1"/>
  <c r="O143" i="4"/>
  <c r="P143" s="1"/>
  <c r="S165" i="13" s="1"/>
  <c r="O144" i="4"/>
  <c r="P144" s="1"/>
  <c r="O145"/>
  <c r="P145" s="1"/>
  <c r="S167" i="13" s="1"/>
  <c r="O146" i="4"/>
  <c r="P146" s="1"/>
  <c r="O148"/>
  <c r="P148" s="1"/>
  <c r="O149"/>
  <c r="P149" s="1"/>
  <c r="O151"/>
  <c r="P151" s="1"/>
  <c r="O152"/>
  <c r="P152" s="1"/>
  <c r="O153"/>
  <c r="P153" s="1"/>
  <c r="O154"/>
  <c r="P154" s="1"/>
  <c r="O156"/>
  <c r="P156" s="1"/>
  <c r="O157"/>
  <c r="P157" s="1"/>
  <c r="O158"/>
  <c r="P158" s="1"/>
  <c r="O159"/>
  <c r="P159"/>
  <c r="O161"/>
  <c r="P161" s="1"/>
  <c r="O3"/>
  <c r="P3" s="1"/>
  <c r="P197" i="3"/>
  <c r="O216"/>
  <c r="P216" s="1"/>
  <c r="O218"/>
  <c r="P218" s="1"/>
  <c r="O220"/>
  <c r="P220" s="1"/>
  <c r="O222"/>
  <c r="P222" s="1"/>
  <c r="O224"/>
  <c r="P224" s="1"/>
  <c r="O225"/>
  <c r="P225" s="1"/>
  <c r="O228"/>
  <c r="P228" s="1"/>
  <c r="O229"/>
  <c r="P229" s="1"/>
  <c r="O232"/>
  <c r="P232" s="1"/>
  <c r="O233"/>
  <c r="P233" s="1"/>
  <c r="O236"/>
  <c r="P236" s="1"/>
  <c r="O237"/>
  <c r="P237" s="1"/>
  <c r="O240"/>
  <c r="P240" s="1"/>
  <c r="O242"/>
  <c r="P242" s="1"/>
  <c r="N241"/>
  <c r="O241" s="1"/>
  <c r="P241" s="1"/>
  <c r="N218"/>
  <c r="N219"/>
  <c r="O219" s="1"/>
  <c r="P219" s="1"/>
  <c r="N220"/>
  <c r="N221"/>
  <c r="O221" s="1"/>
  <c r="P221" s="1"/>
  <c r="N223"/>
  <c r="O223" s="1"/>
  <c r="P223" s="1"/>
  <c r="N224"/>
  <c r="N225"/>
  <c r="N226"/>
  <c r="O226" s="1"/>
  <c r="P226" s="1"/>
  <c r="N227"/>
  <c r="O227" s="1"/>
  <c r="P227" s="1"/>
  <c r="N228"/>
  <c r="N229"/>
  <c r="N230"/>
  <c r="O230" s="1"/>
  <c r="P230" s="1"/>
  <c r="N231"/>
  <c r="O231" s="1"/>
  <c r="P231" s="1"/>
  <c r="N232"/>
  <c r="N233"/>
  <c r="N234"/>
  <c r="O234" s="1"/>
  <c r="P234" s="1"/>
  <c r="N235"/>
  <c r="O235" s="1"/>
  <c r="P235" s="1"/>
  <c r="N236"/>
  <c r="N237"/>
  <c r="N238"/>
  <c r="O238" s="1"/>
  <c r="P238" s="1"/>
  <c r="N239"/>
  <c r="O239" s="1"/>
  <c r="P239" s="1"/>
  <c r="N240"/>
  <c r="N242"/>
  <c r="N243"/>
  <c r="O243" s="1"/>
  <c r="P243" s="1"/>
  <c r="N217"/>
  <c r="O217" s="1"/>
  <c r="P217" s="1"/>
  <c r="N216"/>
  <c r="N215"/>
  <c r="O215" s="1"/>
  <c r="P215" s="1"/>
  <c r="N214"/>
  <c r="O214" s="1"/>
  <c r="P214" s="1"/>
  <c r="N213"/>
  <c r="O213"/>
  <c r="P213" s="1"/>
  <c r="N212"/>
  <c r="O212"/>
  <c r="P212" s="1"/>
  <c r="N211"/>
  <c r="O211"/>
  <c r="P211" s="1"/>
  <c r="N210"/>
  <c r="O210"/>
  <c r="P210" s="1"/>
  <c r="N209"/>
  <c r="O209"/>
  <c r="P209" s="1"/>
  <c r="N208"/>
  <c r="O208"/>
  <c r="P208" s="1"/>
  <c r="N207"/>
  <c r="O207"/>
  <c r="P207" s="1"/>
  <c r="N206"/>
  <c r="O206"/>
  <c r="P206" s="1"/>
  <c r="N205"/>
  <c r="O205"/>
  <c r="P205" s="1"/>
  <c r="N204"/>
  <c r="O204"/>
  <c r="P204" s="1"/>
  <c r="N203"/>
  <c r="O203"/>
  <c r="P203" s="1"/>
  <c r="N202"/>
  <c r="O202"/>
  <c r="P202" s="1"/>
  <c r="N201"/>
  <c r="O201"/>
  <c r="P201" s="1"/>
  <c r="N200"/>
  <c r="O200"/>
  <c r="P200" s="1"/>
  <c r="N199"/>
  <c r="O199"/>
  <c r="P199" s="1"/>
  <c r="N198"/>
  <c r="O198"/>
  <c r="P198" s="1"/>
  <c r="N197"/>
  <c r="O197"/>
  <c r="N196"/>
  <c r="O196"/>
  <c r="P196" s="1"/>
  <c r="N195"/>
  <c r="O195"/>
  <c r="P195" s="1"/>
  <c r="N194"/>
  <c r="O194" s="1"/>
  <c r="P194" s="1"/>
  <c r="O171"/>
  <c r="P171" s="1"/>
  <c r="O173"/>
  <c r="O176"/>
  <c r="P176" s="1"/>
  <c r="O179"/>
  <c r="P179" s="1"/>
  <c r="O181"/>
  <c r="P181" s="1"/>
  <c r="O184"/>
  <c r="P184" s="1"/>
  <c r="O185"/>
  <c r="P185" s="1"/>
  <c r="O188"/>
  <c r="P188" s="1"/>
  <c r="O189"/>
  <c r="P189" s="1"/>
  <c r="O192"/>
  <c r="P192" s="1"/>
  <c r="O193"/>
  <c r="P193" s="1"/>
  <c r="N180"/>
  <c r="O180" s="1"/>
  <c r="P180" s="1"/>
  <c r="N176"/>
  <c r="N177"/>
  <c r="O177" s="1"/>
  <c r="P177" s="1"/>
  <c r="N178"/>
  <c r="O178" s="1"/>
  <c r="P178" s="1"/>
  <c r="N179"/>
  <c r="N181"/>
  <c r="N182"/>
  <c r="O182" s="1"/>
  <c r="P182" s="1"/>
  <c r="N183"/>
  <c r="O183" s="1"/>
  <c r="P183" s="1"/>
  <c r="N184"/>
  <c r="N185"/>
  <c r="N186"/>
  <c r="O186" s="1"/>
  <c r="P186" s="1"/>
  <c r="N187"/>
  <c r="O187" s="1"/>
  <c r="P187" s="1"/>
  <c r="N188"/>
  <c r="N189"/>
  <c r="N190"/>
  <c r="O190" s="1"/>
  <c r="P190" s="1"/>
  <c r="N191"/>
  <c r="O191" s="1"/>
  <c r="P191" s="1"/>
  <c r="N192"/>
  <c r="N193"/>
  <c r="N175"/>
  <c r="O175" s="1"/>
  <c r="P175" s="1"/>
  <c r="N174"/>
  <c r="O174" s="1"/>
  <c r="P174" s="1"/>
  <c r="N173"/>
  <c r="N172"/>
  <c r="O172" s="1"/>
  <c r="P172" s="1"/>
  <c r="N171"/>
  <c r="N170"/>
  <c r="O170" s="1"/>
  <c r="P170" s="1"/>
  <c r="N169"/>
  <c r="O169"/>
  <c r="P169" s="1"/>
  <c r="N168"/>
  <c r="O168" s="1"/>
  <c r="P168" s="1"/>
  <c r="N167"/>
  <c r="O167"/>
  <c r="P167" s="1"/>
  <c r="N166"/>
  <c r="O166" s="1"/>
  <c r="P166" s="1"/>
  <c r="N165"/>
  <c r="O165"/>
  <c r="P165" s="1"/>
  <c r="N164"/>
  <c r="O164" s="1"/>
  <c r="P164" s="1"/>
  <c r="N163"/>
  <c r="O163"/>
  <c r="P163" s="1"/>
  <c r="N162"/>
  <c r="O162" s="1"/>
  <c r="P162" s="1"/>
  <c r="N161"/>
  <c r="O161"/>
  <c r="P161" s="1"/>
  <c r="N160"/>
  <c r="O160" s="1"/>
  <c r="P160" s="1"/>
  <c r="N159"/>
  <c r="O159"/>
  <c r="P159" s="1"/>
  <c r="N158"/>
  <c r="O158" s="1"/>
  <c r="P158" s="1"/>
  <c r="N157"/>
  <c r="O157"/>
  <c r="P157" s="1"/>
  <c r="N156"/>
  <c r="O156" s="1"/>
  <c r="P156" s="1"/>
  <c r="N155"/>
  <c r="O155"/>
  <c r="P155" s="1"/>
  <c r="N154"/>
  <c r="O154" s="1"/>
  <c r="P154" s="1"/>
  <c r="N153"/>
  <c r="O153"/>
  <c r="P153" s="1"/>
  <c r="N152"/>
  <c r="O152" s="1"/>
  <c r="P152" s="1"/>
  <c r="N139"/>
  <c r="O139"/>
  <c r="P139" s="1"/>
  <c r="N138"/>
  <c r="O138" s="1"/>
  <c r="P138" s="1"/>
  <c r="N124"/>
  <c r="O124"/>
  <c r="P124" s="1"/>
  <c r="N115"/>
  <c r="O115" s="1"/>
  <c r="P115" s="1"/>
  <c r="N105"/>
  <c r="N106"/>
  <c r="O106" s="1"/>
  <c r="P106" s="1"/>
  <c r="N107"/>
  <c r="O107"/>
  <c r="P107" s="1"/>
  <c r="N108"/>
  <c r="O108" s="1"/>
  <c r="P108" s="1"/>
  <c r="N109"/>
  <c r="O109"/>
  <c r="P109" s="1"/>
  <c r="N110"/>
  <c r="O110" s="1"/>
  <c r="P110" s="1"/>
  <c r="N111"/>
  <c r="O111"/>
  <c r="P111" s="1"/>
  <c r="N112"/>
  <c r="O112" s="1"/>
  <c r="P112" s="1"/>
  <c r="N113"/>
  <c r="O113"/>
  <c r="P113" s="1"/>
  <c r="N114"/>
  <c r="N116"/>
  <c r="O116"/>
  <c r="P116" s="1"/>
  <c r="N117"/>
  <c r="O117" s="1"/>
  <c r="P117" s="1"/>
  <c r="N118"/>
  <c r="O118"/>
  <c r="P118" s="1"/>
  <c r="N119"/>
  <c r="O119" s="1"/>
  <c r="P119" s="1"/>
  <c r="N120"/>
  <c r="O120"/>
  <c r="P120" s="1"/>
  <c r="N121"/>
  <c r="O121" s="1"/>
  <c r="P121" s="1"/>
  <c r="N122"/>
  <c r="O122"/>
  <c r="P122" s="1"/>
  <c r="N123"/>
  <c r="O123" s="1"/>
  <c r="P123" s="1"/>
  <c r="N125"/>
  <c r="O125"/>
  <c r="P125" s="1"/>
  <c r="N126"/>
  <c r="O126" s="1"/>
  <c r="P126" s="1"/>
  <c r="N127"/>
  <c r="O127"/>
  <c r="P127" s="1"/>
  <c r="N128"/>
  <c r="O128" s="1"/>
  <c r="P128" s="1"/>
  <c r="N129"/>
  <c r="O129"/>
  <c r="P129" s="1"/>
  <c r="N130"/>
  <c r="O130" s="1"/>
  <c r="P130" s="1"/>
  <c r="N131"/>
  <c r="O131"/>
  <c r="P131" s="1"/>
  <c r="N132"/>
  <c r="O132" s="1"/>
  <c r="P132" s="1"/>
  <c r="N133"/>
  <c r="O133"/>
  <c r="P133" s="1"/>
  <c r="N134"/>
  <c r="O134" s="1"/>
  <c r="P134" s="1"/>
  <c r="N135"/>
  <c r="O135"/>
  <c r="P135" s="1"/>
  <c r="N136"/>
  <c r="O136" s="1"/>
  <c r="P136" s="1"/>
  <c r="N137"/>
  <c r="O137"/>
  <c r="P137" s="1"/>
  <c r="N140"/>
  <c r="O140" s="1"/>
  <c r="P140" s="1"/>
  <c r="N141"/>
  <c r="O141"/>
  <c r="P141" s="1"/>
  <c r="N142"/>
  <c r="O142" s="1"/>
  <c r="P142" s="1"/>
  <c r="N143"/>
  <c r="O143"/>
  <c r="P143" s="1"/>
  <c r="N144"/>
  <c r="O144" s="1"/>
  <c r="P144" s="1"/>
  <c r="N145"/>
  <c r="O145"/>
  <c r="P145" s="1"/>
  <c r="N146"/>
  <c r="O146" s="1"/>
  <c r="P146" s="1"/>
  <c r="N147"/>
  <c r="O147"/>
  <c r="P147" s="1"/>
  <c r="N148"/>
  <c r="O148" s="1"/>
  <c r="P148" s="1"/>
  <c r="N149"/>
  <c r="O149"/>
  <c r="P149" s="1"/>
  <c r="N150"/>
  <c r="O150" s="1"/>
  <c r="P150" s="1"/>
  <c r="N151"/>
  <c r="O151"/>
  <c r="P151" s="1"/>
  <c r="O105"/>
  <c r="P105" s="1"/>
  <c r="O114"/>
  <c r="P114" s="1"/>
  <c r="N104"/>
  <c r="O104" s="1"/>
  <c r="P104" s="1"/>
  <c r="N103"/>
  <c r="O103" s="1"/>
  <c r="P103" s="1"/>
  <c r="N102"/>
  <c r="O102" s="1"/>
  <c r="P102" s="1"/>
  <c r="P24"/>
  <c r="O18"/>
  <c r="P18" s="1"/>
  <c r="O24"/>
  <c r="O30"/>
  <c r="P30" s="1"/>
  <c r="O34"/>
  <c r="P34" s="1"/>
  <c r="O40"/>
  <c r="P40" s="1"/>
  <c r="O44"/>
  <c r="P44" s="1"/>
  <c r="O49"/>
  <c r="P49" s="1"/>
  <c r="O54"/>
  <c r="P54" s="1"/>
  <c r="O58"/>
  <c r="P58" s="1"/>
  <c r="O62"/>
  <c r="P62" s="1"/>
  <c r="O66"/>
  <c r="P66" s="1"/>
  <c r="O99"/>
  <c r="P99" s="1"/>
  <c r="N100"/>
  <c r="O100" s="1"/>
  <c r="P100" s="1"/>
  <c r="N68"/>
  <c r="O68" s="1"/>
  <c r="P68" s="1"/>
  <c r="N19"/>
  <c r="O19" s="1"/>
  <c r="P19" s="1"/>
  <c r="N16"/>
  <c r="O16" s="1"/>
  <c r="P16" s="1"/>
  <c r="N101"/>
  <c r="O101" s="1"/>
  <c r="P101" s="1"/>
  <c r="N14"/>
  <c r="O14" s="1"/>
  <c r="P14" s="1"/>
  <c r="N15"/>
  <c r="O15" s="1"/>
  <c r="P15" s="1"/>
  <c r="N17"/>
  <c r="O17"/>
  <c r="P17" s="1"/>
  <c r="N18"/>
  <c r="N20"/>
  <c r="O20" s="1"/>
  <c r="P20" s="1"/>
  <c r="N21"/>
  <c r="O21" s="1"/>
  <c r="P21" s="1"/>
  <c r="N22"/>
  <c r="O22" s="1"/>
  <c r="P22" s="1"/>
  <c r="N23"/>
  <c r="O23" s="1"/>
  <c r="P23" s="1"/>
  <c r="N25"/>
  <c r="O25"/>
  <c r="P25" s="1"/>
  <c r="N26"/>
  <c r="O26" s="1"/>
  <c r="P26" s="1"/>
  <c r="N27"/>
  <c r="O27"/>
  <c r="P27" s="1"/>
  <c r="N28"/>
  <c r="O28" s="1"/>
  <c r="P28" s="1"/>
  <c r="N29"/>
  <c r="O29"/>
  <c r="P29" s="1"/>
  <c r="N31"/>
  <c r="O31" s="1"/>
  <c r="P31" s="1"/>
  <c r="N32"/>
  <c r="O32" s="1"/>
  <c r="P32" s="1"/>
  <c r="N33"/>
  <c r="O33" s="1"/>
  <c r="P33" s="1"/>
  <c r="N34"/>
  <c r="N35"/>
  <c r="O35" s="1"/>
  <c r="P35" s="1"/>
  <c r="N36"/>
  <c r="O36" s="1"/>
  <c r="P36" s="1"/>
  <c r="N37"/>
  <c r="O37" s="1"/>
  <c r="P37" s="1"/>
  <c r="N38"/>
  <c r="O38" s="1"/>
  <c r="P38" s="1"/>
  <c r="N39"/>
  <c r="O39" s="1"/>
  <c r="P39" s="1"/>
  <c r="N40"/>
  <c r="N41"/>
  <c r="O41" s="1"/>
  <c r="P41" s="1"/>
  <c r="N42"/>
  <c r="O42" s="1"/>
  <c r="P42" s="1"/>
  <c r="N43"/>
  <c r="O43" s="1"/>
  <c r="P43" s="1"/>
  <c r="N44"/>
  <c r="N45"/>
  <c r="O45" s="1"/>
  <c r="P45" s="1"/>
  <c r="N46"/>
  <c r="O46" s="1"/>
  <c r="P46" s="1"/>
  <c r="N47"/>
  <c r="O47"/>
  <c r="P47"/>
  <c r="N48"/>
  <c r="O48" s="1"/>
  <c r="P48" s="1"/>
  <c r="N49"/>
  <c r="N50"/>
  <c r="O50" s="1"/>
  <c r="P50" s="1"/>
  <c r="N51"/>
  <c r="O51" s="1"/>
  <c r="P51" s="1"/>
  <c r="N52"/>
  <c r="O52"/>
  <c r="P52"/>
  <c r="N53"/>
  <c r="O53" s="1"/>
  <c r="P53" s="1"/>
  <c r="N54"/>
  <c r="N55"/>
  <c r="O55" s="1"/>
  <c r="P55" s="1"/>
  <c r="N56"/>
  <c r="O56" s="1"/>
  <c r="P56" s="1"/>
  <c r="N57"/>
  <c r="O57" s="1"/>
  <c r="P57" s="1"/>
  <c r="N58"/>
  <c r="N59"/>
  <c r="O59" s="1"/>
  <c r="P59" s="1"/>
  <c r="N60"/>
  <c r="O60" s="1"/>
  <c r="P60" s="1"/>
  <c r="N61"/>
  <c r="O61" s="1"/>
  <c r="P61" s="1"/>
  <c r="N62"/>
  <c r="N63"/>
  <c r="O63" s="1"/>
  <c r="P63" s="1"/>
  <c r="N64"/>
  <c r="O64" s="1"/>
  <c r="P64" s="1"/>
  <c r="N65"/>
  <c r="O65" s="1"/>
  <c r="P65" s="1"/>
  <c r="N66"/>
  <c r="N67"/>
  <c r="O67" s="1"/>
  <c r="P67" s="1"/>
  <c r="N69"/>
  <c r="O69" s="1"/>
  <c r="P69" s="1"/>
  <c r="N70"/>
  <c r="O70" s="1"/>
  <c r="P70" s="1"/>
  <c r="N71"/>
  <c r="O71" s="1"/>
  <c r="P71" s="1"/>
  <c r="N72"/>
  <c r="O72" s="1"/>
  <c r="P72" s="1"/>
  <c r="N73"/>
  <c r="O73" s="1"/>
  <c r="P73" s="1"/>
  <c r="N74"/>
  <c r="O74" s="1"/>
  <c r="P74" s="1"/>
  <c r="N75"/>
  <c r="O75" s="1"/>
  <c r="P75" s="1"/>
  <c r="N76"/>
  <c r="O76" s="1"/>
  <c r="P76" s="1"/>
  <c r="N77"/>
  <c r="O77" s="1"/>
  <c r="P77" s="1"/>
  <c r="N78"/>
  <c r="O78" s="1"/>
  <c r="P78" s="1"/>
  <c r="N79"/>
  <c r="O79" s="1"/>
  <c r="P79" s="1"/>
  <c r="N80"/>
  <c r="O80" s="1"/>
  <c r="P80" s="1"/>
  <c r="N81"/>
  <c r="O81" s="1"/>
  <c r="P81" s="1"/>
  <c r="N82"/>
  <c r="O82" s="1"/>
  <c r="P82" s="1"/>
  <c r="N83"/>
  <c r="O83" s="1"/>
  <c r="P83" s="1"/>
  <c r="N84"/>
  <c r="O84" s="1"/>
  <c r="P84" s="1"/>
  <c r="N85"/>
  <c r="O85" s="1"/>
  <c r="P85" s="1"/>
  <c r="N86"/>
  <c r="O86" s="1"/>
  <c r="P86" s="1"/>
  <c r="N87"/>
  <c r="O87" s="1"/>
  <c r="P87" s="1"/>
  <c r="N88"/>
  <c r="O88" s="1"/>
  <c r="P88" s="1"/>
  <c r="N89"/>
  <c r="O89" s="1"/>
  <c r="P89" s="1"/>
  <c r="N90"/>
  <c r="O90" s="1"/>
  <c r="P90" s="1"/>
  <c r="N91"/>
  <c r="O91" s="1"/>
  <c r="P91" s="1"/>
  <c r="N92"/>
  <c r="O92" s="1"/>
  <c r="P92" s="1"/>
  <c r="N93"/>
  <c r="O93" s="1"/>
  <c r="P93" s="1"/>
  <c r="N94"/>
  <c r="O94" s="1"/>
  <c r="P94" s="1"/>
  <c r="N95"/>
  <c r="O95" s="1"/>
  <c r="P95" s="1"/>
  <c r="N96"/>
  <c r="O96" s="1"/>
  <c r="P96" s="1"/>
  <c r="N97"/>
  <c r="O97"/>
  <c r="P97" s="1"/>
  <c r="N98"/>
  <c r="O98" s="1"/>
  <c r="P98" s="1"/>
  <c r="N99"/>
  <c r="N3"/>
  <c r="O3" s="1"/>
  <c r="P3" s="1"/>
  <c r="N10"/>
  <c r="O10"/>
  <c r="P10"/>
  <c r="N4"/>
  <c r="O4" s="1"/>
  <c r="P4" s="1"/>
  <c r="O2"/>
  <c r="P2"/>
  <c r="N6"/>
  <c r="O6"/>
  <c r="P6"/>
  <c r="N7"/>
  <c r="O7" s="1"/>
  <c r="P7" s="1"/>
  <c r="N8"/>
  <c r="O8"/>
  <c r="P8" s="1"/>
  <c r="N9"/>
  <c r="O9"/>
  <c r="P9"/>
  <c r="N11"/>
  <c r="O11"/>
  <c r="P11"/>
  <c r="N12"/>
  <c r="O12" s="1"/>
  <c r="P12" s="1"/>
  <c r="N13"/>
  <c r="O13" s="1"/>
  <c r="P13" s="1"/>
  <c r="N5"/>
  <c r="O5" s="1"/>
  <c r="P5" s="1"/>
  <c r="P173"/>
  <c r="S246" i="13" l="1"/>
  <c r="S216"/>
  <c r="S132"/>
  <c r="S180"/>
  <c r="S75"/>
  <c r="P33" i="12"/>
  <c r="P9"/>
</calcChain>
</file>

<file path=xl/sharedStrings.xml><?xml version="1.0" encoding="utf-8"?>
<sst xmlns="http://schemas.openxmlformats.org/spreadsheetml/2006/main" count="4649" uniqueCount="700">
  <si>
    <t>ID гнезда</t>
  </si>
  <si>
    <t>Дата</t>
  </si>
  <si>
    <t>Место</t>
  </si>
  <si>
    <t>Число яиц</t>
  </si>
  <si>
    <t>накл</t>
  </si>
  <si>
    <t>Крестовая Осинка</t>
  </si>
  <si>
    <t>Начало насиживания</t>
  </si>
  <si>
    <t>Вылупление</t>
  </si>
  <si>
    <t>Д1</t>
  </si>
  <si>
    <t>Д2</t>
  </si>
  <si>
    <t>Д3</t>
  </si>
  <si>
    <t>У1</t>
  </si>
  <si>
    <t>У2</t>
  </si>
  <si>
    <t>У3</t>
  </si>
  <si>
    <t>Срок насиж гнездо, дни</t>
  </si>
  <si>
    <t>Срок1</t>
  </si>
  <si>
    <t>Срок2</t>
  </si>
  <si>
    <t>Срок3</t>
  </si>
  <si>
    <t>?</t>
  </si>
  <si>
    <t>Осинка Тонкая</t>
  </si>
  <si>
    <t>накл все</t>
  </si>
  <si>
    <t>*4 яйца!</t>
  </si>
  <si>
    <t>Пурлуда</t>
  </si>
  <si>
    <t>Шоглы западн (мал)</t>
  </si>
  <si>
    <t>Шоглы вост</t>
  </si>
  <si>
    <t>Ухконец Голомянный</t>
  </si>
  <si>
    <t>Салма-луда Малая</t>
  </si>
  <si>
    <t>Салма-луда Средняя с крестом</t>
  </si>
  <si>
    <t>Осинка (Карельская)</t>
  </si>
  <si>
    <t>*</t>
  </si>
  <si>
    <t>*холодн,закр ?брошен</t>
  </si>
  <si>
    <t>хол</t>
  </si>
  <si>
    <t>*хол</t>
  </si>
  <si>
    <t>Дальше из Кеми с колышками начиная с 11.06</t>
  </si>
  <si>
    <t>Казематы</t>
  </si>
  <si>
    <t>Без сбора пуха</t>
  </si>
  <si>
    <t>А2</t>
  </si>
  <si>
    <t>А3</t>
  </si>
  <si>
    <t>А4</t>
  </si>
  <si>
    <t>А5</t>
  </si>
  <si>
    <t>А6</t>
  </si>
  <si>
    <t>А7</t>
  </si>
  <si>
    <t>А8</t>
  </si>
  <si>
    <t>А9</t>
  </si>
  <si>
    <t>А10</t>
  </si>
  <si>
    <t>А1</t>
  </si>
  <si>
    <t>А11</t>
  </si>
  <si>
    <t>А12</t>
  </si>
  <si>
    <t>А13</t>
  </si>
  <si>
    <t>А14</t>
  </si>
  <si>
    <t>А15</t>
  </si>
  <si>
    <t>А16</t>
  </si>
  <si>
    <t>А17</t>
  </si>
  <si>
    <t>А18</t>
  </si>
  <si>
    <t>А19</t>
  </si>
  <si>
    <t>А20</t>
  </si>
  <si>
    <t>А21</t>
  </si>
  <si>
    <t>А22</t>
  </si>
  <si>
    <t>А23</t>
  </si>
  <si>
    <t>А24</t>
  </si>
  <si>
    <t>А25</t>
  </si>
  <si>
    <t>А26</t>
  </si>
  <si>
    <t>А27</t>
  </si>
  <si>
    <t>А28</t>
  </si>
  <si>
    <t>А29</t>
  </si>
  <si>
    <t>А30</t>
  </si>
  <si>
    <t>А31</t>
  </si>
  <si>
    <t>А32</t>
  </si>
  <si>
    <t>А33</t>
  </si>
  <si>
    <t>А34</t>
  </si>
  <si>
    <t>А35</t>
  </si>
  <si>
    <t>А36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</si>
  <si>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</si>
  <si>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</si>
  <si>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</si>
  <si>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</si>
  <si>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</si>
  <si>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</si>
  <si>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</si>
  <si>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</si>
  <si>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</si>
  <si>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</si>
  <si>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</si>
  <si>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</si>
  <si>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</si>
  <si>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</si>
  <si>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</si>
  <si>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</si>
  <si>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</si>
  <si>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</si>
  <si>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</si>
  <si>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</si>
  <si>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</si>
  <si>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</si>
  <si>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</si>
  <si>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</si>
  <si>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</si>
  <si>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</si>
  <si>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</si>
  <si>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</si>
  <si>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Тюлень -сбор пуха</t>
  </si>
  <si>
    <t>прокл</t>
  </si>
  <si>
    <t>C1</t>
  </si>
  <si>
    <t>ТервонецЮж - сбор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</si>
  <si>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</si>
  <si>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</si>
  <si>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</si>
  <si>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</si>
  <si>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</si>
  <si>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</si>
  <si>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</si>
  <si>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</si>
  <si>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</si>
  <si>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</si>
  <si>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</si>
  <si>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</si>
  <si>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</si>
  <si>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</si>
  <si>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</si>
  <si>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</si>
  <si>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</si>
  <si>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</si>
  <si>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</si>
  <si>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</si>
  <si>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</si>
  <si>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</si>
  <si>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</si>
  <si>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</si>
  <si>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</si>
  <si>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</si>
  <si>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</si>
  <si>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</si>
  <si>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</si>
  <si>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</si>
  <si>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</si>
  <si>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</si>
  <si>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</si>
  <si>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</si>
  <si>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</si>
  <si>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</si>
  <si>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</si>
  <si>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</si>
  <si>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</si>
  <si>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</si>
  <si>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</si>
  <si>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</si>
  <si>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</si>
  <si>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</si>
  <si>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</si>
  <si>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</si>
  <si>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</si>
  <si>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Тервонец Сев - без сбора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</si>
  <si>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</si>
  <si>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</si>
  <si>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</si>
  <si>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</si>
  <si>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</si>
  <si>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</si>
  <si>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</si>
  <si>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</si>
  <si>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</si>
  <si>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</si>
  <si>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</si>
  <si>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</si>
  <si>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</si>
  <si>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</si>
  <si>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</si>
  <si>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</si>
  <si>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</si>
  <si>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</si>
  <si>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</si>
  <si>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</si>
  <si>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</si>
  <si>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</si>
  <si>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</si>
  <si>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</si>
  <si>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</si>
  <si>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</si>
  <si>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</si>
  <si>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</si>
  <si>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</si>
  <si>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</si>
  <si>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</si>
  <si>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</si>
  <si>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</si>
  <si>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</si>
  <si>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</si>
  <si>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</si>
  <si>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</si>
  <si>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</si>
  <si>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</si>
  <si>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</si>
  <si>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</si>
  <si>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</si>
  <si>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</si>
  <si>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Разные сроки</t>
  </si>
  <si>
    <t>проверить первичку</t>
  </si>
  <si>
    <t>E1</t>
  </si>
  <si>
    <t>E2</t>
  </si>
  <si>
    <t>E3</t>
  </si>
  <si>
    <t>E4</t>
  </si>
  <si>
    <t>Гага сбор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</si>
  <si>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</si>
  <si>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</si>
  <si>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</si>
  <si>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</si>
  <si>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</si>
  <si>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</si>
  <si>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</si>
  <si>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</si>
  <si>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</si>
  <si>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</si>
  <si>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</si>
  <si>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</si>
  <si>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</si>
  <si>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</si>
  <si>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</si>
  <si>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</si>
  <si>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</si>
  <si>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</si>
  <si>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</si>
  <si>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</si>
  <si>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</si>
  <si>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</si>
  <si>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</si>
  <si>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</si>
  <si>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</si>
  <si>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</si>
  <si>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Хахатаненка без сбора</t>
  </si>
  <si>
    <t>взв</t>
  </si>
  <si>
    <t>накл накл</t>
  </si>
  <si>
    <t>Горелый юж сбор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</si>
  <si>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</si>
  <si>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</si>
  <si>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</si>
  <si>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</si>
  <si>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</si>
  <si>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</si>
  <si>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</si>
  <si>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</si>
  <si>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</si>
  <si>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</si>
  <si>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</si>
  <si>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</si>
  <si>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</si>
  <si>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</si>
  <si>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</si>
  <si>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</si>
  <si>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</si>
  <si>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</si>
  <si>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</si>
  <si>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</si>
  <si>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</si>
  <si>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</si>
  <si>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</si>
  <si>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Горелый сев сбор</t>
  </si>
  <si>
    <t>I1</t>
  </si>
  <si>
    <t>I2</t>
  </si>
  <si>
    <t>I3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</si>
  <si>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</si>
  <si>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</si>
  <si>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</si>
  <si>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</si>
  <si>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</si>
  <si>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</si>
  <si>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</si>
  <si>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</si>
  <si>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</si>
  <si>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</si>
  <si>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</si>
  <si>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</si>
  <si>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</si>
  <si>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</si>
  <si>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</si>
  <si>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</si>
  <si>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</si>
  <si>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</si>
  <si>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</si>
  <si>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</si>
  <si>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Горелый мал сбор</t>
  </si>
  <si>
    <t>Горелый плоск без сбора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</si>
  <si>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</si>
  <si>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</si>
  <si>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</si>
  <si>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</si>
  <si>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</si>
  <si>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</si>
  <si>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</si>
  <si>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</si>
  <si>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</si>
  <si>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</si>
  <si>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</si>
  <si>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</si>
  <si>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</si>
  <si>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</si>
  <si>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</si>
  <si>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</si>
  <si>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</si>
  <si>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</si>
  <si>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</si>
  <si>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</si>
  <si>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</si>
  <si>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</si>
  <si>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</si>
  <si>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</si>
  <si>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</si>
  <si>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</si>
  <si>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</si>
  <si>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</si>
  <si>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</si>
  <si>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</si>
  <si>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</si>
  <si>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</si>
  <si>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</si>
  <si>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</si>
  <si>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</si>
  <si>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</si>
  <si>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</si>
  <si>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</si>
  <si>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</si>
  <si>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</si>
  <si>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</si>
  <si>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</si>
  <si>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</si>
  <si>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</si>
  <si>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</si>
  <si>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</si>
  <si>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</si>
  <si>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</si>
  <si>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</si>
  <si>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</si>
  <si>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</si>
  <si>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</si>
  <si>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</si>
  <si>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</si>
  <si>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</si>
  <si>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</si>
  <si>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</si>
  <si>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</si>
  <si>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</si>
  <si>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</si>
  <si>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</si>
  <si>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</si>
  <si>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</si>
  <si>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</si>
  <si>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</si>
  <si>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</si>
  <si>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</si>
  <si>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</si>
  <si>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</si>
  <si>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</si>
  <si>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</si>
  <si>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</si>
  <si>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</si>
  <si>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</si>
  <si>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</si>
  <si>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</si>
  <si>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</si>
  <si>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</si>
  <si>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</si>
  <si>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Ромбак мал сбор</t>
  </si>
  <si>
    <t>Ромбак сев без сбора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</si>
  <si>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</si>
  <si>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</si>
  <si>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</si>
  <si>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</si>
  <si>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</si>
  <si>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</si>
  <si>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</si>
  <si>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</si>
  <si>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</si>
  <si>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</si>
  <si>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</si>
  <si>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</si>
  <si>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</si>
  <si>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</si>
  <si>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Плоская Скала без сбора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</si>
  <si>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</si>
  <si>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</si>
  <si>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</si>
  <si>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</si>
  <si>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</si>
  <si>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</si>
  <si>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</si>
  <si>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</si>
  <si>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</si>
  <si>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</si>
  <si>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</si>
  <si>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</si>
  <si>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</si>
  <si>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</si>
  <si>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</si>
  <si>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</si>
  <si>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прокл прокл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</si>
  <si>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</si>
  <si>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</si>
  <si>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</si>
  <si>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</si>
  <si>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</si>
  <si>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</si>
  <si>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</si>
  <si>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</si>
  <si>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</si>
  <si>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</si>
  <si>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</si>
  <si>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</si>
  <si>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</si>
  <si>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</si>
  <si>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</si>
  <si>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</si>
  <si>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</si>
  <si>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</si>
  <si>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</si>
  <si>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</si>
  <si>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Ряволуда мал Сбор пуха</t>
  </si>
  <si>
    <t>пух не меняли!</t>
  </si>
  <si>
    <t>пух не меняли</t>
  </si>
  <si>
    <t>большая разница</t>
  </si>
  <si>
    <t>Ряволуда Большая. Без сбора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</si>
  <si>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</si>
  <si>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</si>
  <si>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</si>
  <si>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</si>
  <si>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</si>
  <si>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</si>
  <si>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</si>
  <si>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</si>
  <si>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</si>
  <si>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Р10</t>
  </si>
  <si>
    <t>Р11</t>
  </si>
  <si>
    <t>Р12</t>
  </si>
  <si>
    <t>б/н</t>
  </si>
  <si>
    <t>3 птенца+1 яйцо</t>
  </si>
  <si>
    <t>проклев</t>
  </si>
  <si>
    <t>11-15 июня</t>
  </si>
  <si>
    <t>16-20 июня</t>
  </si>
  <si>
    <t>21-25 июня</t>
  </si>
  <si>
    <t>26-30 июня</t>
  </si>
  <si>
    <t>1-5 июля</t>
  </si>
  <si>
    <t>6-10 июля</t>
  </si>
  <si>
    <t>Робьяк Большой</t>
  </si>
  <si>
    <t>примечания</t>
  </si>
  <si>
    <t>холодные</t>
  </si>
  <si>
    <t>холодные, закрыты</t>
  </si>
  <si>
    <t>холодные, закрыты, брошено</t>
  </si>
  <si>
    <t>закрыто, брошено</t>
  </si>
  <si>
    <t>холодные, брошено</t>
  </si>
  <si>
    <t>разорено</t>
  </si>
  <si>
    <t>Выведено или разорено</t>
  </si>
  <si>
    <t>разорено, рядом 2 расклева</t>
  </si>
  <si>
    <t>4 пл</t>
  </si>
  <si>
    <t>3 пл</t>
  </si>
  <si>
    <t>5я</t>
  </si>
  <si>
    <t>4я</t>
  </si>
  <si>
    <t>не найдено</t>
  </si>
  <si>
    <t>2пл и 1 я</t>
  </si>
  <si>
    <t>4 пл и 1 мертвый птенец</t>
  </si>
  <si>
    <t>3 пл и 1 птенец, погибший при вылуплении</t>
  </si>
  <si>
    <t>3я</t>
  </si>
  <si>
    <t>5 пл</t>
  </si>
  <si>
    <t>разорено, 2 расклева</t>
  </si>
  <si>
    <t>разорено, 3 расклева</t>
  </si>
  <si>
    <t>разорено, 6 расклевов</t>
  </si>
  <si>
    <t>2я</t>
  </si>
  <si>
    <t>1 птенец+1 наклев</t>
  </si>
  <si>
    <t>разорено, 2 яйца</t>
  </si>
  <si>
    <t>Примечания</t>
  </si>
  <si>
    <t>при 1 проверке у60. Самка слетела</t>
  </si>
  <si>
    <t>Тюлень</t>
  </si>
  <si>
    <t>В1</t>
  </si>
  <si>
    <t>В2</t>
  </si>
  <si>
    <t>В3</t>
  </si>
  <si>
    <t>В4</t>
  </si>
  <si>
    <t>В5</t>
  </si>
  <si>
    <t>В6</t>
  </si>
  <si>
    <t>В7</t>
  </si>
  <si>
    <t>В8</t>
  </si>
  <si>
    <t>В9</t>
  </si>
  <si>
    <t>В10</t>
  </si>
  <si>
    <t>В11</t>
  </si>
  <si>
    <t>В12</t>
  </si>
  <si>
    <t>В13</t>
  </si>
  <si>
    <t>В14</t>
  </si>
  <si>
    <t>В15</t>
  </si>
  <si>
    <t>В16</t>
  </si>
  <si>
    <t>В17</t>
  </si>
  <si>
    <t>В18</t>
  </si>
  <si>
    <t>В19</t>
  </si>
  <si>
    <t>В20</t>
  </si>
  <si>
    <t>В21</t>
  </si>
  <si>
    <t>В22</t>
  </si>
  <si>
    <t>В23</t>
  </si>
  <si>
    <t>В24</t>
  </si>
  <si>
    <t>В25</t>
  </si>
  <si>
    <t>В26</t>
  </si>
  <si>
    <t>В27</t>
  </si>
  <si>
    <t>В28</t>
  </si>
  <si>
    <t>2 пл</t>
  </si>
  <si>
    <t>2 птенца</t>
  </si>
  <si>
    <t>разорено, 4 расклева</t>
  </si>
  <si>
    <t>брошено</t>
  </si>
  <si>
    <t>при первой проверке углы 45</t>
  </si>
  <si>
    <t>Тервонец Южный</t>
  </si>
  <si>
    <t>С1</t>
  </si>
  <si>
    <t>С2</t>
  </si>
  <si>
    <t>С3</t>
  </si>
  <si>
    <t>С4</t>
  </si>
  <si>
    <t>С5</t>
  </si>
  <si>
    <t>С6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</si>
  <si>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</si>
  <si>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</si>
  <si>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</si>
  <si>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</si>
  <si>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</si>
  <si>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</si>
  <si>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</si>
  <si>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</si>
  <si>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</si>
  <si>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</si>
  <si>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</si>
  <si>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</si>
  <si>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</si>
  <si>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</si>
  <si>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</si>
  <si>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</si>
  <si>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</si>
  <si>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</si>
  <si>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</si>
  <si>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</si>
  <si>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</si>
  <si>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</si>
  <si>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</si>
  <si>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</si>
  <si>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</si>
  <si>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</si>
  <si>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</si>
  <si>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</si>
  <si>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</si>
  <si>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</si>
  <si>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</si>
  <si>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</si>
  <si>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</si>
  <si>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</si>
  <si>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</si>
  <si>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</si>
  <si>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</si>
  <si>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</si>
  <si>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</si>
  <si>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</si>
  <si>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</si>
  <si>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</si>
  <si>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2 пл+1 мертвое яйцо</t>
  </si>
  <si>
    <t>3 пленки</t>
  </si>
  <si>
    <t>3 птенца+1 проклев</t>
  </si>
  <si>
    <t>1я</t>
  </si>
  <si>
    <t>4 птенца</t>
  </si>
  <si>
    <t>2 пл+1 задохлик+1 я</t>
  </si>
  <si>
    <t>1 пл</t>
  </si>
  <si>
    <t>самка на гнезде, не спугивалась</t>
  </si>
  <si>
    <t>при первой проверке д25, вероятно, на момент второй проверки - вылупление</t>
  </si>
  <si>
    <t>3 птенца</t>
  </si>
  <si>
    <t>Тервонец Северный</t>
  </si>
  <si>
    <t>1 птенец+1 пленка??</t>
  </si>
  <si>
    <t>при первой проверке было 2 я, д42</t>
  </si>
  <si>
    <t>разорено, рядом 3 расклева и взятая хищником самка</t>
  </si>
  <si>
    <t>3я, рядом 1 расклев</t>
  </si>
  <si>
    <t>Гага</t>
  </si>
  <si>
    <t>Е1</t>
  </si>
  <si>
    <t>Е2</t>
  </si>
  <si>
    <t>Е3</t>
  </si>
  <si>
    <t>Е4</t>
  </si>
  <si>
    <t>4я, пух</t>
  </si>
  <si>
    <t>Хахатаненка</t>
  </si>
  <si>
    <t>3 пл+2 я - болтун</t>
  </si>
  <si>
    <t>Горелый, южный мыс</t>
  </si>
  <si>
    <t>3 пл + 1я</t>
  </si>
  <si>
    <t xml:space="preserve">3 пл </t>
  </si>
  <si>
    <t>4 пл + 1я</t>
  </si>
  <si>
    <t>Горелый Северный</t>
  </si>
  <si>
    <t>3 пл +1 яйцо-болтун</t>
  </si>
  <si>
    <t>Горелый Малый</t>
  </si>
  <si>
    <t>Горелый Плоский</t>
  </si>
  <si>
    <t>К1</t>
  </si>
  <si>
    <t>К2</t>
  </si>
  <si>
    <t>К3</t>
  </si>
  <si>
    <t>К4</t>
  </si>
  <si>
    <t>К5</t>
  </si>
  <si>
    <t>К6</t>
  </si>
  <si>
    <t>К7</t>
  </si>
  <si>
    <t>К8</t>
  </si>
  <si>
    <t>К9</t>
  </si>
  <si>
    <t>К10</t>
  </si>
  <si>
    <t>К11</t>
  </si>
  <si>
    <t>К12</t>
  </si>
  <si>
    <t>К13</t>
  </si>
  <si>
    <t>К14</t>
  </si>
  <si>
    <t>К15</t>
  </si>
  <si>
    <t>К16</t>
  </si>
  <si>
    <t>К17</t>
  </si>
  <si>
    <t>К18</t>
  </si>
  <si>
    <t>К19</t>
  </si>
  <si>
    <t>К20</t>
  </si>
  <si>
    <t>К21</t>
  </si>
  <si>
    <t>К22</t>
  </si>
  <si>
    <t>К23</t>
  </si>
  <si>
    <t>К24</t>
  </si>
  <si>
    <t>К25</t>
  </si>
  <si>
    <t>К26</t>
  </si>
  <si>
    <t>К27</t>
  </si>
  <si>
    <t>К28</t>
  </si>
  <si>
    <t>2 птенца+1 накл</t>
  </si>
  <si>
    <t>?я</t>
  </si>
  <si>
    <t>1 пл+1 мертв.птенец+1 задохлик</t>
  </si>
  <si>
    <t>5 пл + 2 мертвых птенца</t>
  </si>
  <si>
    <t>9я</t>
  </si>
  <si>
    <t>при первой проверке д28</t>
  </si>
  <si>
    <t>7 пл + 1 мертвый птенец</t>
  </si>
  <si>
    <t>Ромбак Малый</t>
  </si>
  <si>
    <t>1 пл+1 мертвое яйцо</t>
  </si>
  <si>
    <t>вылупление</t>
  </si>
  <si>
    <t>6я</t>
  </si>
  <si>
    <t>Ромбак Северный</t>
  </si>
  <si>
    <t>М1</t>
  </si>
  <si>
    <t>М2</t>
  </si>
  <si>
    <t>М3</t>
  </si>
  <si>
    <t>М4</t>
  </si>
  <si>
    <t>М5</t>
  </si>
  <si>
    <t>М6</t>
  </si>
  <si>
    <t>М7</t>
  </si>
  <si>
    <t>М8</t>
  </si>
  <si>
    <t>М9</t>
  </si>
  <si>
    <t>М10</t>
  </si>
  <si>
    <t>М11</t>
  </si>
  <si>
    <t>М12</t>
  </si>
  <si>
    <t>М13</t>
  </si>
  <si>
    <t>М14</t>
  </si>
  <si>
    <t>разорено, рядом останки самки</t>
  </si>
  <si>
    <t>2я+2расклева</t>
  </si>
  <si>
    <t>Плоская скала</t>
  </si>
  <si>
    <t>О1</t>
  </si>
  <si>
    <t>О2</t>
  </si>
  <si>
    <t>О3</t>
  </si>
  <si>
    <t>О4</t>
  </si>
  <si>
    <t>О5</t>
  </si>
  <si>
    <t>О6</t>
  </si>
  <si>
    <t>О7</t>
  </si>
  <si>
    <t>О8</t>
  </si>
  <si>
    <t>О9</t>
  </si>
  <si>
    <t>О10</t>
  </si>
  <si>
    <t>О11</t>
  </si>
  <si>
    <t>О12</t>
  </si>
  <si>
    <t>О13</t>
  </si>
  <si>
    <t>О14</t>
  </si>
  <si>
    <t>О15</t>
  </si>
  <si>
    <t>О16</t>
  </si>
  <si>
    <t>О17</t>
  </si>
  <si>
    <t>О18</t>
  </si>
  <si>
    <t>О19</t>
  </si>
  <si>
    <t>О20</t>
  </si>
  <si>
    <t>Ряволуда Малая</t>
  </si>
  <si>
    <t>разорено, 1 разжев</t>
  </si>
  <si>
    <t>пленок не нашли, вид выведеного гнезда (мелкая скорлупа)</t>
  </si>
  <si>
    <t>4 пл + 1 мертвый птенец</t>
  </si>
  <si>
    <t>Ряволуда Большая</t>
  </si>
  <si>
    <t>1 пл+1я</t>
  </si>
  <si>
    <t>3 пл+3я</t>
  </si>
  <si>
    <t>2 пл+1 расклев</t>
  </si>
  <si>
    <t>холодное, закрыто</t>
  </si>
  <si>
    <t>5 птенцов</t>
  </si>
  <si>
    <t>теплые</t>
  </si>
  <si>
    <t>Робьяк Малый</t>
  </si>
  <si>
    <t>холодные, брошены</t>
  </si>
  <si>
    <t>брош</t>
  </si>
  <si>
    <t>вылупл</t>
  </si>
  <si>
    <t>Машин дневник</t>
  </si>
  <si>
    <t>Высокий</t>
  </si>
  <si>
    <t>2+1 птенец</t>
  </si>
  <si>
    <t>Кислуха</t>
  </si>
  <si>
    <t>Одно яйцо гигантское. Размеры яиц: 75,4х53,2 (взв), 95,8х60,2 (у90)</t>
  </si>
  <si>
    <t>птенец</t>
  </si>
  <si>
    <t>все птенцы</t>
  </si>
  <si>
    <t>два вылупления</t>
  </si>
  <si>
    <t>Серебрянка</t>
  </si>
  <si>
    <t>два по 60</t>
  </si>
  <si>
    <t>холодное, возможно, разорено</t>
  </si>
  <si>
    <t>Зеленая</t>
  </si>
  <si>
    <t>птенцы</t>
  </si>
  <si>
    <t>2птенцы+3яйца</t>
  </si>
  <si>
    <t>2 птенца+2задохлика</t>
  </si>
  <si>
    <t>Горшки</t>
  </si>
  <si>
    <t>Половинные</t>
  </si>
  <si>
    <t>Разница!</t>
  </si>
  <si>
    <t>Тюлень - сбор пуха</t>
  </si>
  <si>
    <t>Казематы-без сбора</t>
  </si>
  <si>
    <t>Дни экспозиции</t>
  </si>
  <si>
    <t>Дней до вылупления</t>
  </si>
  <si>
    <t>Итого дней экспозиции:</t>
  </si>
  <si>
    <t>разница с первой проверкой</t>
  </si>
  <si>
    <t>несоответствие</t>
  </si>
  <si>
    <t>Разница 1 и 2, дни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</si>
</sst>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2" borderId="1" xfId="0" applyFill="1" applyBorder="1"/>
    <xf numFmtId="0" fontId="0" fillId="2" borderId="0" xfId="0" applyFill="1"/>
    <xf numFmtId="1" fontId="0" fillId="3" borderId="1" xfId="0" applyNumberFormat="1" applyFill="1" applyBorder="1" applyAlignment="1">
      <alignment wrapText="1"/>
    </xf>
    <xf numFmtId="0" fontId="0" fillId="0" borderId="1" xfId="0" applyBorder="1" applyAlignment="1">
      <alignment horizontal="justify" shrinkToFi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justify" shrinkToFit="1"/>
    </xf>
    <xf numFmtId="0" fontId="0" fillId="0" borderId="5" xfId="0" applyBorder="1"/>
    <xf numFmtId="0" fontId="0" fillId="0" borderId="6" xfId="0" applyBorder="1" applyAlignment="1">
      <alignment horizontal="justify" shrinkToFit="1"/>
    </xf>
    <xf numFmtId="0" fontId="0" fillId="0" borderId="7" xfId="0" applyBorder="1"/>
    <xf numFmtId="0" fontId="0" fillId="0" borderId="8" xfId="0" applyBorder="1"/>
    <xf numFmtId="1" fontId="0" fillId="3" borderId="0" xfId="0" applyNumberFormat="1" applyFill="1"/>
    <xf numFmtId="14" fontId="0" fillId="2" borderId="0" xfId="0" applyNumberFormat="1" applyFill="1"/>
    <xf numFmtId="1" fontId="0" fillId="4" borderId="9" xfId="0" applyNumberFormat="1" applyFill="1" applyBorder="1" applyAlignment="1">
      <alignment wrapText="1"/>
    </xf>
    <xf numFmtId="14" fontId="0" fillId="4" borderId="10" xfId="0" applyNumberFormat="1" applyFill="1" applyBorder="1"/>
    <xf numFmtId="0" fontId="0" fillId="4" borderId="10" xfId="0" applyFill="1" applyBorder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0" borderId="1" xfId="0" applyBorder="1" applyAlignment="1">
      <alignment horizontal="justify" wrapText="1" shrinkToFit="1"/>
    </xf>
    <xf numFmtId="0" fontId="0" fillId="0" borderId="4" xfId="0" applyBorder="1" applyAlignment="1">
      <alignment horizontal="justify" wrapText="1" shrinkToFit="1"/>
    </xf>
    <xf numFmtId="0" fontId="0" fillId="0" borderId="8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0" xfId="0" applyBorder="1"/>
    <xf numFmtId="0" fontId="0" fillId="3" borderId="0" xfId="0" applyFill="1"/>
    <xf numFmtId="0" fontId="0" fillId="0" borderId="9" xfId="0" applyBorder="1" applyAlignment="1">
      <alignment wrapText="1"/>
    </xf>
    <xf numFmtId="0" fontId="0" fillId="6" borderId="0" xfId="0" applyFill="1" applyBorder="1" applyAlignment="1"/>
    <xf numFmtId="0" fontId="0" fillId="6" borderId="0" xfId="0" applyFill="1" applyBorder="1" applyAlignment="1">
      <alignment wrapText="1"/>
    </xf>
    <xf numFmtId="0" fontId="0" fillId="6" borderId="10" xfId="0" applyFill="1" applyBorder="1" applyAlignment="1">
      <alignment wrapText="1"/>
    </xf>
    <xf numFmtId="0" fontId="0" fillId="6" borderId="0" xfId="0" applyFill="1" applyBorder="1" applyAlignment="1">
      <alignment horizontal="justify" wrapText="1" shrinkToFit="1"/>
    </xf>
    <xf numFmtId="0" fontId="0" fillId="6" borderId="5" xfId="0" applyFill="1" applyBorder="1" applyAlignment="1">
      <alignment horizontal="justify" wrapText="1" shrinkToFit="1"/>
    </xf>
    <xf numFmtId="0" fontId="0" fillId="6" borderId="5" xfId="0" applyFill="1" applyBorder="1" applyAlignment="1">
      <alignment wrapText="1"/>
    </xf>
    <xf numFmtId="1" fontId="0" fillId="6" borderId="0" xfId="0" applyNumberFormat="1" applyFill="1" applyBorder="1" applyAlignment="1">
      <alignment wrapText="1"/>
    </xf>
    <xf numFmtId="1" fontId="0" fillId="6" borderId="10" xfId="0" applyNumberFormat="1" applyFill="1" applyBorder="1" applyAlignment="1">
      <alignment wrapText="1"/>
    </xf>
    <xf numFmtId="0" fontId="0" fillId="6" borderId="0" xfId="0" applyFill="1" applyBorder="1"/>
    <xf numFmtId="0" fontId="0" fillId="7" borderId="0" xfId="0" applyFill="1" applyBorder="1" applyAlignment="1">
      <alignment wrapText="1"/>
    </xf>
    <xf numFmtId="0" fontId="0" fillId="7" borderId="0" xfId="0" applyFill="1"/>
    <xf numFmtId="0" fontId="0" fillId="8" borderId="0" xfId="0" applyFill="1" applyBorder="1" applyAlignment="1">
      <alignment wrapText="1"/>
    </xf>
    <xf numFmtId="0" fontId="0" fillId="8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9" borderId="0" xfId="0" applyFill="1"/>
    <xf numFmtId="0" fontId="2" fillId="10" borderId="1" xfId="0" applyFont="1" applyFill="1" applyBorder="1"/>
    <xf numFmtId="0" fontId="2" fillId="10" borderId="6" xfId="0" applyFont="1" applyFill="1" applyBorder="1" applyAlignment="1">
      <alignment horizontal="justify" shrinkToFit="1"/>
    </xf>
    <xf numFmtId="0" fontId="2" fillId="10" borderId="1" xfId="0" applyFont="1" applyFill="1" applyBorder="1" applyAlignment="1">
      <alignment horizontal="justify" shrinkToFit="1"/>
    </xf>
    <xf numFmtId="0" fontId="2" fillId="10" borderId="4" xfId="0" applyFont="1" applyFill="1" applyBorder="1" applyAlignment="1">
      <alignment horizontal="justify" shrinkToFit="1"/>
    </xf>
    <xf numFmtId="0" fontId="2" fillId="10" borderId="0" xfId="0" applyFont="1" applyFill="1"/>
    <xf numFmtId="1" fontId="0" fillId="3" borderId="10" xfId="0" applyNumberFormat="1" applyFill="1" applyBorder="1"/>
    <xf numFmtId="0" fontId="2" fillId="10" borderId="1" xfId="0" applyFont="1" applyFill="1" applyBorder="1" applyAlignment="1">
      <alignment wrapText="1"/>
    </xf>
    <xf numFmtId="0" fontId="2" fillId="10" borderId="6" xfId="0" applyFont="1" applyFill="1" applyBorder="1"/>
    <xf numFmtId="0" fontId="2" fillId="10" borderId="8" xfId="0" applyFont="1" applyFill="1" applyBorder="1"/>
    <xf numFmtId="0" fontId="2" fillId="10" borderId="2" xfId="0" applyFont="1" applyFill="1" applyBorder="1"/>
    <xf numFmtId="1" fontId="2" fillId="10" borderId="1" xfId="0" applyNumberFormat="1" applyFont="1" applyFill="1" applyBorder="1" applyAlignment="1">
      <alignment wrapText="1"/>
    </xf>
    <xf numFmtId="14" fontId="0" fillId="4" borderId="0" xfId="0" applyNumberFormat="1" applyFill="1" applyBorder="1"/>
    <xf numFmtId="0" fontId="2" fillId="10" borderId="9" xfId="0" applyFont="1" applyFill="1" applyBorder="1"/>
    <xf numFmtId="14" fontId="0" fillId="2" borderId="10" xfId="0" applyNumberFormat="1" applyFill="1" applyBorder="1"/>
    <xf numFmtId="0" fontId="0" fillId="11" borderId="5" xfId="0" applyFill="1" applyBorder="1"/>
    <xf numFmtId="0" fontId="0" fillId="0" borderId="11" xfId="0" applyFill="1" applyBorder="1"/>
    <xf numFmtId="14" fontId="0" fillId="0" borderId="11" xfId="0" applyNumberFormat="1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3" borderId="10" xfId="0" applyFill="1" applyBorder="1"/>
    <xf numFmtId="0" fontId="0" fillId="12" borderId="0" xfId="0" applyFill="1"/>
    <xf numFmtId="14" fontId="0" fillId="12" borderId="0" xfId="0" applyNumberFormat="1" applyFill="1"/>
    <xf numFmtId="0" fontId="0" fillId="12" borderId="10" xfId="0" applyFill="1" applyBorder="1"/>
    <xf numFmtId="0" fontId="0" fillId="12" borderId="5" xfId="0" applyFill="1" applyBorder="1"/>
    <xf numFmtId="0" fontId="0" fillId="0" borderId="0" xfId="0" applyFill="1"/>
    <xf numFmtId="0" fontId="0" fillId="11" borderId="0" xfId="0" applyFill="1"/>
    <xf numFmtId="0" fontId="0" fillId="0" borderId="14" xfId="0" applyFill="1" applyBorder="1"/>
    <xf numFmtId="14" fontId="0" fillId="0" borderId="15" xfId="0" applyNumberFormat="1" applyBorder="1"/>
    <xf numFmtId="0" fontId="0" fillId="11" borderId="15" xfId="0" applyFill="1" applyBorder="1"/>
    <xf numFmtId="0" fontId="0" fillId="0" borderId="15" xfId="0" applyBorder="1"/>
    <xf numFmtId="0" fontId="0" fillId="0" borderId="17" xfId="0" applyBorder="1"/>
    <xf numFmtId="0" fontId="0" fillId="11" borderId="16" xfId="0" applyFill="1" applyBorder="1"/>
    <xf numFmtId="0" fontId="0" fillId="11" borderId="10" xfId="0" applyFill="1" applyBorder="1"/>
    <xf numFmtId="0" fontId="0" fillId="2" borderId="10" xfId="0" applyFill="1" applyBorder="1"/>
    <xf numFmtId="0" fontId="0" fillId="2" borderId="5" xfId="0" applyFill="1" applyBorder="1"/>
    <xf numFmtId="14" fontId="0" fillId="0" borderId="0" xfId="0" applyNumberFormat="1" applyFill="1"/>
    <xf numFmtId="0" fontId="0" fillId="0" borderId="10" xfId="0" applyFill="1" applyBorder="1"/>
    <xf numFmtId="0" fontId="0" fillId="0" borderId="5" xfId="0" applyFill="1" applyBorder="1"/>
    <xf numFmtId="14" fontId="0" fillId="11" borderId="0" xfId="0" applyNumberFormat="1" applyFill="1"/>
    <xf numFmtId="0" fontId="0" fillId="12" borderId="11" xfId="0" applyFill="1" applyBorder="1"/>
    <xf numFmtId="14" fontId="0" fillId="12" borderId="11" xfId="0" applyNumberFormat="1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10" xfId="0" applyBorder="1"/>
    <xf numFmtId="0" fontId="0" fillId="0" borderId="5" xfId="0" applyBorder="1"/>
    <xf numFmtId="0" fontId="0" fillId="0" borderId="5" xfId="0" applyBorder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14" fontId="0" fillId="0" borderId="11" xfId="0" applyNumberFormat="1" applyFill="1" applyBorder="1"/>
    <xf numFmtId="0" fontId="0" fillId="0" borderId="12" xfId="0" applyFill="1" applyBorder="1"/>
    <xf numFmtId="1" fontId="0" fillId="13" borderId="9" xfId="0" applyNumberFormat="1" applyFill="1" applyBorder="1" applyAlignment="1">
      <alignment wrapText="1"/>
    </xf>
    <xf numFmtId="0" fontId="0" fillId="13" borderId="10" xfId="0" applyFill="1" applyBorder="1"/>
    <xf numFmtId="0" fontId="0" fillId="13" borderId="16" xfId="0" applyFill="1" applyBorder="1"/>
    <xf numFmtId="1" fontId="0" fillId="15" borderId="1" xfId="0" applyNumberFormat="1" applyFill="1" applyBorder="1" applyAlignment="1">
      <alignment wrapText="1"/>
    </xf>
    <xf numFmtId="0" fontId="0" fillId="15" borderId="0" xfId="0" applyFill="1"/>
    <xf numFmtId="0" fontId="0" fillId="14" borderId="9" xfId="0" applyFill="1" applyBorder="1" applyAlignment="1">
      <alignment wrapText="1"/>
    </xf>
    <xf numFmtId="14" fontId="0" fillId="14" borderId="0" xfId="0" applyNumberFormat="1" applyFill="1"/>
    <xf numFmtId="0" fontId="0" fillId="14" borderId="10" xfId="0" applyFill="1" applyBorder="1"/>
    <xf numFmtId="14" fontId="0" fillId="15" borderId="5" xfId="0" applyNumberFormat="1" applyFill="1" applyBorder="1"/>
    <xf numFmtId="1" fontId="0" fillId="13" borderId="10" xfId="0" applyNumberFormat="1" applyFill="1" applyBorder="1"/>
    <xf numFmtId="0" fontId="0" fillId="16" borderId="10" xfId="0" applyFill="1" applyBorder="1"/>
    <xf numFmtId="0" fontId="0" fillId="16" borderId="12" xfId="0" applyFill="1" applyBorder="1"/>
    <xf numFmtId="0" fontId="0" fillId="17" borderId="10" xfId="0" applyFill="1" applyBorder="1"/>
    <xf numFmtId="0" fontId="0" fillId="17" borderId="12" xfId="0" applyFill="1" applyBorder="1"/>
    <xf numFmtId="0" fontId="0" fillId="18" borderId="5" xfId="0" applyFill="1" applyBorder="1"/>
    <xf numFmtId="0" fontId="0" fillId="18" borderId="13" xfId="0" applyFill="1" applyBorder="1"/>
    <xf numFmtId="0" fontId="0" fillId="19" borderId="0" xfId="0" applyFill="1"/>
    <xf numFmtId="14" fontId="0" fillId="19" borderId="0" xfId="0" applyNumberFormat="1" applyFill="1"/>
    <xf numFmtId="0" fontId="0" fillId="19" borderId="0" xfId="0" applyFill="1" applyBorder="1" applyAlignment="1">
      <alignment wrapText="1"/>
    </xf>
    <xf numFmtId="0" fontId="0" fillId="19" borderId="10" xfId="0" applyFill="1" applyBorder="1"/>
    <xf numFmtId="0" fontId="0" fillId="19" borderId="5" xfId="0" applyFill="1" applyBorder="1"/>
    <xf numFmtId="14" fontId="0" fillId="19" borderId="5" xfId="0" applyNumberFormat="1" applyFill="1" applyBorder="1"/>
    <xf numFmtId="0" fontId="0" fillId="0" borderId="6" xfId="0" applyBorder="1"/>
    <xf numFmtId="0" fontId="0" fillId="18" borderId="7" xfId="0" applyFill="1" applyBorder="1"/>
    <xf numFmtId="0" fontId="0" fillId="19" borderId="7" xfId="0" applyFill="1" applyBorder="1"/>
    <xf numFmtId="0" fontId="0" fillId="0" borderId="18" xfId="0" applyBorder="1"/>
    <xf numFmtId="0" fontId="0" fillId="0" borderId="19" xfId="0" applyBorder="1"/>
    <xf numFmtId="0" fontId="0" fillId="12" borderId="7" xfId="0" applyFill="1" applyBorder="1"/>
    <xf numFmtId="0" fontId="0" fillId="2" borderId="7" xfId="0" applyFill="1" applyBorder="1"/>
    <xf numFmtId="0" fontId="0" fillId="0" borderId="7" xfId="0" applyFill="1" applyBorder="1"/>
    <xf numFmtId="0" fontId="0" fillId="11" borderId="7" xfId="0" applyFill="1" applyBorder="1"/>
    <xf numFmtId="0" fontId="0" fillId="12" borderId="19" xfId="0" applyFill="1" applyBorder="1"/>
    <xf numFmtId="1" fontId="0" fillId="0" borderId="21" xfId="0" applyNumberFormat="1" applyBorder="1"/>
    <xf numFmtId="1" fontId="0" fillId="19" borderId="21" xfId="0" applyNumberFormat="1" applyFill="1" applyBorder="1"/>
    <xf numFmtId="14" fontId="0" fillId="19" borderId="11" xfId="0" applyNumberFormat="1" applyFill="1" applyBorder="1"/>
    <xf numFmtId="0" fontId="0" fillId="19" borderId="12" xfId="0" applyFill="1" applyBorder="1"/>
    <xf numFmtId="0" fontId="0" fillId="19" borderId="0" xfId="0" applyFill="1" applyBorder="1"/>
    <xf numFmtId="1" fontId="0" fillId="19" borderId="10" xfId="0" applyNumberFormat="1" applyFill="1" applyBorder="1"/>
    <xf numFmtId="1" fontId="0" fillId="0" borderId="20" xfId="0" applyNumberFormat="1" applyBorder="1" applyAlignment="1">
      <alignment wrapText="1"/>
    </xf>
    <xf numFmtId="1" fontId="0" fillId="0" borderId="22" xfId="0" applyNumberFormat="1" applyBorder="1"/>
    <xf numFmtId="1" fontId="0" fillId="12" borderId="21" xfId="0" applyNumberFormat="1" applyFill="1" applyBorder="1"/>
    <xf numFmtId="1" fontId="0" fillId="0" borderId="23" xfId="0" applyNumberFormat="1" applyBorder="1"/>
    <xf numFmtId="1" fontId="0" fillId="2" borderId="21" xfId="0" applyNumberFormat="1" applyFill="1" applyBorder="1"/>
    <xf numFmtId="1" fontId="0" fillId="0" borderId="21" xfId="0" applyNumberFormat="1" applyFill="1" applyBorder="1"/>
    <xf numFmtId="1" fontId="0" fillId="11" borderId="21" xfId="0" applyNumberFormat="1" applyFill="1" applyBorder="1"/>
    <xf numFmtId="1" fontId="0" fillId="12" borderId="23" xfId="0" applyNumberFormat="1" applyFill="1" applyBorder="1"/>
    <xf numFmtId="1" fontId="0" fillId="19" borderId="0" xfId="0" applyNumberFormat="1" applyFill="1"/>
    <xf numFmtId="14" fontId="0" fillId="19" borderId="0" xfId="0" applyNumberFormat="1" applyFill="1" applyBorder="1"/>
    <xf numFmtId="1" fontId="0" fillId="20" borderId="21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КЕМСКИЕ ШХЕРЫ. СРОКИ ВЫЛУПЛЕНИЯ</a:t>
            </a:r>
          </a:p>
        </c:rich>
      </c:tx>
      <c:layout>
        <c:manualLayout>
          <c:xMode val="edge"/>
          <c:yMode val="edge"/>
          <c:x val="0.22641529242806918"/>
          <c:y val="3.57142857142857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050324354270294E-2"/>
          <c:y val="0.18452389890829371"/>
          <c:w val="0.89434072123221398"/>
          <c:h val="0.6964289087829140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'Кемские шхеры. Вылупление'!$R$3:$W$3</c:f>
              <c:strCache>
                <c:ptCount val="6"/>
                <c:pt idx="0">
                  <c:v>11-15 июня</c:v>
                </c:pt>
                <c:pt idx="1">
                  <c:v>16-20 июня</c:v>
                </c:pt>
                <c:pt idx="2">
                  <c:v>21-25 июня</c:v>
                </c:pt>
                <c:pt idx="3">
                  <c:v>26-30 июня</c:v>
                </c:pt>
                <c:pt idx="4">
                  <c:v>1-5 июля</c:v>
                </c:pt>
                <c:pt idx="5">
                  <c:v>6-10 июля</c:v>
                </c:pt>
              </c:strCache>
            </c:strRef>
          </c:cat>
          <c:val>
            <c:numRef>
              <c:f>'Кемские шхеры. Вылупление'!$R$4:$W$4</c:f>
              <c:numCache>
                <c:formatCode>General</c:formatCode>
                <c:ptCount val="6"/>
                <c:pt idx="0">
                  <c:v>43</c:v>
                </c:pt>
                <c:pt idx="1">
                  <c:v>120</c:v>
                </c:pt>
                <c:pt idx="2">
                  <c:v>34</c:v>
                </c:pt>
                <c:pt idx="3">
                  <c:v>96</c:v>
                </c:pt>
                <c:pt idx="4">
                  <c:v>50</c:v>
                </c:pt>
                <c:pt idx="5">
                  <c:v>30</c:v>
                </c:pt>
              </c:numCache>
            </c:numRef>
          </c:val>
        </c:ser>
        <c:dLbls/>
        <c:axId val="114182016"/>
        <c:axId val="114183552"/>
      </c:barChart>
      <c:catAx>
        <c:axId val="1141820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4183552"/>
        <c:crosses val="autoZero"/>
        <c:auto val="1"/>
        <c:lblAlgn val="ctr"/>
        <c:lblOffset val="100"/>
        <c:tickLblSkip val="1"/>
        <c:tickMarkSkip val="1"/>
      </c:catAx>
      <c:valAx>
        <c:axId val="114183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4182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Казематы</a:t>
            </a:r>
          </a:p>
        </c:rich>
      </c:tx>
      <c:layout>
        <c:manualLayout>
          <c:xMode val="edge"/>
          <c:yMode val="edge"/>
          <c:x val="0.4267726455452911"/>
          <c:y val="3.95778364116095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6063213728501073E-2"/>
          <c:y val="0.2189976436212224"/>
          <c:w val="0.87244295746868328"/>
          <c:h val="0.6094994659819554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Казематы_вылупление!$S$1:$W$1</c:f>
              <c:strCache>
                <c:ptCount val="5"/>
                <c:pt idx="0">
                  <c:v>11-15 июня</c:v>
                </c:pt>
                <c:pt idx="1">
                  <c:v>16-20 июня</c:v>
                </c:pt>
                <c:pt idx="2">
                  <c:v>21-25 июня</c:v>
                </c:pt>
                <c:pt idx="3">
                  <c:v>26-30 июня</c:v>
                </c:pt>
                <c:pt idx="4">
                  <c:v>1-5 июля</c:v>
                </c:pt>
              </c:strCache>
            </c:strRef>
          </c:cat>
          <c:val>
            <c:numRef>
              <c:f>Казематы_вылупление!$S$2:$W$2</c:f>
              <c:numCache>
                <c:formatCode>General</c:formatCode>
                <c:ptCount val="5"/>
                <c:pt idx="0">
                  <c:v>5</c:v>
                </c:pt>
                <c:pt idx="1">
                  <c:v>17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</c:ser>
        <c:dLbls/>
        <c:axId val="114220416"/>
        <c:axId val="112194688"/>
      </c:barChart>
      <c:catAx>
        <c:axId val="1142204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2194688"/>
        <c:crosses val="autoZero"/>
        <c:auto val="1"/>
        <c:lblAlgn val="ctr"/>
        <c:lblOffset val="100"/>
        <c:tickLblSkip val="1"/>
        <c:tickMarkSkip val="1"/>
      </c:catAx>
      <c:valAx>
        <c:axId val="1121946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4220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Казематы и Тюлень. Вылупление</a:t>
            </a:r>
          </a:p>
        </c:rich>
      </c:tx>
      <c:layout>
        <c:manualLayout>
          <c:xMode val="edge"/>
          <c:yMode val="edge"/>
          <c:x val="0.26865671641791045"/>
          <c:y val="3.55648535564853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4626865671641784E-2"/>
          <c:y val="0.18619265881670341"/>
          <c:w val="0.89823609226594259"/>
          <c:h val="0.6966534313029461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'Казематы и Тюлень вылупление'!$Q$1:$V$1</c:f>
              <c:strCache>
                <c:ptCount val="6"/>
                <c:pt idx="0">
                  <c:v>11-15 июня</c:v>
                </c:pt>
                <c:pt idx="1">
                  <c:v>16-20 июня</c:v>
                </c:pt>
                <c:pt idx="2">
                  <c:v>21-25 июня</c:v>
                </c:pt>
                <c:pt idx="3">
                  <c:v>26-30 июня</c:v>
                </c:pt>
                <c:pt idx="4">
                  <c:v>1-5 июля</c:v>
                </c:pt>
                <c:pt idx="5">
                  <c:v>6-10 июля</c:v>
                </c:pt>
              </c:strCache>
            </c:strRef>
          </c:cat>
          <c:val>
            <c:numRef>
              <c:f>'Казематы и Тюлень вылупление'!$Q$2:$V$2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3</c:v>
                </c:pt>
                <c:pt idx="3">
                  <c:v>16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</c:ser>
        <c:dLbls/>
        <c:axId val="116388992"/>
        <c:axId val="116390528"/>
      </c:barChart>
      <c:catAx>
        <c:axId val="1163889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390528"/>
        <c:crosses val="autoZero"/>
        <c:auto val="1"/>
        <c:lblAlgn val="ctr"/>
        <c:lblOffset val="100"/>
        <c:tickLblSkip val="1"/>
        <c:tickMarkSkip val="1"/>
      </c:catAx>
      <c:valAx>
        <c:axId val="1163905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388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Горелые и Хахатаненка. Вылупление</a:t>
            </a:r>
          </a:p>
        </c:rich>
      </c:tx>
      <c:layout>
        <c:manualLayout>
          <c:xMode val="edge"/>
          <c:yMode val="edge"/>
          <c:x val="0.25321956000135176"/>
          <c:y val="3.60934182590233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684026423135503E-2"/>
          <c:y val="0.17622117216770383"/>
          <c:w val="0.89270604523702779"/>
          <c:h val="0.7048846886708153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'Горелые и Хахатаненка_вылуплени'!$Q$1:$V$1</c:f>
              <c:strCache>
                <c:ptCount val="6"/>
                <c:pt idx="0">
                  <c:v>11-15 июня</c:v>
                </c:pt>
                <c:pt idx="1">
                  <c:v>16-20 июня</c:v>
                </c:pt>
                <c:pt idx="2">
                  <c:v>21-25 июня</c:v>
                </c:pt>
                <c:pt idx="3">
                  <c:v>26-30 июня</c:v>
                </c:pt>
                <c:pt idx="4">
                  <c:v>1-5 июля</c:v>
                </c:pt>
                <c:pt idx="5">
                  <c:v>6-10 июля</c:v>
                </c:pt>
              </c:strCache>
            </c:strRef>
          </c:cat>
          <c:val>
            <c:numRef>
              <c:f>'Горелые и Хахатаненка_вылуплени'!$Q$2:$V$2</c:f>
              <c:numCache>
                <c:formatCode>General</c:formatCode>
                <c:ptCount val="6"/>
                <c:pt idx="0">
                  <c:v>12</c:v>
                </c:pt>
                <c:pt idx="1">
                  <c:v>30</c:v>
                </c:pt>
                <c:pt idx="2">
                  <c:v>10</c:v>
                </c:pt>
                <c:pt idx="3">
                  <c:v>24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</c:ser>
        <c:dLbls/>
        <c:axId val="117721728"/>
        <c:axId val="117735808"/>
      </c:barChart>
      <c:catAx>
        <c:axId val="1177217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7735808"/>
        <c:crosses val="autoZero"/>
        <c:auto val="1"/>
        <c:lblAlgn val="ctr"/>
        <c:lblOffset val="100"/>
        <c:tickLblSkip val="1"/>
        <c:tickMarkSkip val="1"/>
      </c:catAx>
      <c:valAx>
        <c:axId val="117735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7721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Тервонцы и Гага. Вылупление</a:t>
            </a:r>
          </a:p>
        </c:rich>
      </c:tx>
      <c:layout>
        <c:manualLayout>
          <c:xMode val="edge"/>
          <c:yMode val="edge"/>
          <c:x val="0.27172640445648089"/>
          <c:y val="4.751619870410368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215594915647385E-2"/>
          <c:y val="0.19654479464977329"/>
          <c:w val="0.80416348914542757"/>
          <c:h val="0.6673883686459334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'Тервонцы и Гага_вылупление'!$Q$1:$V$1</c:f>
              <c:strCache>
                <c:ptCount val="6"/>
                <c:pt idx="0">
                  <c:v>11-15 июня</c:v>
                </c:pt>
                <c:pt idx="1">
                  <c:v>16-20 июня</c:v>
                </c:pt>
                <c:pt idx="2">
                  <c:v>21-25 июня</c:v>
                </c:pt>
                <c:pt idx="3">
                  <c:v>26-30 июня</c:v>
                </c:pt>
                <c:pt idx="4">
                  <c:v>1-5 июля</c:v>
                </c:pt>
                <c:pt idx="5">
                  <c:v>6-10 июля</c:v>
                </c:pt>
              </c:strCache>
            </c:strRef>
          </c:cat>
          <c:val>
            <c:numRef>
              <c:f>'Тервонцы и Гага_вылупление'!$Q$2:$V$2</c:f>
              <c:numCache>
                <c:formatCode>General</c:formatCode>
                <c:ptCount val="6"/>
                <c:pt idx="0">
                  <c:v>16</c:v>
                </c:pt>
                <c:pt idx="1">
                  <c:v>26</c:v>
                </c:pt>
                <c:pt idx="2">
                  <c:v>5</c:v>
                </c:pt>
                <c:pt idx="3">
                  <c:v>31</c:v>
                </c:pt>
                <c:pt idx="4">
                  <c:v>13</c:v>
                </c:pt>
                <c:pt idx="5">
                  <c:v>4</c:v>
                </c:pt>
              </c:numCache>
            </c:numRef>
          </c:val>
        </c:ser>
        <c:dLbls/>
        <c:axId val="117788672"/>
        <c:axId val="117790208"/>
      </c:barChart>
      <c:catAx>
        <c:axId val="1177886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7790208"/>
        <c:crosses val="autoZero"/>
        <c:auto val="1"/>
        <c:lblAlgn val="ctr"/>
        <c:lblOffset val="100"/>
        <c:tickLblSkip val="1"/>
        <c:tickMarkSkip val="1"/>
      </c:catAx>
      <c:valAx>
        <c:axId val="1177902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7788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596083231334156"/>
          <c:y val="0.49892008639308866"/>
          <c:w val="9.0575275397796848E-2"/>
          <c:h val="6.263498920086392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Ромбаки. Вылупление</a:t>
            </a:r>
          </a:p>
        </c:rich>
      </c:tx>
      <c:layout>
        <c:manualLayout>
          <c:xMode val="edge"/>
          <c:yMode val="edge"/>
          <c:x val="0.35059348164003779"/>
          <c:y val="4.31034482758620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5803685075892987E-2"/>
          <c:y val="0.26724269170570247"/>
          <c:w val="0.91262159957713884"/>
          <c:h val="0.5459796927320811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Ромбаки_вылупление!$Q$1:$V$1</c:f>
              <c:strCache>
                <c:ptCount val="6"/>
                <c:pt idx="0">
                  <c:v>11-15 июня</c:v>
                </c:pt>
                <c:pt idx="1">
                  <c:v>16-20 июня</c:v>
                </c:pt>
                <c:pt idx="2">
                  <c:v>21-25 июня</c:v>
                </c:pt>
                <c:pt idx="3">
                  <c:v>26-30 июня</c:v>
                </c:pt>
                <c:pt idx="4">
                  <c:v>1-5 июля</c:v>
                </c:pt>
                <c:pt idx="5">
                  <c:v>6-10 июля</c:v>
                </c:pt>
              </c:strCache>
            </c:strRef>
          </c:cat>
          <c:val>
            <c:numRef>
              <c:f>Ромбаки_вылупление!$Q$2:$V$2</c:f>
              <c:numCache>
                <c:formatCode>General</c:formatCode>
                <c:ptCount val="6"/>
                <c:pt idx="0">
                  <c:v>2</c:v>
                </c:pt>
                <c:pt idx="1">
                  <c:v>25</c:v>
                </c:pt>
                <c:pt idx="2">
                  <c:v>6</c:v>
                </c:pt>
                <c:pt idx="3">
                  <c:v>15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</c:ser>
        <c:dLbls/>
        <c:axId val="117864320"/>
        <c:axId val="117865856"/>
      </c:barChart>
      <c:catAx>
        <c:axId val="1178643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7865856"/>
        <c:crosses val="autoZero"/>
        <c:auto val="1"/>
        <c:lblAlgn val="ctr"/>
        <c:lblOffset val="100"/>
        <c:tickLblSkip val="1"/>
        <c:tickMarkSkip val="1"/>
      </c:catAx>
      <c:valAx>
        <c:axId val="1178658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7864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Ряволуды. Вылупление</a:t>
            </a:r>
          </a:p>
        </c:rich>
      </c:tx>
      <c:layout>
        <c:manualLayout>
          <c:xMode val="edge"/>
          <c:yMode val="edge"/>
          <c:x val="0.34271802927938783"/>
          <c:y val="3.640256959314774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215594915647385E-2"/>
          <c:y val="0.19486081370449679"/>
          <c:w val="0.90330693301267251"/>
          <c:h val="0.67023554603854474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'Ряволуды. Вылупление'!$Q$1:$V$1</c:f>
              <c:strCache>
                <c:ptCount val="6"/>
                <c:pt idx="0">
                  <c:v>11-15 июня</c:v>
                </c:pt>
                <c:pt idx="1">
                  <c:v>16-20 июня</c:v>
                </c:pt>
                <c:pt idx="2">
                  <c:v>21-25 июня</c:v>
                </c:pt>
                <c:pt idx="3">
                  <c:v>26-30 июня</c:v>
                </c:pt>
                <c:pt idx="4">
                  <c:v>1-5 июля</c:v>
                </c:pt>
                <c:pt idx="5">
                  <c:v>6-10 июля</c:v>
                </c:pt>
              </c:strCache>
            </c:strRef>
          </c:cat>
          <c:val>
            <c:numRef>
              <c:f>'Ряволуды. Вылупление'!$Q$2:$V$2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</c:ser>
        <c:dLbls/>
        <c:axId val="117882240"/>
        <c:axId val="117675136"/>
      </c:barChart>
      <c:catAx>
        <c:axId val="117882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7675136"/>
        <c:crosses val="autoZero"/>
        <c:auto val="1"/>
        <c:lblAlgn val="ctr"/>
        <c:lblOffset val="100"/>
        <c:tickLblSkip val="1"/>
        <c:tickMarkSkip val="1"/>
      </c:catAx>
      <c:valAx>
        <c:axId val="1176751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7882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279400</xdr:colOff>
      <xdr:row>3</xdr:row>
      <xdr:rowOff>234950</xdr:rowOff>
    </xdr:from>
    <xdr:to>
      <xdr:col>27</xdr:col>
      <xdr:colOff>450850</xdr:colOff>
      <xdr:row>10</xdr:row>
      <xdr:rowOff>120650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285750</xdr:rowOff>
    </xdr:from>
    <xdr:to>
      <xdr:col>24</xdr:col>
      <xdr:colOff>374650</xdr:colOff>
      <xdr:row>12</xdr:row>
      <xdr:rowOff>114300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254000</xdr:colOff>
      <xdr:row>2</xdr:row>
      <xdr:rowOff>406400</xdr:rowOff>
    </xdr:from>
    <xdr:to>
      <xdr:col>25</xdr:col>
      <xdr:colOff>57150</xdr:colOff>
      <xdr:row>10</xdr:row>
      <xdr:rowOff>127000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311150</xdr:colOff>
      <xdr:row>1</xdr:row>
      <xdr:rowOff>539750</xdr:rowOff>
    </xdr:from>
    <xdr:to>
      <xdr:col>25</xdr:col>
      <xdr:colOff>482600</xdr:colOff>
      <xdr:row>9</xdr:row>
      <xdr:rowOff>215900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146050</xdr:colOff>
      <xdr:row>3</xdr:row>
      <xdr:rowOff>38100</xdr:rowOff>
    </xdr:from>
    <xdr:to>
      <xdr:col>25</xdr:col>
      <xdr:colOff>457200</xdr:colOff>
      <xdr:row>11</xdr:row>
      <xdr:rowOff>31750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501650</xdr:colOff>
      <xdr:row>3</xdr:row>
      <xdr:rowOff>6350</xdr:rowOff>
    </xdr:from>
    <xdr:to>
      <xdr:col>24</xdr:col>
      <xdr:colOff>50800</xdr:colOff>
      <xdr:row>8</xdr:row>
      <xdr:rowOff>6350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349250</xdr:colOff>
      <xdr:row>2</xdr:row>
      <xdr:rowOff>247650</xdr:rowOff>
    </xdr:from>
    <xdr:to>
      <xdr:col>26</xdr:col>
      <xdr:colOff>50800</xdr:colOff>
      <xdr:row>6</xdr:row>
      <xdr:rowOff>82550</xdr:rowOff>
    </xdr:to>
    <xdr:graphicFrame macro="">
      <xdr:nvGraphicFramePr>
        <xdr:cNvPr id="143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45"/>
  <sheetViews>
    <sheetView workbookViewId="0"/>
  </sheetViews>
  <sheetFormatPr defaultRowHeight="14.5"/>
  <cols>
    <col min="2" max="2" width="9.81640625" bestFit="1" customWidth="1"/>
    <col min="4" max="4" width="8.7265625" style="12"/>
    <col min="5" max="5" width="3.81640625" style="16" customWidth="1"/>
    <col min="6" max="6" width="3.81640625" style="2" customWidth="1"/>
    <col min="7" max="7" width="4.26953125" style="14" customWidth="1"/>
    <col min="8" max="8" width="3.81640625" customWidth="1"/>
    <col min="9" max="9" width="4.1796875" customWidth="1"/>
    <col min="10" max="10" width="4.1796875" style="14" customWidth="1"/>
    <col min="11" max="11" width="5.81640625" customWidth="1"/>
    <col min="12" max="12" width="5.7265625" customWidth="1"/>
    <col min="13" max="13" width="5.453125" style="14" customWidth="1"/>
    <col min="14" max="14" width="8.7265625" style="18"/>
    <col min="15" max="15" width="9.81640625" style="22" bestFit="1" customWidth="1"/>
    <col min="16" max="16" width="9.81640625" style="8" bestFit="1" customWidth="1"/>
  </cols>
  <sheetData>
    <row r="1" spans="1:16" s="4" customFormat="1" ht="58.5" thickBot="1">
      <c r="A1" s="4" t="s">
        <v>0</v>
      </c>
      <c r="B1" s="4" t="s">
        <v>1</v>
      </c>
      <c r="C1" s="4" t="s">
        <v>2</v>
      </c>
      <c r="D1" s="11" t="s">
        <v>3</v>
      </c>
      <c r="E1" s="15" t="s">
        <v>11</v>
      </c>
      <c r="F1" s="10" t="s">
        <v>12</v>
      </c>
      <c r="G1" s="13" t="s">
        <v>13</v>
      </c>
      <c r="H1" s="4" t="s">
        <v>8</v>
      </c>
      <c r="I1" s="4" t="s">
        <v>9</v>
      </c>
      <c r="J1" s="17" t="s">
        <v>10</v>
      </c>
      <c r="K1" s="5" t="s">
        <v>15</v>
      </c>
      <c r="L1" s="4" t="s">
        <v>16</v>
      </c>
      <c r="M1" s="17" t="s">
        <v>17</v>
      </c>
      <c r="N1" s="9" t="s">
        <v>14</v>
      </c>
      <c r="O1" s="20" t="s">
        <v>6</v>
      </c>
      <c r="P1" s="7" t="s">
        <v>7</v>
      </c>
    </row>
    <row r="2" spans="1:16" ht="29.5" thickTop="1">
      <c r="A2">
        <v>1</v>
      </c>
      <c r="B2" s="1">
        <v>44350</v>
      </c>
      <c r="C2" s="3" t="s">
        <v>5</v>
      </c>
      <c r="D2" s="12">
        <v>6</v>
      </c>
      <c r="E2" s="16">
        <v>45</v>
      </c>
      <c r="F2" s="2">
        <v>45</v>
      </c>
      <c r="G2" s="14">
        <v>45</v>
      </c>
      <c r="K2">
        <v>6</v>
      </c>
      <c r="L2">
        <v>6</v>
      </c>
      <c r="M2" s="14">
        <v>6</v>
      </c>
      <c r="N2" s="18">
        <f>SUM(K2:M2)/3</f>
        <v>6</v>
      </c>
      <c r="O2" s="21">
        <f t="shared" ref="O2:O12" si="0">B2-N2+1</f>
        <v>44345</v>
      </c>
      <c r="P2" s="19">
        <f t="shared" ref="P2:P65" si="1">O2+25</f>
        <v>44370</v>
      </c>
    </row>
    <row r="3" spans="1:16" ht="29">
      <c r="A3">
        <v>2</v>
      </c>
      <c r="B3" s="1">
        <v>44350</v>
      </c>
      <c r="C3" s="3" t="s">
        <v>5</v>
      </c>
      <c r="D3" s="12">
        <v>2</v>
      </c>
      <c r="E3" s="16">
        <v>90</v>
      </c>
      <c r="F3" s="2">
        <v>80</v>
      </c>
      <c r="K3">
        <v>10</v>
      </c>
      <c r="L3">
        <v>9</v>
      </c>
      <c r="N3" s="18">
        <f>(K3+L3)/2</f>
        <v>9.5</v>
      </c>
      <c r="O3" s="21">
        <f t="shared" si="0"/>
        <v>44341.5</v>
      </c>
      <c r="P3" s="19">
        <f t="shared" si="1"/>
        <v>44366.5</v>
      </c>
    </row>
    <row r="4" spans="1:16" ht="29">
      <c r="A4">
        <v>3</v>
      </c>
      <c r="B4" s="1">
        <v>44350</v>
      </c>
      <c r="C4" s="3" t="s">
        <v>5</v>
      </c>
      <c r="D4" s="12">
        <v>4</v>
      </c>
      <c r="H4">
        <v>22</v>
      </c>
      <c r="I4">
        <v>32</v>
      </c>
      <c r="J4" s="14">
        <v>24</v>
      </c>
      <c r="K4" s="6">
        <v>15</v>
      </c>
      <c r="L4" s="6">
        <v>19</v>
      </c>
      <c r="M4" s="14">
        <v>16</v>
      </c>
      <c r="N4" s="18">
        <f t="shared" ref="N4:N67" si="2">SUM(K4:M4)/3</f>
        <v>16.666666666666668</v>
      </c>
      <c r="O4" s="21">
        <f t="shared" si="0"/>
        <v>44334.333333333336</v>
      </c>
      <c r="P4" s="19">
        <f t="shared" si="1"/>
        <v>44359.333333333336</v>
      </c>
    </row>
    <row r="5" spans="1:16" ht="29">
      <c r="A5">
        <v>4</v>
      </c>
      <c r="B5" s="1">
        <v>44350</v>
      </c>
      <c r="C5" s="3" t="s">
        <v>5</v>
      </c>
      <c r="D5" s="12">
        <v>6</v>
      </c>
      <c r="E5" s="16">
        <v>0</v>
      </c>
      <c r="F5" s="6">
        <v>10</v>
      </c>
      <c r="G5" s="14">
        <v>10</v>
      </c>
      <c r="K5" s="6">
        <v>0</v>
      </c>
      <c r="L5" s="6">
        <v>0.5</v>
      </c>
      <c r="M5" s="14">
        <v>0.5</v>
      </c>
      <c r="N5" s="18">
        <f t="shared" si="2"/>
        <v>0.33333333333333331</v>
      </c>
      <c r="O5" s="21">
        <f t="shared" si="0"/>
        <v>44350.666666666664</v>
      </c>
      <c r="P5" s="19">
        <f t="shared" si="1"/>
        <v>44375.666666666664</v>
      </c>
    </row>
    <row r="6" spans="1:16" ht="29">
      <c r="A6">
        <v>5</v>
      </c>
      <c r="B6" s="1">
        <v>44350</v>
      </c>
      <c r="C6" s="3" t="s">
        <v>5</v>
      </c>
      <c r="D6" s="12">
        <v>5</v>
      </c>
      <c r="E6" s="16">
        <v>30</v>
      </c>
      <c r="F6" s="6">
        <v>10</v>
      </c>
      <c r="G6" s="14">
        <v>10</v>
      </c>
      <c r="K6" s="6">
        <v>4</v>
      </c>
      <c r="L6" s="6">
        <v>0.5</v>
      </c>
      <c r="M6" s="14">
        <v>0.5</v>
      </c>
      <c r="N6" s="18">
        <f t="shared" si="2"/>
        <v>1.6666666666666667</v>
      </c>
      <c r="O6" s="21">
        <f t="shared" si="0"/>
        <v>44349.333333333336</v>
      </c>
      <c r="P6" s="19">
        <f t="shared" si="1"/>
        <v>44374.333333333336</v>
      </c>
    </row>
    <row r="7" spans="1:16" ht="29">
      <c r="A7">
        <v>6</v>
      </c>
      <c r="B7" s="1">
        <v>44350</v>
      </c>
      <c r="C7" s="3" t="s">
        <v>5</v>
      </c>
      <c r="D7" s="12">
        <v>3</v>
      </c>
      <c r="H7">
        <v>41</v>
      </c>
      <c r="I7" t="s">
        <v>4</v>
      </c>
      <c r="J7" s="14" t="s">
        <v>4</v>
      </c>
      <c r="K7" s="6">
        <v>23</v>
      </c>
      <c r="L7" s="6">
        <v>24</v>
      </c>
      <c r="M7" s="14">
        <v>24</v>
      </c>
      <c r="N7" s="18">
        <f t="shared" si="2"/>
        <v>23.666666666666668</v>
      </c>
      <c r="O7" s="21">
        <f t="shared" si="0"/>
        <v>44327.333333333336</v>
      </c>
      <c r="P7" s="19">
        <f t="shared" si="1"/>
        <v>44352.333333333336</v>
      </c>
    </row>
    <row r="8" spans="1:16" ht="29">
      <c r="A8">
        <v>7</v>
      </c>
      <c r="B8" s="1">
        <v>44350</v>
      </c>
      <c r="C8" s="3" t="s">
        <v>5</v>
      </c>
      <c r="D8" s="12">
        <v>4</v>
      </c>
      <c r="E8" s="16">
        <v>45</v>
      </c>
      <c r="F8" s="6">
        <v>45</v>
      </c>
      <c r="G8" s="14">
        <v>30</v>
      </c>
      <c r="K8" s="6">
        <v>6</v>
      </c>
      <c r="L8" s="6">
        <v>6</v>
      </c>
      <c r="M8" s="14">
        <v>4</v>
      </c>
      <c r="N8" s="18">
        <f t="shared" si="2"/>
        <v>5.333333333333333</v>
      </c>
      <c r="O8" s="21">
        <f t="shared" si="0"/>
        <v>44345.666666666664</v>
      </c>
      <c r="P8" s="19">
        <f t="shared" si="1"/>
        <v>44370.666666666664</v>
      </c>
    </row>
    <row r="9" spans="1:16" ht="29">
      <c r="A9">
        <v>8</v>
      </c>
      <c r="B9" s="1">
        <v>44350</v>
      </c>
      <c r="C9" s="3" t="s">
        <v>5</v>
      </c>
      <c r="D9" s="12">
        <v>5</v>
      </c>
      <c r="E9" s="16">
        <v>90</v>
      </c>
      <c r="I9">
        <v>20</v>
      </c>
      <c r="J9" s="14">
        <v>22</v>
      </c>
      <c r="K9" s="6">
        <v>10</v>
      </c>
      <c r="L9" s="6">
        <v>14</v>
      </c>
      <c r="M9" s="14">
        <v>15</v>
      </c>
      <c r="N9" s="18">
        <f t="shared" si="2"/>
        <v>13</v>
      </c>
      <c r="O9" s="21">
        <f t="shared" si="0"/>
        <v>44338</v>
      </c>
      <c r="P9" s="19">
        <f t="shared" si="1"/>
        <v>44363</v>
      </c>
    </row>
    <row r="10" spans="1:16" ht="29">
      <c r="A10">
        <v>9</v>
      </c>
      <c r="B10" s="1">
        <v>44350</v>
      </c>
      <c r="C10" s="3" t="s">
        <v>5</v>
      </c>
      <c r="D10" s="12">
        <v>5</v>
      </c>
      <c r="H10">
        <v>24</v>
      </c>
      <c r="I10">
        <v>20</v>
      </c>
      <c r="J10" s="14">
        <v>12</v>
      </c>
      <c r="K10" s="6">
        <v>16</v>
      </c>
      <c r="L10" s="6">
        <v>14</v>
      </c>
      <c r="M10" s="14">
        <v>12</v>
      </c>
      <c r="N10" s="18">
        <f t="shared" si="2"/>
        <v>14</v>
      </c>
      <c r="O10" s="21">
        <f t="shared" si="0"/>
        <v>44337</v>
      </c>
      <c r="P10" s="19">
        <f t="shared" si="1"/>
        <v>44362</v>
      </c>
    </row>
    <row r="11" spans="1:16" ht="29">
      <c r="A11">
        <v>10</v>
      </c>
      <c r="B11" s="1">
        <v>44350</v>
      </c>
      <c r="C11" s="3" t="s">
        <v>5</v>
      </c>
      <c r="D11" s="12">
        <v>4</v>
      </c>
      <c r="E11" s="16">
        <v>15</v>
      </c>
      <c r="F11" s="6">
        <v>15</v>
      </c>
      <c r="G11" s="14">
        <v>45</v>
      </c>
      <c r="K11" s="6">
        <v>1</v>
      </c>
      <c r="L11" s="6">
        <v>1</v>
      </c>
      <c r="M11" s="14">
        <v>6</v>
      </c>
      <c r="N11" s="18">
        <f t="shared" si="2"/>
        <v>2.6666666666666665</v>
      </c>
      <c r="O11" s="21">
        <f t="shared" si="0"/>
        <v>44348.333333333336</v>
      </c>
      <c r="P11" s="19">
        <f t="shared" si="1"/>
        <v>44373.333333333336</v>
      </c>
    </row>
    <row r="12" spans="1:16" ht="29">
      <c r="A12">
        <v>11</v>
      </c>
      <c r="B12" s="1">
        <v>44350</v>
      </c>
      <c r="C12" s="3" t="s">
        <v>5</v>
      </c>
      <c r="D12" s="12">
        <v>5</v>
      </c>
      <c r="H12">
        <v>31</v>
      </c>
      <c r="I12">
        <v>30</v>
      </c>
      <c r="J12" s="14">
        <v>30</v>
      </c>
      <c r="K12" s="6">
        <v>19</v>
      </c>
      <c r="L12" s="6">
        <v>19</v>
      </c>
      <c r="M12" s="14">
        <v>19</v>
      </c>
      <c r="N12" s="18">
        <f t="shared" si="2"/>
        <v>19</v>
      </c>
      <c r="O12" s="21">
        <f t="shared" si="0"/>
        <v>44332</v>
      </c>
      <c r="P12" s="19">
        <f t="shared" si="1"/>
        <v>44357</v>
      </c>
    </row>
    <row r="13" spans="1:16" ht="29">
      <c r="A13">
        <v>12</v>
      </c>
      <c r="B13" s="1">
        <v>44350</v>
      </c>
      <c r="C13" s="3" t="s">
        <v>5</v>
      </c>
      <c r="D13" s="12">
        <v>4</v>
      </c>
      <c r="F13" s="6">
        <v>90</v>
      </c>
      <c r="G13" s="14">
        <v>90</v>
      </c>
      <c r="H13" s="6">
        <v>22</v>
      </c>
      <c r="K13" s="6">
        <v>15</v>
      </c>
      <c r="L13" s="6">
        <v>10</v>
      </c>
      <c r="M13" s="14">
        <v>10</v>
      </c>
      <c r="N13" s="18">
        <f t="shared" si="2"/>
        <v>11.666666666666666</v>
      </c>
      <c r="O13" s="21">
        <f>B13-N13+1</f>
        <v>44339.333333333336</v>
      </c>
      <c r="P13" s="19">
        <f t="shared" si="1"/>
        <v>44364.333333333336</v>
      </c>
    </row>
    <row r="14" spans="1:16" ht="29">
      <c r="A14">
        <v>13</v>
      </c>
      <c r="B14" s="1">
        <v>44351</v>
      </c>
      <c r="C14" s="3" t="s">
        <v>5</v>
      </c>
      <c r="D14" s="12">
        <v>6</v>
      </c>
      <c r="H14" s="6">
        <v>43</v>
      </c>
      <c r="I14">
        <v>40</v>
      </c>
      <c r="J14" s="14">
        <v>40</v>
      </c>
      <c r="K14" s="6">
        <v>23</v>
      </c>
      <c r="L14" s="6">
        <v>22</v>
      </c>
      <c r="M14" s="14">
        <v>22</v>
      </c>
      <c r="N14" s="18">
        <f t="shared" si="2"/>
        <v>22.333333333333332</v>
      </c>
      <c r="O14" s="21">
        <f t="shared" ref="O14:O77" si="3">B14-N14+1</f>
        <v>44329.666666666664</v>
      </c>
      <c r="P14" s="19">
        <f t="shared" si="1"/>
        <v>44354.666666666664</v>
      </c>
    </row>
    <row r="15" spans="1:16" ht="29">
      <c r="A15">
        <v>14</v>
      </c>
      <c r="B15" s="1">
        <v>44351</v>
      </c>
      <c r="C15" s="3" t="s">
        <v>5</v>
      </c>
      <c r="D15" s="12">
        <v>4</v>
      </c>
      <c r="E15" s="16">
        <v>90</v>
      </c>
      <c r="F15" s="2">
        <v>90</v>
      </c>
      <c r="G15" s="14">
        <v>90</v>
      </c>
      <c r="K15" s="6">
        <v>10</v>
      </c>
      <c r="L15" s="6">
        <v>10</v>
      </c>
      <c r="M15" s="14">
        <v>10</v>
      </c>
      <c r="N15" s="18">
        <f t="shared" si="2"/>
        <v>10</v>
      </c>
      <c r="O15" s="21">
        <f t="shared" si="3"/>
        <v>44342</v>
      </c>
      <c r="P15" s="19">
        <f t="shared" si="1"/>
        <v>44367</v>
      </c>
    </row>
    <row r="16" spans="1:16" ht="29">
      <c r="A16">
        <v>15</v>
      </c>
      <c r="B16" s="1">
        <v>44351</v>
      </c>
      <c r="C16" s="3" t="s">
        <v>5</v>
      </c>
      <c r="D16" s="12">
        <v>5</v>
      </c>
      <c r="H16">
        <v>34</v>
      </c>
      <c r="I16">
        <v>30</v>
      </c>
      <c r="J16" s="14">
        <v>25</v>
      </c>
      <c r="K16" s="6">
        <v>20</v>
      </c>
      <c r="L16" s="6">
        <v>19</v>
      </c>
      <c r="M16" s="14">
        <v>16</v>
      </c>
      <c r="N16" s="18">
        <f>SUM(K16:M16)/3</f>
        <v>18.333333333333332</v>
      </c>
      <c r="O16" s="21">
        <f t="shared" si="3"/>
        <v>44333.666666666664</v>
      </c>
      <c r="P16" s="19">
        <f t="shared" si="1"/>
        <v>44358.666666666664</v>
      </c>
    </row>
    <row r="17" spans="1:16" ht="29">
      <c r="A17">
        <v>16</v>
      </c>
      <c r="B17" s="1">
        <v>44351</v>
      </c>
      <c r="C17" s="3" t="s">
        <v>5</v>
      </c>
      <c r="D17" s="12">
        <v>6</v>
      </c>
      <c r="E17" s="16">
        <v>30</v>
      </c>
      <c r="F17" s="2">
        <v>30</v>
      </c>
      <c r="G17" s="14">
        <v>30</v>
      </c>
      <c r="K17" s="6">
        <v>4</v>
      </c>
      <c r="L17" s="6">
        <v>4</v>
      </c>
      <c r="M17" s="14">
        <v>4</v>
      </c>
      <c r="N17" s="18">
        <f t="shared" si="2"/>
        <v>4</v>
      </c>
      <c r="O17" s="21">
        <f t="shared" si="3"/>
        <v>44348</v>
      </c>
      <c r="P17" s="19">
        <f t="shared" si="1"/>
        <v>44373</v>
      </c>
    </row>
    <row r="18" spans="1:16" ht="29">
      <c r="A18">
        <v>17</v>
      </c>
      <c r="B18" s="1">
        <v>44351</v>
      </c>
      <c r="C18" s="3" t="s">
        <v>5</v>
      </c>
      <c r="D18" s="12">
        <v>4</v>
      </c>
      <c r="H18">
        <v>34</v>
      </c>
      <c r="I18">
        <v>36</v>
      </c>
      <c r="J18" s="14">
        <v>35</v>
      </c>
      <c r="K18" s="6">
        <v>20</v>
      </c>
      <c r="L18" s="6">
        <v>21</v>
      </c>
      <c r="M18" s="14">
        <v>21</v>
      </c>
      <c r="N18" s="18">
        <f t="shared" si="2"/>
        <v>20.666666666666668</v>
      </c>
      <c r="O18" s="21">
        <f t="shared" si="3"/>
        <v>44331.333333333336</v>
      </c>
      <c r="P18" s="19">
        <f t="shared" si="1"/>
        <v>44356.333333333336</v>
      </c>
    </row>
    <row r="19" spans="1:16" ht="29">
      <c r="A19">
        <v>18</v>
      </c>
      <c r="B19" s="1">
        <v>44351</v>
      </c>
      <c r="C19" s="3" t="s">
        <v>5</v>
      </c>
      <c r="D19" s="12">
        <v>5</v>
      </c>
      <c r="E19" s="16">
        <v>90</v>
      </c>
      <c r="F19" s="2">
        <v>90</v>
      </c>
      <c r="G19" s="14">
        <v>80</v>
      </c>
      <c r="K19" s="6">
        <v>10</v>
      </c>
      <c r="L19" s="6">
        <v>10</v>
      </c>
      <c r="M19" s="14">
        <v>9</v>
      </c>
      <c r="N19" s="18">
        <f>SUM(K19:M19)/3</f>
        <v>9.6666666666666661</v>
      </c>
      <c r="O19" s="21">
        <f t="shared" si="3"/>
        <v>44342.333333333336</v>
      </c>
      <c r="P19" s="19">
        <f t="shared" si="1"/>
        <v>44367.333333333336</v>
      </c>
    </row>
    <row r="20" spans="1:16" ht="29">
      <c r="A20">
        <v>19</v>
      </c>
      <c r="B20" s="1">
        <v>44351</v>
      </c>
      <c r="C20" s="3" t="s">
        <v>5</v>
      </c>
      <c r="D20" s="12">
        <v>5</v>
      </c>
      <c r="H20">
        <v>34</v>
      </c>
      <c r="I20">
        <v>34</v>
      </c>
      <c r="J20" s="14">
        <v>35</v>
      </c>
      <c r="K20" s="6">
        <v>20</v>
      </c>
      <c r="L20" s="6">
        <v>20</v>
      </c>
      <c r="M20" s="14">
        <v>21</v>
      </c>
      <c r="N20" s="18">
        <f t="shared" si="2"/>
        <v>20.333333333333332</v>
      </c>
      <c r="O20" s="21">
        <f t="shared" si="3"/>
        <v>44331.666666666664</v>
      </c>
      <c r="P20" s="19">
        <f t="shared" si="1"/>
        <v>44356.666666666664</v>
      </c>
    </row>
    <row r="21" spans="1:16" ht="29">
      <c r="A21">
        <v>20</v>
      </c>
      <c r="B21" s="1">
        <v>44351</v>
      </c>
      <c r="C21" s="3" t="s">
        <v>5</v>
      </c>
      <c r="D21" s="12">
        <v>3</v>
      </c>
      <c r="H21">
        <v>28</v>
      </c>
      <c r="I21">
        <v>30</v>
      </c>
      <c r="J21" s="14">
        <v>24</v>
      </c>
      <c r="K21" s="6">
        <v>18</v>
      </c>
      <c r="L21" s="6">
        <v>19</v>
      </c>
      <c r="M21" s="14">
        <v>16</v>
      </c>
      <c r="N21" s="18">
        <f t="shared" si="2"/>
        <v>17.666666666666668</v>
      </c>
      <c r="O21" s="21">
        <f t="shared" si="3"/>
        <v>44334.333333333336</v>
      </c>
      <c r="P21" s="19">
        <f t="shared" si="1"/>
        <v>44359.333333333336</v>
      </c>
    </row>
    <row r="22" spans="1:16" ht="29">
      <c r="A22">
        <v>21</v>
      </c>
      <c r="B22" s="1">
        <v>44351</v>
      </c>
      <c r="C22" s="3" t="s">
        <v>5</v>
      </c>
      <c r="D22" s="12">
        <v>3</v>
      </c>
      <c r="H22">
        <v>41</v>
      </c>
      <c r="I22">
        <v>35</v>
      </c>
      <c r="J22" s="14">
        <v>30</v>
      </c>
      <c r="K22" s="6">
        <v>23</v>
      </c>
      <c r="L22" s="6">
        <v>21</v>
      </c>
      <c r="M22" s="14">
        <v>19</v>
      </c>
      <c r="N22" s="18">
        <f t="shared" si="2"/>
        <v>21</v>
      </c>
      <c r="O22" s="21">
        <f t="shared" si="3"/>
        <v>44331</v>
      </c>
      <c r="P22" s="19">
        <f t="shared" si="1"/>
        <v>44356</v>
      </c>
    </row>
    <row r="23" spans="1:16" ht="29">
      <c r="A23">
        <v>22</v>
      </c>
      <c r="B23" s="1">
        <v>44351</v>
      </c>
      <c r="C23" s="3" t="s">
        <v>5</v>
      </c>
      <c r="D23" s="12">
        <v>5</v>
      </c>
      <c r="E23" s="16">
        <v>80</v>
      </c>
      <c r="F23" s="2">
        <v>80</v>
      </c>
      <c r="G23" s="14">
        <v>80</v>
      </c>
      <c r="K23" s="6">
        <v>9</v>
      </c>
      <c r="L23" s="6">
        <v>9</v>
      </c>
      <c r="M23" s="14">
        <v>9</v>
      </c>
      <c r="N23" s="18">
        <f t="shared" si="2"/>
        <v>9</v>
      </c>
      <c r="O23" s="21">
        <f t="shared" si="3"/>
        <v>44343</v>
      </c>
      <c r="P23" s="19">
        <f t="shared" si="1"/>
        <v>44368</v>
      </c>
    </row>
    <row r="24" spans="1:16" ht="29">
      <c r="A24">
        <v>23</v>
      </c>
      <c r="B24" s="1">
        <v>44351</v>
      </c>
      <c r="C24" s="3" t="s">
        <v>5</v>
      </c>
      <c r="D24" s="12">
        <v>1</v>
      </c>
      <c r="H24">
        <v>15</v>
      </c>
      <c r="K24" s="6">
        <v>13</v>
      </c>
      <c r="N24" s="18">
        <v>13</v>
      </c>
      <c r="O24" s="21">
        <f t="shared" si="3"/>
        <v>44339</v>
      </c>
      <c r="P24" s="19">
        <f t="shared" si="1"/>
        <v>44364</v>
      </c>
    </row>
    <row r="25" spans="1:16" ht="29">
      <c r="A25">
        <v>24</v>
      </c>
      <c r="B25" s="1">
        <v>44351</v>
      </c>
      <c r="C25" s="3" t="s">
        <v>5</v>
      </c>
      <c r="D25" s="12">
        <v>3</v>
      </c>
      <c r="E25" s="16">
        <v>90</v>
      </c>
      <c r="F25" s="2">
        <v>90</v>
      </c>
      <c r="G25" s="14">
        <v>70</v>
      </c>
      <c r="K25" s="6">
        <v>10</v>
      </c>
      <c r="L25">
        <v>10</v>
      </c>
      <c r="M25" s="14">
        <v>8</v>
      </c>
      <c r="N25" s="18">
        <f t="shared" si="2"/>
        <v>9.3333333333333339</v>
      </c>
      <c r="O25" s="21">
        <f t="shared" si="3"/>
        <v>44342.666666666664</v>
      </c>
      <c r="P25" s="19">
        <f t="shared" si="1"/>
        <v>44367.666666666664</v>
      </c>
    </row>
    <row r="26" spans="1:16" ht="29">
      <c r="A26">
        <v>25</v>
      </c>
      <c r="B26" s="1">
        <v>44351</v>
      </c>
      <c r="C26" s="3" t="s">
        <v>5</v>
      </c>
      <c r="D26" s="12">
        <v>5</v>
      </c>
      <c r="H26">
        <v>35</v>
      </c>
      <c r="I26">
        <v>35</v>
      </c>
      <c r="J26" s="14">
        <v>37</v>
      </c>
      <c r="K26" s="6">
        <v>21</v>
      </c>
      <c r="L26" s="6">
        <v>21</v>
      </c>
      <c r="M26" s="14">
        <v>22</v>
      </c>
      <c r="N26" s="18">
        <f t="shared" si="2"/>
        <v>21.333333333333332</v>
      </c>
      <c r="O26" s="21">
        <f t="shared" si="3"/>
        <v>44330.666666666664</v>
      </c>
      <c r="P26" s="19">
        <f t="shared" si="1"/>
        <v>44355.666666666664</v>
      </c>
    </row>
    <row r="27" spans="1:16" ht="29">
      <c r="A27">
        <v>26</v>
      </c>
      <c r="B27" s="1">
        <v>44351</v>
      </c>
      <c r="C27" s="3" t="s">
        <v>5</v>
      </c>
      <c r="D27" s="12">
        <v>5</v>
      </c>
      <c r="E27" s="16">
        <v>60</v>
      </c>
      <c r="F27" s="2">
        <v>60</v>
      </c>
      <c r="G27" s="14">
        <v>45</v>
      </c>
      <c r="K27" s="6">
        <v>7</v>
      </c>
      <c r="L27" s="6">
        <v>7</v>
      </c>
      <c r="M27" s="14">
        <v>6</v>
      </c>
      <c r="N27" s="18">
        <f t="shared" si="2"/>
        <v>6.666666666666667</v>
      </c>
      <c r="O27" s="21">
        <f t="shared" si="3"/>
        <v>44345.333333333336</v>
      </c>
      <c r="P27" s="19">
        <f t="shared" si="1"/>
        <v>44370.333333333336</v>
      </c>
    </row>
    <row r="28" spans="1:16" ht="29">
      <c r="A28">
        <v>27</v>
      </c>
      <c r="B28" s="1">
        <v>44351</v>
      </c>
      <c r="C28" s="3" t="s">
        <v>5</v>
      </c>
      <c r="D28" s="12">
        <v>5</v>
      </c>
      <c r="E28" s="16">
        <v>90</v>
      </c>
      <c r="F28" s="6">
        <v>80</v>
      </c>
      <c r="G28" s="14">
        <v>30</v>
      </c>
      <c r="K28" s="6">
        <v>10</v>
      </c>
      <c r="L28" s="6">
        <v>9</v>
      </c>
      <c r="M28" s="14">
        <v>4</v>
      </c>
      <c r="N28" s="18">
        <f t="shared" si="2"/>
        <v>7.666666666666667</v>
      </c>
      <c r="O28" s="21">
        <f t="shared" si="3"/>
        <v>44344.333333333336</v>
      </c>
      <c r="P28" s="19">
        <f t="shared" si="1"/>
        <v>44369.333333333336</v>
      </c>
    </row>
    <row r="29" spans="1:16" ht="29">
      <c r="A29">
        <v>28</v>
      </c>
      <c r="B29" s="1">
        <v>44351</v>
      </c>
      <c r="C29" s="3" t="s">
        <v>5</v>
      </c>
      <c r="D29" s="12">
        <v>4</v>
      </c>
      <c r="E29" s="16">
        <v>90</v>
      </c>
      <c r="F29" s="6">
        <v>80</v>
      </c>
      <c r="G29" s="14">
        <v>80</v>
      </c>
      <c r="K29" s="6">
        <v>10</v>
      </c>
      <c r="L29" s="6">
        <v>9</v>
      </c>
      <c r="M29" s="14">
        <v>9</v>
      </c>
      <c r="N29" s="18">
        <f t="shared" si="2"/>
        <v>9.3333333333333339</v>
      </c>
      <c r="O29" s="21">
        <f t="shared" si="3"/>
        <v>44342.666666666664</v>
      </c>
      <c r="P29" s="19">
        <f t="shared" si="1"/>
        <v>44367.666666666664</v>
      </c>
    </row>
    <row r="30" spans="1:16" ht="29">
      <c r="A30">
        <v>29</v>
      </c>
      <c r="B30" s="1">
        <v>44351</v>
      </c>
      <c r="C30" s="3" t="s">
        <v>5</v>
      </c>
      <c r="D30" s="12">
        <v>1</v>
      </c>
      <c r="E30" s="16">
        <v>10</v>
      </c>
      <c r="K30" s="6">
        <v>0.5</v>
      </c>
      <c r="N30" s="18">
        <v>0.5</v>
      </c>
      <c r="O30" s="21">
        <f t="shared" si="3"/>
        <v>44351.5</v>
      </c>
      <c r="P30" s="19">
        <f t="shared" si="1"/>
        <v>44376.5</v>
      </c>
    </row>
    <row r="31" spans="1:16" ht="29">
      <c r="A31">
        <v>30</v>
      </c>
      <c r="B31" s="1">
        <v>44351</v>
      </c>
      <c r="C31" s="3" t="s">
        <v>5</v>
      </c>
      <c r="D31" s="12">
        <v>3</v>
      </c>
      <c r="H31">
        <v>31</v>
      </c>
      <c r="I31">
        <v>26</v>
      </c>
      <c r="J31" s="14">
        <v>22</v>
      </c>
      <c r="K31" s="6">
        <v>19</v>
      </c>
      <c r="L31" s="6">
        <v>17</v>
      </c>
      <c r="M31" s="14">
        <v>15</v>
      </c>
      <c r="N31" s="18">
        <f t="shared" si="2"/>
        <v>17</v>
      </c>
      <c r="O31" s="21">
        <f t="shared" si="3"/>
        <v>44335</v>
      </c>
      <c r="P31" s="19">
        <f t="shared" si="1"/>
        <v>44360</v>
      </c>
    </row>
    <row r="32" spans="1:16" ht="29">
      <c r="A32">
        <v>31</v>
      </c>
      <c r="B32" s="1">
        <v>44351</v>
      </c>
      <c r="C32" s="3" t="s">
        <v>5</v>
      </c>
      <c r="D32" s="12">
        <v>4</v>
      </c>
      <c r="H32">
        <v>30</v>
      </c>
      <c r="I32">
        <v>34</v>
      </c>
      <c r="J32" s="14">
        <v>31</v>
      </c>
      <c r="K32" s="6">
        <v>19</v>
      </c>
      <c r="L32" s="6">
        <v>20</v>
      </c>
      <c r="M32" s="14">
        <v>19</v>
      </c>
      <c r="N32" s="18">
        <f t="shared" si="2"/>
        <v>19.333333333333332</v>
      </c>
      <c r="O32" s="21">
        <f t="shared" si="3"/>
        <v>44332.666666666664</v>
      </c>
      <c r="P32" s="19">
        <f t="shared" si="1"/>
        <v>44357.666666666664</v>
      </c>
    </row>
    <row r="33" spans="1:16" ht="29">
      <c r="A33">
        <v>32</v>
      </c>
      <c r="B33" s="1">
        <v>44351</v>
      </c>
      <c r="C33" s="3" t="s">
        <v>5</v>
      </c>
      <c r="D33" s="12">
        <v>7</v>
      </c>
      <c r="E33" s="16">
        <v>20</v>
      </c>
      <c r="F33" s="2">
        <v>20</v>
      </c>
      <c r="G33" s="14">
        <v>20</v>
      </c>
      <c r="K33" s="6">
        <v>2</v>
      </c>
      <c r="L33" s="6">
        <v>2</v>
      </c>
      <c r="M33" s="14">
        <v>2</v>
      </c>
      <c r="N33" s="18">
        <f t="shared" si="2"/>
        <v>2</v>
      </c>
      <c r="O33" s="21">
        <f t="shared" si="3"/>
        <v>44350</v>
      </c>
      <c r="P33" s="19">
        <f t="shared" si="1"/>
        <v>44375</v>
      </c>
    </row>
    <row r="34" spans="1:16" ht="29">
      <c r="A34">
        <v>33</v>
      </c>
      <c r="B34" s="1">
        <v>44351</v>
      </c>
      <c r="C34" s="3" t="s">
        <v>5</v>
      </c>
      <c r="D34" s="12">
        <v>6</v>
      </c>
      <c r="H34">
        <v>29</v>
      </c>
      <c r="I34">
        <v>25</v>
      </c>
      <c r="J34" s="14">
        <v>28</v>
      </c>
      <c r="K34" s="6">
        <v>18</v>
      </c>
      <c r="L34" s="6">
        <v>16</v>
      </c>
      <c r="M34" s="14">
        <v>18</v>
      </c>
      <c r="N34" s="18">
        <f t="shared" si="2"/>
        <v>17.333333333333332</v>
      </c>
      <c r="O34" s="21">
        <f t="shared" si="3"/>
        <v>44334.666666666664</v>
      </c>
      <c r="P34" s="19">
        <f t="shared" si="1"/>
        <v>44359.666666666664</v>
      </c>
    </row>
    <row r="35" spans="1:16" ht="29">
      <c r="A35">
        <v>34</v>
      </c>
      <c r="B35" s="1">
        <v>44351</v>
      </c>
      <c r="C35" s="3" t="s">
        <v>5</v>
      </c>
      <c r="D35" s="12">
        <v>5</v>
      </c>
      <c r="H35">
        <v>35</v>
      </c>
      <c r="I35">
        <v>40</v>
      </c>
      <c r="J35" s="14">
        <v>30</v>
      </c>
      <c r="K35" s="6">
        <v>21</v>
      </c>
      <c r="L35" s="6">
        <v>22</v>
      </c>
      <c r="M35" s="14">
        <v>19</v>
      </c>
      <c r="N35" s="18">
        <f t="shared" si="2"/>
        <v>20.666666666666668</v>
      </c>
      <c r="O35" s="21">
        <f t="shared" si="3"/>
        <v>44331.333333333336</v>
      </c>
      <c r="P35" s="19">
        <f t="shared" si="1"/>
        <v>44356.333333333336</v>
      </c>
    </row>
    <row r="36" spans="1:16" ht="29">
      <c r="A36">
        <v>35</v>
      </c>
      <c r="B36" s="1">
        <v>44351</v>
      </c>
      <c r="C36" s="3" t="s">
        <v>5</v>
      </c>
      <c r="D36" s="12">
        <v>4</v>
      </c>
      <c r="H36">
        <v>37</v>
      </c>
      <c r="I36">
        <v>36</v>
      </c>
      <c r="J36" s="14">
        <v>33</v>
      </c>
      <c r="K36" s="6">
        <v>22</v>
      </c>
      <c r="L36" s="6">
        <v>21</v>
      </c>
      <c r="M36" s="14">
        <v>20</v>
      </c>
      <c r="N36" s="18">
        <f t="shared" si="2"/>
        <v>21</v>
      </c>
      <c r="O36" s="21">
        <f t="shared" si="3"/>
        <v>44331</v>
      </c>
      <c r="P36" s="19">
        <f t="shared" si="1"/>
        <v>44356</v>
      </c>
    </row>
    <row r="37" spans="1:16" ht="29">
      <c r="A37">
        <v>36</v>
      </c>
      <c r="B37" s="1">
        <v>44351</v>
      </c>
      <c r="C37" s="3" t="s">
        <v>5</v>
      </c>
      <c r="D37" s="12">
        <v>3</v>
      </c>
      <c r="E37" s="16">
        <v>80</v>
      </c>
      <c r="F37" s="2">
        <v>20</v>
      </c>
      <c r="G37" s="14">
        <v>45</v>
      </c>
      <c r="K37" s="6">
        <v>9</v>
      </c>
      <c r="L37" s="6">
        <v>2</v>
      </c>
      <c r="M37" s="14">
        <v>6</v>
      </c>
      <c r="N37" s="18">
        <f t="shared" si="2"/>
        <v>5.666666666666667</v>
      </c>
      <c r="O37" s="21">
        <f t="shared" si="3"/>
        <v>44346.333333333336</v>
      </c>
      <c r="P37" s="19">
        <f t="shared" si="1"/>
        <v>44371.333333333336</v>
      </c>
    </row>
    <row r="38" spans="1:16" ht="29">
      <c r="A38">
        <v>37</v>
      </c>
      <c r="B38" s="1">
        <v>44351</v>
      </c>
      <c r="C38" s="3" t="s">
        <v>5</v>
      </c>
      <c r="D38" s="12">
        <v>5</v>
      </c>
      <c r="F38" s="2">
        <v>90</v>
      </c>
      <c r="H38">
        <v>21</v>
      </c>
      <c r="J38" s="14">
        <v>20</v>
      </c>
      <c r="K38" s="6">
        <v>15</v>
      </c>
      <c r="L38" s="6">
        <v>10</v>
      </c>
      <c r="M38" s="14">
        <v>14</v>
      </c>
      <c r="N38" s="18">
        <f t="shared" si="2"/>
        <v>13</v>
      </c>
      <c r="O38" s="21">
        <f t="shared" si="3"/>
        <v>44339</v>
      </c>
      <c r="P38" s="19">
        <f t="shared" si="1"/>
        <v>44364</v>
      </c>
    </row>
    <row r="39" spans="1:16" ht="29">
      <c r="A39">
        <v>38</v>
      </c>
      <c r="B39" s="1">
        <v>44351</v>
      </c>
      <c r="C39" s="3" t="s">
        <v>5</v>
      </c>
      <c r="D39" s="12">
        <v>5</v>
      </c>
      <c r="E39" s="16">
        <v>45</v>
      </c>
      <c r="F39" s="2">
        <v>90</v>
      </c>
      <c r="G39" s="14">
        <v>80</v>
      </c>
      <c r="K39" s="6">
        <v>6</v>
      </c>
      <c r="L39" s="6">
        <v>10</v>
      </c>
      <c r="M39" s="14">
        <v>9</v>
      </c>
      <c r="N39" s="18">
        <f t="shared" si="2"/>
        <v>8.3333333333333339</v>
      </c>
      <c r="O39" s="21">
        <f t="shared" si="3"/>
        <v>44343.666666666664</v>
      </c>
      <c r="P39" s="19">
        <f t="shared" si="1"/>
        <v>44368.666666666664</v>
      </c>
    </row>
    <row r="40" spans="1:16" ht="29">
      <c r="A40">
        <v>39</v>
      </c>
      <c r="B40" s="1">
        <v>44351</v>
      </c>
      <c r="C40" s="3" t="s">
        <v>5</v>
      </c>
      <c r="D40" s="12">
        <v>5</v>
      </c>
      <c r="E40" s="16">
        <v>90</v>
      </c>
      <c r="F40" s="6">
        <v>90</v>
      </c>
      <c r="G40" s="14">
        <v>90</v>
      </c>
      <c r="K40" s="6">
        <v>10</v>
      </c>
      <c r="L40" s="6">
        <v>10</v>
      </c>
      <c r="M40" s="14">
        <v>10</v>
      </c>
      <c r="N40" s="18">
        <f t="shared" si="2"/>
        <v>10</v>
      </c>
      <c r="O40" s="21">
        <f t="shared" si="3"/>
        <v>44342</v>
      </c>
      <c r="P40" s="19">
        <f t="shared" si="1"/>
        <v>44367</v>
      </c>
    </row>
    <row r="41" spans="1:16" ht="29">
      <c r="A41">
        <v>40</v>
      </c>
      <c r="B41" s="1">
        <v>44351</v>
      </c>
      <c r="C41" s="3" t="s">
        <v>5</v>
      </c>
      <c r="D41" s="12">
        <v>2</v>
      </c>
      <c r="E41" s="16">
        <v>0</v>
      </c>
      <c r="F41" s="6">
        <v>0</v>
      </c>
      <c r="K41" s="6">
        <v>0</v>
      </c>
      <c r="L41" s="6">
        <v>0</v>
      </c>
      <c r="N41" s="18">
        <f t="shared" si="2"/>
        <v>0</v>
      </c>
      <c r="O41" s="21">
        <f t="shared" si="3"/>
        <v>44352</v>
      </c>
      <c r="P41" s="19">
        <f t="shared" si="1"/>
        <v>44377</v>
      </c>
    </row>
    <row r="42" spans="1:16" ht="29">
      <c r="A42">
        <v>41</v>
      </c>
      <c r="B42" s="1">
        <v>44351</v>
      </c>
      <c r="C42" s="3" t="s">
        <v>5</v>
      </c>
      <c r="D42" s="12">
        <v>5</v>
      </c>
      <c r="H42">
        <v>35</v>
      </c>
      <c r="I42">
        <v>30</v>
      </c>
      <c r="J42" s="14">
        <v>24</v>
      </c>
      <c r="K42" s="6">
        <v>21</v>
      </c>
      <c r="L42" s="6">
        <v>19</v>
      </c>
      <c r="M42" s="14">
        <v>16</v>
      </c>
      <c r="N42" s="18">
        <f t="shared" si="2"/>
        <v>18.666666666666668</v>
      </c>
      <c r="O42" s="21">
        <f t="shared" si="3"/>
        <v>44333.333333333336</v>
      </c>
      <c r="P42" s="19">
        <f t="shared" si="1"/>
        <v>44358.333333333336</v>
      </c>
    </row>
    <row r="43" spans="1:16" ht="29">
      <c r="A43">
        <v>42</v>
      </c>
      <c r="B43" s="1">
        <v>44351</v>
      </c>
      <c r="C43" s="3" t="s">
        <v>5</v>
      </c>
      <c r="D43" s="12">
        <v>6</v>
      </c>
      <c r="H43">
        <v>28</v>
      </c>
      <c r="I43">
        <v>20</v>
      </c>
      <c r="J43" s="14">
        <v>25</v>
      </c>
      <c r="K43" s="6">
        <v>18</v>
      </c>
      <c r="L43" s="6">
        <v>14</v>
      </c>
      <c r="M43" s="14">
        <v>16</v>
      </c>
      <c r="N43" s="18">
        <f t="shared" si="2"/>
        <v>16</v>
      </c>
      <c r="O43" s="21">
        <f t="shared" si="3"/>
        <v>44336</v>
      </c>
      <c r="P43" s="19">
        <f t="shared" si="1"/>
        <v>44361</v>
      </c>
    </row>
    <row r="44" spans="1:16" ht="29">
      <c r="A44">
        <v>43</v>
      </c>
      <c r="B44" s="1">
        <v>44351</v>
      </c>
      <c r="C44" s="3" t="s">
        <v>5</v>
      </c>
      <c r="D44" s="12">
        <v>4</v>
      </c>
      <c r="E44" s="16">
        <v>90</v>
      </c>
      <c r="I44">
        <v>18</v>
      </c>
      <c r="J44" s="14">
        <v>22</v>
      </c>
      <c r="K44" s="6">
        <v>10</v>
      </c>
      <c r="L44" s="6">
        <v>14</v>
      </c>
      <c r="M44" s="14">
        <v>15</v>
      </c>
      <c r="N44" s="18">
        <f t="shared" si="2"/>
        <v>13</v>
      </c>
      <c r="O44" s="21">
        <f t="shared" si="3"/>
        <v>44339</v>
      </c>
      <c r="P44" s="19">
        <f t="shared" si="1"/>
        <v>44364</v>
      </c>
    </row>
    <row r="45" spans="1:16" ht="29">
      <c r="A45">
        <v>44</v>
      </c>
      <c r="B45" s="1">
        <v>44351</v>
      </c>
      <c r="C45" s="3" t="s">
        <v>5</v>
      </c>
      <c r="D45" s="12">
        <v>4</v>
      </c>
      <c r="H45">
        <v>10</v>
      </c>
      <c r="I45">
        <v>21</v>
      </c>
      <c r="J45" s="14">
        <v>24</v>
      </c>
      <c r="K45" s="6">
        <v>11</v>
      </c>
      <c r="L45" s="6">
        <v>15</v>
      </c>
      <c r="M45" s="14">
        <v>16</v>
      </c>
      <c r="N45" s="18">
        <f t="shared" si="2"/>
        <v>14</v>
      </c>
      <c r="O45" s="21">
        <f t="shared" si="3"/>
        <v>44338</v>
      </c>
      <c r="P45" s="19">
        <f t="shared" si="1"/>
        <v>44363</v>
      </c>
    </row>
    <row r="46" spans="1:16" ht="29">
      <c r="A46">
        <v>45</v>
      </c>
      <c r="B46" s="1">
        <v>44351</v>
      </c>
      <c r="C46" s="3" t="s">
        <v>5</v>
      </c>
      <c r="D46" s="12">
        <v>4</v>
      </c>
      <c r="H46">
        <v>12</v>
      </c>
      <c r="I46">
        <v>19</v>
      </c>
      <c r="J46" s="14">
        <v>24</v>
      </c>
      <c r="K46" s="6">
        <v>12</v>
      </c>
      <c r="L46" s="6">
        <v>14</v>
      </c>
      <c r="M46" s="14">
        <v>16</v>
      </c>
      <c r="N46" s="18">
        <f t="shared" si="2"/>
        <v>14</v>
      </c>
      <c r="O46" s="21">
        <f t="shared" si="3"/>
        <v>44338</v>
      </c>
      <c r="P46" s="19">
        <f t="shared" si="1"/>
        <v>44363</v>
      </c>
    </row>
    <row r="47" spans="1:16" ht="29">
      <c r="A47">
        <v>46</v>
      </c>
      <c r="B47" s="1">
        <v>44351</v>
      </c>
      <c r="C47" s="3" t="s">
        <v>5</v>
      </c>
      <c r="D47" s="12">
        <v>5</v>
      </c>
      <c r="E47" s="16">
        <v>45</v>
      </c>
      <c r="F47" s="2">
        <v>45</v>
      </c>
      <c r="G47" s="14">
        <v>30</v>
      </c>
      <c r="K47" s="6">
        <v>6</v>
      </c>
      <c r="L47" s="6">
        <v>6</v>
      </c>
      <c r="M47" s="14">
        <v>4</v>
      </c>
      <c r="N47" s="18">
        <f t="shared" si="2"/>
        <v>5.333333333333333</v>
      </c>
      <c r="O47" s="21">
        <f t="shared" si="3"/>
        <v>44346.666666666664</v>
      </c>
      <c r="P47" s="19">
        <f t="shared" si="1"/>
        <v>44371.666666666664</v>
      </c>
    </row>
    <row r="48" spans="1:16" ht="29">
      <c r="A48">
        <v>47</v>
      </c>
      <c r="B48" s="1">
        <v>44351</v>
      </c>
      <c r="C48" s="3" t="s">
        <v>5</v>
      </c>
      <c r="D48" s="12">
        <v>5</v>
      </c>
      <c r="H48">
        <v>42</v>
      </c>
      <c r="I48">
        <v>39</v>
      </c>
      <c r="J48" s="14">
        <v>41</v>
      </c>
      <c r="K48" s="6">
        <v>23</v>
      </c>
      <c r="L48" s="6">
        <v>22</v>
      </c>
      <c r="M48" s="14">
        <v>23</v>
      </c>
      <c r="N48" s="18">
        <f t="shared" si="2"/>
        <v>22.666666666666668</v>
      </c>
      <c r="O48" s="21">
        <f t="shared" si="3"/>
        <v>44329.333333333336</v>
      </c>
      <c r="P48" s="19">
        <f t="shared" si="1"/>
        <v>44354.333333333336</v>
      </c>
    </row>
    <row r="49" spans="1:16" ht="29">
      <c r="A49">
        <v>48</v>
      </c>
      <c r="B49" s="1">
        <v>44351</v>
      </c>
      <c r="C49" s="3" t="s">
        <v>5</v>
      </c>
      <c r="D49" s="12">
        <v>7</v>
      </c>
      <c r="H49">
        <v>25</v>
      </c>
      <c r="I49">
        <v>23</v>
      </c>
      <c r="J49" s="14">
        <v>22</v>
      </c>
      <c r="K49" s="6">
        <v>16</v>
      </c>
      <c r="L49" s="6">
        <v>16</v>
      </c>
      <c r="M49" s="14">
        <v>15</v>
      </c>
      <c r="N49" s="18">
        <f t="shared" si="2"/>
        <v>15.666666666666666</v>
      </c>
      <c r="O49" s="21">
        <f t="shared" si="3"/>
        <v>44336.333333333336</v>
      </c>
      <c r="P49" s="19">
        <f t="shared" si="1"/>
        <v>44361.333333333336</v>
      </c>
    </row>
    <row r="50" spans="1:16" ht="29">
      <c r="A50">
        <v>49</v>
      </c>
      <c r="B50" s="1">
        <v>44351</v>
      </c>
      <c r="C50" s="3" t="s">
        <v>5</v>
      </c>
      <c r="D50" s="12">
        <v>5</v>
      </c>
      <c r="E50" s="16">
        <v>90</v>
      </c>
      <c r="F50" s="2">
        <v>90</v>
      </c>
      <c r="G50" s="14">
        <v>90</v>
      </c>
      <c r="K50" s="6">
        <v>10</v>
      </c>
      <c r="L50" s="6">
        <v>10</v>
      </c>
      <c r="M50" s="14">
        <v>10</v>
      </c>
      <c r="N50" s="18">
        <f t="shared" si="2"/>
        <v>10</v>
      </c>
      <c r="O50" s="21">
        <f t="shared" si="3"/>
        <v>44342</v>
      </c>
      <c r="P50" s="19">
        <f t="shared" si="1"/>
        <v>44367</v>
      </c>
    </row>
    <row r="51" spans="1:16" ht="29">
      <c r="A51">
        <v>50</v>
      </c>
      <c r="B51" s="1">
        <v>44351</v>
      </c>
      <c r="C51" s="3" t="s">
        <v>5</v>
      </c>
      <c r="D51" s="12">
        <v>5</v>
      </c>
      <c r="E51" s="16">
        <v>90</v>
      </c>
      <c r="F51" s="2">
        <v>90</v>
      </c>
      <c r="J51" s="14">
        <v>10</v>
      </c>
      <c r="K51" s="6">
        <v>10</v>
      </c>
      <c r="L51" s="6">
        <v>10</v>
      </c>
      <c r="M51" s="14">
        <v>11</v>
      </c>
      <c r="N51" s="18">
        <f t="shared" si="2"/>
        <v>10.333333333333334</v>
      </c>
      <c r="O51" s="21">
        <f t="shared" si="3"/>
        <v>44341.666666666664</v>
      </c>
      <c r="P51" s="19">
        <f t="shared" si="1"/>
        <v>44366.666666666664</v>
      </c>
    </row>
    <row r="52" spans="1:16" ht="29">
      <c r="A52">
        <v>51</v>
      </c>
      <c r="B52" s="1">
        <v>44351</v>
      </c>
      <c r="C52" s="3" t="s">
        <v>5</v>
      </c>
      <c r="D52" s="12">
        <v>5</v>
      </c>
      <c r="E52" s="16">
        <v>90</v>
      </c>
      <c r="F52" s="6">
        <v>80</v>
      </c>
      <c r="G52" s="14">
        <v>80</v>
      </c>
      <c r="K52" s="6">
        <v>10</v>
      </c>
      <c r="L52" s="6">
        <v>9</v>
      </c>
      <c r="M52" s="14">
        <v>9</v>
      </c>
      <c r="N52" s="18">
        <f t="shared" si="2"/>
        <v>9.3333333333333339</v>
      </c>
      <c r="O52" s="21">
        <f t="shared" si="3"/>
        <v>44342.666666666664</v>
      </c>
      <c r="P52" s="19">
        <f t="shared" si="1"/>
        <v>44367.666666666664</v>
      </c>
    </row>
    <row r="53" spans="1:16" ht="29">
      <c r="A53">
        <v>52</v>
      </c>
      <c r="B53" s="1">
        <v>44351</v>
      </c>
      <c r="C53" s="3" t="s">
        <v>5</v>
      </c>
      <c r="D53" s="12">
        <v>5</v>
      </c>
      <c r="H53">
        <v>38</v>
      </c>
      <c r="I53">
        <v>40</v>
      </c>
      <c r="J53" s="14">
        <v>33</v>
      </c>
      <c r="K53" s="6">
        <v>22</v>
      </c>
      <c r="L53" s="6">
        <v>22</v>
      </c>
      <c r="M53" s="14">
        <v>20</v>
      </c>
      <c r="N53" s="18">
        <f t="shared" si="2"/>
        <v>21.333333333333332</v>
      </c>
      <c r="O53" s="21">
        <f t="shared" si="3"/>
        <v>44330.666666666664</v>
      </c>
      <c r="P53" s="19">
        <f t="shared" si="1"/>
        <v>44355.666666666664</v>
      </c>
    </row>
    <row r="54" spans="1:16" ht="29">
      <c r="A54">
        <v>53</v>
      </c>
      <c r="B54" s="1">
        <v>44351</v>
      </c>
      <c r="C54" s="3" t="s">
        <v>5</v>
      </c>
      <c r="D54" s="12">
        <v>6</v>
      </c>
      <c r="H54">
        <v>25</v>
      </c>
      <c r="I54">
        <v>20</v>
      </c>
      <c r="J54" s="14">
        <v>22</v>
      </c>
      <c r="K54" s="6">
        <v>16</v>
      </c>
      <c r="L54" s="6">
        <v>14</v>
      </c>
      <c r="M54" s="14">
        <v>15</v>
      </c>
      <c r="N54" s="18">
        <f t="shared" si="2"/>
        <v>15</v>
      </c>
      <c r="O54" s="21">
        <f t="shared" si="3"/>
        <v>44337</v>
      </c>
      <c r="P54" s="19">
        <f t="shared" si="1"/>
        <v>44362</v>
      </c>
    </row>
    <row r="55" spans="1:16" ht="29">
      <c r="A55">
        <v>54</v>
      </c>
      <c r="B55" s="1">
        <v>44351</v>
      </c>
      <c r="C55" s="3" t="s">
        <v>5</v>
      </c>
      <c r="D55" s="12">
        <v>3</v>
      </c>
      <c r="E55" s="16">
        <v>90</v>
      </c>
      <c r="F55" s="6">
        <v>90</v>
      </c>
      <c r="G55" s="14">
        <v>90</v>
      </c>
      <c r="K55" s="6">
        <v>10</v>
      </c>
      <c r="L55" s="6">
        <v>10</v>
      </c>
      <c r="M55" s="14">
        <v>10</v>
      </c>
      <c r="N55" s="18">
        <f t="shared" si="2"/>
        <v>10</v>
      </c>
      <c r="O55" s="21">
        <f t="shared" si="3"/>
        <v>44342</v>
      </c>
      <c r="P55" s="19">
        <f t="shared" si="1"/>
        <v>44367</v>
      </c>
    </row>
    <row r="56" spans="1:16" ht="29">
      <c r="A56">
        <v>55</v>
      </c>
      <c r="B56" s="1">
        <v>44351</v>
      </c>
      <c r="C56" s="3" t="s">
        <v>5</v>
      </c>
      <c r="D56" s="12">
        <v>4</v>
      </c>
      <c r="E56" s="16">
        <v>90</v>
      </c>
      <c r="F56" s="6">
        <v>90</v>
      </c>
      <c r="G56" s="14">
        <v>90</v>
      </c>
      <c r="K56" s="6">
        <v>10</v>
      </c>
      <c r="L56" s="6">
        <v>10</v>
      </c>
      <c r="M56" s="14">
        <v>10</v>
      </c>
      <c r="N56" s="18">
        <f t="shared" si="2"/>
        <v>10</v>
      </c>
      <c r="O56" s="21">
        <f t="shared" si="3"/>
        <v>44342</v>
      </c>
      <c r="P56" s="19">
        <f t="shared" si="1"/>
        <v>44367</v>
      </c>
    </row>
    <row r="57" spans="1:16" ht="29">
      <c r="A57">
        <v>56</v>
      </c>
      <c r="B57" s="1">
        <v>44351</v>
      </c>
      <c r="C57" s="3" t="s">
        <v>5</v>
      </c>
      <c r="D57" s="12">
        <v>5</v>
      </c>
      <c r="H57">
        <v>22</v>
      </c>
      <c r="I57">
        <v>24</v>
      </c>
      <c r="J57" s="14">
        <v>20</v>
      </c>
      <c r="K57" s="6">
        <v>15</v>
      </c>
      <c r="L57" s="6">
        <v>16</v>
      </c>
      <c r="M57" s="14">
        <v>14</v>
      </c>
      <c r="N57" s="18">
        <f t="shared" si="2"/>
        <v>15</v>
      </c>
      <c r="O57" s="21">
        <f t="shared" si="3"/>
        <v>44337</v>
      </c>
      <c r="P57" s="19">
        <f t="shared" si="1"/>
        <v>44362</v>
      </c>
    </row>
    <row r="58" spans="1:16" ht="29">
      <c r="A58">
        <v>57</v>
      </c>
      <c r="B58" s="1">
        <v>44351</v>
      </c>
      <c r="C58" s="3" t="s">
        <v>5</v>
      </c>
      <c r="D58" s="12">
        <v>6</v>
      </c>
      <c r="H58">
        <v>33</v>
      </c>
      <c r="I58">
        <v>33</v>
      </c>
      <c r="J58" s="14">
        <v>31</v>
      </c>
      <c r="K58" s="6">
        <v>20</v>
      </c>
      <c r="L58" s="6">
        <v>20</v>
      </c>
      <c r="M58" s="14">
        <v>19</v>
      </c>
      <c r="N58" s="18">
        <f t="shared" si="2"/>
        <v>19.666666666666668</v>
      </c>
      <c r="O58" s="21">
        <f t="shared" si="3"/>
        <v>44332.333333333336</v>
      </c>
      <c r="P58" s="19">
        <f t="shared" si="1"/>
        <v>44357.333333333336</v>
      </c>
    </row>
    <row r="59" spans="1:16" ht="29">
      <c r="A59">
        <v>58</v>
      </c>
      <c r="B59" s="1">
        <v>44351</v>
      </c>
      <c r="C59" s="3" t="s">
        <v>5</v>
      </c>
      <c r="D59" s="12">
        <v>6</v>
      </c>
      <c r="H59" t="s">
        <v>4</v>
      </c>
      <c r="K59" s="6">
        <v>24</v>
      </c>
      <c r="L59" s="6">
        <v>24</v>
      </c>
      <c r="M59" s="14">
        <v>24</v>
      </c>
      <c r="N59" s="18">
        <f t="shared" si="2"/>
        <v>24</v>
      </c>
      <c r="O59" s="21">
        <f t="shared" si="3"/>
        <v>44328</v>
      </c>
      <c r="P59" s="19">
        <f t="shared" si="1"/>
        <v>44353</v>
      </c>
    </row>
    <row r="60" spans="1:16" ht="29">
      <c r="A60">
        <v>59</v>
      </c>
      <c r="B60" s="1">
        <v>44351</v>
      </c>
      <c r="C60" s="3" t="s">
        <v>5</v>
      </c>
      <c r="D60" s="12">
        <v>5</v>
      </c>
      <c r="H60">
        <v>37</v>
      </c>
      <c r="I60">
        <v>35</v>
      </c>
      <c r="J60" s="14">
        <v>38</v>
      </c>
      <c r="K60" s="6">
        <v>22</v>
      </c>
      <c r="L60" s="6">
        <v>21</v>
      </c>
      <c r="M60" s="14">
        <v>22</v>
      </c>
      <c r="N60" s="18">
        <f t="shared" si="2"/>
        <v>21.666666666666668</v>
      </c>
      <c r="O60" s="21">
        <f t="shared" si="3"/>
        <v>44330.333333333336</v>
      </c>
      <c r="P60" s="19">
        <f t="shared" si="1"/>
        <v>44355.333333333336</v>
      </c>
    </row>
    <row r="61" spans="1:16" ht="29">
      <c r="A61">
        <v>60</v>
      </c>
      <c r="B61" s="1">
        <v>44351</v>
      </c>
      <c r="C61" s="3" t="s">
        <v>5</v>
      </c>
      <c r="D61" s="12">
        <v>4</v>
      </c>
      <c r="E61" s="16">
        <v>50</v>
      </c>
      <c r="F61" s="2">
        <v>45</v>
      </c>
      <c r="G61" s="14">
        <v>45</v>
      </c>
      <c r="K61" s="6">
        <v>6</v>
      </c>
      <c r="L61" s="6">
        <v>5.5</v>
      </c>
      <c r="M61" s="14">
        <v>5.5</v>
      </c>
      <c r="N61" s="18">
        <f t="shared" si="2"/>
        <v>5.666666666666667</v>
      </c>
      <c r="O61" s="21">
        <f t="shared" si="3"/>
        <v>44346.333333333336</v>
      </c>
      <c r="P61" s="19">
        <f t="shared" si="1"/>
        <v>44371.333333333336</v>
      </c>
    </row>
    <row r="62" spans="1:16" ht="29">
      <c r="A62">
        <v>61</v>
      </c>
      <c r="B62" s="1">
        <v>44351</v>
      </c>
      <c r="C62" s="3" t="s">
        <v>5</v>
      </c>
      <c r="D62" s="12">
        <v>5</v>
      </c>
      <c r="H62">
        <v>34</v>
      </c>
      <c r="I62">
        <v>32</v>
      </c>
      <c r="J62" s="14">
        <v>32</v>
      </c>
      <c r="K62" s="6">
        <v>20</v>
      </c>
      <c r="L62" s="6">
        <v>19</v>
      </c>
      <c r="M62" s="14">
        <v>19</v>
      </c>
      <c r="N62" s="18">
        <f t="shared" si="2"/>
        <v>19.333333333333332</v>
      </c>
      <c r="O62" s="21">
        <f t="shared" si="3"/>
        <v>44332.666666666664</v>
      </c>
      <c r="P62" s="19">
        <f t="shared" si="1"/>
        <v>44357.666666666664</v>
      </c>
    </row>
    <row r="63" spans="1:16" ht="29">
      <c r="A63">
        <v>62</v>
      </c>
      <c r="B63" s="1">
        <v>44351</v>
      </c>
      <c r="C63" s="3" t="s">
        <v>5</v>
      </c>
      <c r="D63" s="12">
        <v>4</v>
      </c>
      <c r="H63">
        <v>22</v>
      </c>
      <c r="I63">
        <v>30</v>
      </c>
      <c r="J63" s="14">
        <v>32</v>
      </c>
      <c r="K63" s="6">
        <v>15</v>
      </c>
      <c r="L63" s="6">
        <v>19</v>
      </c>
      <c r="M63" s="14">
        <v>19</v>
      </c>
      <c r="N63" s="18">
        <f t="shared" si="2"/>
        <v>17.666666666666668</v>
      </c>
      <c r="O63" s="21">
        <f t="shared" si="3"/>
        <v>44334.333333333336</v>
      </c>
      <c r="P63" s="19">
        <f t="shared" si="1"/>
        <v>44359.333333333336</v>
      </c>
    </row>
    <row r="64" spans="1:16" ht="29">
      <c r="A64">
        <v>63</v>
      </c>
      <c r="B64" s="1">
        <v>44351</v>
      </c>
      <c r="C64" s="3" t="s">
        <v>5</v>
      </c>
      <c r="D64" s="12">
        <v>5</v>
      </c>
      <c r="H64">
        <v>23</v>
      </c>
      <c r="I64">
        <v>23</v>
      </c>
      <c r="J64" s="14">
        <v>26</v>
      </c>
      <c r="K64" s="6">
        <v>16</v>
      </c>
      <c r="L64" s="6">
        <v>16</v>
      </c>
      <c r="M64" s="14">
        <v>17</v>
      </c>
      <c r="N64" s="18">
        <f t="shared" si="2"/>
        <v>16.333333333333332</v>
      </c>
      <c r="O64" s="21">
        <f t="shared" si="3"/>
        <v>44335.666666666664</v>
      </c>
      <c r="P64" s="19">
        <f t="shared" si="1"/>
        <v>44360.666666666664</v>
      </c>
    </row>
    <row r="65" spans="1:16" ht="29">
      <c r="A65">
        <v>64</v>
      </c>
      <c r="B65" s="1">
        <v>44351</v>
      </c>
      <c r="C65" s="3" t="s">
        <v>5</v>
      </c>
      <c r="D65" s="12">
        <v>5</v>
      </c>
      <c r="E65" s="16">
        <v>90</v>
      </c>
      <c r="F65" s="2">
        <v>90</v>
      </c>
      <c r="G65" s="14">
        <v>90</v>
      </c>
      <c r="K65" s="6">
        <v>10</v>
      </c>
      <c r="L65" s="6">
        <v>10</v>
      </c>
      <c r="M65" s="14">
        <v>10</v>
      </c>
      <c r="N65" s="18">
        <f t="shared" si="2"/>
        <v>10</v>
      </c>
      <c r="O65" s="21">
        <f t="shared" si="3"/>
        <v>44342</v>
      </c>
      <c r="P65" s="19">
        <f t="shared" si="1"/>
        <v>44367</v>
      </c>
    </row>
    <row r="66" spans="1:16" ht="29">
      <c r="A66">
        <v>65</v>
      </c>
      <c r="B66" s="1">
        <v>44351</v>
      </c>
      <c r="C66" s="3" t="s">
        <v>5</v>
      </c>
      <c r="D66" s="12">
        <v>5</v>
      </c>
      <c r="H66">
        <v>34</v>
      </c>
      <c r="I66">
        <v>40</v>
      </c>
      <c r="J66" s="14">
        <v>37</v>
      </c>
      <c r="K66" s="6">
        <v>20</v>
      </c>
      <c r="L66" s="6">
        <v>22</v>
      </c>
      <c r="M66" s="14">
        <v>22</v>
      </c>
      <c r="N66" s="18">
        <f t="shared" si="2"/>
        <v>21.333333333333332</v>
      </c>
      <c r="O66" s="21">
        <f t="shared" si="3"/>
        <v>44330.666666666664</v>
      </c>
      <c r="P66" s="19">
        <f t="shared" ref="P66:P129" si="4">O66+25</f>
        <v>44355.666666666664</v>
      </c>
    </row>
    <row r="67" spans="1:16" ht="29">
      <c r="A67">
        <v>66</v>
      </c>
      <c r="B67" s="1">
        <v>44351</v>
      </c>
      <c r="C67" s="3" t="s">
        <v>5</v>
      </c>
      <c r="D67" s="12">
        <v>5</v>
      </c>
      <c r="E67" s="16">
        <v>90</v>
      </c>
      <c r="F67" s="2">
        <v>90</v>
      </c>
      <c r="G67" s="14">
        <v>90</v>
      </c>
      <c r="K67" s="6">
        <v>10</v>
      </c>
      <c r="L67" s="6">
        <v>10</v>
      </c>
      <c r="M67" s="14">
        <v>10</v>
      </c>
      <c r="N67" s="18">
        <f t="shared" si="2"/>
        <v>10</v>
      </c>
      <c r="O67" s="21">
        <f t="shared" si="3"/>
        <v>44342</v>
      </c>
      <c r="P67" s="19">
        <f t="shared" si="4"/>
        <v>44367</v>
      </c>
    </row>
    <row r="68" spans="1:16" ht="29">
      <c r="A68">
        <v>67</v>
      </c>
      <c r="B68" s="1">
        <v>44351</v>
      </c>
      <c r="C68" s="3" t="s">
        <v>5</v>
      </c>
      <c r="D68" s="12">
        <v>2</v>
      </c>
      <c r="H68">
        <v>43</v>
      </c>
      <c r="I68">
        <v>35</v>
      </c>
      <c r="K68" s="6">
        <v>23</v>
      </c>
      <c r="L68" s="6">
        <v>21</v>
      </c>
      <c r="N68" s="18">
        <f>SUM(K68:L68)/2</f>
        <v>22</v>
      </c>
      <c r="O68" s="21">
        <f t="shared" si="3"/>
        <v>44330</v>
      </c>
      <c r="P68" s="19">
        <f t="shared" si="4"/>
        <v>44355</v>
      </c>
    </row>
    <row r="69" spans="1:16" ht="29">
      <c r="A69">
        <v>68</v>
      </c>
      <c r="B69" s="1">
        <v>44351</v>
      </c>
      <c r="C69" s="3" t="s">
        <v>5</v>
      </c>
      <c r="D69" s="12">
        <v>4</v>
      </c>
      <c r="H69">
        <v>24</v>
      </c>
      <c r="I69">
        <v>36</v>
      </c>
      <c r="J69" s="14">
        <v>28</v>
      </c>
      <c r="K69" s="6">
        <v>16</v>
      </c>
      <c r="L69" s="6">
        <v>21</v>
      </c>
      <c r="M69" s="14">
        <v>18</v>
      </c>
      <c r="N69" s="18">
        <f t="shared" ref="N69:N99" si="5">SUM(K69:M69)/3</f>
        <v>18.333333333333332</v>
      </c>
      <c r="O69" s="21">
        <f t="shared" si="3"/>
        <v>44333.666666666664</v>
      </c>
      <c r="P69" s="19">
        <f t="shared" si="4"/>
        <v>44358.666666666664</v>
      </c>
    </row>
    <row r="70" spans="1:16" ht="29">
      <c r="A70">
        <v>69</v>
      </c>
      <c r="B70" s="1">
        <v>44351</v>
      </c>
      <c r="C70" s="3" t="s">
        <v>5</v>
      </c>
      <c r="D70" s="12">
        <v>6</v>
      </c>
      <c r="H70">
        <v>40</v>
      </c>
      <c r="I70">
        <v>44</v>
      </c>
      <c r="J70" s="14">
        <v>43</v>
      </c>
      <c r="K70" s="6">
        <v>22</v>
      </c>
      <c r="L70" s="6">
        <v>23</v>
      </c>
      <c r="M70" s="14">
        <v>23</v>
      </c>
      <c r="N70" s="18">
        <f t="shared" si="5"/>
        <v>22.666666666666668</v>
      </c>
      <c r="O70" s="21">
        <f t="shared" si="3"/>
        <v>44329.333333333336</v>
      </c>
      <c r="P70" s="19">
        <f t="shared" si="4"/>
        <v>44354.333333333336</v>
      </c>
    </row>
    <row r="71" spans="1:16" ht="29">
      <c r="A71">
        <v>70</v>
      </c>
      <c r="B71" s="1">
        <v>44351</v>
      </c>
      <c r="C71" s="3" t="s">
        <v>5</v>
      </c>
      <c r="D71" s="12">
        <v>4</v>
      </c>
      <c r="H71">
        <v>30</v>
      </c>
      <c r="I71">
        <v>28</v>
      </c>
      <c r="J71" s="14">
        <v>27</v>
      </c>
      <c r="K71" s="6">
        <v>19</v>
      </c>
      <c r="L71" s="6">
        <v>18</v>
      </c>
      <c r="M71" s="14">
        <v>17</v>
      </c>
      <c r="N71" s="18">
        <f t="shared" si="5"/>
        <v>18</v>
      </c>
      <c r="O71" s="21">
        <f t="shared" si="3"/>
        <v>44334</v>
      </c>
      <c r="P71" s="19">
        <f t="shared" si="4"/>
        <v>44359</v>
      </c>
    </row>
    <row r="72" spans="1:16" ht="29">
      <c r="A72">
        <v>71</v>
      </c>
      <c r="B72" s="1">
        <v>44351</v>
      </c>
      <c r="C72" s="3" t="s">
        <v>5</v>
      </c>
      <c r="D72" s="12">
        <v>6</v>
      </c>
      <c r="E72" s="16">
        <v>90</v>
      </c>
      <c r="F72" s="2">
        <v>90</v>
      </c>
      <c r="G72" s="14">
        <v>90</v>
      </c>
      <c r="K72" s="6">
        <v>10</v>
      </c>
      <c r="L72" s="6">
        <v>10</v>
      </c>
      <c r="M72" s="14">
        <v>10</v>
      </c>
      <c r="N72" s="18">
        <f t="shared" si="5"/>
        <v>10</v>
      </c>
      <c r="O72" s="21">
        <f t="shared" si="3"/>
        <v>44342</v>
      </c>
      <c r="P72" s="19">
        <f t="shared" si="4"/>
        <v>44367</v>
      </c>
    </row>
    <row r="73" spans="1:16" ht="29">
      <c r="A73">
        <v>72</v>
      </c>
      <c r="B73" s="1">
        <v>44351</v>
      </c>
      <c r="C73" s="3" t="s">
        <v>5</v>
      </c>
      <c r="D73" s="12">
        <v>4</v>
      </c>
      <c r="H73">
        <v>37</v>
      </c>
      <c r="I73">
        <v>40</v>
      </c>
      <c r="J73" s="14">
        <v>42</v>
      </c>
      <c r="K73" s="6">
        <v>22</v>
      </c>
      <c r="L73" s="6">
        <v>22</v>
      </c>
      <c r="M73" s="14">
        <v>23</v>
      </c>
      <c r="N73" s="18">
        <f t="shared" si="5"/>
        <v>22.333333333333332</v>
      </c>
      <c r="O73" s="21">
        <f t="shared" si="3"/>
        <v>44329.666666666664</v>
      </c>
      <c r="P73" s="19">
        <f t="shared" si="4"/>
        <v>44354.666666666664</v>
      </c>
    </row>
    <row r="74" spans="1:16" ht="29">
      <c r="A74">
        <v>73</v>
      </c>
      <c r="B74" s="1">
        <v>44351</v>
      </c>
      <c r="C74" s="3" t="s">
        <v>5</v>
      </c>
      <c r="D74" s="12">
        <v>5</v>
      </c>
      <c r="H74">
        <v>28</v>
      </c>
      <c r="I74">
        <v>25</v>
      </c>
      <c r="J74" s="14">
        <v>30</v>
      </c>
      <c r="K74" s="6">
        <v>18</v>
      </c>
      <c r="L74" s="6">
        <v>16</v>
      </c>
      <c r="M74" s="14">
        <v>19</v>
      </c>
      <c r="N74" s="18">
        <f t="shared" si="5"/>
        <v>17.666666666666668</v>
      </c>
      <c r="O74" s="21">
        <f t="shared" si="3"/>
        <v>44334.333333333336</v>
      </c>
      <c r="P74" s="19">
        <f t="shared" si="4"/>
        <v>44359.333333333336</v>
      </c>
    </row>
    <row r="75" spans="1:16" ht="29">
      <c r="A75">
        <v>74</v>
      </c>
      <c r="B75" s="1">
        <v>44351</v>
      </c>
      <c r="C75" s="3" t="s">
        <v>5</v>
      </c>
      <c r="D75" s="12">
        <v>6</v>
      </c>
      <c r="H75">
        <v>34</v>
      </c>
      <c r="I75">
        <v>32</v>
      </c>
      <c r="J75" s="14">
        <v>31</v>
      </c>
      <c r="K75" s="6">
        <v>20</v>
      </c>
      <c r="L75" s="6">
        <v>19</v>
      </c>
      <c r="M75" s="14">
        <v>19</v>
      </c>
      <c r="N75" s="18">
        <f t="shared" si="5"/>
        <v>19.333333333333332</v>
      </c>
      <c r="O75" s="21">
        <f t="shared" si="3"/>
        <v>44332.666666666664</v>
      </c>
      <c r="P75" s="19">
        <f t="shared" si="4"/>
        <v>44357.666666666664</v>
      </c>
    </row>
    <row r="76" spans="1:16" ht="29">
      <c r="A76">
        <v>75</v>
      </c>
      <c r="B76" s="1">
        <v>44351</v>
      </c>
      <c r="C76" s="3" t="s">
        <v>5</v>
      </c>
      <c r="D76" s="12">
        <v>5</v>
      </c>
      <c r="H76">
        <v>24</v>
      </c>
      <c r="I76">
        <v>22</v>
      </c>
      <c r="J76" s="14">
        <v>26</v>
      </c>
      <c r="K76" s="6">
        <v>16</v>
      </c>
      <c r="L76" s="6">
        <v>15</v>
      </c>
      <c r="M76" s="14">
        <v>17</v>
      </c>
      <c r="N76" s="18">
        <f t="shared" si="5"/>
        <v>16</v>
      </c>
      <c r="O76" s="21">
        <f t="shared" si="3"/>
        <v>44336</v>
      </c>
      <c r="P76" s="19">
        <f t="shared" si="4"/>
        <v>44361</v>
      </c>
    </row>
    <row r="77" spans="1:16" ht="29">
      <c r="A77">
        <v>76</v>
      </c>
      <c r="B77" s="1">
        <v>44351</v>
      </c>
      <c r="C77" s="3" t="s">
        <v>5</v>
      </c>
      <c r="D77" s="12">
        <v>3</v>
      </c>
      <c r="H77">
        <v>28</v>
      </c>
      <c r="I77">
        <v>31</v>
      </c>
      <c r="J77" s="14">
        <v>31</v>
      </c>
      <c r="K77" s="6">
        <v>18</v>
      </c>
      <c r="L77" s="6">
        <v>19</v>
      </c>
      <c r="M77" s="14">
        <v>19</v>
      </c>
      <c r="N77" s="18">
        <f t="shared" si="5"/>
        <v>18.666666666666668</v>
      </c>
      <c r="O77" s="21">
        <f t="shared" si="3"/>
        <v>44333.333333333336</v>
      </c>
      <c r="P77" s="19">
        <f t="shared" si="4"/>
        <v>44358.333333333336</v>
      </c>
    </row>
    <row r="78" spans="1:16" ht="29">
      <c r="A78">
        <v>77</v>
      </c>
      <c r="B78" s="1">
        <v>44351</v>
      </c>
      <c r="C78" s="3" t="s">
        <v>5</v>
      </c>
      <c r="D78" s="12">
        <v>5</v>
      </c>
      <c r="F78" s="2">
        <v>90</v>
      </c>
      <c r="G78" s="14">
        <v>90</v>
      </c>
      <c r="H78">
        <v>17</v>
      </c>
      <c r="K78" s="6">
        <v>13</v>
      </c>
      <c r="L78" s="6">
        <v>10</v>
      </c>
      <c r="M78" s="14">
        <v>10</v>
      </c>
      <c r="N78" s="18">
        <f t="shared" si="5"/>
        <v>11</v>
      </c>
      <c r="O78" s="21">
        <f t="shared" ref="O78:O141" si="6">B78-N78+1</f>
        <v>44341</v>
      </c>
      <c r="P78" s="19">
        <f t="shared" si="4"/>
        <v>44366</v>
      </c>
    </row>
    <row r="79" spans="1:16" ht="29">
      <c r="A79">
        <v>78</v>
      </c>
      <c r="B79" s="1">
        <v>44351</v>
      </c>
      <c r="C79" s="3" t="s">
        <v>5</v>
      </c>
      <c r="D79" s="12">
        <v>4</v>
      </c>
      <c r="E79" s="16">
        <v>0</v>
      </c>
      <c r="F79" s="2">
        <v>0</v>
      </c>
      <c r="G79" s="14">
        <v>0</v>
      </c>
      <c r="K79" s="6">
        <v>0</v>
      </c>
      <c r="L79" s="6">
        <v>0</v>
      </c>
      <c r="M79" s="14">
        <v>0</v>
      </c>
      <c r="N79" s="18">
        <f t="shared" si="5"/>
        <v>0</v>
      </c>
      <c r="O79" s="21">
        <f t="shared" si="6"/>
        <v>44352</v>
      </c>
      <c r="P79" s="19">
        <f t="shared" si="4"/>
        <v>44377</v>
      </c>
    </row>
    <row r="80" spans="1:16" ht="29">
      <c r="A80">
        <v>79</v>
      </c>
      <c r="B80" s="1">
        <v>44351</v>
      </c>
      <c r="C80" s="3" t="s">
        <v>5</v>
      </c>
      <c r="D80" s="12">
        <v>6</v>
      </c>
      <c r="H80">
        <v>40</v>
      </c>
      <c r="I80">
        <v>39</v>
      </c>
      <c r="J80" s="14">
        <v>37</v>
      </c>
      <c r="K80" s="6">
        <v>22</v>
      </c>
      <c r="L80" s="6">
        <v>22</v>
      </c>
      <c r="M80" s="14">
        <v>22</v>
      </c>
      <c r="N80" s="18">
        <f t="shared" si="5"/>
        <v>22</v>
      </c>
      <c r="O80" s="21">
        <f t="shared" si="6"/>
        <v>44330</v>
      </c>
      <c r="P80" s="19">
        <f t="shared" si="4"/>
        <v>44355</v>
      </c>
    </row>
    <row r="81" spans="1:16" ht="29">
      <c r="A81">
        <v>80</v>
      </c>
      <c r="B81" s="1">
        <v>44351</v>
      </c>
      <c r="C81" s="3" t="s">
        <v>5</v>
      </c>
      <c r="D81" s="12">
        <v>5</v>
      </c>
      <c r="E81" s="16">
        <v>90</v>
      </c>
      <c r="F81" s="2">
        <v>90</v>
      </c>
      <c r="G81" s="14">
        <v>90</v>
      </c>
      <c r="K81" s="6">
        <v>10</v>
      </c>
      <c r="L81" s="6">
        <v>10</v>
      </c>
      <c r="M81" s="14">
        <v>10</v>
      </c>
      <c r="N81" s="18">
        <f t="shared" si="5"/>
        <v>10</v>
      </c>
      <c r="O81" s="21">
        <f t="shared" si="6"/>
        <v>44342</v>
      </c>
      <c r="P81" s="19">
        <f t="shared" si="4"/>
        <v>44367</v>
      </c>
    </row>
    <row r="82" spans="1:16" ht="29">
      <c r="A82">
        <v>81</v>
      </c>
      <c r="B82" s="1">
        <v>44351</v>
      </c>
      <c r="C82" s="3" t="s">
        <v>5</v>
      </c>
      <c r="D82" s="12">
        <v>6</v>
      </c>
      <c r="H82">
        <v>38</v>
      </c>
      <c r="I82">
        <v>37</v>
      </c>
      <c r="J82" s="14">
        <v>35</v>
      </c>
      <c r="K82" s="6">
        <v>22</v>
      </c>
      <c r="L82" s="6">
        <v>22</v>
      </c>
      <c r="M82" s="14">
        <v>21</v>
      </c>
      <c r="N82" s="18">
        <f t="shared" si="5"/>
        <v>21.666666666666668</v>
      </c>
      <c r="O82" s="21">
        <f t="shared" si="6"/>
        <v>44330.333333333336</v>
      </c>
      <c r="P82" s="19">
        <f t="shared" si="4"/>
        <v>44355.333333333336</v>
      </c>
    </row>
    <row r="83" spans="1:16" ht="29">
      <c r="A83">
        <v>82</v>
      </c>
      <c r="B83" s="1">
        <v>44351</v>
      </c>
      <c r="C83" s="3" t="s">
        <v>5</v>
      </c>
      <c r="D83" s="12">
        <v>4</v>
      </c>
      <c r="H83">
        <v>38</v>
      </c>
      <c r="I83">
        <v>35</v>
      </c>
      <c r="J83" s="14">
        <v>35</v>
      </c>
      <c r="K83" s="6">
        <v>22</v>
      </c>
      <c r="L83" s="6">
        <v>21</v>
      </c>
      <c r="M83" s="14">
        <v>21</v>
      </c>
      <c r="N83" s="18">
        <f t="shared" si="5"/>
        <v>21.333333333333332</v>
      </c>
      <c r="O83" s="21">
        <f t="shared" si="6"/>
        <v>44330.666666666664</v>
      </c>
      <c r="P83" s="19">
        <f t="shared" si="4"/>
        <v>44355.666666666664</v>
      </c>
    </row>
    <row r="84" spans="1:16" ht="29">
      <c r="A84">
        <v>83</v>
      </c>
      <c r="B84" s="1">
        <v>44351</v>
      </c>
      <c r="C84" s="3" t="s">
        <v>5</v>
      </c>
      <c r="D84" s="12">
        <v>5</v>
      </c>
      <c r="H84">
        <v>21</v>
      </c>
      <c r="I84">
        <v>18</v>
      </c>
      <c r="J84" s="14">
        <v>22</v>
      </c>
      <c r="K84" s="6">
        <v>15</v>
      </c>
      <c r="L84" s="6">
        <v>14</v>
      </c>
      <c r="M84" s="14">
        <v>15</v>
      </c>
      <c r="N84" s="18">
        <f t="shared" si="5"/>
        <v>14.666666666666666</v>
      </c>
      <c r="O84" s="21">
        <f t="shared" si="6"/>
        <v>44337.333333333336</v>
      </c>
      <c r="P84" s="19">
        <f t="shared" si="4"/>
        <v>44362.333333333336</v>
      </c>
    </row>
    <row r="85" spans="1:16" ht="29">
      <c r="A85">
        <v>84</v>
      </c>
      <c r="B85" s="1">
        <v>44351</v>
      </c>
      <c r="C85" s="3" t="s">
        <v>5</v>
      </c>
      <c r="D85" s="12">
        <v>5</v>
      </c>
      <c r="H85">
        <v>34</v>
      </c>
      <c r="I85">
        <v>31</v>
      </c>
      <c r="J85" s="14">
        <v>32</v>
      </c>
      <c r="K85" s="6">
        <v>20</v>
      </c>
      <c r="L85" s="6">
        <v>19</v>
      </c>
      <c r="M85" s="14">
        <v>19</v>
      </c>
      <c r="N85" s="18">
        <f t="shared" si="5"/>
        <v>19.333333333333332</v>
      </c>
      <c r="O85" s="21">
        <f t="shared" si="6"/>
        <v>44332.666666666664</v>
      </c>
      <c r="P85" s="19">
        <f t="shared" si="4"/>
        <v>44357.666666666664</v>
      </c>
    </row>
    <row r="86" spans="1:16" ht="29">
      <c r="A86">
        <v>85</v>
      </c>
      <c r="B86" s="1">
        <v>44351</v>
      </c>
      <c r="C86" s="3" t="s">
        <v>5</v>
      </c>
      <c r="D86" s="12">
        <v>5</v>
      </c>
      <c r="E86" s="16">
        <v>50</v>
      </c>
      <c r="F86" s="2">
        <v>50</v>
      </c>
      <c r="G86" s="14">
        <v>50</v>
      </c>
      <c r="K86" s="6">
        <v>6</v>
      </c>
      <c r="L86" s="6">
        <v>6</v>
      </c>
      <c r="M86" s="14">
        <v>6</v>
      </c>
      <c r="N86" s="18">
        <f t="shared" si="5"/>
        <v>6</v>
      </c>
      <c r="O86" s="21">
        <f t="shared" si="6"/>
        <v>44346</v>
      </c>
      <c r="P86" s="19">
        <f t="shared" si="4"/>
        <v>44371</v>
      </c>
    </row>
    <row r="87" spans="1:16" ht="29">
      <c r="A87">
        <v>86</v>
      </c>
      <c r="B87" s="1">
        <v>44351</v>
      </c>
      <c r="C87" s="3" t="s">
        <v>5</v>
      </c>
      <c r="D87" s="12">
        <v>7</v>
      </c>
      <c r="H87">
        <v>34</v>
      </c>
      <c r="I87">
        <v>36</v>
      </c>
      <c r="J87" s="14">
        <v>40</v>
      </c>
      <c r="K87" s="6">
        <v>20</v>
      </c>
      <c r="L87" s="6">
        <v>21</v>
      </c>
      <c r="M87" s="14">
        <v>22</v>
      </c>
      <c r="N87" s="18">
        <f t="shared" si="5"/>
        <v>21</v>
      </c>
      <c r="O87" s="21">
        <f t="shared" si="6"/>
        <v>44331</v>
      </c>
      <c r="P87" s="19">
        <f t="shared" si="4"/>
        <v>44356</v>
      </c>
    </row>
    <row r="88" spans="1:16" ht="29">
      <c r="A88">
        <v>87</v>
      </c>
      <c r="B88" s="1">
        <v>44351</v>
      </c>
      <c r="C88" s="3" t="s">
        <v>5</v>
      </c>
      <c r="D88" s="12">
        <v>5</v>
      </c>
      <c r="H88">
        <v>30</v>
      </c>
      <c r="I88">
        <v>35</v>
      </c>
      <c r="J88" s="14">
        <v>37</v>
      </c>
      <c r="K88" s="6">
        <v>19</v>
      </c>
      <c r="L88" s="6">
        <v>21</v>
      </c>
      <c r="M88" s="14">
        <v>22</v>
      </c>
      <c r="N88" s="18">
        <f t="shared" si="5"/>
        <v>20.666666666666668</v>
      </c>
      <c r="O88" s="21">
        <f t="shared" si="6"/>
        <v>44331.333333333336</v>
      </c>
      <c r="P88" s="19">
        <f t="shared" si="4"/>
        <v>44356.333333333336</v>
      </c>
    </row>
    <row r="89" spans="1:16" ht="29">
      <c r="A89">
        <v>88</v>
      </c>
      <c r="B89" s="1">
        <v>44351</v>
      </c>
      <c r="C89" s="3" t="s">
        <v>5</v>
      </c>
      <c r="D89" s="12">
        <v>5</v>
      </c>
      <c r="H89">
        <v>35</v>
      </c>
      <c r="I89">
        <v>33</v>
      </c>
      <c r="J89" s="14">
        <v>37</v>
      </c>
      <c r="K89" s="6">
        <v>21</v>
      </c>
      <c r="L89" s="6">
        <v>20</v>
      </c>
      <c r="M89" s="14">
        <v>22</v>
      </c>
      <c r="N89" s="18">
        <f t="shared" si="5"/>
        <v>21</v>
      </c>
      <c r="O89" s="21">
        <f t="shared" si="6"/>
        <v>44331</v>
      </c>
      <c r="P89" s="19">
        <f t="shared" si="4"/>
        <v>44356</v>
      </c>
    </row>
    <row r="90" spans="1:16" ht="29">
      <c r="A90">
        <v>89</v>
      </c>
      <c r="B90" s="1">
        <v>44351</v>
      </c>
      <c r="C90" s="3" t="s">
        <v>5</v>
      </c>
      <c r="D90" s="12">
        <v>5</v>
      </c>
      <c r="H90">
        <v>41</v>
      </c>
      <c r="I90">
        <v>39</v>
      </c>
      <c r="J90" s="14">
        <v>40</v>
      </c>
      <c r="K90" s="6">
        <v>23</v>
      </c>
      <c r="L90" s="6">
        <v>22</v>
      </c>
      <c r="M90" s="14">
        <v>22</v>
      </c>
      <c r="N90" s="18">
        <f t="shared" si="5"/>
        <v>22.333333333333332</v>
      </c>
      <c r="O90" s="21">
        <f t="shared" si="6"/>
        <v>44329.666666666664</v>
      </c>
      <c r="P90" s="19">
        <f t="shared" si="4"/>
        <v>44354.666666666664</v>
      </c>
    </row>
    <row r="91" spans="1:16" ht="29">
      <c r="A91">
        <v>90</v>
      </c>
      <c r="B91" s="1">
        <v>44351</v>
      </c>
      <c r="C91" s="3" t="s">
        <v>5</v>
      </c>
      <c r="D91" s="12">
        <v>5</v>
      </c>
      <c r="H91">
        <v>28</v>
      </c>
      <c r="I91">
        <v>30</v>
      </c>
      <c r="J91" s="14">
        <v>31</v>
      </c>
      <c r="K91" s="6">
        <v>18</v>
      </c>
      <c r="L91" s="6">
        <v>19</v>
      </c>
      <c r="M91" s="14">
        <v>19</v>
      </c>
      <c r="N91" s="18">
        <f t="shared" si="5"/>
        <v>18.666666666666668</v>
      </c>
      <c r="O91" s="21">
        <f t="shared" si="6"/>
        <v>44333.333333333336</v>
      </c>
      <c r="P91" s="19">
        <f t="shared" si="4"/>
        <v>44358.333333333336</v>
      </c>
    </row>
    <row r="92" spans="1:16" ht="29">
      <c r="A92">
        <v>91</v>
      </c>
      <c r="B92" s="1">
        <v>44351</v>
      </c>
      <c r="C92" s="3" t="s">
        <v>5</v>
      </c>
      <c r="D92" s="12">
        <v>5</v>
      </c>
      <c r="H92">
        <v>33</v>
      </c>
      <c r="I92">
        <v>35</v>
      </c>
      <c r="J92" s="14">
        <v>32</v>
      </c>
      <c r="K92" s="6">
        <v>20</v>
      </c>
      <c r="L92" s="6">
        <v>21</v>
      </c>
      <c r="M92" s="14">
        <v>21</v>
      </c>
      <c r="N92" s="18">
        <f t="shared" si="5"/>
        <v>20.666666666666668</v>
      </c>
      <c r="O92" s="21">
        <f t="shared" si="6"/>
        <v>44331.333333333336</v>
      </c>
      <c r="P92" s="19">
        <f t="shared" si="4"/>
        <v>44356.333333333336</v>
      </c>
    </row>
    <row r="93" spans="1:16" ht="29">
      <c r="A93">
        <v>92</v>
      </c>
      <c r="B93" s="1">
        <v>44351</v>
      </c>
      <c r="C93" s="3" t="s">
        <v>5</v>
      </c>
      <c r="D93" s="12">
        <v>5</v>
      </c>
      <c r="H93">
        <v>32</v>
      </c>
      <c r="I93">
        <v>34</v>
      </c>
      <c r="J93" s="14">
        <v>32</v>
      </c>
      <c r="K93" s="6">
        <v>19</v>
      </c>
      <c r="L93" s="6">
        <v>20</v>
      </c>
      <c r="M93" s="14">
        <v>19</v>
      </c>
      <c r="N93" s="18">
        <f t="shared" si="5"/>
        <v>19.333333333333332</v>
      </c>
      <c r="O93" s="21">
        <f t="shared" si="6"/>
        <v>44332.666666666664</v>
      </c>
      <c r="P93" s="19">
        <f t="shared" si="4"/>
        <v>44357.666666666664</v>
      </c>
    </row>
    <row r="94" spans="1:16" ht="29">
      <c r="A94">
        <v>93</v>
      </c>
      <c r="B94" s="1">
        <v>44351</v>
      </c>
      <c r="C94" s="3" t="s">
        <v>5</v>
      </c>
      <c r="D94" s="12">
        <v>5</v>
      </c>
      <c r="H94">
        <v>26</v>
      </c>
      <c r="I94">
        <v>25</v>
      </c>
      <c r="J94" s="14">
        <v>28</v>
      </c>
      <c r="K94" s="6">
        <v>17</v>
      </c>
      <c r="L94" s="6">
        <v>16</v>
      </c>
      <c r="M94" s="14">
        <v>18</v>
      </c>
      <c r="N94" s="18">
        <f t="shared" si="5"/>
        <v>17</v>
      </c>
      <c r="O94" s="21">
        <f t="shared" si="6"/>
        <v>44335</v>
      </c>
      <c r="P94" s="19">
        <f t="shared" si="4"/>
        <v>44360</v>
      </c>
    </row>
    <row r="95" spans="1:16" ht="29">
      <c r="A95">
        <v>94</v>
      </c>
      <c r="B95" s="1">
        <v>44351</v>
      </c>
      <c r="C95" s="3" t="s">
        <v>5</v>
      </c>
      <c r="D95" s="12">
        <v>5</v>
      </c>
      <c r="H95">
        <v>22</v>
      </c>
      <c r="I95">
        <v>24</v>
      </c>
      <c r="J95" s="14">
        <v>12</v>
      </c>
      <c r="K95" s="6">
        <v>15</v>
      </c>
      <c r="L95" s="6">
        <v>16</v>
      </c>
      <c r="M95" s="14">
        <v>12</v>
      </c>
      <c r="N95" s="18">
        <f t="shared" si="5"/>
        <v>14.333333333333334</v>
      </c>
      <c r="O95" s="21">
        <f t="shared" si="6"/>
        <v>44337.666666666664</v>
      </c>
      <c r="P95" s="19">
        <f t="shared" si="4"/>
        <v>44362.666666666664</v>
      </c>
    </row>
    <row r="96" spans="1:16" ht="29">
      <c r="A96">
        <v>95</v>
      </c>
      <c r="B96" s="1">
        <v>44351</v>
      </c>
      <c r="C96" s="3" t="s">
        <v>5</v>
      </c>
      <c r="D96" s="12">
        <v>5</v>
      </c>
      <c r="F96" s="2">
        <v>90</v>
      </c>
      <c r="H96">
        <v>20</v>
      </c>
      <c r="J96" s="14">
        <v>22</v>
      </c>
      <c r="K96" s="6">
        <v>14</v>
      </c>
      <c r="L96" s="6">
        <v>10</v>
      </c>
      <c r="M96" s="14">
        <v>15</v>
      </c>
      <c r="N96" s="18">
        <f t="shared" si="5"/>
        <v>13</v>
      </c>
      <c r="O96" s="21">
        <f t="shared" si="6"/>
        <v>44339</v>
      </c>
      <c r="P96" s="19">
        <f t="shared" si="4"/>
        <v>44364</v>
      </c>
    </row>
    <row r="97" spans="1:16" ht="29">
      <c r="A97">
        <v>96</v>
      </c>
      <c r="B97" s="1">
        <v>44351</v>
      </c>
      <c r="C97" s="3" t="s">
        <v>5</v>
      </c>
      <c r="D97" s="12">
        <v>5</v>
      </c>
      <c r="E97" s="16">
        <v>45</v>
      </c>
      <c r="F97" s="2">
        <v>45</v>
      </c>
      <c r="G97" s="14">
        <v>30</v>
      </c>
      <c r="K97" s="6">
        <v>6</v>
      </c>
      <c r="L97" s="6">
        <v>6</v>
      </c>
      <c r="M97" s="14">
        <v>4</v>
      </c>
      <c r="N97" s="18">
        <f t="shared" si="5"/>
        <v>5.333333333333333</v>
      </c>
      <c r="O97" s="21">
        <f t="shared" si="6"/>
        <v>44346.666666666664</v>
      </c>
      <c r="P97" s="19">
        <f t="shared" si="4"/>
        <v>44371.666666666664</v>
      </c>
    </row>
    <row r="98" spans="1:16" ht="29">
      <c r="A98">
        <v>97</v>
      </c>
      <c r="B98" s="1">
        <v>44351</v>
      </c>
      <c r="C98" s="3" t="s">
        <v>5</v>
      </c>
      <c r="D98" s="12">
        <v>6</v>
      </c>
      <c r="H98">
        <v>12</v>
      </c>
      <c r="I98">
        <v>30</v>
      </c>
      <c r="J98" s="14">
        <v>27</v>
      </c>
      <c r="K98" s="6">
        <v>12</v>
      </c>
      <c r="L98" s="6">
        <v>19</v>
      </c>
      <c r="M98" s="14">
        <v>17</v>
      </c>
      <c r="N98" s="18">
        <f t="shared" si="5"/>
        <v>16</v>
      </c>
      <c r="O98" s="21">
        <f t="shared" si="6"/>
        <v>44336</v>
      </c>
      <c r="P98" s="19">
        <f t="shared" si="4"/>
        <v>44361</v>
      </c>
    </row>
    <row r="99" spans="1:16" ht="29">
      <c r="A99">
        <v>98</v>
      </c>
      <c r="B99" s="1">
        <v>44351</v>
      </c>
      <c r="C99" s="3" t="s">
        <v>5</v>
      </c>
      <c r="D99" s="12">
        <v>5</v>
      </c>
      <c r="H99">
        <v>35</v>
      </c>
      <c r="I99">
        <v>35</v>
      </c>
      <c r="J99" s="14">
        <v>32</v>
      </c>
      <c r="K99" s="6">
        <v>21</v>
      </c>
      <c r="L99" s="6">
        <v>21</v>
      </c>
      <c r="M99" s="14">
        <v>19</v>
      </c>
      <c r="N99" s="18">
        <f t="shared" si="5"/>
        <v>20.333333333333332</v>
      </c>
      <c r="O99" s="21">
        <f t="shared" si="6"/>
        <v>44331.666666666664</v>
      </c>
      <c r="P99" s="19">
        <f t="shared" si="4"/>
        <v>44356.666666666664</v>
      </c>
    </row>
    <row r="100" spans="1:16" ht="29">
      <c r="A100">
        <v>99</v>
      </c>
      <c r="B100" s="1">
        <v>44351</v>
      </c>
      <c r="C100" s="3" t="s">
        <v>5</v>
      </c>
      <c r="D100" s="12">
        <v>4</v>
      </c>
      <c r="H100">
        <v>28</v>
      </c>
      <c r="I100">
        <v>26</v>
      </c>
      <c r="J100" s="14" t="s">
        <v>18</v>
      </c>
      <c r="K100" s="6">
        <v>18</v>
      </c>
      <c r="L100" s="6">
        <v>17</v>
      </c>
      <c r="N100" s="18">
        <f>(K100+L100)/2</f>
        <v>17.5</v>
      </c>
      <c r="O100" s="21">
        <f t="shared" si="6"/>
        <v>44334.5</v>
      </c>
      <c r="P100" s="19">
        <f t="shared" si="4"/>
        <v>44359.5</v>
      </c>
    </row>
    <row r="101" spans="1:16" ht="29">
      <c r="A101">
        <v>100</v>
      </c>
      <c r="B101" s="1">
        <v>44351</v>
      </c>
      <c r="C101" s="3" t="s">
        <v>5</v>
      </c>
      <c r="D101" s="12">
        <v>6</v>
      </c>
      <c r="H101">
        <v>32</v>
      </c>
      <c r="I101">
        <v>34</v>
      </c>
      <c r="J101" s="14">
        <v>36</v>
      </c>
      <c r="K101" s="6">
        <v>19</v>
      </c>
      <c r="L101" s="6">
        <v>20</v>
      </c>
      <c r="M101" s="14">
        <v>21</v>
      </c>
      <c r="N101" s="18">
        <f>SUM(K101:M101)/3</f>
        <v>20</v>
      </c>
      <c r="O101" s="21">
        <f t="shared" si="6"/>
        <v>44332</v>
      </c>
      <c r="P101" s="19">
        <f t="shared" si="4"/>
        <v>44357</v>
      </c>
    </row>
    <row r="102" spans="1:16" ht="29">
      <c r="A102">
        <v>101</v>
      </c>
      <c r="B102" s="1">
        <v>44352</v>
      </c>
      <c r="C102" s="23" t="s">
        <v>19</v>
      </c>
      <c r="D102" s="12">
        <v>4</v>
      </c>
      <c r="E102" s="16">
        <v>80</v>
      </c>
      <c r="F102" s="6">
        <v>90</v>
      </c>
      <c r="G102" s="14">
        <v>90</v>
      </c>
      <c r="K102" s="6">
        <v>9</v>
      </c>
      <c r="L102" s="6">
        <v>10</v>
      </c>
      <c r="M102" s="14">
        <v>10</v>
      </c>
      <c r="N102" s="18">
        <f>SUM(K102:M102)/3</f>
        <v>9.6666666666666661</v>
      </c>
      <c r="O102" s="21">
        <f t="shared" si="6"/>
        <v>44343.333333333336</v>
      </c>
      <c r="P102" s="19">
        <f t="shared" si="4"/>
        <v>44368.333333333336</v>
      </c>
    </row>
    <row r="103" spans="1:16" ht="29">
      <c r="A103">
        <v>102</v>
      </c>
      <c r="B103" s="1">
        <v>44352</v>
      </c>
      <c r="C103" s="23" t="s">
        <v>19</v>
      </c>
      <c r="D103" s="12">
        <v>5</v>
      </c>
      <c r="H103">
        <v>35</v>
      </c>
      <c r="I103">
        <v>37</v>
      </c>
      <c r="J103" s="14">
        <v>35</v>
      </c>
      <c r="K103" s="6">
        <v>21</v>
      </c>
      <c r="L103" s="6">
        <v>22</v>
      </c>
      <c r="M103" s="14">
        <v>21</v>
      </c>
      <c r="N103" s="18">
        <f>SUM(K103:M103)/3</f>
        <v>21.333333333333332</v>
      </c>
      <c r="O103" s="21">
        <f t="shared" si="6"/>
        <v>44331.666666666664</v>
      </c>
      <c r="P103" s="19">
        <f t="shared" si="4"/>
        <v>44356.666666666664</v>
      </c>
    </row>
    <row r="104" spans="1:16" ht="29">
      <c r="A104">
        <v>103</v>
      </c>
      <c r="B104" s="1">
        <v>44352</v>
      </c>
      <c r="C104" s="23" t="s">
        <v>19</v>
      </c>
      <c r="D104" s="12">
        <v>5</v>
      </c>
      <c r="E104" s="16">
        <v>45</v>
      </c>
      <c r="F104" s="2">
        <v>30</v>
      </c>
      <c r="G104" s="14">
        <v>30</v>
      </c>
      <c r="K104" s="6">
        <v>6</v>
      </c>
      <c r="L104" s="6">
        <v>4</v>
      </c>
      <c r="M104" s="14">
        <v>4</v>
      </c>
      <c r="N104" s="18">
        <f>SUM(K104:M104)/3</f>
        <v>4.666666666666667</v>
      </c>
      <c r="O104" s="21">
        <f t="shared" si="6"/>
        <v>44348.333333333336</v>
      </c>
      <c r="P104" s="19">
        <f t="shared" si="4"/>
        <v>44373.333333333336</v>
      </c>
    </row>
    <row r="105" spans="1:16" ht="29">
      <c r="A105">
        <v>104</v>
      </c>
      <c r="B105" s="1">
        <v>44352</v>
      </c>
      <c r="C105" s="23" t="s">
        <v>19</v>
      </c>
      <c r="D105" s="12">
        <v>4</v>
      </c>
      <c r="H105">
        <v>32</v>
      </c>
      <c r="I105">
        <v>32</v>
      </c>
      <c r="J105" s="14">
        <v>35</v>
      </c>
      <c r="K105" s="6">
        <v>19</v>
      </c>
      <c r="L105" s="6">
        <v>19</v>
      </c>
      <c r="M105" s="14">
        <v>21</v>
      </c>
      <c r="N105" s="18">
        <f t="shared" ref="N105:N176" si="7">SUM(K105:M105)/3</f>
        <v>19.666666666666668</v>
      </c>
      <c r="O105" s="21">
        <f t="shared" si="6"/>
        <v>44333.333333333336</v>
      </c>
      <c r="P105" s="19">
        <f t="shared" si="4"/>
        <v>44358.333333333336</v>
      </c>
    </row>
    <row r="106" spans="1:16" ht="29">
      <c r="A106">
        <v>105</v>
      </c>
      <c r="B106" s="1">
        <v>44352</v>
      </c>
      <c r="C106" s="23" t="s">
        <v>19</v>
      </c>
      <c r="D106" s="12">
        <v>5</v>
      </c>
      <c r="E106" s="16">
        <v>90</v>
      </c>
      <c r="I106">
        <v>10</v>
      </c>
      <c r="J106" s="14">
        <v>16</v>
      </c>
      <c r="K106" s="6">
        <v>10</v>
      </c>
      <c r="L106" s="6">
        <v>12</v>
      </c>
      <c r="M106" s="14">
        <v>13</v>
      </c>
      <c r="N106" s="18">
        <f t="shared" si="7"/>
        <v>11.666666666666666</v>
      </c>
      <c r="O106" s="21">
        <f t="shared" si="6"/>
        <v>44341.333333333336</v>
      </c>
      <c r="P106" s="19">
        <f t="shared" si="4"/>
        <v>44366.333333333336</v>
      </c>
    </row>
    <row r="107" spans="1:16" ht="29">
      <c r="A107">
        <v>106</v>
      </c>
      <c r="B107" s="1">
        <v>44352</v>
      </c>
      <c r="C107" s="23" t="s">
        <v>19</v>
      </c>
      <c r="D107" s="12">
        <v>3</v>
      </c>
      <c r="H107">
        <v>42</v>
      </c>
      <c r="I107">
        <v>41</v>
      </c>
      <c r="J107" s="14">
        <v>40</v>
      </c>
      <c r="K107" s="6">
        <v>23</v>
      </c>
      <c r="L107" s="6">
        <v>23</v>
      </c>
      <c r="M107" s="14">
        <v>22</v>
      </c>
      <c r="N107" s="18">
        <f t="shared" si="7"/>
        <v>22.666666666666668</v>
      </c>
      <c r="O107" s="21">
        <f t="shared" si="6"/>
        <v>44330.333333333336</v>
      </c>
      <c r="P107" s="19">
        <f t="shared" si="4"/>
        <v>44355.333333333336</v>
      </c>
    </row>
    <row r="108" spans="1:16" ht="29">
      <c r="A108">
        <v>107</v>
      </c>
      <c r="B108" s="1">
        <v>44352</v>
      </c>
      <c r="C108" s="23" t="s">
        <v>19</v>
      </c>
      <c r="D108" s="12">
        <v>5</v>
      </c>
      <c r="H108">
        <v>32</v>
      </c>
      <c r="I108">
        <v>35</v>
      </c>
      <c r="J108" s="14">
        <v>31</v>
      </c>
      <c r="K108" s="6">
        <v>19</v>
      </c>
      <c r="L108" s="6">
        <v>21</v>
      </c>
      <c r="M108" s="14">
        <v>19</v>
      </c>
      <c r="N108" s="18">
        <f t="shared" si="7"/>
        <v>19.666666666666668</v>
      </c>
      <c r="O108" s="21">
        <f t="shared" si="6"/>
        <v>44333.333333333336</v>
      </c>
      <c r="P108" s="19">
        <f t="shared" si="4"/>
        <v>44358.333333333336</v>
      </c>
    </row>
    <row r="109" spans="1:16" ht="29">
      <c r="A109">
        <v>108</v>
      </c>
      <c r="B109" s="1">
        <v>44352</v>
      </c>
      <c r="C109" s="23" t="s">
        <v>19</v>
      </c>
      <c r="D109" s="12">
        <v>5</v>
      </c>
      <c r="H109">
        <v>34</v>
      </c>
      <c r="I109">
        <v>37</v>
      </c>
      <c r="J109" s="14">
        <v>34</v>
      </c>
      <c r="K109" s="6">
        <v>20</v>
      </c>
      <c r="L109" s="6">
        <v>22</v>
      </c>
      <c r="M109" s="14">
        <v>20</v>
      </c>
      <c r="N109" s="18">
        <f t="shared" si="7"/>
        <v>20.666666666666668</v>
      </c>
      <c r="O109" s="21">
        <f t="shared" si="6"/>
        <v>44332.333333333336</v>
      </c>
      <c r="P109" s="19">
        <f t="shared" si="4"/>
        <v>44357.333333333336</v>
      </c>
    </row>
    <row r="110" spans="1:16" ht="29">
      <c r="A110">
        <v>109</v>
      </c>
      <c r="B110" s="1">
        <v>44352</v>
      </c>
      <c r="C110" s="23" t="s">
        <v>19</v>
      </c>
      <c r="D110" s="12">
        <v>4</v>
      </c>
      <c r="E110" s="16">
        <v>90</v>
      </c>
      <c r="F110" s="2">
        <v>90</v>
      </c>
      <c r="G110" s="14">
        <v>90</v>
      </c>
      <c r="K110" s="6">
        <v>10</v>
      </c>
      <c r="L110" s="6">
        <v>10</v>
      </c>
      <c r="M110" s="14">
        <v>10</v>
      </c>
      <c r="N110" s="18">
        <f t="shared" si="7"/>
        <v>10</v>
      </c>
      <c r="O110" s="21">
        <f t="shared" si="6"/>
        <v>44343</v>
      </c>
      <c r="P110" s="19">
        <f t="shared" si="4"/>
        <v>44368</v>
      </c>
    </row>
    <row r="111" spans="1:16" ht="29">
      <c r="A111">
        <v>110</v>
      </c>
      <c r="B111" s="1">
        <v>44352</v>
      </c>
      <c r="C111" s="23" t="s">
        <v>19</v>
      </c>
      <c r="D111" s="12">
        <v>4</v>
      </c>
      <c r="E111" s="16">
        <v>30</v>
      </c>
      <c r="F111" s="2">
        <v>30</v>
      </c>
      <c r="G111" s="14">
        <v>30</v>
      </c>
      <c r="K111" s="6">
        <v>4</v>
      </c>
      <c r="L111" s="6">
        <v>4</v>
      </c>
      <c r="M111" s="14">
        <v>4</v>
      </c>
      <c r="N111" s="18">
        <f t="shared" si="7"/>
        <v>4</v>
      </c>
      <c r="O111" s="21">
        <f t="shared" si="6"/>
        <v>44349</v>
      </c>
      <c r="P111" s="19">
        <f t="shared" si="4"/>
        <v>44374</v>
      </c>
    </row>
    <row r="112" spans="1:16" ht="29">
      <c r="A112">
        <v>111</v>
      </c>
      <c r="B112" s="1">
        <v>44352</v>
      </c>
      <c r="C112" s="23" t="s">
        <v>19</v>
      </c>
      <c r="D112" s="12">
        <v>4</v>
      </c>
      <c r="E112" s="16">
        <v>90</v>
      </c>
      <c r="F112" s="2">
        <v>80</v>
      </c>
      <c r="G112" s="14">
        <v>90</v>
      </c>
      <c r="K112" s="6">
        <v>10</v>
      </c>
      <c r="L112" s="6">
        <v>9</v>
      </c>
      <c r="M112" s="14">
        <v>10</v>
      </c>
      <c r="N112" s="18">
        <f t="shared" si="7"/>
        <v>9.6666666666666661</v>
      </c>
      <c r="O112" s="21">
        <f t="shared" si="6"/>
        <v>44343.333333333336</v>
      </c>
      <c r="P112" s="19">
        <f t="shared" si="4"/>
        <v>44368.333333333336</v>
      </c>
    </row>
    <row r="113" spans="1:16" ht="29">
      <c r="A113">
        <v>112</v>
      </c>
      <c r="B113" s="1">
        <v>44352</v>
      </c>
      <c r="C113" s="23" t="s">
        <v>19</v>
      </c>
      <c r="D113" s="12">
        <v>4</v>
      </c>
      <c r="H113">
        <v>35</v>
      </c>
      <c r="I113">
        <v>37</v>
      </c>
      <c r="J113" s="14">
        <v>40</v>
      </c>
      <c r="K113" s="6">
        <v>21</v>
      </c>
      <c r="L113" s="6">
        <v>22</v>
      </c>
      <c r="M113" s="14">
        <v>22</v>
      </c>
      <c r="N113" s="18">
        <f t="shared" si="7"/>
        <v>21.666666666666668</v>
      </c>
      <c r="O113" s="21">
        <f t="shared" si="6"/>
        <v>44331.333333333336</v>
      </c>
      <c r="P113" s="19">
        <f t="shared" si="4"/>
        <v>44356.333333333336</v>
      </c>
    </row>
    <row r="114" spans="1:16" ht="29">
      <c r="A114">
        <v>113</v>
      </c>
      <c r="B114" s="1">
        <v>44352</v>
      </c>
      <c r="C114" s="23" t="s">
        <v>19</v>
      </c>
      <c r="D114" s="12">
        <v>5</v>
      </c>
      <c r="H114">
        <v>20</v>
      </c>
      <c r="I114">
        <v>19</v>
      </c>
      <c r="J114" s="14">
        <v>20</v>
      </c>
      <c r="K114" s="6">
        <v>14</v>
      </c>
      <c r="L114" s="6">
        <v>14</v>
      </c>
      <c r="M114" s="14">
        <v>14</v>
      </c>
      <c r="N114" s="18">
        <f t="shared" si="7"/>
        <v>14</v>
      </c>
      <c r="O114" s="21">
        <f t="shared" si="6"/>
        <v>44339</v>
      </c>
      <c r="P114" s="19">
        <f t="shared" si="4"/>
        <v>44364</v>
      </c>
    </row>
    <row r="115" spans="1:16" ht="29">
      <c r="A115">
        <v>114</v>
      </c>
      <c r="B115" s="1">
        <v>44352</v>
      </c>
      <c r="C115" s="23" t="s">
        <v>19</v>
      </c>
      <c r="D115" s="12">
        <v>2</v>
      </c>
      <c r="E115" s="16">
        <v>80</v>
      </c>
      <c r="F115" s="6">
        <v>80</v>
      </c>
      <c r="K115" s="6">
        <v>9</v>
      </c>
      <c r="L115" s="6">
        <v>9</v>
      </c>
      <c r="N115" s="18">
        <f>(K115+L115)/2</f>
        <v>9</v>
      </c>
      <c r="O115" s="21">
        <f t="shared" si="6"/>
        <v>44344</v>
      </c>
      <c r="P115" s="19">
        <f t="shared" si="4"/>
        <v>44369</v>
      </c>
    </row>
    <row r="116" spans="1:16" ht="29">
      <c r="A116">
        <v>115</v>
      </c>
      <c r="B116" s="1">
        <v>44352</v>
      </c>
      <c r="C116" s="23" t="s">
        <v>19</v>
      </c>
      <c r="D116" s="12">
        <v>5</v>
      </c>
      <c r="H116">
        <v>33</v>
      </c>
      <c r="I116">
        <v>35</v>
      </c>
      <c r="J116" s="14">
        <v>37</v>
      </c>
      <c r="K116" s="6">
        <v>20</v>
      </c>
      <c r="L116" s="6">
        <v>21</v>
      </c>
      <c r="M116" s="14">
        <v>22</v>
      </c>
      <c r="N116" s="18">
        <f t="shared" si="7"/>
        <v>21</v>
      </c>
      <c r="O116" s="21">
        <f t="shared" si="6"/>
        <v>44332</v>
      </c>
      <c r="P116" s="19">
        <f t="shared" si="4"/>
        <v>44357</v>
      </c>
    </row>
    <row r="117" spans="1:16" ht="29">
      <c r="A117">
        <v>116</v>
      </c>
      <c r="B117" s="1">
        <v>44352</v>
      </c>
      <c r="C117" s="23" t="s">
        <v>19</v>
      </c>
      <c r="D117" s="12">
        <v>5</v>
      </c>
      <c r="H117">
        <v>34</v>
      </c>
      <c r="I117">
        <v>35</v>
      </c>
      <c r="J117" s="14">
        <v>34</v>
      </c>
      <c r="K117" s="6">
        <v>20</v>
      </c>
      <c r="L117" s="6">
        <v>21</v>
      </c>
      <c r="M117" s="14">
        <v>20</v>
      </c>
      <c r="N117" s="18">
        <f t="shared" si="7"/>
        <v>20.333333333333332</v>
      </c>
      <c r="O117" s="21">
        <f t="shared" si="6"/>
        <v>44332.666666666664</v>
      </c>
      <c r="P117" s="19">
        <f t="shared" si="4"/>
        <v>44357.666666666664</v>
      </c>
    </row>
    <row r="118" spans="1:16" ht="29">
      <c r="A118">
        <v>117</v>
      </c>
      <c r="B118" s="1">
        <v>44352</v>
      </c>
      <c r="C118" s="23" t="s">
        <v>19</v>
      </c>
      <c r="D118" s="12">
        <v>4</v>
      </c>
      <c r="H118">
        <v>23</v>
      </c>
      <c r="I118">
        <v>28</v>
      </c>
      <c r="J118" s="14">
        <v>34</v>
      </c>
      <c r="K118" s="6">
        <v>16</v>
      </c>
      <c r="L118" s="6">
        <v>18</v>
      </c>
      <c r="M118" s="14">
        <v>20</v>
      </c>
      <c r="N118" s="18">
        <f t="shared" si="7"/>
        <v>18</v>
      </c>
      <c r="O118" s="21">
        <f t="shared" si="6"/>
        <v>44335</v>
      </c>
      <c r="P118" s="19">
        <f t="shared" si="4"/>
        <v>44360</v>
      </c>
    </row>
    <row r="119" spans="1:16" ht="29">
      <c r="A119">
        <v>118</v>
      </c>
      <c r="B119" s="1">
        <v>44352</v>
      </c>
      <c r="C119" s="23" t="s">
        <v>19</v>
      </c>
      <c r="D119" s="12">
        <v>6</v>
      </c>
      <c r="H119">
        <v>22</v>
      </c>
      <c r="I119">
        <v>31</v>
      </c>
      <c r="J119" s="14">
        <v>26</v>
      </c>
      <c r="K119" s="6">
        <v>15</v>
      </c>
      <c r="L119" s="6">
        <v>19</v>
      </c>
      <c r="M119" s="14">
        <v>17</v>
      </c>
      <c r="N119" s="18">
        <f t="shared" si="7"/>
        <v>17</v>
      </c>
      <c r="O119" s="21">
        <f t="shared" si="6"/>
        <v>44336</v>
      </c>
      <c r="P119" s="19">
        <f t="shared" si="4"/>
        <v>44361</v>
      </c>
    </row>
    <row r="120" spans="1:16" ht="29">
      <c r="A120">
        <v>119</v>
      </c>
      <c r="B120" s="1">
        <v>44352</v>
      </c>
      <c r="C120" s="23" t="s">
        <v>19</v>
      </c>
      <c r="D120" s="12">
        <v>4</v>
      </c>
      <c r="H120">
        <v>40</v>
      </c>
      <c r="I120">
        <v>38</v>
      </c>
      <c r="J120" s="14">
        <v>38</v>
      </c>
      <c r="K120" s="6">
        <v>22</v>
      </c>
      <c r="L120" s="6">
        <v>22</v>
      </c>
      <c r="M120" s="14">
        <v>22</v>
      </c>
      <c r="N120" s="18">
        <f t="shared" si="7"/>
        <v>22</v>
      </c>
      <c r="O120" s="21">
        <f t="shared" si="6"/>
        <v>44331</v>
      </c>
      <c r="P120" s="19">
        <f t="shared" si="4"/>
        <v>44356</v>
      </c>
    </row>
    <row r="121" spans="1:16" ht="29">
      <c r="A121">
        <v>120</v>
      </c>
      <c r="B121" s="1">
        <v>44352</v>
      </c>
      <c r="C121" s="23" t="s">
        <v>19</v>
      </c>
      <c r="D121" s="12">
        <v>6</v>
      </c>
      <c r="H121">
        <v>22</v>
      </c>
      <c r="I121">
        <v>23</v>
      </c>
      <c r="J121" s="14">
        <v>24</v>
      </c>
      <c r="K121" s="6">
        <v>15</v>
      </c>
      <c r="L121" s="6">
        <v>16</v>
      </c>
      <c r="M121" s="14">
        <v>16</v>
      </c>
      <c r="N121" s="18">
        <f t="shared" si="7"/>
        <v>15.666666666666666</v>
      </c>
      <c r="O121" s="21">
        <f t="shared" si="6"/>
        <v>44337.333333333336</v>
      </c>
      <c r="P121" s="19">
        <f t="shared" si="4"/>
        <v>44362.333333333336</v>
      </c>
    </row>
    <row r="122" spans="1:16" ht="29">
      <c r="A122">
        <v>121</v>
      </c>
      <c r="B122" s="1">
        <v>44352</v>
      </c>
      <c r="C122" s="23" t="s">
        <v>19</v>
      </c>
      <c r="D122" s="12">
        <v>6</v>
      </c>
      <c r="H122">
        <v>17</v>
      </c>
      <c r="I122">
        <v>22</v>
      </c>
      <c r="J122" s="14">
        <v>22</v>
      </c>
      <c r="K122" s="6">
        <v>13</v>
      </c>
      <c r="L122" s="6">
        <v>15</v>
      </c>
      <c r="M122" s="14">
        <v>15</v>
      </c>
      <c r="N122" s="18">
        <f t="shared" si="7"/>
        <v>14.333333333333334</v>
      </c>
      <c r="O122" s="21">
        <f t="shared" si="6"/>
        <v>44338.666666666664</v>
      </c>
      <c r="P122" s="19">
        <f t="shared" si="4"/>
        <v>44363.666666666664</v>
      </c>
    </row>
    <row r="123" spans="1:16" ht="29">
      <c r="A123">
        <v>122</v>
      </c>
      <c r="B123" s="1">
        <v>44352</v>
      </c>
      <c r="C123" s="23" t="s">
        <v>19</v>
      </c>
      <c r="D123" s="12">
        <v>5</v>
      </c>
      <c r="H123">
        <v>36</v>
      </c>
      <c r="I123">
        <v>36</v>
      </c>
      <c r="J123" s="14">
        <v>38</v>
      </c>
      <c r="K123" s="6">
        <v>21</v>
      </c>
      <c r="L123" s="6">
        <v>21</v>
      </c>
      <c r="M123" s="14">
        <v>22</v>
      </c>
      <c r="N123" s="18">
        <f t="shared" si="7"/>
        <v>21.333333333333332</v>
      </c>
      <c r="O123" s="21">
        <f t="shared" si="6"/>
        <v>44331.666666666664</v>
      </c>
      <c r="P123" s="19">
        <f t="shared" si="4"/>
        <v>44356.666666666664</v>
      </c>
    </row>
    <row r="124" spans="1:16" ht="29">
      <c r="A124">
        <v>123</v>
      </c>
      <c r="B124" s="1">
        <v>44352</v>
      </c>
      <c r="C124" s="23" t="s">
        <v>19</v>
      </c>
      <c r="D124" s="12">
        <v>2</v>
      </c>
      <c r="E124" s="16">
        <v>20</v>
      </c>
      <c r="F124" s="2">
        <v>45</v>
      </c>
      <c r="K124" s="6">
        <v>2</v>
      </c>
      <c r="L124">
        <v>6</v>
      </c>
      <c r="N124" s="18">
        <f>(K124+L124)/2</f>
        <v>4</v>
      </c>
      <c r="O124" s="21">
        <f t="shared" si="6"/>
        <v>44349</v>
      </c>
      <c r="P124" s="19">
        <f t="shared" si="4"/>
        <v>44374</v>
      </c>
    </row>
    <row r="125" spans="1:16" ht="29">
      <c r="A125">
        <v>124</v>
      </c>
      <c r="B125" s="1">
        <v>44352</v>
      </c>
      <c r="C125" s="23" t="s">
        <v>19</v>
      </c>
      <c r="D125" s="12">
        <v>4</v>
      </c>
      <c r="H125">
        <v>43</v>
      </c>
      <c r="I125">
        <v>45</v>
      </c>
      <c r="J125" s="14">
        <v>40</v>
      </c>
      <c r="K125" s="6">
        <v>23</v>
      </c>
      <c r="L125" s="6">
        <v>23</v>
      </c>
      <c r="M125" s="14">
        <v>23</v>
      </c>
      <c r="N125" s="18">
        <f t="shared" si="7"/>
        <v>23</v>
      </c>
      <c r="O125" s="21">
        <f t="shared" si="6"/>
        <v>44330</v>
      </c>
      <c r="P125" s="19">
        <f t="shared" si="4"/>
        <v>44355</v>
      </c>
    </row>
    <row r="126" spans="1:16" ht="29">
      <c r="A126">
        <v>125</v>
      </c>
      <c r="B126" s="1">
        <v>44352</v>
      </c>
      <c r="C126" s="23" t="s">
        <v>19</v>
      </c>
      <c r="D126" s="12">
        <v>5</v>
      </c>
      <c r="H126">
        <v>38</v>
      </c>
      <c r="I126">
        <v>38</v>
      </c>
      <c r="J126" s="14">
        <v>36</v>
      </c>
      <c r="K126" s="6">
        <v>22</v>
      </c>
      <c r="L126" s="6">
        <v>22</v>
      </c>
      <c r="M126" s="14">
        <v>21</v>
      </c>
      <c r="N126" s="18">
        <f t="shared" si="7"/>
        <v>21.666666666666668</v>
      </c>
      <c r="O126" s="21">
        <f t="shared" si="6"/>
        <v>44331.333333333336</v>
      </c>
      <c r="P126" s="19">
        <f t="shared" si="4"/>
        <v>44356.333333333336</v>
      </c>
    </row>
    <row r="127" spans="1:16" ht="29">
      <c r="A127">
        <v>126</v>
      </c>
      <c r="B127" s="1">
        <v>44352</v>
      </c>
      <c r="C127" s="23" t="s">
        <v>19</v>
      </c>
      <c r="D127" s="12">
        <v>5</v>
      </c>
      <c r="H127">
        <v>30</v>
      </c>
      <c r="I127">
        <v>27</v>
      </c>
      <c r="J127" s="14">
        <v>32</v>
      </c>
      <c r="K127" s="6">
        <v>19</v>
      </c>
      <c r="L127" s="6">
        <v>17</v>
      </c>
      <c r="M127" s="14">
        <v>19</v>
      </c>
      <c r="N127" s="18">
        <f t="shared" si="7"/>
        <v>18.333333333333332</v>
      </c>
      <c r="O127" s="21">
        <f t="shared" si="6"/>
        <v>44334.666666666664</v>
      </c>
      <c r="P127" s="19">
        <f t="shared" si="4"/>
        <v>44359.666666666664</v>
      </c>
    </row>
    <row r="128" spans="1:16" ht="29">
      <c r="A128">
        <v>127</v>
      </c>
      <c r="B128" s="1">
        <v>44352</v>
      </c>
      <c r="C128" s="23" t="s">
        <v>19</v>
      </c>
      <c r="D128" s="12">
        <v>5</v>
      </c>
      <c r="H128">
        <v>32</v>
      </c>
      <c r="I128">
        <v>30</v>
      </c>
      <c r="J128" s="14">
        <v>28</v>
      </c>
      <c r="K128" s="6">
        <v>19</v>
      </c>
      <c r="L128" s="6">
        <v>19</v>
      </c>
      <c r="M128" s="14">
        <v>18</v>
      </c>
      <c r="N128" s="18">
        <f t="shared" si="7"/>
        <v>18.666666666666668</v>
      </c>
      <c r="O128" s="21">
        <f t="shared" si="6"/>
        <v>44334.333333333336</v>
      </c>
      <c r="P128" s="19">
        <f t="shared" si="4"/>
        <v>44359.333333333336</v>
      </c>
    </row>
    <row r="129" spans="1:17" ht="29">
      <c r="A129">
        <v>128</v>
      </c>
      <c r="B129" s="1">
        <v>44352</v>
      </c>
      <c r="C129" s="23" t="s">
        <v>19</v>
      </c>
      <c r="D129" s="12">
        <v>5</v>
      </c>
      <c r="H129">
        <v>30</v>
      </c>
      <c r="I129">
        <v>33</v>
      </c>
      <c r="J129" s="14">
        <v>30</v>
      </c>
      <c r="K129" s="6">
        <v>19</v>
      </c>
      <c r="L129" s="6">
        <v>20</v>
      </c>
      <c r="M129" s="14">
        <v>19</v>
      </c>
      <c r="N129" s="18">
        <f t="shared" si="7"/>
        <v>19.333333333333332</v>
      </c>
      <c r="O129" s="21">
        <f t="shared" si="6"/>
        <v>44333.666666666664</v>
      </c>
      <c r="P129" s="19">
        <f t="shared" si="4"/>
        <v>44358.666666666664</v>
      </c>
    </row>
    <row r="130" spans="1:17" ht="29">
      <c r="A130">
        <v>129</v>
      </c>
      <c r="B130" s="1">
        <v>44352</v>
      </c>
      <c r="C130" s="23" t="s">
        <v>19</v>
      </c>
      <c r="D130" s="12">
        <v>4</v>
      </c>
      <c r="H130">
        <v>28</v>
      </c>
      <c r="I130">
        <v>30</v>
      </c>
      <c r="J130" s="14">
        <v>28</v>
      </c>
      <c r="K130" s="6">
        <v>18</v>
      </c>
      <c r="L130" s="6">
        <v>19</v>
      </c>
      <c r="M130" s="14">
        <v>18</v>
      </c>
      <c r="N130" s="18">
        <f t="shared" si="7"/>
        <v>18.333333333333332</v>
      </c>
      <c r="O130" s="21">
        <f>B130-N130+1</f>
        <v>44334.666666666664</v>
      </c>
      <c r="P130" s="19">
        <f>O130+25</f>
        <v>44359.666666666664</v>
      </c>
    </row>
    <row r="131" spans="1:17" ht="29">
      <c r="A131">
        <v>130</v>
      </c>
      <c r="B131" s="1">
        <v>44352</v>
      </c>
      <c r="C131" s="23" t="s">
        <v>19</v>
      </c>
      <c r="D131" s="12">
        <v>4</v>
      </c>
      <c r="H131" t="s">
        <v>20</v>
      </c>
      <c r="K131" s="6">
        <v>24</v>
      </c>
      <c r="L131" s="6">
        <v>24</v>
      </c>
      <c r="M131" s="14">
        <v>24</v>
      </c>
      <c r="N131" s="18">
        <f t="shared" si="7"/>
        <v>24</v>
      </c>
      <c r="O131" s="21">
        <f t="shared" si="6"/>
        <v>44329</v>
      </c>
      <c r="P131" s="19">
        <f t="shared" ref="P131:P193" si="8">O131+25</f>
        <v>44354</v>
      </c>
    </row>
    <row r="132" spans="1:17" ht="29">
      <c r="A132">
        <v>131</v>
      </c>
      <c r="B132" s="1">
        <v>44352</v>
      </c>
      <c r="C132" s="23" t="s">
        <v>19</v>
      </c>
      <c r="D132" s="12">
        <v>5</v>
      </c>
      <c r="H132">
        <v>30</v>
      </c>
      <c r="I132">
        <v>35</v>
      </c>
      <c r="J132" s="14">
        <v>38</v>
      </c>
      <c r="K132" s="6">
        <v>19</v>
      </c>
      <c r="L132" s="6">
        <v>21</v>
      </c>
      <c r="M132" s="14">
        <v>22</v>
      </c>
      <c r="N132" s="18">
        <f t="shared" si="7"/>
        <v>20.666666666666668</v>
      </c>
      <c r="O132" s="21">
        <f t="shared" si="6"/>
        <v>44332.333333333336</v>
      </c>
      <c r="P132" s="19">
        <f t="shared" si="8"/>
        <v>44357.333333333336</v>
      </c>
    </row>
    <row r="133" spans="1:17" ht="29">
      <c r="A133">
        <v>132</v>
      </c>
      <c r="B133" s="1">
        <v>44352</v>
      </c>
      <c r="C133" s="23" t="s">
        <v>19</v>
      </c>
      <c r="D133" s="12">
        <v>3</v>
      </c>
      <c r="E133" s="16">
        <v>0</v>
      </c>
      <c r="F133" s="2">
        <v>0</v>
      </c>
      <c r="G133" s="14">
        <v>0</v>
      </c>
      <c r="K133" s="6">
        <v>0</v>
      </c>
      <c r="L133" s="6">
        <v>0</v>
      </c>
      <c r="M133" s="14">
        <v>0</v>
      </c>
      <c r="N133" s="18">
        <f t="shared" si="7"/>
        <v>0</v>
      </c>
      <c r="O133" s="21">
        <f t="shared" si="6"/>
        <v>44353</v>
      </c>
      <c r="P133" s="19">
        <f t="shared" si="8"/>
        <v>44378</v>
      </c>
      <c r="Q133" s="24"/>
    </row>
    <row r="134" spans="1:17" ht="29">
      <c r="A134">
        <v>133</v>
      </c>
      <c r="B134" s="1">
        <v>44352</v>
      </c>
      <c r="C134" s="23" t="s">
        <v>19</v>
      </c>
      <c r="D134" s="12">
        <v>4</v>
      </c>
      <c r="H134">
        <v>36</v>
      </c>
      <c r="I134">
        <v>35</v>
      </c>
      <c r="J134" s="14">
        <v>37</v>
      </c>
      <c r="K134" s="6">
        <v>21</v>
      </c>
      <c r="L134" s="6">
        <v>21</v>
      </c>
      <c r="M134" s="14">
        <v>22</v>
      </c>
      <c r="N134" s="18">
        <f t="shared" si="7"/>
        <v>21.333333333333332</v>
      </c>
      <c r="O134" s="21">
        <f t="shared" si="6"/>
        <v>44331.666666666664</v>
      </c>
      <c r="P134" s="19">
        <f t="shared" si="8"/>
        <v>44356.666666666664</v>
      </c>
    </row>
    <row r="135" spans="1:17" ht="29">
      <c r="A135">
        <v>134</v>
      </c>
      <c r="B135" s="1">
        <v>44352</v>
      </c>
      <c r="C135" s="23" t="s">
        <v>19</v>
      </c>
      <c r="D135" s="12">
        <v>5</v>
      </c>
      <c r="H135">
        <v>39</v>
      </c>
      <c r="I135">
        <v>36</v>
      </c>
      <c r="J135" s="14">
        <v>26</v>
      </c>
      <c r="K135" s="6">
        <v>22</v>
      </c>
      <c r="L135" s="6">
        <v>21</v>
      </c>
      <c r="M135" s="14">
        <v>17</v>
      </c>
      <c r="N135" s="18">
        <f t="shared" si="7"/>
        <v>20</v>
      </c>
      <c r="O135" s="21">
        <f t="shared" si="6"/>
        <v>44333</v>
      </c>
      <c r="P135" s="19">
        <f t="shared" si="8"/>
        <v>44358</v>
      </c>
    </row>
    <row r="136" spans="1:17" ht="29">
      <c r="A136">
        <v>135</v>
      </c>
      <c r="B136" s="1">
        <v>44352</v>
      </c>
      <c r="C136" s="23" t="s">
        <v>19</v>
      </c>
      <c r="D136" s="12">
        <v>5</v>
      </c>
      <c r="H136">
        <v>30</v>
      </c>
      <c r="I136">
        <v>23</v>
      </c>
      <c r="J136" s="14">
        <v>30</v>
      </c>
      <c r="K136" s="6">
        <v>19</v>
      </c>
      <c r="L136" s="6">
        <v>16</v>
      </c>
      <c r="M136" s="14">
        <v>19</v>
      </c>
      <c r="N136" s="18">
        <f t="shared" si="7"/>
        <v>18</v>
      </c>
      <c r="O136" s="21">
        <f t="shared" si="6"/>
        <v>44335</v>
      </c>
      <c r="P136" s="19">
        <f t="shared" si="8"/>
        <v>44360</v>
      </c>
    </row>
    <row r="137" spans="1:17" ht="29">
      <c r="A137">
        <v>136</v>
      </c>
      <c r="B137" s="1">
        <v>44352</v>
      </c>
      <c r="C137" s="23" t="s">
        <v>19</v>
      </c>
      <c r="D137" s="12">
        <v>4</v>
      </c>
      <c r="H137">
        <v>30</v>
      </c>
      <c r="I137">
        <v>28</v>
      </c>
      <c r="J137" s="14">
        <v>32</v>
      </c>
      <c r="K137" s="6">
        <v>19</v>
      </c>
      <c r="L137" s="6">
        <v>28</v>
      </c>
      <c r="M137" s="14">
        <v>32</v>
      </c>
      <c r="N137" s="18">
        <f t="shared" si="7"/>
        <v>26.333333333333332</v>
      </c>
      <c r="O137" s="21">
        <f t="shared" si="6"/>
        <v>44326.666666666664</v>
      </c>
      <c r="P137" s="19">
        <f t="shared" si="8"/>
        <v>44351.666666666664</v>
      </c>
    </row>
    <row r="138" spans="1:17" ht="29">
      <c r="A138">
        <v>137</v>
      </c>
      <c r="B138" s="1">
        <v>44352</v>
      </c>
      <c r="C138" s="23" t="s">
        <v>19</v>
      </c>
      <c r="D138" s="12">
        <v>5</v>
      </c>
      <c r="E138" s="16">
        <v>90</v>
      </c>
      <c r="F138" s="2">
        <v>90</v>
      </c>
      <c r="H138">
        <v>24</v>
      </c>
      <c r="I138">
        <v>22</v>
      </c>
      <c r="K138" t="s">
        <v>21</v>
      </c>
      <c r="N138" s="18">
        <f>(10+10+16+15)/4</f>
        <v>12.75</v>
      </c>
      <c r="O138" s="21">
        <f t="shared" si="6"/>
        <v>44340.25</v>
      </c>
      <c r="P138" s="19">
        <f t="shared" si="8"/>
        <v>44365.25</v>
      </c>
    </row>
    <row r="139" spans="1:17" ht="29">
      <c r="A139">
        <v>138</v>
      </c>
      <c r="B139" s="1">
        <v>44352</v>
      </c>
      <c r="C139" s="23" t="s">
        <v>19</v>
      </c>
      <c r="D139" s="12">
        <v>2</v>
      </c>
      <c r="E139" s="16">
        <v>15</v>
      </c>
      <c r="F139" s="2">
        <v>15</v>
      </c>
      <c r="K139">
        <v>1</v>
      </c>
      <c r="L139">
        <v>1</v>
      </c>
      <c r="N139" s="18">
        <f>(K139+L139)/2</f>
        <v>1</v>
      </c>
      <c r="O139" s="21">
        <f t="shared" si="6"/>
        <v>44352</v>
      </c>
      <c r="P139" s="19">
        <f t="shared" si="8"/>
        <v>44377</v>
      </c>
    </row>
    <row r="140" spans="1:17" ht="29">
      <c r="A140">
        <v>139</v>
      </c>
      <c r="B140" s="1">
        <v>44352</v>
      </c>
      <c r="C140" s="23" t="s">
        <v>19</v>
      </c>
      <c r="D140" s="12">
        <v>4</v>
      </c>
      <c r="H140">
        <v>25</v>
      </c>
      <c r="I140">
        <v>25</v>
      </c>
      <c r="J140" s="14">
        <v>22</v>
      </c>
      <c r="K140" s="6">
        <v>16</v>
      </c>
      <c r="L140" s="6">
        <v>16</v>
      </c>
      <c r="M140" s="14">
        <v>15</v>
      </c>
      <c r="N140" s="18">
        <f t="shared" si="7"/>
        <v>15.666666666666666</v>
      </c>
      <c r="O140" s="21">
        <f t="shared" si="6"/>
        <v>44337.333333333336</v>
      </c>
      <c r="P140" s="19">
        <f t="shared" si="8"/>
        <v>44362.333333333336</v>
      </c>
    </row>
    <row r="141" spans="1:17" ht="29">
      <c r="A141">
        <v>140</v>
      </c>
      <c r="B141" s="1">
        <v>44352</v>
      </c>
      <c r="C141" s="23" t="s">
        <v>19</v>
      </c>
      <c r="D141" s="12">
        <v>5</v>
      </c>
      <c r="E141" s="16">
        <v>80</v>
      </c>
      <c r="F141" s="2">
        <v>80</v>
      </c>
      <c r="G141" s="14">
        <v>50</v>
      </c>
      <c r="K141" s="6">
        <v>9</v>
      </c>
      <c r="L141" s="6">
        <v>9</v>
      </c>
      <c r="M141" s="14">
        <v>6</v>
      </c>
      <c r="N141" s="18">
        <f t="shared" si="7"/>
        <v>8</v>
      </c>
      <c r="O141" s="21">
        <f t="shared" si="6"/>
        <v>44345</v>
      </c>
      <c r="P141" s="19">
        <f t="shared" si="8"/>
        <v>44370</v>
      </c>
    </row>
    <row r="142" spans="1:17" ht="29">
      <c r="A142">
        <v>141</v>
      </c>
      <c r="B142" s="1">
        <v>44352</v>
      </c>
      <c r="C142" s="23" t="s">
        <v>19</v>
      </c>
      <c r="D142" s="12">
        <v>5</v>
      </c>
      <c r="H142">
        <v>41</v>
      </c>
      <c r="I142">
        <v>34</v>
      </c>
      <c r="J142" s="14">
        <v>40</v>
      </c>
      <c r="K142" s="6">
        <v>23</v>
      </c>
      <c r="L142" s="6">
        <v>20</v>
      </c>
      <c r="M142" s="14">
        <v>22</v>
      </c>
      <c r="N142" s="18">
        <f t="shared" si="7"/>
        <v>21.666666666666668</v>
      </c>
      <c r="O142" s="21">
        <f t="shared" ref="O142:O214" si="9">B142-N142+1</f>
        <v>44331.333333333336</v>
      </c>
      <c r="P142" s="19">
        <f t="shared" si="8"/>
        <v>44356.333333333336</v>
      </c>
    </row>
    <row r="143" spans="1:17" ht="29">
      <c r="A143">
        <v>142</v>
      </c>
      <c r="B143" s="1">
        <v>44352</v>
      </c>
      <c r="C143" s="23" t="s">
        <v>19</v>
      </c>
      <c r="D143" s="12">
        <v>3</v>
      </c>
      <c r="H143">
        <v>25</v>
      </c>
      <c r="I143">
        <v>27</v>
      </c>
      <c r="J143" s="14">
        <v>30</v>
      </c>
      <c r="K143" s="6">
        <v>16</v>
      </c>
      <c r="L143" s="6">
        <v>17</v>
      </c>
      <c r="M143" s="14">
        <v>19</v>
      </c>
      <c r="N143" s="18">
        <f t="shared" si="7"/>
        <v>17.333333333333332</v>
      </c>
      <c r="O143" s="21">
        <f t="shared" si="9"/>
        <v>44335.666666666664</v>
      </c>
      <c r="P143" s="19">
        <f t="shared" si="8"/>
        <v>44360.666666666664</v>
      </c>
    </row>
    <row r="144" spans="1:17" ht="29">
      <c r="A144">
        <v>143</v>
      </c>
      <c r="B144" s="1">
        <v>44352</v>
      </c>
      <c r="C144" s="23" t="s">
        <v>19</v>
      </c>
      <c r="D144" s="12">
        <v>5</v>
      </c>
      <c r="E144" s="16">
        <v>90</v>
      </c>
      <c r="F144" s="2">
        <v>90</v>
      </c>
      <c r="G144" s="14">
        <v>80</v>
      </c>
      <c r="K144" s="6">
        <v>10</v>
      </c>
      <c r="L144" s="6">
        <v>10</v>
      </c>
      <c r="M144" s="14">
        <v>9</v>
      </c>
      <c r="N144" s="18">
        <f t="shared" si="7"/>
        <v>9.6666666666666661</v>
      </c>
      <c r="O144" s="21">
        <f t="shared" si="9"/>
        <v>44343.333333333336</v>
      </c>
      <c r="P144" s="19">
        <f t="shared" si="8"/>
        <v>44368.333333333336</v>
      </c>
    </row>
    <row r="145" spans="1:16" ht="29">
      <c r="A145">
        <v>144</v>
      </c>
      <c r="B145" s="1">
        <v>44352</v>
      </c>
      <c r="C145" s="23" t="s">
        <v>19</v>
      </c>
      <c r="D145" s="12">
        <v>5</v>
      </c>
      <c r="E145" s="16">
        <v>20</v>
      </c>
      <c r="F145" s="2">
        <v>30</v>
      </c>
      <c r="G145" s="14">
        <v>45</v>
      </c>
      <c r="K145" s="6">
        <v>2</v>
      </c>
      <c r="L145" s="6">
        <v>4</v>
      </c>
      <c r="M145" s="14">
        <v>6</v>
      </c>
      <c r="N145" s="18">
        <f t="shared" si="7"/>
        <v>4</v>
      </c>
      <c r="O145" s="21">
        <f t="shared" si="9"/>
        <v>44349</v>
      </c>
      <c r="P145" s="19">
        <f t="shared" si="8"/>
        <v>44374</v>
      </c>
    </row>
    <row r="146" spans="1:16" ht="29">
      <c r="A146">
        <v>145</v>
      </c>
      <c r="B146" s="1">
        <v>44352</v>
      </c>
      <c r="C146" s="23" t="s">
        <v>19</v>
      </c>
      <c r="D146" s="12">
        <v>6</v>
      </c>
      <c r="H146">
        <v>33</v>
      </c>
      <c r="I146">
        <v>33</v>
      </c>
      <c r="J146" s="14">
        <v>36</v>
      </c>
      <c r="K146" s="6">
        <v>20</v>
      </c>
      <c r="L146" s="6">
        <v>20</v>
      </c>
      <c r="M146" s="14">
        <v>21</v>
      </c>
      <c r="N146" s="18">
        <f t="shared" si="7"/>
        <v>20.333333333333332</v>
      </c>
      <c r="O146" s="21">
        <f t="shared" si="9"/>
        <v>44332.666666666664</v>
      </c>
      <c r="P146" s="19">
        <f t="shared" si="8"/>
        <v>44357.666666666664</v>
      </c>
    </row>
    <row r="147" spans="1:16" ht="29">
      <c r="A147">
        <v>146</v>
      </c>
      <c r="B147" s="1">
        <v>44352</v>
      </c>
      <c r="C147" s="23" t="s">
        <v>19</v>
      </c>
      <c r="D147" s="12">
        <v>3</v>
      </c>
      <c r="H147">
        <v>31</v>
      </c>
      <c r="I147">
        <v>36</v>
      </c>
      <c r="J147" s="14">
        <v>33</v>
      </c>
      <c r="K147" s="6">
        <v>19</v>
      </c>
      <c r="L147" s="6">
        <v>21</v>
      </c>
      <c r="M147" s="14">
        <v>20</v>
      </c>
      <c r="N147" s="18">
        <f t="shared" si="7"/>
        <v>20</v>
      </c>
      <c r="O147" s="21">
        <f t="shared" si="9"/>
        <v>44333</v>
      </c>
      <c r="P147" s="19">
        <f t="shared" si="8"/>
        <v>44358</v>
      </c>
    </row>
    <row r="148" spans="1:16" ht="29">
      <c r="A148">
        <v>147</v>
      </c>
      <c r="B148" s="1">
        <v>44352</v>
      </c>
      <c r="C148" s="23" t="s">
        <v>19</v>
      </c>
      <c r="D148" s="12">
        <v>5</v>
      </c>
      <c r="H148">
        <v>32</v>
      </c>
      <c r="I148">
        <v>33</v>
      </c>
      <c r="J148" s="14">
        <v>30</v>
      </c>
      <c r="K148" s="6">
        <v>19</v>
      </c>
      <c r="L148" s="6">
        <v>20</v>
      </c>
      <c r="M148" s="14">
        <v>19</v>
      </c>
      <c r="N148" s="18">
        <f t="shared" si="7"/>
        <v>19.333333333333332</v>
      </c>
      <c r="O148" s="21">
        <f t="shared" si="9"/>
        <v>44333.666666666664</v>
      </c>
      <c r="P148" s="19">
        <f t="shared" si="8"/>
        <v>44358.666666666664</v>
      </c>
    </row>
    <row r="149" spans="1:16" ht="29">
      <c r="A149">
        <v>148</v>
      </c>
      <c r="B149" s="1">
        <v>44352</v>
      </c>
      <c r="C149" s="23" t="s">
        <v>19</v>
      </c>
      <c r="D149" s="12">
        <v>4</v>
      </c>
      <c r="H149">
        <v>46</v>
      </c>
      <c r="I149">
        <v>45</v>
      </c>
      <c r="J149" s="14">
        <v>42</v>
      </c>
      <c r="K149" s="6">
        <v>23</v>
      </c>
      <c r="L149" s="6">
        <v>23</v>
      </c>
      <c r="M149" s="14">
        <v>23</v>
      </c>
      <c r="N149" s="18">
        <f t="shared" si="7"/>
        <v>23</v>
      </c>
      <c r="O149" s="21">
        <f t="shared" si="9"/>
        <v>44330</v>
      </c>
      <c r="P149" s="19">
        <f t="shared" si="8"/>
        <v>44355</v>
      </c>
    </row>
    <row r="150" spans="1:16" ht="29">
      <c r="A150">
        <v>149</v>
      </c>
      <c r="B150" s="1">
        <v>44352</v>
      </c>
      <c r="C150" s="23" t="s">
        <v>19</v>
      </c>
      <c r="D150" s="12">
        <v>4</v>
      </c>
      <c r="E150" s="16">
        <v>90</v>
      </c>
      <c r="F150" s="2">
        <v>90</v>
      </c>
      <c r="G150" s="14">
        <v>80</v>
      </c>
      <c r="K150" s="6">
        <v>10</v>
      </c>
      <c r="L150" s="6">
        <v>10</v>
      </c>
      <c r="M150" s="14">
        <v>9</v>
      </c>
      <c r="N150" s="18">
        <f t="shared" si="7"/>
        <v>9.6666666666666661</v>
      </c>
      <c r="O150" s="21">
        <f t="shared" si="9"/>
        <v>44343.333333333336</v>
      </c>
      <c r="P150" s="19">
        <f t="shared" si="8"/>
        <v>44368.333333333336</v>
      </c>
    </row>
    <row r="151" spans="1:16">
      <c r="A151">
        <v>150</v>
      </c>
      <c r="B151" s="1">
        <v>44354</v>
      </c>
      <c r="C151" s="23" t="s">
        <v>22</v>
      </c>
      <c r="D151" s="12">
        <v>4</v>
      </c>
      <c r="E151" s="16">
        <v>90</v>
      </c>
      <c r="F151" s="6">
        <v>90</v>
      </c>
      <c r="H151" s="6">
        <v>10</v>
      </c>
      <c r="K151" s="6">
        <v>10</v>
      </c>
      <c r="L151" s="6">
        <v>10</v>
      </c>
      <c r="M151" s="14">
        <v>11</v>
      </c>
      <c r="N151" s="18">
        <f t="shared" si="7"/>
        <v>10.333333333333334</v>
      </c>
      <c r="O151" s="21">
        <f t="shared" si="9"/>
        <v>44344.666666666664</v>
      </c>
      <c r="P151" s="19">
        <f t="shared" si="8"/>
        <v>44369.666666666664</v>
      </c>
    </row>
    <row r="152" spans="1:16">
      <c r="A152">
        <v>151</v>
      </c>
      <c r="B152" s="1">
        <v>44354</v>
      </c>
      <c r="C152" s="23" t="s">
        <v>22</v>
      </c>
      <c r="D152" s="12">
        <v>5</v>
      </c>
      <c r="H152" s="6">
        <v>25</v>
      </c>
      <c r="I152">
        <v>20</v>
      </c>
      <c r="J152" s="14">
        <v>28</v>
      </c>
      <c r="K152" s="6">
        <v>16</v>
      </c>
      <c r="L152" s="6">
        <v>14</v>
      </c>
      <c r="M152" s="14">
        <v>14</v>
      </c>
      <c r="N152" s="18">
        <f t="shared" si="7"/>
        <v>14.666666666666666</v>
      </c>
      <c r="O152" s="21">
        <f t="shared" si="9"/>
        <v>44340.333333333336</v>
      </c>
      <c r="P152" s="19">
        <f t="shared" si="8"/>
        <v>44365.333333333336</v>
      </c>
    </row>
    <row r="153" spans="1:16">
      <c r="A153">
        <v>152</v>
      </c>
      <c r="B153" s="1">
        <v>44354</v>
      </c>
      <c r="C153" s="23" t="s">
        <v>22</v>
      </c>
      <c r="D153" s="12">
        <v>7</v>
      </c>
      <c r="E153" s="16">
        <v>0</v>
      </c>
      <c r="F153" s="2">
        <v>10</v>
      </c>
      <c r="G153" s="14">
        <v>20</v>
      </c>
      <c r="K153" s="6">
        <v>0</v>
      </c>
      <c r="L153" s="6">
        <v>0.5</v>
      </c>
      <c r="M153" s="14">
        <v>2</v>
      </c>
      <c r="N153" s="18">
        <f t="shared" si="7"/>
        <v>0.83333333333333337</v>
      </c>
      <c r="O153" s="21">
        <f t="shared" si="9"/>
        <v>44354.166666666664</v>
      </c>
      <c r="P153" s="19">
        <f t="shared" si="8"/>
        <v>44379.166666666664</v>
      </c>
    </row>
    <row r="154" spans="1:16">
      <c r="A154">
        <v>153</v>
      </c>
      <c r="B154" s="1">
        <v>44354</v>
      </c>
      <c r="C154" s="23" t="s">
        <v>22</v>
      </c>
      <c r="D154" s="12">
        <v>4</v>
      </c>
      <c r="E154" s="16">
        <v>90</v>
      </c>
      <c r="F154" s="6">
        <v>90</v>
      </c>
      <c r="G154" s="14">
        <v>80</v>
      </c>
      <c r="K154" s="6">
        <v>10</v>
      </c>
      <c r="L154" s="6">
        <v>10</v>
      </c>
      <c r="M154" s="14">
        <v>9</v>
      </c>
      <c r="N154" s="18">
        <f t="shared" si="7"/>
        <v>9.6666666666666661</v>
      </c>
      <c r="O154" s="21">
        <f t="shared" si="9"/>
        <v>44345.333333333336</v>
      </c>
      <c r="P154" s="19">
        <f t="shared" si="8"/>
        <v>44370.333333333336</v>
      </c>
    </row>
    <row r="155" spans="1:16">
      <c r="A155">
        <v>154</v>
      </c>
      <c r="B155" s="1">
        <v>44354</v>
      </c>
      <c r="C155" s="23" t="s">
        <v>22</v>
      </c>
      <c r="D155" s="12">
        <v>4</v>
      </c>
      <c r="E155" s="16">
        <v>0</v>
      </c>
      <c r="F155" s="6">
        <v>10</v>
      </c>
      <c r="G155" s="14">
        <v>10</v>
      </c>
      <c r="K155" s="6">
        <v>0</v>
      </c>
      <c r="L155" s="6">
        <v>0.5</v>
      </c>
      <c r="M155" s="14">
        <v>0.5</v>
      </c>
      <c r="N155" s="18">
        <f t="shared" si="7"/>
        <v>0.33333333333333331</v>
      </c>
      <c r="O155" s="21">
        <f t="shared" si="9"/>
        <v>44354.666666666664</v>
      </c>
      <c r="P155" s="19">
        <f t="shared" si="8"/>
        <v>44379.666666666664</v>
      </c>
    </row>
    <row r="156" spans="1:16">
      <c r="A156">
        <v>155</v>
      </c>
      <c r="B156" s="1">
        <v>44354</v>
      </c>
      <c r="C156" s="23" t="s">
        <v>22</v>
      </c>
      <c r="D156" s="12">
        <v>4</v>
      </c>
      <c r="E156" s="16">
        <v>45</v>
      </c>
      <c r="F156" s="6">
        <v>45</v>
      </c>
      <c r="G156" s="14">
        <v>45</v>
      </c>
      <c r="K156" s="6">
        <v>6</v>
      </c>
      <c r="L156" s="6">
        <v>6</v>
      </c>
      <c r="M156" s="14">
        <v>6</v>
      </c>
      <c r="N156" s="18">
        <f t="shared" si="7"/>
        <v>6</v>
      </c>
      <c r="O156" s="21">
        <f t="shared" si="9"/>
        <v>44349</v>
      </c>
      <c r="P156" s="19">
        <f t="shared" si="8"/>
        <v>44374</v>
      </c>
    </row>
    <row r="157" spans="1:16">
      <c r="A157">
        <v>156</v>
      </c>
      <c r="B157" s="1">
        <v>44354</v>
      </c>
      <c r="C157" s="23" t="s">
        <v>22</v>
      </c>
      <c r="D157" s="12">
        <v>4</v>
      </c>
      <c r="E157" s="16">
        <v>80</v>
      </c>
      <c r="F157" s="6">
        <v>90</v>
      </c>
      <c r="G157" s="14">
        <v>90</v>
      </c>
      <c r="K157" s="6">
        <v>9</v>
      </c>
      <c r="L157" s="6">
        <v>10</v>
      </c>
      <c r="M157" s="14">
        <v>10</v>
      </c>
      <c r="N157" s="18">
        <f t="shared" si="7"/>
        <v>9.6666666666666661</v>
      </c>
      <c r="O157" s="21">
        <f t="shared" si="9"/>
        <v>44345.333333333336</v>
      </c>
      <c r="P157" s="19">
        <f t="shared" si="8"/>
        <v>44370.333333333336</v>
      </c>
    </row>
    <row r="158" spans="1:16">
      <c r="A158">
        <v>157</v>
      </c>
      <c r="B158" s="1">
        <v>44354</v>
      </c>
      <c r="C158" s="23" t="s">
        <v>22</v>
      </c>
      <c r="D158" s="12">
        <v>4</v>
      </c>
      <c r="E158" s="16">
        <v>0</v>
      </c>
      <c r="F158" s="6">
        <v>0</v>
      </c>
      <c r="G158" s="14">
        <v>0</v>
      </c>
      <c r="K158" s="6">
        <v>0</v>
      </c>
      <c r="L158" s="6">
        <v>0</v>
      </c>
      <c r="M158" s="14">
        <v>0</v>
      </c>
      <c r="N158" s="18">
        <f t="shared" si="7"/>
        <v>0</v>
      </c>
      <c r="O158" s="21">
        <f t="shared" si="9"/>
        <v>44355</v>
      </c>
      <c r="P158" s="19">
        <f t="shared" si="8"/>
        <v>44380</v>
      </c>
    </row>
    <row r="159" spans="1:16">
      <c r="A159">
        <v>158</v>
      </c>
      <c r="B159" s="1">
        <v>44354</v>
      </c>
      <c r="C159" s="23" t="s">
        <v>22</v>
      </c>
      <c r="D159" s="12">
        <v>4</v>
      </c>
      <c r="E159" s="16">
        <v>0</v>
      </c>
      <c r="F159" s="6">
        <v>0</v>
      </c>
      <c r="G159" s="14">
        <v>0</v>
      </c>
      <c r="K159" s="6">
        <v>0</v>
      </c>
      <c r="L159" s="6">
        <v>0</v>
      </c>
      <c r="M159" s="14">
        <v>0</v>
      </c>
      <c r="N159" s="18">
        <f t="shared" si="7"/>
        <v>0</v>
      </c>
      <c r="O159" s="21">
        <f t="shared" si="9"/>
        <v>44355</v>
      </c>
      <c r="P159" s="19">
        <f t="shared" si="8"/>
        <v>44380</v>
      </c>
    </row>
    <row r="160" spans="1:16">
      <c r="A160">
        <v>159</v>
      </c>
      <c r="B160" s="1">
        <v>44354</v>
      </c>
      <c r="C160" s="23" t="s">
        <v>22</v>
      </c>
      <c r="D160" s="12">
        <v>5</v>
      </c>
      <c r="E160" s="16">
        <v>45</v>
      </c>
      <c r="F160" s="6">
        <v>80</v>
      </c>
      <c r="G160" s="14">
        <v>45</v>
      </c>
      <c r="K160" s="6">
        <v>6</v>
      </c>
      <c r="L160" s="6">
        <v>9</v>
      </c>
      <c r="M160" s="14">
        <v>6</v>
      </c>
      <c r="N160" s="18">
        <f t="shared" si="7"/>
        <v>7</v>
      </c>
      <c r="O160" s="21">
        <f t="shared" si="9"/>
        <v>44348</v>
      </c>
      <c r="P160" s="19">
        <f t="shared" si="8"/>
        <v>44373</v>
      </c>
    </row>
    <row r="161" spans="1:16" ht="43.5">
      <c r="A161">
        <v>160</v>
      </c>
      <c r="B161" s="1">
        <v>44354</v>
      </c>
      <c r="C161" s="23" t="s">
        <v>23</v>
      </c>
      <c r="D161" s="12">
        <v>6</v>
      </c>
      <c r="H161" s="16">
        <v>22</v>
      </c>
      <c r="I161" s="6">
        <v>32</v>
      </c>
      <c r="J161" s="14">
        <v>35</v>
      </c>
      <c r="K161" s="6">
        <v>15</v>
      </c>
      <c r="L161" s="6">
        <v>19</v>
      </c>
      <c r="M161" s="14">
        <v>21</v>
      </c>
      <c r="N161" s="18">
        <f t="shared" si="7"/>
        <v>18.333333333333332</v>
      </c>
      <c r="O161" s="21">
        <f t="shared" si="9"/>
        <v>44336.666666666664</v>
      </c>
      <c r="P161" s="19">
        <f t="shared" si="8"/>
        <v>44361.666666666664</v>
      </c>
    </row>
    <row r="162" spans="1:16" ht="43.5">
      <c r="A162">
        <v>161</v>
      </c>
      <c r="B162" s="1">
        <v>44354</v>
      </c>
      <c r="C162" s="23" t="s">
        <v>23</v>
      </c>
      <c r="D162" s="12">
        <v>4</v>
      </c>
      <c r="H162">
        <v>37</v>
      </c>
      <c r="I162">
        <v>38</v>
      </c>
      <c r="J162" s="14">
        <v>38</v>
      </c>
      <c r="K162" s="6">
        <v>22</v>
      </c>
      <c r="L162" s="6">
        <v>22</v>
      </c>
      <c r="M162" s="14">
        <v>22</v>
      </c>
      <c r="N162" s="18">
        <f t="shared" si="7"/>
        <v>22</v>
      </c>
      <c r="O162" s="21">
        <f t="shared" si="9"/>
        <v>44333</v>
      </c>
      <c r="P162" s="19">
        <f t="shared" si="8"/>
        <v>44358</v>
      </c>
    </row>
    <row r="163" spans="1:16" ht="43.5">
      <c r="A163">
        <v>162</v>
      </c>
      <c r="B163" s="1">
        <v>44354</v>
      </c>
      <c r="C163" s="23" t="s">
        <v>23</v>
      </c>
      <c r="D163" s="12">
        <v>5</v>
      </c>
      <c r="H163">
        <v>29</v>
      </c>
      <c r="I163">
        <v>34</v>
      </c>
      <c r="J163" s="14">
        <v>33</v>
      </c>
      <c r="K163" s="6">
        <v>18</v>
      </c>
      <c r="L163" s="6">
        <v>20</v>
      </c>
      <c r="M163" s="14">
        <v>20</v>
      </c>
      <c r="N163" s="18">
        <f t="shared" si="7"/>
        <v>19.333333333333332</v>
      </c>
      <c r="O163" s="21">
        <f t="shared" si="9"/>
        <v>44335.666666666664</v>
      </c>
      <c r="P163" s="19">
        <f t="shared" si="8"/>
        <v>44360.666666666664</v>
      </c>
    </row>
    <row r="164" spans="1:16" ht="43.5">
      <c r="A164">
        <v>163</v>
      </c>
      <c r="B164" s="1">
        <v>44354</v>
      </c>
      <c r="C164" s="23" t="s">
        <v>23</v>
      </c>
      <c r="D164" s="12">
        <v>4</v>
      </c>
      <c r="H164">
        <v>30</v>
      </c>
      <c r="I164">
        <v>38</v>
      </c>
      <c r="J164" s="14">
        <v>37</v>
      </c>
      <c r="K164" s="6">
        <v>19</v>
      </c>
      <c r="L164" s="6">
        <v>22</v>
      </c>
      <c r="M164" s="14">
        <v>22</v>
      </c>
      <c r="N164" s="18">
        <f t="shared" si="7"/>
        <v>21</v>
      </c>
      <c r="O164" s="21">
        <f t="shared" si="9"/>
        <v>44334</v>
      </c>
      <c r="P164" s="19">
        <f t="shared" si="8"/>
        <v>44359</v>
      </c>
    </row>
    <row r="165" spans="1:16" ht="43.5">
      <c r="A165">
        <v>164</v>
      </c>
      <c r="B165" s="1">
        <v>44354</v>
      </c>
      <c r="C165" s="23" t="s">
        <v>23</v>
      </c>
      <c r="D165" s="12">
        <v>6</v>
      </c>
      <c r="H165">
        <v>36</v>
      </c>
      <c r="I165">
        <v>40</v>
      </c>
      <c r="J165" s="14">
        <v>34</v>
      </c>
      <c r="K165" s="6">
        <v>21</v>
      </c>
      <c r="L165" s="6">
        <v>22</v>
      </c>
      <c r="M165" s="14">
        <v>20</v>
      </c>
      <c r="N165" s="18">
        <f t="shared" si="7"/>
        <v>21</v>
      </c>
      <c r="O165" s="21">
        <f t="shared" si="9"/>
        <v>44334</v>
      </c>
      <c r="P165" s="19">
        <f t="shared" si="8"/>
        <v>44359</v>
      </c>
    </row>
    <row r="166" spans="1:16" ht="43.5">
      <c r="A166">
        <v>165</v>
      </c>
      <c r="B166" s="1">
        <v>44354</v>
      </c>
      <c r="C166" s="23" t="s">
        <v>23</v>
      </c>
      <c r="D166" s="12">
        <v>7</v>
      </c>
      <c r="H166">
        <v>29</v>
      </c>
      <c r="I166">
        <v>36</v>
      </c>
      <c r="J166" s="14">
        <v>34</v>
      </c>
      <c r="K166" s="6">
        <v>18</v>
      </c>
      <c r="L166" s="6">
        <v>21</v>
      </c>
      <c r="M166" s="14">
        <v>20</v>
      </c>
      <c r="N166" s="18">
        <f t="shared" si="7"/>
        <v>19.666666666666668</v>
      </c>
      <c r="O166" s="21">
        <f t="shared" si="9"/>
        <v>44335.333333333336</v>
      </c>
      <c r="P166" s="19">
        <f t="shared" si="8"/>
        <v>44360.333333333336</v>
      </c>
    </row>
    <row r="167" spans="1:16" ht="43.5">
      <c r="A167">
        <v>166</v>
      </c>
      <c r="B167" s="1">
        <v>44354</v>
      </c>
      <c r="C167" s="23" t="s">
        <v>23</v>
      </c>
      <c r="D167" s="12">
        <v>6</v>
      </c>
      <c r="E167" s="16">
        <v>90</v>
      </c>
      <c r="F167" s="2">
        <v>90</v>
      </c>
      <c r="G167" s="14">
        <v>90</v>
      </c>
      <c r="K167" s="6">
        <v>10</v>
      </c>
      <c r="L167" s="6">
        <v>10</v>
      </c>
      <c r="M167" s="14">
        <v>10</v>
      </c>
      <c r="N167" s="18">
        <f t="shared" si="7"/>
        <v>10</v>
      </c>
      <c r="O167" s="21">
        <f t="shared" si="9"/>
        <v>44345</v>
      </c>
      <c r="P167" s="19">
        <f t="shared" si="8"/>
        <v>44370</v>
      </c>
    </row>
    <row r="168" spans="1:16" ht="43.5">
      <c r="A168">
        <v>167</v>
      </c>
      <c r="B168" s="1">
        <v>44354</v>
      </c>
      <c r="C168" s="23" t="s">
        <v>23</v>
      </c>
      <c r="D168" s="12">
        <v>6</v>
      </c>
      <c r="H168">
        <v>32</v>
      </c>
      <c r="I168">
        <v>39</v>
      </c>
      <c r="J168" s="14">
        <v>34</v>
      </c>
      <c r="K168" s="6">
        <v>19</v>
      </c>
      <c r="L168" s="6">
        <v>22</v>
      </c>
      <c r="M168" s="14">
        <v>20</v>
      </c>
      <c r="N168" s="18">
        <f t="shared" si="7"/>
        <v>20.333333333333332</v>
      </c>
      <c r="O168" s="21">
        <f t="shared" si="9"/>
        <v>44334.666666666664</v>
      </c>
      <c r="P168" s="19">
        <f t="shared" si="8"/>
        <v>44359.666666666664</v>
      </c>
    </row>
    <row r="169" spans="1:16" ht="43.5">
      <c r="A169">
        <v>168</v>
      </c>
      <c r="B169" s="1">
        <v>44354</v>
      </c>
      <c r="C169" s="23" t="s">
        <v>23</v>
      </c>
      <c r="D169" s="12">
        <v>5</v>
      </c>
      <c r="H169">
        <v>36</v>
      </c>
      <c r="I169">
        <v>35</v>
      </c>
      <c r="J169" s="14">
        <v>30</v>
      </c>
      <c r="K169" s="6">
        <v>21</v>
      </c>
      <c r="L169" s="6">
        <v>21</v>
      </c>
      <c r="M169" s="14">
        <v>19</v>
      </c>
      <c r="N169" s="18">
        <f t="shared" si="7"/>
        <v>20.333333333333332</v>
      </c>
      <c r="O169" s="21">
        <f t="shared" si="9"/>
        <v>44334.666666666664</v>
      </c>
      <c r="P169" s="19">
        <f t="shared" si="8"/>
        <v>44359.666666666664</v>
      </c>
    </row>
    <row r="170" spans="1:16" ht="43.5">
      <c r="A170">
        <v>169</v>
      </c>
      <c r="B170" s="1">
        <v>44354</v>
      </c>
      <c r="C170" s="23" t="s">
        <v>23</v>
      </c>
      <c r="D170" s="12">
        <v>3</v>
      </c>
      <c r="H170">
        <v>38</v>
      </c>
      <c r="I170">
        <v>36</v>
      </c>
      <c r="J170" s="14">
        <v>34</v>
      </c>
      <c r="K170" s="6">
        <v>22</v>
      </c>
      <c r="L170" s="6">
        <v>21</v>
      </c>
      <c r="M170" s="14">
        <v>20</v>
      </c>
      <c r="N170" s="18">
        <f t="shared" si="7"/>
        <v>21</v>
      </c>
      <c r="O170" s="21">
        <f t="shared" si="9"/>
        <v>44334</v>
      </c>
      <c r="P170" s="19">
        <f t="shared" si="8"/>
        <v>44359</v>
      </c>
    </row>
    <row r="171" spans="1:16" ht="43.5">
      <c r="A171">
        <v>170</v>
      </c>
      <c r="B171" s="1">
        <v>44354</v>
      </c>
      <c r="C171" s="23" t="s">
        <v>23</v>
      </c>
      <c r="D171" s="12">
        <v>4</v>
      </c>
      <c r="E171" s="16">
        <v>30</v>
      </c>
      <c r="F171" s="2">
        <v>45</v>
      </c>
      <c r="G171" s="14">
        <v>30</v>
      </c>
      <c r="K171" s="6">
        <v>4</v>
      </c>
      <c r="L171" s="6">
        <v>6</v>
      </c>
      <c r="M171" s="14">
        <v>4</v>
      </c>
      <c r="N171" s="18">
        <f t="shared" si="7"/>
        <v>4.666666666666667</v>
      </c>
      <c r="O171" s="21">
        <f t="shared" si="9"/>
        <v>44350.333333333336</v>
      </c>
      <c r="P171" s="19">
        <f t="shared" si="8"/>
        <v>44375.333333333336</v>
      </c>
    </row>
    <row r="172" spans="1:16" ht="43.5">
      <c r="A172">
        <v>171</v>
      </c>
      <c r="B172" s="1">
        <v>44354</v>
      </c>
      <c r="C172" s="23" t="s">
        <v>23</v>
      </c>
      <c r="D172" s="12">
        <v>5</v>
      </c>
      <c r="H172">
        <v>22</v>
      </c>
      <c r="I172">
        <v>28</v>
      </c>
      <c r="J172" s="14">
        <v>33</v>
      </c>
      <c r="K172" s="6">
        <v>15</v>
      </c>
      <c r="L172" s="6">
        <v>18</v>
      </c>
      <c r="M172" s="14">
        <v>20</v>
      </c>
      <c r="N172" s="18">
        <f t="shared" si="7"/>
        <v>17.666666666666668</v>
      </c>
      <c r="O172" s="21">
        <f t="shared" si="9"/>
        <v>44337.333333333336</v>
      </c>
      <c r="P172" s="19">
        <f t="shared" si="8"/>
        <v>44362.333333333336</v>
      </c>
    </row>
    <row r="173" spans="1:16" ht="43.5">
      <c r="A173">
        <v>172</v>
      </c>
      <c r="B173" s="1">
        <v>44354</v>
      </c>
      <c r="C173" s="23" t="s">
        <v>23</v>
      </c>
      <c r="D173" s="12">
        <v>4</v>
      </c>
      <c r="H173">
        <v>37</v>
      </c>
      <c r="I173">
        <v>38</v>
      </c>
      <c r="J173" s="14">
        <v>44</v>
      </c>
      <c r="K173" s="6">
        <v>22</v>
      </c>
      <c r="L173" s="6">
        <v>22</v>
      </c>
      <c r="M173" s="14">
        <v>23</v>
      </c>
      <c r="N173" s="18">
        <f t="shared" si="7"/>
        <v>22.333333333333332</v>
      </c>
      <c r="O173" s="21">
        <f t="shared" si="9"/>
        <v>44332.666666666664</v>
      </c>
      <c r="P173" s="19">
        <f t="shared" si="8"/>
        <v>44357.666666666664</v>
      </c>
    </row>
    <row r="174" spans="1:16" ht="43.5">
      <c r="A174">
        <v>173</v>
      </c>
      <c r="B174" s="1">
        <v>44354</v>
      </c>
      <c r="C174" s="23" t="s">
        <v>23</v>
      </c>
      <c r="D174" s="12">
        <v>2</v>
      </c>
      <c r="H174">
        <v>33</v>
      </c>
      <c r="I174">
        <v>32</v>
      </c>
      <c r="K174" s="6">
        <v>20</v>
      </c>
      <c r="L174" s="6">
        <v>19</v>
      </c>
      <c r="N174" s="18">
        <f>(K174+L174)/2</f>
        <v>19.5</v>
      </c>
      <c r="O174" s="21">
        <f t="shared" si="9"/>
        <v>44335.5</v>
      </c>
      <c r="P174" s="19">
        <f t="shared" si="8"/>
        <v>44360.5</v>
      </c>
    </row>
    <row r="175" spans="1:16" ht="29">
      <c r="A175">
        <v>174</v>
      </c>
      <c r="B175" s="1">
        <v>44354</v>
      </c>
      <c r="C175" s="23" t="s">
        <v>24</v>
      </c>
      <c r="D175" s="12">
        <v>5</v>
      </c>
      <c r="H175">
        <v>31</v>
      </c>
      <c r="I175">
        <v>29</v>
      </c>
      <c r="J175" s="14">
        <v>27</v>
      </c>
      <c r="K175" s="6">
        <v>19</v>
      </c>
      <c r="L175" s="6">
        <v>18</v>
      </c>
      <c r="M175" s="14">
        <v>17</v>
      </c>
      <c r="N175" s="18">
        <f t="shared" si="7"/>
        <v>18</v>
      </c>
      <c r="O175" s="21">
        <f t="shared" si="9"/>
        <v>44337</v>
      </c>
      <c r="P175" s="19">
        <f t="shared" si="8"/>
        <v>44362</v>
      </c>
    </row>
    <row r="176" spans="1:16" ht="29">
      <c r="A176">
        <v>175</v>
      </c>
      <c r="B176" s="1">
        <v>44354</v>
      </c>
      <c r="C176" s="23" t="s">
        <v>24</v>
      </c>
      <c r="D176" s="12">
        <v>5</v>
      </c>
      <c r="E176" s="16">
        <v>80</v>
      </c>
      <c r="F176" s="2">
        <v>80</v>
      </c>
      <c r="G176" s="14">
        <v>45</v>
      </c>
      <c r="K176" s="6">
        <v>9</v>
      </c>
      <c r="L176" s="6">
        <v>9</v>
      </c>
      <c r="M176" s="14">
        <v>6</v>
      </c>
      <c r="N176" s="18">
        <f t="shared" si="7"/>
        <v>8</v>
      </c>
      <c r="O176" s="21">
        <f t="shared" si="9"/>
        <v>44347</v>
      </c>
      <c r="P176" s="19">
        <f t="shared" si="8"/>
        <v>44372</v>
      </c>
    </row>
    <row r="177" spans="1:16" ht="43.5">
      <c r="A177">
        <v>176</v>
      </c>
      <c r="B177" s="1">
        <v>44355</v>
      </c>
      <c r="C177" s="23" t="s">
        <v>25</v>
      </c>
      <c r="D177" s="12">
        <v>5</v>
      </c>
      <c r="H177">
        <v>31</v>
      </c>
      <c r="I177">
        <v>39</v>
      </c>
      <c r="J177" s="14">
        <v>36</v>
      </c>
      <c r="K177" s="6">
        <v>19</v>
      </c>
      <c r="L177" s="6">
        <v>22</v>
      </c>
      <c r="M177" s="14">
        <v>21</v>
      </c>
      <c r="N177" s="18">
        <f t="shared" ref="N177:N211" si="10">SUM(K177:M177)/3</f>
        <v>20.666666666666668</v>
      </c>
      <c r="O177" s="21">
        <f t="shared" si="9"/>
        <v>44335.333333333336</v>
      </c>
      <c r="P177" s="19">
        <f t="shared" si="8"/>
        <v>44360.333333333336</v>
      </c>
    </row>
    <row r="178" spans="1:16" ht="43.5">
      <c r="A178">
        <v>177</v>
      </c>
      <c r="B178" s="1">
        <v>44355</v>
      </c>
      <c r="C178" s="23" t="s">
        <v>25</v>
      </c>
      <c r="D178" s="12">
        <v>5</v>
      </c>
      <c r="E178" s="16">
        <v>40</v>
      </c>
      <c r="F178" s="2">
        <v>42</v>
      </c>
      <c r="G178" s="14">
        <v>40</v>
      </c>
      <c r="K178" s="6">
        <v>22</v>
      </c>
      <c r="L178" s="6">
        <v>23</v>
      </c>
      <c r="M178" s="14">
        <v>22</v>
      </c>
      <c r="N178" s="18">
        <f t="shared" si="10"/>
        <v>22.333333333333332</v>
      </c>
      <c r="O178" s="21">
        <f t="shared" si="9"/>
        <v>44333.666666666664</v>
      </c>
      <c r="P178" s="19">
        <f t="shared" si="8"/>
        <v>44358.666666666664</v>
      </c>
    </row>
    <row r="179" spans="1:16" ht="43.5">
      <c r="A179">
        <v>178</v>
      </c>
      <c r="B179" s="1">
        <v>44355</v>
      </c>
      <c r="C179" s="23" t="s">
        <v>25</v>
      </c>
      <c r="D179" s="12">
        <v>5</v>
      </c>
      <c r="E179" s="16">
        <v>90</v>
      </c>
      <c r="F179" s="2">
        <v>45</v>
      </c>
      <c r="G179" s="14">
        <v>45</v>
      </c>
      <c r="K179" s="6">
        <v>10</v>
      </c>
      <c r="L179" s="6">
        <v>6</v>
      </c>
      <c r="M179" s="14">
        <v>6</v>
      </c>
      <c r="N179" s="18">
        <f t="shared" si="10"/>
        <v>7.333333333333333</v>
      </c>
      <c r="O179" s="21">
        <f t="shared" si="9"/>
        <v>44348.666666666664</v>
      </c>
      <c r="P179" s="19">
        <f t="shared" si="8"/>
        <v>44373.666666666664</v>
      </c>
    </row>
    <row r="180" spans="1:16" ht="43.5">
      <c r="A180">
        <v>179</v>
      </c>
      <c r="B180" s="1">
        <v>44355</v>
      </c>
      <c r="C180" s="23" t="s">
        <v>25</v>
      </c>
      <c r="D180" s="12">
        <v>2</v>
      </c>
      <c r="H180">
        <v>23</v>
      </c>
      <c r="I180">
        <v>30</v>
      </c>
      <c r="L180" s="6">
        <v>16</v>
      </c>
      <c r="M180" s="14">
        <v>19</v>
      </c>
      <c r="N180" s="18">
        <f>SUM(L180:M180)/2</f>
        <v>17.5</v>
      </c>
      <c r="O180" s="21">
        <f t="shared" si="9"/>
        <v>44338.5</v>
      </c>
      <c r="P180" s="19">
        <f t="shared" si="8"/>
        <v>44363.5</v>
      </c>
    </row>
    <row r="181" spans="1:16" ht="43.5">
      <c r="A181">
        <v>180</v>
      </c>
      <c r="B181" s="1">
        <v>44355</v>
      </c>
      <c r="C181" s="23" t="s">
        <v>25</v>
      </c>
      <c r="D181" s="12">
        <v>6</v>
      </c>
      <c r="H181">
        <v>34</v>
      </c>
      <c r="I181">
        <v>35</v>
      </c>
      <c r="J181" s="14">
        <v>34</v>
      </c>
      <c r="K181" s="6">
        <v>20</v>
      </c>
      <c r="L181" s="6">
        <v>21</v>
      </c>
      <c r="M181" s="14">
        <v>20</v>
      </c>
      <c r="N181" s="18">
        <f t="shared" si="10"/>
        <v>20.333333333333332</v>
      </c>
      <c r="O181" s="21">
        <f t="shared" si="9"/>
        <v>44335.666666666664</v>
      </c>
      <c r="P181" s="19">
        <f t="shared" si="8"/>
        <v>44360.666666666664</v>
      </c>
    </row>
    <row r="182" spans="1:16" ht="43.5">
      <c r="A182">
        <v>181</v>
      </c>
      <c r="B182" s="1">
        <v>44355</v>
      </c>
      <c r="C182" s="23" t="s">
        <v>26</v>
      </c>
      <c r="D182" s="12">
        <v>5</v>
      </c>
      <c r="E182" s="16">
        <v>90</v>
      </c>
      <c r="F182" s="6">
        <v>90</v>
      </c>
      <c r="G182" s="14">
        <v>90</v>
      </c>
      <c r="K182" s="6">
        <v>10</v>
      </c>
      <c r="L182" s="6">
        <v>10</v>
      </c>
      <c r="M182" s="14">
        <v>10</v>
      </c>
      <c r="N182" s="18">
        <f t="shared" si="10"/>
        <v>10</v>
      </c>
      <c r="O182" s="21">
        <f t="shared" si="9"/>
        <v>44346</v>
      </c>
      <c r="P182" s="19">
        <f t="shared" si="8"/>
        <v>44371</v>
      </c>
    </row>
    <row r="183" spans="1:16" ht="43.5">
      <c r="A183">
        <v>182</v>
      </c>
      <c r="B183" s="1">
        <v>44355</v>
      </c>
      <c r="C183" s="23" t="s">
        <v>26</v>
      </c>
      <c r="D183" s="12">
        <v>7</v>
      </c>
      <c r="H183">
        <v>22</v>
      </c>
      <c r="I183">
        <v>18</v>
      </c>
      <c r="J183" s="14">
        <v>21</v>
      </c>
      <c r="K183" s="6">
        <v>15</v>
      </c>
      <c r="L183" s="6">
        <v>14</v>
      </c>
      <c r="M183" s="14">
        <v>15</v>
      </c>
      <c r="N183" s="18">
        <f t="shared" si="10"/>
        <v>14.666666666666666</v>
      </c>
      <c r="O183" s="21">
        <f>B183-N183+1</f>
        <v>44341.333333333336</v>
      </c>
      <c r="P183" s="19">
        <f>O183+25</f>
        <v>44366.333333333336</v>
      </c>
    </row>
    <row r="184" spans="1:16" ht="72.5">
      <c r="A184">
        <v>183</v>
      </c>
      <c r="B184" s="1">
        <v>44355</v>
      </c>
      <c r="C184" s="23" t="s">
        <v>27</v>
      </c>
      <c r="D184" s="12">
        <v>4</v>
      </c>
      <c r="E184" s="16">
        <v>0</v>
      </c>
      <c r="F184" s="6">
        <v>0</v>
      </c>
      <c r="G184" s="14">
        <v>0</v>
      </c>
      <c r="K184" s="6">
        <v>0</v>
      </c>
      <c r="L184" s="6">
        <v>0</v>
      </c>
      <c r="M184" s="14">
        <v>0</v>
      </c>
      <c r="N184" s="18">
        <f t="shared" si="10"/>
        <v>0</v>
      </c>
      <c r="O184" s="21">
        <f t="shared" si="9"/>
        <v>44356</v>
      </c>
      <c r="P184" s="19">
        <f t="shared" si="8"/>
        <v>44381</v>
      </c>
    </row>
    <row r="185" spans="1:16" ht="72.5">
      <c r="A185">
        <v>184</v>
      </c>
      <c r="B185" s="1">
        <v>44355</v>
      </c>
      <c r="C185" s="23" t="s">
        <v>27</v>
      </c>
      <c r="D185" s="12">
        <v>5</v>
      </c>
      <c r="E185" s="16">
        <v>90</v>
      </c>
      <c r="F185" s="6">
        <v>90</v>
      </c>
      <c r="G185" s="14">
        <v>90</v>
      </c>
      <c r="K185" s="6">
        <v>10</v>
      </c>
      <c r="L185" s="6">
        <v>10</v>
      </c>
      <c r="M185" s="14">
        <v>10</v>
      </c>
      <c r="N185" s="18">
        <f t="shared" si="10"/>
        <v>10</v>
      </c>
      <c r="O185" s="21">
        <f t="shared" si="9"/>
        <v>44346</v>
      </c>
      <c r="P185" s="19">
        <f t="shared" si="8"/>
        <v>44371</v>
      </c>
    </row>
    <row r="186" spans="1:16" ht="72.5">
      <c r="A186">
        <v>185</v>
      </c>
      <c r="B186" s="1">
        <v>44355</v>
      </c>
      <c r="C186" s="23" t="s">
        <v>27</v>
      </c>
      <c r="D186" s="12">
        <v>5</v>
      </c>
      <c r="E186" s="16">
        <v>0</v>
      </c>
      <c r="F186" s="6">
        <v>0</v>
      </c>
      <c r="G186" s="14">
        <v>0</v>
      </c>
      <c r="K186" s="6">
        <v>0</v>
      </c>
      <c r="L186" s="6">
        <v>0</v>
      </c>
      <c r="M186" s="14">
        <v>0</v>
      </c>
      <c r="N186" s="18">
        <f t="shared" si="10"/>
        <v>0</v>
      </c>
      <c r="O186" s="21">
        <f t="shared" si="9"/>
        <v>44356</v>
      </c>
      <c r="P186" s="19">
        <f t="shared" si="8"/>
        <v>44381</v>
      </c>
    </row>
    <row r="187" spans="1:16" ht="72.5">
      <c r="A187">
        <v>186</v>
      </c>
      <c r="B187" s="1">
        <v>44355</v>
      </c>
      <c r="C187" s="23" t="s">
        <v>27</v>
      </c>
      <c r="D187" s="12">
        <v>4</v>
      </c>
      <c r="E187" s="16">
        <v>45</v>
      </c>
      <c r="F187" s="6">
        <v>45</v>
      </c>
      <c r="G187" s="14">
        <v>45</v>
      </c>
      <c r="K187" s="6">
        <v>6</v>
      </c>
      <c r="L187" s="6">
        <v>6</v>
      </c>
      <c r="M187" s="14">
        <v>6</v>
      </c>
      <c r="N187" s="18">
        <f t="shared" si="10"/>
        <v>6</v>
      </c>
      <c r="O187" s="21">
        <f t="shared" si="9"/>
        <v>44350</v>
      </c>
      <c r="P187" s="19">
        <f t="shared" si="8"/>
        <v>44375</v>
      </c>
    </row>
    <row r="188" spans="1:16" ht="72.5">
      <c r="A188">
        <v>187</v>
      </c>
      <c r="B188" s="1">
        <v>44355</v>
      </c>
      <c r="C188" s="23" t="s">
        <v>27</v>
      </c>
      <c r="D188" s="12">
        <v>4</v>
      </c>
      <c r="E188" s="16">
        <v>45</v>
      </c>
      <c r="F188" s="6">
        <v>45</v>
      </c>
      <c r="G188" s="14" t="s">
        <v>18</v>
      </c>
      <c r="K188" s="6">
        <v>6</v>
      </c>
      <c r="L188" s="6">
        <v>6</v>
      </c>
      <c r="M188" s="14">
        <v>6</v>
      </c>
      <c r="N188" s="18">
        <f t="shared" si="10"/>
        <v>6</v>
      </c>
      <c r="O188" s="21">
        <f t="shared" si="9"/>
        <v>44350</v>
      </c>
      <c r="P188" s="19">
        <f t="shared" si="8"/>
        <v>44375</v>
      </c>
    </row>
    <row r="189" spans="1:16" ht="72.5">
      <c r="A189">
        <v>188</v>
      </c>
      <c r="B189" s="1">
        <v>44355</v>
      </c>
      <c r="C189" s="23" t="s">
        <v>27</v>
      </c>
      <c r="D189" s="12">
        <v>5</v>
      </c>
      <c r="H189">
        <v>22</v>
      </c>
      <c r="I189">
        <v>28</v>
      </c>
      <c r="J189" s="14">
        <v>25</v>
      </c>
      <c r="K189" s="6">
        <v>15</v>
      </c>
      <c r="L189" s="6">
        <v>18</v>
      </c>
      <c r="M189" s="14">
        <v>16</v>
      </c>
      <c r="N189" s="18">
        <f t="shared" si="10"/>
        <v>16.333333333333332</v>
      </c>
      <c r="O189" s="21">
        <f t="shared" si="9"/>
        <v>44339.666666666664</v>
      </c>
      <c r="P189" s="19">
        <f t="shared" si="8"/>
        <v>44364.666666666664</v>
      </c>
    </row>
    <row r="190" spans="1:16" ht="72.5">
      <c r="A190">
        <v>189</v>
      </c>
      <c r="B190" s="1">
        <v>44355</v>
      </c>
      <c r="C190" s="23" t="s">
        <v>27</v>
      </c>
      <c r="D190" s="12">
        <v>5</v>
      </c>
      <c r="E190" s="16">
        <v>90</v>
      </c>
      <c r="F190" s="6">
        <v>90</v>
      </c>
      <c r="G190" s="14">
        <v>90</v>
      </c>
      <c r="K190" s="6">
        <v>10</v>
      </c>
      <c r="L190" s="6">
        <v>10</v>
      </c>
      <c r="M190" s="14">
        <v>10</v>
      </c>
      <c r="N190" s="18">
        <f t="shared" si="10"/>
        <v>10</v>
      </c>
      <c r="O190" s="21">
        <f t="shared" si="9"/>
        <v>44346</v>
      </c>
      <c r="P190" s="19">
        <f t="shared" si="8"/>
        <v>44371</v>
      </c>
    </row>
    <row r="191" spans="1:16" ht="72.5">
      <c r="A191">
        <v>190</v>
      </c>
      <c r="B191" s="1">
        <v>44355</v>
      </c>
      <c r="C191" s="23" t="s">
        <v>27</v>
      </c>
      <c r="D191" s="12">
        <v>4</v>
      </c>
      <c r="E191" s="16">
        <v>45</v>
      </c>
      <c r="F191" s="6">
        <v>45</v>
      </c>
      <c r="G191" s="14">
        <v>45</v>
      </c>
      <c r="K191" s="6">
        <v>6</v>
      </c>
      <c r="L191" s="6">
        <v>6</v>
      </c>
      <c r="M191" s="14">
        <v>6</v>
      </c>
      <c r="N191" s="18">
        <f t="shared" si="10"/>
        <v>6</v>
      </c>
      <c r="O191" s="21">
        <f t="shared" si="9"/>
        <v>44350</v>
      </c>
      <c r="P191" s="19">
        <f t="shared" si="8"/>
        <v>44375</v>
      </c>
    </row>
    <row r="192" spans="1:16" ht="72.5">
      <c r="A192">
        <v>191</v>
      </c>
      <c r="B192" s="1">
        <v>44355</v>
      </c>
      <c r="C192" s="23" t="s">
        <v>27</v>
      </c>
      <c r="D192" s="12">
        <v>3</v>
      </c>
      <c r="E192" s="16">
        <v>0</v>
      </c>
      <c r="F192" s="6">
        <v>0</v>
      </c>
      <c r="G192" s="14">
        <v>0</v>
      </c>
      <c r="K192" s="6">
        <v>0</v>
      </c>
      <c r="L192" s="6">
        <v>0</v>
      </c>
      <c r="M192" s="14">
        <v>0</v>
      </c>
      <c r="N192" s="18">
        <f t="shared" si="10"/>
        <v>0</v>
      </c>
      <c r="O192" s="21">
        <f t="shared" si="9"/>
        <v>44356</v>
      </c>
      <c r="P192" s="19">
        <f t="shared" si="8"/>
        <v>44381</v>
      </c>
    </row>
    <row r="193" spans="1:17" ht="72.5">
      <c r="A193">
        <v>192</v>
      </c>
      <c r="B193" s="1">
        <v>44355</v>
      </c>
      <c r="C193" s="23" t="s">
        <v>27</v>
      </c>
      <c r="D193" s="12">
        <v>5</v>
      </c>
      <c r="E193" s="16">
        <v>90</v>
      </c>
      <c r="F193" s="6">
        <v>90</v>
      </c>
      <c r="G193" s="14">
        <v>90</v>
      </c>
      <c r="K193" s="6">
        <v>10</v>
      </c>
      <c r="L193" s="6">
        <v>10</v>
      </c>
      <c r="M193" s="14">
        <v>10</v>
      </c>
      <c r="N193" s="18">
        <f t="shared" si="10"/>
        <v>10</v>
      </c>
      <c r="O193" s="21">
        <f t="shared" si="9"/>
        <v>44346</v>
      </c>
      <c r="P193" s="19">
        <f t="shared" si="8"/>
        <v>44371</v>
      </c>
    </row>
    <row r="194" spans="1:17" ht="43.5">
      <c r="A194">
        <v>193</v>
      </c>
      <c r="B194" s="1">
        <v>44356</v>
      </c>
      <c r="C194" s="23" t="s">
        <v>28</v>
      </c>
      <c r="D194" s="12">
        <v>5</v>
      </c>
      <c r="H194">
        <v>23</v>
      </c>
      <c r="I194">
        <v>22</v>
      </c>
      <c r="J194" s="14">
        <v>21</v>
      </c>
      <c r="K194" s="6">
        <v>16</v>
      </c>
      <c r="L194" s="6">
        <v>15</v>
      </c>
      <c r="M194" s="14">
        <v>15</v>
      </c>
      <c r="N194" s="18">
        <f t="shared" si="10"/>
        <v>15.333333333333334</v>
      </c>
      <c r="O194" s="21">
        <f t="shared" si="9"/>
        <v>44341.666666666664</v>
      </c>
      <c r="P194" s="19">
        <f>O194+25</f>
        <v>44366.666666666664</v>
      </c>
    </row>
    <row r="195" spans="1:17" ht="43.5">
      <c r="A195">
        <v>194</v>
      </c>
      <c r="B195" s="1">
        <v>44356</v>
      </c>
      <c r="C195" s="23" t="s">
        <v>28</v>
      </c>
      <c r="D195" s="12">
        <v>6</v>
      </c>
      <c r="E195" s="16">
        <v>0</v>
      </c>
      <c r="F195" s="6">
        <v>20</v>
      </c>
      <c r="G195" s="14">
        <v>0</v>
      </c>
      <c r="K195" s="6">
        <v>0</v>
      </c>
      <c r="L195" s="6">
        <v>2</v>
      </c>
      <c r="M195" s="14">
        <v>0</v>
      </c>
      <c r="N195" s="18">
        <f t="shared" si="10"/>
        <v>0.66666666666666663</v>
      </c>
      <c r="O195" s="21">
        <f t="shared" si="9"/>
        <v>44356.333333333336</v>
      </c>
      <c r="P195" s="19">
        <f>O195+25</f>
        <v>44381.333333333336</v>
      </c>
    </row>
    <row r="196" spans="1:17" ht="43.5">
      <c r="A196">
        <v>195</v>
      </c>
      <c r="B196" s="1">
        <v>44356</v>
      </c>
      <c r="C196" s="23" t="s">
        <v>28</v>
      </c>
      <c r="D196" s="12">
        <v>3</v>
      </c>
      <c r="H196">
        <v>24</v>
      </c>
      <c r="I196">
        <v>29</v>
      </c>
      <c r="J196" s="14">
        <v>31</v>
      </c>
      <c r="K196" s="6">
        <v>16</v>
      </c>
      <c r="L196" s="6">
        <v>18</v>
      </c>
      <c r="M196" s="14">
        <v>19</v>
      </c>
      <c r="N196" s="18">
        <f t="shared" si="10"/>
        <v>17.666666666666668</v>
      </c>
      <c r="O196" s="21">
        <f t="shared" si="9"/>
        <v>44339.333333333336</v>
      </c>
      <c r="P196" s="19">
        <f>O196+25</f>
        <v>44364.333333333336</v>
      </c>
    </row>
    <row r="197" spans="1:17" ht="43.5">
      <c r="A197">
        <v>196</v>
      </c>
      <c r="B197" s="1">
        <v>44356</v>
      </c>
      <c r="C197" s="23" t="s">
        <v>28</v>
      </c>
      <c r="D197" s="12">
        <v>7</v>
      </c>
      <c r="E197" s="16">
        <v>90</v>
      </c>
      <c r="F197" s="6">
        <v>90</v>
      </c>
      <c r="G197" s="14">
        <v>90</v>
      </c>
      <c r="K197" s="6">
        <v>10</v>
      </c>
      <c r="L197" s="6">
        <v>10</v>
      </c>
      <c r="M197" s="14">
        <v>10</v>
      </c>
      <c r="N197" s="18">
        <f t="shared" si="10"/>
        <v>10</v>
      </c>
      <c r="O197" s="21">
        <f t="shared" si="9"/>
        <v>44347</v>
      </c>
      <c r="P197" s="19">
        <f>O197+25</f>
        <v>44372</v>
      </c>
    </row>
    <row r="198" spans="1:17" ht="43.5">
      <c r="A198">
        <v>197</v>
      </c>
      <c r="B198" s="1">
        <v>44356</v>
      </c>
      <c r="C198" s="23" t="s">
        <v>28</v>
      </c>
      <c r="D198" s="12">
        <v>6</v>
      </c>
      <c r="H198">
        <v>24</v>
      </c>
      <c r="I198">
        <v>15</v>
      </c>
      <c r="J198" s="14">
        <v>25</v>
      </c>
      <c r="K198" s="6">
        <v>16</v>
      </c>
      <c r="L198" s="6">
        <v>13</v>
      </c>
      <c r="M198" s="14">
        <v>16</v>
      </c>
      <c r="N198" s="18">
        <f t="shared" si="10"/>
        <v>15</v>
      </c>
      <c r="O198" s="21">
        <f t="shared" si="9"/>
        <v>44342</v>
      </c>
      <c r="P198" s="19">
        <f t="shared" ref="P198:P243" si="11">O198+25</f>
        <v>44367</v>
      </c>
    </row>
    <row r="199" spans="1:17" ht="43.5">
      <c r="A199">
        <v>198</v>
      </c>
      <c r="B199" s="1">
        <v>44356</v>
      </c>
      <c r="C199" s="23" t="s">
        <v>28</v>
      </c>
      <c r="D199" s="12">
        <v>4</v>
      </c>
      <c r="E199" s="16">
        <v>90</v>
      </c>
      <c r="F199" s="2">
        <v>90</v>
      </c>
      <c r="G199" s="14" t="s">
        <v>29</v>
      </c>
      <c r="J199" s="14">
        <v>15</v>
      </c>
      <c r="K199" s="6">
        <v>10</v>
      </c>
      <c r="L199" s="2">
        <v>10</v>
      </c>
      <c r="M199" s="14">
        <v>12</v>
      </c>
      <c r="N199" s="18">
        <f t="shared" si="10"/>
        <v>10.666666666666666</v>
      </c>
      <c r="O199" s="21">
        <f t="shared" si="9"/>
        <v>44346.333333333336</v>
      </c>
      <c r="P199" s="19">
        <f t="shared" si="11"/>
        <v>44371.333333333336</v>
      </c>
      <c r="Q199" t="s">
        <v>30</v>
      </c>
    </row>
    <row r="200" spans="1:17" ht="43.5">
      <c r="A200">
        <v>199</v>
      </c>
      <c r="B200" s="1">
        <v>44356</v>
      </c>
      <c r="C200" s="23" t="s">
        <v>28</v>
      </c>
      <c r="D200" s="12">
        <v>2</v>
      </c>
      <c r="E200" s="16">
        <v>0</v>
      </c>
      <c r="F200" s="6">
        <v>0</v>
      </c>
      <c r="G200" s="14" t="s">
        <v>32</v>
      </c>
      <c r="K200" s="6">
        <v>0</v>
      </c>
      <c r="L200" s="6">
        <v>0</v>
      </c>
      <c r="N200" s="18">
        <f t="shared" si="10"/>
        <v>0</v>
      </c>
      <c r="O200" s="21">
        <f t="shared" si="9"/>
        <v>44357</v>
      </c>
      <c r="P200" s="19">
        <f t="shared" si="11"/>
        <v>44382</v>
      </c>
      <c r="Q200" t="s">
        <v>32</v>
      </c>
    </row>
    <row r="201" spans="1:17" ht="43.5">
      <c r="A201">
        <v>200</v>
      </c>
      <c r="B201" s="1">
        <v>44356</v>
      </c>
      <c r="C201" s="23" t="s">
        <v>28</v>
      </c>
      <c r="D201" s="12">
        <v>4</v>
      </c>
      <c r="H201">
        <v>22</v>
      </c>
      <c r="I201">
        <v>25</v>
      </c>
      <c r="J201" s="14">
        <v>23</v>
      </c>
      <c r="K201" s="6">
        <v>15</v>
      </c>
      <c r="L201" s="6">
        <v>16</v>
      </c>
      <c r="M201" s="14">
        <v>16</v>
      </c>
      <c r="N201" s="18">
        <f t="shared" si="10"/>
        <v>15.666666666666666</v>
      </c>
      <c r="O201" s="21">
        <f t="shared" si="9"/>
        <v>44341.333333333336</v>
      </c>
      <c r="P201" s="19">
        <f t="shared" si="11"/>
        <v>44366.333333333336</v>
      </c>
    </row>
    <row r="202" spans="1:17" ht="43.5">
      <c r="A202">
        <v>201</v>
      </c>
      <c r="B202" s="1">
        <v>44356</v>
      </c>
      <c r="C202" s="23" t="s">
        <v>28</v>
      </c>
      <c r="D202" s="12">
        <v>4</v>
      </c>
      <c r="E202" s="16">
        <v>90</v>
      </c>
      <c r="I202">
        <v>11</v>
      </c>
      <c r="J202" s="14">
        <v>19</v>
      </c>
      <c r="K202" s="6">
        <v>10</v>
      </c>
      <c r="L202" s="6">
        <v>12</v>
      </c>
      <c r="M202" s="14">
        <v>14</v>
      </c>
      <c r="N202" s="18">
        <f t="shared" si="10"/>
        <v>12</v>
      </c>
      <c r="O202" s="21">
        <f t="shared" si="9"/>
        <v>44345</v>
      </c>
      <c r="P202" s="19">
        <f t="shared" si="11"/>
        <v>44370</v>
      </c>
    </row>
    <row r="203" spans="1:17" ht="43.5">
      <c r="A203">
        <v>202</v>
      </c>
      <c r="B203" s="1">
        <v>44356</v>
      </c>
      <c r="C203" s="23" t="s">
        <v>28</v>
      </c>
      <c r="D203" s="12">
        <v>3</v>
      </c>
      <c r="H203">
        <v>20</v>
      </c>
      <c r="I203">
        <v>22</v>
      </c>
      <c r="J203" s="14">
        <v>22</v>
      </c>
      <c r="K203" s="6">
        <v>14</v>
      </c>
      <c r="L203" s="6">
        <v>15</v>
      </c>
      <c r="M203" s="14">
        <v>15</v>
      </c>
      <c r="N203" s="18">
        <f t="shared" si="10"/>
        <v>14.666666666666666</v>
      </c>
      <c r="O203" s="21">
        <f t="shared" si="9"/>
        <v>44342.333333333336</v>
      </c>
      <c r="P203" s="19">
        <f t="shared" si="11"/>
        <v>44367.333333333336</v>
      </c>
    </row>
    <row r="204" spans="1:17" ht="43.5">
      <c r="A204">
        <v>203</v>
      </c>
      <c r="B204" s="1">
        <v>44356</v>
      </c>
      <c r="C204" s="23" t="s">
        <v>28</v>
      </c>
      <c r="D204" s="12">
        <v>5</v>
      </c>
      <c r="H204">
        <v>32</v>
      </c>
      <c r="I204">
        <v>40</v>
      </c>
      <c r="J204" s="14">
        <v>37</v>
      </c>
      <c r="K204" s="6">
        <v>19</v>
      </c>
      <c r="L204" s="6">
        <v>22</v>
      </c>
      <c r="M204" s="14">
        <v>22</v>
      </c>
      <c r="N204" s="18">
        <f t="shared" si="10"/>
        <v>21</v>
      </c>
      <c r="O204" s="21">
        <f t="shared" si="9"/>
        <v>44336</v>
      </c>
      <c r="P204" s="19">
        <f t="shared" si="11"/>
        <v>44361</v>
      </c>
    </row>
    <row r="205" spans="1:17" ht="43.5">
      <c r="A205">
        <v>204</v>
      </c>
      <c r="B205" s="1">
        <v>44356</v>
      </c>
      <c r="C205" s="23" t="s">
        <v>28</v>
      </c>
      <c r="D205" s="12">
        <v>10</v>
      </c>
      <c r="E205" s="16">
        <v>90</v>
      </c>
      <c r="F205" s="2">
        <v>90</v>
      </c>
      <c r="G205" s="14">
        <v>90</v>
      </c>
      <c r="K205" s="6">
        <v>10</v>
      </c>
      <c r="L205" s="6">
        <v>10</v>
      </c>
      <c r="M205" s="14">
        <v>10</v>
      </c>
      <c r="N205" s="18">
        <f t="shared" si="10"/>
        <v>10</v>
      </c>
      <c r="O205" s="21">
        <f t="shared" si="9"/>
        <v>44347</v>
      </c>
      <c r="P205" s="19">
        <f t="shared" si="11"/>
        <v>44372</v>
      </c>
    </row>
    <row r="206" spans="1:17" ht="43.5">
      <c r="A206">
        <v>205</v>
      </c>
      <c r="B206" s="1">
        <v>44356</v>
      </c>
      <c r="C206" s="23" t="s">
        <v>28</v>
      </c>
      <c r="D206" s="12">
        <v>5</v>
      </c>
      <c r="H206">
        <v>39</v>
      </c>
      <c r="I206">
        <v>39</v>
      </c>
      <c r="J206" s="14">
        <v>38</v>
      </c>
      <c r="K206" s="6">
        <v>22</v>
      </c>
      <c r="L206" s="6">
        <v>22</v>
      </c>
      <c r="M206" s="14">
        <v>22</v>
      </c>
      <c r="N206" s="18">
        <f t="shared" si="10"/>
        <v>22</v>
      </c>
      <c r="O206" s="21">
        <f t="shared" si="9"/>
        <v>44335</v>
      </c>
      <c r="P206" s="19">
        <f t="shared" si="11"/>
        <v>44360</v>
      </c>
    </row>
    <row r="207" spans="1:17" ht="43.5">
      <c r="A207">
        <v>206</v>
      </c>
      <c r="B207" s="1">
        <v>44356</v>
      </c>
      <c r="C207" s="23" t="s">
        <v>28</v>
      </c>
      <c r="D207" s="12">
        <v>5</v>
      </c>
      <c r="H207">
        <v>29</v>
      </c>
      <c r="I207">
        <v>31</v>
      </c>
      <c r="J207" s="14">
        <v>29</v>
      </c>
      <c r="K207" s="6">
        <v>18</v>
      </c>
      <c r="L207" s="6">
        <v>19</v>
      </c>
      <c r="M207" s="14">
        <v>18</v>
      </c>
      <c r="N207" s="18">
        <f t="shared" si="10"/>
        <v>18.333333333333332</v>
      </c>
      <c r="O207" s="21">
        <f t="shared" si="9"/>
        <v>44338.666666666664</v>
      </c>
      <c r="P207" s="19">
        <f t="shared" si="11"/>
        <v>44363.666666666664</v>
      </c>
    </row>
    <row r="208" spans="1:17" ht="43.5">
      <c r="A208">
        <v>207</v>
      </c>
      <c r="B208" s="1">
        <v>44356</v>
      </c>
      <c r="C208" s="23" t="s">
        <v>28</v>
      </c>
      <c r="D208" s="12">
        <v>6</v>
      </c>
      <c r="E208" s="16">
        <v>50</v>
      </c>
      <c r="F208" s="2">
        <v>70</v>
      </c>
      <c r="G208" s="14">
        <v>70</v>
      </c>
      <c r="K208" s="6">
        <v>6</v>
      </c>
      <c r="L208" s="6">
        <v>8</v>
      </c>
      <c r="M208" s="14">
        <v>8</v>
      </c>
      <c r="N208" s="18">
        <f t="shared" si="10"/>
        <v>7.333333333333333</v>
      </c>
      <c r="O208" s="21">
        <f t="shared" si="9"/>
        <v>44349.666666666664</v>
      </c>
      <c r="P208" s="19">
        <f t="shared" si="11"/>
        <v>44374.666666666664</v>
      </c>
    </row>
    <row r="209" spans="1:17" ht="43.5">
      <c r="A209">
        <v>208</v>
      </c>
      <c r="B209" s="1">
        <v>44356</v>
      </c>
      <c r="C209" s="23" t="s">
        <v>28</v>
      </c>
      <c r="D209" s="12">
        <v>4</v>
      </c>
      <c r="E209" s="16">
        <v>70</v>
      </c>
      <c r="F209" s="2">
        <v>20</v>
      </c>
      <c r="G209" s="14">
        <v>45</v>
      </c>
      <c r="K209" s="6">
        <v>8</v>
      </c>
      <c r="L209" s="6">
        <v>2</v>
      </c>
      <c r="M209" s="14">
        <v>6</v>
      </c>
      <c r="N209" s="18">
        <f t="shared" si="10"/>
        <v>5.333333333333333</v>
      </c>
      <c r="O209" s="21">
        <f t="shared" si="9"/>
        <v>44351.666666666664</v>
      </c>
      <c r="P209" s="19">
        <f t="shared" si="11"/>
        <v>44376.666666666664</v>
      </c>
    </row>
    <row r="210" spans="1:17" ht="43.5">
      <c r="A210">
        <v>209</v>
      </c>
      <c r="B210" s="1">
        <v>44356</v>
      </c>
      <c r="C210" s="23" t="s">
        <v>28</v>
      </c>
      <c r="D210" s="12">
        <v>5</v>
      </c>
      <c r="E210" s="16">
        <v>80</v>
      </c>
      <c r="F210" s="6">
        <v>10</v>
      </c>
      <c r="G210" s="14">
        <v>10</v>
      </c>
      <c r="K210" s="6">
        <v>9</v>
      </c>
      <c r="L210" s="6">
        <v>0.5</v>
      </c>
      <c r="M210" s="14">
        <v>0.5</v>
      </c>
      <c r="N210" s="18">
        <f t="shared" si="10"/>
        <v>3.3333333333333335</v>
      </c>
      <c r="O210" s="21">
        <f t="shared" si="9"/>
        <v>44353.666666666664</v>
      </c>
      <c r="P210" s="19">
        <f t="shared" si="11"/>
        <v>44378.666666666664</v>
      </c>
    </row>
    <row r="211" spans="1:17" ht="43.5">
      <c r="A211">
        <v>210</v>
      </c>
      <c r="B211" s="1">
        <v>44356</v>
      </c>
      <c r="C211" s="23" t="s">
        <v>28</v>
      </c>
      <c r="D211" s="12">
        <v>6</v>
      </c>
      <c r="F211" s="6"/>
      <c r="H211" s="6">
        <v>31</v>
      </c>
      <c r="I211" s="6">
        <v>12</v>
      </c>
      <c r="J211" s="14">
        <v>27</v>
      </c>
      <c r="K211" s="6">
        <v>19</v>
      </c>
      <c r="L211" s="6">
        <v>12</v>
      </c>
      <c r="M211" s="14">
        <v>17</v>
      </c>
      <c r="N211" s="18">
        <f t="shared" si="10"/>
        <v>16</v>
      </c>
      <c r="O211" s="21">
        <f t="shared" si="9"/>
        <v>44341</v>
      </c>
      <c r="P211" s="19">
        <f t="shared" si="11"/>
        <v>44366</v>
      </c>
    </row>
    <row r="212" spans="1:17" ht="43.5">
      <c r="A212">
        <v>211</v>
      </c>
      <c r="B212" s="1">
        <v>44356</v>
      </c>
      <c r="C212" s="23" t="s">
        <v>28</v>
      </c>
      <c r="D212" s="12">
        <v>2</v>
      </c>
      <c r="F212" s="6">
        <v>90</v>
      </c>
      <c r="H212">
        <v>15</v>
      </c>
      <c r="K212" s="6">
        <v>13</v>
      </c>
      <c r="L212" s="6">
        <v>10</v>
      </c>
      <c r="N212" s="18">
        <f>(K212+L212)/2</f>
        <v>11.5</v>
      </c>
      <c r="O212" s="21">
        <f t="shared" si="9"/>
        <v>44345.5</v>
      </c>
      <c r="P212" s="19">
        <f t="shared" si="11"/>
        <v>44370.5</v>
      </c>
    </row>
    <row r="213" spans="1:17" ht="43.5">
      <c r="A213">
        <v>212</v>
      </c>
      <c r="B213" s="1">
        <v>44356</v>
      </c>
      <c r="C213" s="23" t="s">
        <v>28</v>
      </c>
      <c r="D213" s="12">
        <v>4</v>
      </c>
      <c r="E213" s="16">
        <v>45</v>
      </c>
      <c r="F213" s="6">
        <v>45</v>
      </c>
      <c r="G213" s="14">
        <v>90</v>
      </c>
      <c r="K213" s="6">
        <v>6</v>
      </c>
      <c r="L213" s="6">
        <v>6</v>
      </c>
      <c r="M213" s="14">
        <v>10</v>
      </c>
      <c r="N213" s="18">
        <f>(K213+L213+M213)/3</f>
        <v>7.333333333333333</v>
      </c>
      <c r="O213" s="21">
        <f t="shared" si="9"/>
        <v>44349.666666666664</v>
      </c>
      <c r="P213" s="19">
        <f t="shared" si="11"/>
        <v>44374.666666666664</v>
      </c>
      <c r="Q213" t="s">
        <v>31</v>
      </c>
    </row>
    <row r="214" spans="1:17" ht="43.5">
      <c r="A214">
        <v>213</v>
      </c>
      <c r="B214" s="1">
        <v>44356</v>
      </c>
      <c r="C214" s="23" t="s">
        <v>28</v>
      </c>
      <c r="D214" s="12">
        <v>5</v>
      </c>
      <c r="E214" s="16">
        <v>45</v>
      </c>
      <c r="F214" s="6">
        <v>90</v>
      </c>
      <c r="K214" s="6">
        <v>6</v>
      </c>
      <c r="L214" s="6">
        <v>10</v>
      </c>
      <c r="N214" s="18">
        <f>(K214+L214)/2</f>
        <v>8</v>
      </c>
      <c r="O214" s="21">
        <f t="shared" si="9"/>
        <v>44349</v>
      </c>
      <c r="P214" s="19">
        <f t="shared" si="11"/>
        <v>44374</v>
      </c>
    </row>
    <row r="215" spans="1:17" ht="43.5">
      <c r="A215">
        <v>214</v>
      </c>
      <c r="B215" s="1">
        <v>44356</v>
      </c>
      <c r="C215" s="23" t="s">
        <v>28</v>
      </c>
      <c r="D215" s="12">
        <v>6</v>
      </c>
      <c r="E215" s="16">
        <v>20</v>
      </c>
      <c r="F215" s="6">
        <v>80</v>
      </c>
      <c r="G215" s="14">
        <v>45</v>
      </c>
      <c r="K215" s="6">
        <v>2</v>
      </c>
      <c r="L215" s="6">
        <v>9</v>
      </c>
      <c r="M215" s="14">
        <v>6</v>
      </c>
      <c r="N215" s="18">
        <f>SUM(K215:M215)/3</f>
        <v>5.666666666666667</v>
      </c>
      <c r="O215" s="21">
        <f t="shared" ref="O215:O243" si="12">B215-N215+1</f>
        <v>44351.333333333336</v>
      </c>
      <c r="P215" s="19">
        <f t="shared" si="11"/>
        <v>44376.333333333336</v>
      </c>
      <c r="Q215" t="s">
        <v>31</v>
      </c>
    </row>
    <row r="216" spans="1:17" ht="43.5">
      <c r="A216">
        <v>215</v>
      </c>
      <c r="B216" s="1">
        <v>44356</v>
      </c>
      <c r="C216" s="23" t="s">
        <v>28</v>
      </c>
      <c r="D216" s="12">
        <v>4</v>
      </c>
      <c r="H216">
        <v>31</v>
      </c>
      <c r="I216">
        <v>34</v>
      </c>
      <c r="J216" s="14">
        <v>34</v>
      </c>
      <c r="K216" s="6">
        <v>19</v>
      </c>
      <c r="L216" s="6">
        <v>20</v>
      </c>
      <c r="M216" s="14">
        <v>20</v>
      </c>
      <c r="N216" s="18">
        <f>SUM(K216:M216)/3</f>
        <v>19.666666666666668</v>
      </c>
      <c r="O216" s="21">
        <f t="shared" si="12"/>
        <v>44337.333333333336</v>
      </c>
      <c r="P216" s="19">
        <f t="shared" si="11"/>
        <v>44362.333333333336</v>
      </c>
    </row>
    <row r="217" spans="1:17" ht="43.5">
      <c r="A217">
        <v>216</v>
      </c>
      <c r="B217" s="1">
        <v>44356</v>
      </c>
      <c r="C217" s="23" t="s">
        <v>28</v>
      </c>
      <c r="D217" s="12">
        <v>7</v>
      </c>
      <c r="F217" s="6">
        <v>90</v>
      </c>
      <c r="G217" s="14">
        <v>90</v>
      </c>
      <c r="H217">
        <v>12</v>
      </c>
      <c r="K217" s="6">
        <v>12</v>
      </c>
      <c r="L217" s="6">
        <v>10</v>
      </c>
      <c r="M217" s="14">
        <v>10</v>
      </c>
      <c r="N217" s="18">
        <f>(K217+L217+M217)/3</f>
        <v>10.666666666666666</v>
      </c>
      <c r="O217" s="21">
        <f t="shared" si="12"/>
        <v>44346.333333333336</v>
      </c>
      <c r="P217" s="19">
        <f t="shared" si="11"/>
        <v>44371.333333333336</v>
      </c>
    </row>
    <row r="218" spans="1:17" ht="43.5">
      <c r="A218">
        <v>217</v>
      </c>
      <c r="B218" s="1">
        <v>44356</v>
      </c>
      <c r="C218" s="23" t="s">
        <v>28</v>
      </c>
      <c r="D218" s="12">
        <v>4</v>
      </c>
      <c r="E218" s="16">
        <v>45</v>
      </c>
      <c r="F218" s="6">
        <v>45</v>
      </c>
      <c r="G218" s="14">
        <v>45</v>
      </c>
      <c r="K218" s="6">
        <v>6</v>
      </c>
      <c r="L218" s="6">
        <v>6</v>
      </c>
      <c r="M218" s="14">
        <v>6</v>
      </c>
      <c r="N218" s="18">
        <f t="shared" ref="N218:N243" si="13">(K218+L218+M218)/3</f>
        <v>6</v>
      </c>
      <c r="O218" s="21">
        <f t="shared" si="12"/>
        <v>44351</v>
      </c>
      <c r="P218" s="19">
        <f t="shared" si="11"/>
        <v>44376</v>
      </c>
    </row>
    <row r="219" spans="1:17" ht="43.5">
      <c r="A219">
        <v>218</v>
      </c>
      <c r="B219" s="1">
        <v>44356</v>
      </c>
      <c r="C219" s="23" t="s">
        <v>28</v>
      </c>
      <c r="D219" s="12">
        <v>6</v>
      </c>
      <c r="H219">
        <v>34</v>
      </c>
      <c r="I219">
        <v>35</v>
      </c>
      <c r="J219" s="14">
        <v>31</v>
      </c>
      <c r="K219" s="6">
        <v>20</v>
      </c>
      <c r="L219" s="6">
        <v>21</v>
      </c>
      <c r="M219" s="14">
        <v>19</v>
      </c>
      <c r="N219" s="18">
        <f t="shared" si="13"/>
        <v>20</v>
      </c>
      <c r="O219" s="21">
        <f t="shared" si="12"/>
        <v>44337</v>
      </c>
      <c r="P219" s="19">
        <f t="shared" si="11"/>
        <v>44362</v>
      </c>
    </row>
    <row r="220" spans="1:17" ht="43.5">
      <c r="A220">
        <v>219</v>
      </c>
      <c r="B220" s="1">
        <v>44356</v>
      </c>
      <c r="C220" s="23" t="s">
        <v>28</v>
      </c>
      <c r="D220" s="12">
        <v>4</v>
      </c>
      <c r="E220" s="16">
        <v>45</v>
      </c>
      <c r="F220" s="6">
        <v>45</v>
      </c>
      <c r="G220" s="14">
        <v>45</v>
      </c>
      <c r="K220" s="6">
        <v>6</v>
      </c>
      <c r="L220" s="6">
        <v>6</v>
      </c>
      <c r="M220" s="14">
        <v>6</v>
      </c>
      <c r="N220" s="18">
        <f t="shared" si="13"/>
        <v>6</v>
      </c>
      <c r="O220" s="21">
        <f t="shared" si="12"/>
        <v>44351</v>
      </c>
      <c r="P220" s="19">
        <f t="shared" si="11"/>
        <v>44376</v>
      </c>
    </row>
    <row r="221" spans="1:17" ht="43.5">
      <c r="A221">
        <v>220</v>
      </c>
      <c r="B221" s="1">
        <v>44356</v>
      </c>
      <c r="C221" s="23" t="s">
        <v>28</v>
      </c>
      <c r="D221" s="12">
        <v>5</v>
      </c>
      <c r="E221" s="16">
        <v>45</v>
      </c>
      <c r="F221" s="6">
        <v>90</v>
      </c>
      <c r="G221" s="14">
        <v>90</v>
      </c>
      <c r="K221" s="6">
        <v>6</v>
      </c>
      <c r="L221" s="6">
        <v>10</v>
      </c>
      <c r="M221" s="14">
        <v>10</v>
      </c>
      <c r="N221" s="18">
        <f t="shared" si="13"/>
        <v>8.6666666666666661</v>
      </c>
      <c r="O221" s="21">
        <f t="shared" si="12"/>
        <v>44348.333333333336</v>
      </c>
      <c r="P221" s="19">
        <f t="shared" si="11"/>
        <v>44373.333333333336</v>
      </c>
    </row>
    <row r="222" spans="1:17" ht="43.5">
      <c r="A222">
        <v>221</v>
      </c>
      <c r="B222" s="1">
        <v>44356</v>
      </c>
      <c r="C222" s="23" t="s">
        <v>28</v>
      </c>
      <c r="D222" s="12">
        <v>1</v>
      </c>
      <c r="H222">
        <v>32</v>
      </c>
      <c r="K222" s="6">
        <v>19</v>
      </c>
      <c r="N222" s="18">
        <v>19</v>
      </c>
      <c r="O222" s="21">
        <f t="shared" si="12"/>
        <v>44338</v>
      </c>
      <c r="P222" s="19">
        <f t="shared" si="11"/>
        <v>44363</v>
      </c>
    </row>
    <row r="223" spans="1:17" ht="43.5">
      <c r="A223">
        <v>222</v>
      </c>
      <c r="B223" s="1">
        <v>44356</v>
      </c>
      <c r="C223" s="23" t="s">
        <v>28</v>
      </c>
      <c r="D223" s="12">
        <v>4</v>
      </c>
      <c r="E223" s="16">
        <v>45</v>
      </c>
      <c r="F223" s="6">
        <v>45</v>
      </c>
      <c r="G223" s="14">
        <v>45</v>
      </c>
      <c r="K223" s="6">
        <v>6</v>
      </c>
      <c r="L223">
        <v>6</v>
      </c>
      <c r="M223" s="14">
        <v>6</v>
      </c>
      <c r="N223" s="18">
        <f t="shared" si="13"/>
        <v>6</v>
      </c>
      <c r="O223" s="21">
        <f t="shared" si="12"/>
        <v>44351</v>
      </c>
      <c r="P223" s="19">
        <f t="shared" si="11"/>
        <v>44376</v>
      </c>
    </row>
    <row r="224" spans="1:17" ht="43.5">
      <c r="A224">
        <v>223</v>
      </c>
      <c r="B224" s="1">
        <v>44356</v>
      </c>
      <c r="C224" s="23" t="s">
        <v>28</v>
      </c>
      <c r="D224" s="12">
        <v>3</v>
      </c>
      <c r="E224" s="16">
        <v>90</v>
      </c>
      <c r="I224">
        <v>18</v>
      </c>
      <c r="J224" s="14">
        <v>27</v>
      </c>
      <c r="K224" s="6">
        <v>10</v>
      </c>
      <c r="L224" s="6">
        <v>14</v>
      </c>
      <c r="M224" s="14">
        <v>17</v>
      </c>
      <c r="N224" s="18">
        <f t="shared" si="13"/>
        <v>13.666666666666666</v>
      </c>
      <c r="O224" s="21">
        <f t="shared" si="12"/>
        <v>44343.333333333336</v>
      </c>
      <c r="P224" s="19">
        <f t="shared" si="11"/>
        <v>44368.333333333336</v>
      </c>
    </row>
    <row r="225" spans="1:16" ht="43.5">
      <c r="A225">
        <v>224</v>
      </c>
      <c r="B225" s="1">
        <v>44356</v>
      </c>
      <c r="C225" s="23" t="s">
        <v>28</v>
      </c>
      <c r="D225" s="12">
        <v>7</v>
      </c>
      <c r="H225">
        <v>30</v>
      </c>
      <c r="I225">
        <v>32</v>
      </c>
      <c r="J225" s="14">
        <v>26</v>
      </c>
      <c r="K225" s="6">
        <v>19</v>
      </c>
      <c r="L225" s="6">
        <v>19</v>
      </c>
      <c r="M225" s="14">
        <v>17</v>
      </c>
      <c r="N225" s="18">
        <f t="shared" si="13"/>
        <v>18.333333333333332</v>
      </c>
      <c r="O225" s="21">
        <f t="shared" si="12"/>
        <v>44338.666666666664</v>
      </c>
      <c r="P225" s="19">
        <f t="shared" si="11"/>
        <v>44363.666666666664</v>
      </c>
    </row>
    <row r="226" spans="1:16" ht="43.5">
      <c r="A226">
        <v>225</v>
      </c>
      <c r="B226" s="1">
        <v>44356</v>
      </c>
      <c r="C226" s="23" t="s">
        <v>28</v>
      </c>
      <c r="D226" s="12">
        <v>7</v>
      </c>
      <c r="E226" s="16">
        <v>80</v>
      </c>
      <c r="F226" s="2">
        <v>80</v>
      </c>
      <c r="G226" s="14">
        <v>90</v>
      </c>
      <c r="K226" s="6">
        <v>9</v>
      </c>
      <c r="L226" s="6">
        <v>9</v>
      </c>
      <c r="M226" s="14">
        <v>10</v>
      </c>
      <c r="N226" s="18">
        <f t="shared" si="13"/>
        <v>9.3333333333333339</v>
      </c>
      <c r="O226" s="21">
        <f t="shared" si="12"/>
        <v>44347.666666666664</v>
      </c>
      <c r="P226" s="19">
        <f t="shared" si="11"/>
        <v>44372.666666666664</v>
      </c>
    </row>
    <row r="227" spans="1:16" ht="43.5">
      <c r="A227">
        <v>226</v>
      </c>
      <c r="B227" s="1">
        <v>44356</v>
      </c>
      <c r="C227" s="23" t="s">
        <v>28</v>
      </c>
      <c r="D227" s="12">
        <v>7</v>
      </c>
      <c r="H227">
        <v>31</v>
      </c>
      <c r="I227">
        <v>27</v>
      </c>
      <c r="J227" s="14">
        <v>30</v>
      </c>
      <c r="K227" s="6">
        <v>19</v>
      </c>
      <c r="L227" s="6">
        <v>17</v>
      </c>
      <c r="M227" s="14">
        <v>19</v>
      </c>
      <c r="N227" s="18">
        <f t="shared" si="13"/>
        <v>18.333333333333332</v>
      </c>
      <c r="O227" s="21">
        <f t="shared" si="12"/>
        <v>44338.666666666664</v>
      </c>
      <c r="P227" s="19">
        <f t="shared" si="11"/>
        <v>44363.666666666664</v>
      </c>
    </row>
    <row r="228" spans="1:16" ht="43.5">
      <c r="A228">
        <v>227</v>
      </c>
      <c r="B228" s="1">
        <v>44356</v>
      </c>
      <c r="C228" s="23" t="s">
        <v>28</v>
      </c>
      <c r="D228" s="12">
        <v>4</v>
      </c>
      <c r="E228" s="16">
        <v>90</v>
      </c>
      <c r="F228" s="2">
        <v>90</v>
      </c>
      <c r="G228" s="14">
        <v>90</v>
      </c>
      <c r="K228" s="6">
        <v>10</v>
      </c>
      <c r="L228" s="6">
        <v>10</v>
      </c>
      <c r="M228" s="14">
        <v>10</v>
      </c>
      <c r="N228" s="18">
        <f t="shared" si="13"/>
        <v>10</v>
      </c>
      <c r="O228" s="21">
        <f t="shared" si="12"/>
        <v>44347</v>
      </c>
      <c r="P228" s="19">
        <f t="shared" si="11"/>
        <v>44372</v>
      </c>
    </row>
    <row r="229" spans="1:16" ht="43.5">
      <c r="A229">
        <v>228</v>
      </c>
      <c r="B229" s="1">
        <v>44356</v>
      </c>
      <c r="C229" s="23" t="s">
        <v>28</v>
      </c>
      <c r="D229" s="12">
        <v>4</v>
      </c>
      <c r="E229" s="16">
        <v>90</v>
      </c>
      <c r="F229" s="2">
        <v>90</v>
      </c>
      <c r="G229" s="14">
        <v>90</v>
      </c>
      <c r="K229" s="6">
        <v>10</v>
      </c>
      <c r="L229" s="6">
        <v>10</v>
      </c>
      <c r="M229" s="14">
        <v>10</v>
      </c>
      <c r="N229" s="18">
        <f t="shared" si="13"/>
        <v>10</v>
      </c>
      <c r="O229" s="21">
        <f t="shared" si="12"/>
        <v>44347</v>
      </c>
      <c r="P229" s="19">
        <f t="shared" si="11"/>
        <v>44372</v>
      </c>
    </row>
    <row r="230" spans="1:16" ht="43.5">
      <c r="A230">
        <v>229</v>
      </c>
      <c r="B230" s="1">
        <v>44356</v>
      </c>
      <c r="C230" s="23" t="s">
        <v>28</v>
      </c>
      <c r="D230" s="12">
        <v>7</v>
      </c>
      <c r="E230" s="16">
        <v>90</v>
      </c>
      <c r="I230">
        <v>23</v>
      </c>
      <c r="J230" s="14">
        <v>17</v>
      </c>
      <c r="K230" s="6">
        <v>10</v>
      </c>
      <c r="L230" s="6">
        <v>16</v>
      </c>
      <c r="M230" s="14">
        <v>13</v>
      </c>
      <c r="N230" s="18">
        <f t="shared" si="13"/>
        <v>13</v>
      </c>
      <c r="O230" s="21">
        <f t="shared" si="12"/>
        <v>44344</v>
      </c>
      <c r="P230" s="19">
        <f t="shared" si="11"/>
        <v>44369</v>
      </c>
    </row>
    <row r="231" spans="1:16" ht="43.5">
      <c r="A231">
        <v>230</v>
      </c>
      <c r="B231" s="1">
        <v>44356</v>
      </c>
      <c r="C231" s="23" t="s">
        <v>28</v>
      </c>
      <c r="D231" s="12">
        <v>6</v>
      </c>
      <c r="E231" s="16">
        <v>90</v>
      </c>
      <c r="F231" s="6">
        <v>90</v>
      </c>
      <c r="G231" s="14">
        <v>45</v>
      </c>
      <c r="K231" s="6">
        <v>10</v>
      </c>
      <c r="L231" s="6">
        <v>10</v>
      </c>
      <c r="M231" s="14">
        <v>6</v>
      </c>
      <c r="N231" s="18">
        <f t="shared" si="13"/>
        <v>8.6666666666666661</v>
      </c>
      <c r="O231" s="21">
        <f t="shared" si="12"/>
        <v>44348.333333333336</v>
      </c>
      <c r="P231" s="19">
        <f t="shared" si="11"/>
        <v>44373.333333333336</v>
      </c>
    </row>
    <row r="232" spans="1:16" ht="43.5">
      <c r="A232">
        <v>231</v>
      </c>
      <c r="B232" s="1">
        <v>44356</v>
      </c>
      <c r="C232" s="23" t="s">
        <v>28</v>
      </c>
      <c r="D232" s="12">
        <v>5</v>
      </c>
      <c r="H232">
        <v>23</v>
      </c>
      <c r="I232">
        <v>27</v>
      </c>
      <c r="J232" s="14">
        <v>25</v>
      </c>
      <c r="K232" s="6">
        <v>16</v>
      </c>
      <c r="L232" s="6">
        <v>17</v>
      </c>
      <c r="M232" s="14">
        <v>16</v>
      </c>
      <c r="N232" s="18">
        <f t="shared" si="13"/>
        <v>16.333333333333332</v>
      </c>
      <c r="O232" s="21">
        <f t="shared" si="12"/>
        <v>44340.666666666664</v>
      </c>
      <c r="P232" s="19">
        <f t="shared" si="11"/>
        <v>44365.666666666664</v>
      </c>
    </row>
    <row r="233" spans="1:16" ht="43.5">
      <c r="A233">
        <v>232</v>
      </c>
      <c r="B233" s="1">
        <v>44356</v>
      </c>
      <c r="C233" s="23" t="s">
        <v>28</v>
      </c>
      <c r="D233" s="12">
        <v>5</v>
      </c>
      <c r="H233">
        <v>32</v>
      </c>
      <c r="I233">
        <v>42</v>
      </c>
      <c r="J233" s="14" t="s">
        <v>4</v>
      </c>
      <c r="K233" s="6">
        <v>19</v>
      </c>
      <c r="L233" s="6">
        <v>23</v>
      </c>
      <c r="M233" s="14">
        <v>24</v>
      </c>
      <c r="N233" s="18">
        <f t="shared" si="13"/>
        <v>22</v>
      </c>
      <c r="O233" s="21">
        <f t="shared" si="12"/>
        <v>44335</v>
      </c>
      <c r="P233" s="19">
        <f t="shared" si="11"/>
        <v>44360</v>
      </c>
    </row>
    <row r="234" spans="1:16" ht="43.5">
      <c r="A234">
        <v>233</v>
      </c>
      <c r="B234" s="1">
        <v>44356</v>
      </c>
      <c r="C234" s="23" t="s">
        <v>28</v>
      </c>
      <c r="D234" s="12">
        <v>8</v>
      </c>
      <c r="H234">
        <v>25</v>
      </c>
      <c r="I234">
        <v>17</v>
      </c>
      <c r="J234" s="14">
        <v>28</v>
      </c>
      <c r="K234" s="6">
        <v>16</v>
      </c>
      <c r="L234" s="6">
        <v>13</v>
      </c>
      <c r="M234" s="14">
        <v>18</v>
      </c>
      <c r="N234" s="18">
        <f t="shared" si="13"/>
        <v>15.666666666666666</v>
      </c>
      <c r="O234" s="21">
        <f t="shared" si="12"/>
        <v>44341.333333333336</v>
      </c>
      <c r="P234" s="19">
        <f t="shared" si="11"/>
        <v>44366.333333333336</v>
      </c>
    </row>
    <row r="235" spans="1:16" ht="43.5">
      <c r="A235">
        <v>234</v>
      </c>
      <c r="B235" s="1">
        <v>44356</v>
      </c>
      <c r="C235" s="23" t="s">
        <v>28</v>
      </c>
      <c r="D235" s="12">
        <v>4</v>
      </c>
      <c r="E235" s="16">
        <v>90</v>
      </c>
      <c r="F235" s="2">
        <v>50</v>
      </c>
      <c r="G235" s="14">
        <v>45</v>
      </c>
      <c r="K235" s="6">
        <v>10</v>
      </c>
      <c r="L235" s="6">
        <v>6</v>
      </c>
      <c r="M235" s="14">
        <v>6</v>
      </c>
      <c r="N235" s="18">
        <f t="shared" si="13"/>
        <v>7.333333333333333</v>
      </c>
      <c r="O235" s="21">
        <f t="shared" si="12"/>
        <v>44349.666666666664</v>
      </c>
      <c r="P235" s="19">
        <f t="shared" si="11"/>
        <v>44374.666666666664</v>
      </c>
    </row>
    <row r="236" spans="1:16" ht="43.5">
      <c r="A236">
        <v>235</v>
      </c>
      <c r="B236" s="1">
        <v>44356</v>
      </c>
      <c r="C236" s="23" t="s">
        <v>28</v>
      </c>
      <c r="D236" s="12">
        <v>4</v>
      </c>
      <c r="E236" s="16">
        <v>90</v>
      </c>
      <c r="F236" s="2">
        <v>90</v>
      </c>
      <c r="G236" s="14">
        <v>90</v>
      </c>
      <c r="K236" s="6">
        <v>10</v>
      </c>
      <c r="L236" s="6">
        <v>10</v>
      </c>
      <c r="M236" s="14">
        <v>10</v>
      </c>
      <c r="N236" s="18">
        <f t="shared" si="13"/>
        <v>10</v>
      </c>
      <c r="O236" s="21">
        <f t="shared" si="12"/>
        <v>44347</v>
      </c>
      <c r="P236" s="19">
        <f t="shared" si="11"/>
        <v>44372</v>
      </c>
    </row>
    <row r="237" spans="1:16" ht="43.5">
      <c r="A237">
        <v>236</v>
      </c>
      <c r="B237" s="1">
        <v>44356</v>
      </c>
      <c r="C237" s="23" t="s">
        <v>28</v>
      </c>
      <c r="D237" s="12">
        <v>5</v>
      </c>
      <c r="E237" s="16">
        <v>90</v>
      </c>
      <c r="F237" s="2">
        <v>45</v>
      </c>
      <c r="G237" s="14">
        <v>45</v>
      </c>
      <c r="K237" s="6">
        <v>10</v>
      </c>
      <c r="L237" s="6">
        <v>6</v>
      </c>
      <c r="M237" s="14">
        <v>6</v>
      </c>
      <c r="N237" s="18">
        <f t="shared" si="13"/>
        <v>7.333333333333333</v>
      </c>
      <c r="O237" s="21">
        <f t="shared" si="12"/>
        <v>44349.666666666664</v>
      </c>
      <c r="P237" s="19">
        <f t="shared" si="11"/>
        <v>44374.666666666664</v>
      </c>
    </row>
    <row r="238" spans="1:16" ht="43.5">
      <c r="A238">
        <v>237</v>
      </c>
      <c r="B238" s="1">
        <v>44356</v>
      </c>
      <c r="C238" s="23" t="s">
        <v>28</v>
      </c>
      <c r="D238" s="12">
        <v>7</v>
      </c>
      <c r="E238" s="16">
        <v>90</v>
      </c>
      <c r="F238" s="6">
        <v>45</v>
      </c>
      <c r="G238" s="14">
        <v>80</v>
      </c>
      <c r="K238" s="6">
        <v>10</v>
      </c>
      <c r="L238" s="6">
        <v>6</v>
      </c>
      <c r="M238" s="14">
        <v>9</v>
      </c>
      <c r="N238" s="18">
        <f t="shared" si="13"/>
        <v>8.3333333333333339</v>
      </c>
      <c r="O238" s="21">
        <f t="shared" si="12"/>
        <v>44348.666666666664</v>
      </c>
      <c r="P238" s="19">
        <f t="shared" si="11"/>
        <v>44373.666666666664</v>
      </c>
    </row>
    <row r="239" spans="1:16" ht="43.5">
      <c r="A239">
        <v>238</v>
      </c>
      <c r="B239" s="1">
        <v>44356</v>
      </c>
      <c r="C239" s="23" t="s">
        <v>28</v>
      </c>
      <c r="D239" s="12">
        <v>5</v>
      </c>
      <c r="H239">
        <v>23</v>
      </c>
      <c r="I239">
        <v>20</v>
      </c>
      <c r="J239" s="14">
        <v>27</v>
      </c>
      <c r="K239" s="6">
        <v>16</v>
      </c>
      <c r="L239" s="6">
        <v>14</v>
      </c>
      <c r="M239" s="14">
        <v>17</v>
      </c>
      <c r="N239" s="18">
        <f t="shared" si="13"/>
        <v>15.666666666666666</v>
      </c>
      <c r="O239" s="21">
        <f t="shared" si="12"/>
        <v>44341.333333333336</v>
      </c>
      <c r="P239" s="19">
        <f t="shared" si="11"/>
        <v>44366.333333333336</v>
      </c>
    </row>
    <row r="240" spans="1:16" ht="43.5">
      <c r="A240">
        <v>239</v>
      </c>
      <c r="B240" s="1">
        <v>44356</v>
      </c>
      <c r="C240" s="23" t="s">
        <v>28</v>
      </c>
      <c r="D240" s="12">
        <v>5</v>
      </c>
      <c r="E240" s="16">
        <v>90</v>
      </c>
      <c r="F240" s="6">
        <v>80</v>
      </c>
      <c r="G240" s="14">
        <v>45</v>
      </c>
      <c r="K240" s="6">
        <v>10</v>
      </c>
      <c r="L240" s="6">
        <v>9</v>
      </c>
      <c r="M240" s="14">
        <v>6</v>
      </c>
      <c r="N240" s="18">
        <f t="shared" si="13"/>
        <v>8.3333333333333339</v>
      </c>
      <c r="O240" s="21">
        <f t="shared" si="12"/>
        <v>44348.666666666664</v>
      </c>
      <c r="P240" s="19">
        <f t="shared" si="11"/>
        <v>44373.666666666664</v>
      </c>
    </row>
    <row r="241" spans="1:16" ht="43.5">
      <c r="A241">
        <v>240</v>
      </c>
      <c r="B241" s="1">
        <v>44356</v>
      </c>
      <c r="C241" s="23" t="s">
        <v>28</v>
      </c>
      <c r="D241" s="12">
        <v>7</v>
      </c>
      <c r="H241">
        <v>30</v>
      </c>
      <c r="I241">
        <v>34</v>
      </c>
      <c r="K241" s="6">
        <v>19</v>
      </c>
      <c r="L241" s="6">
        <v>20</v>
      </c>
      <c r="N241" s="18">
        <f>(K241+L241)/2</f>
        <v>19.5</v>
      </c>
      <c r="O241" s="21">
        <f t="shared" si="12"/>
        <v>44337.5</v>
      </c>
      <c r="P241" s="19">
        <f t="shared" si="11"/>
        <v>44362.5</v>
      </c>
    </row>
    <row r="242" spans="1:16" ht="43.5">
      <c r="A242">
        <v>241</v>
      </c>
      <c r="B242" s="1">
        <v>44356</v>
      </c>
      <c r="C242" s="23" t="s">
        <v>28</v>
      </c>
      <c r="D242" s="12">
        <v>4</v>
      </c>
      <c r="E242" s="16">
        <v>90</v>
      </c>
      <c r="F242" s="6">
        <v>90</v>
      </c>
      <c r="G242" s="14">
        <v>80</v>
      </c>
      <c r="K242" s="6">
        <v>10</v>
      </c>
      <c r="L242" s="6">
        <v>10</v>
      </c>
      <c r="M242" s="14">
        <v>9</v>
      </c>
      <c r="N242" s="18">
        <f t="shared" si="13"/>
        <v>9.6666666666666661</v>
      </c>
      <c r="O242" s="21">
        <f t="shared" si="12"/>
        <v>44347.333333333336</v>
      </c>
      <c r="P242" s="19">
        <f t="shared" si="11"/>
        <v>44372.333333333336</v>
      </c>
    </row>
    <row r="243" spans="1:16" ht="43.5">
      <c r="A243">
        <v>242</v>
      </c>
      <c r="B243" s="1">
        <v>44356</v>
      </c>
      <c r="C243" s="23" t="s">
        <v>28</v>
      </c>
      <c r="D243" s="12">
        <v>6</v>
      </c>
      <c r="E243" s="16">
        <v>90</v>
      </c>
      <c r="F243" s="6">
        <v>45</v>
      </c>
      <c r="G243" s="14">
        <v>60</v>
      </c>
      <c r="K243" s="6">
        <v>10</v>
      </c>
      <c r="L243" s="6">
        <v>6</v>
      </c>
      <c r="M243" s="14">
        <v>7</v>
      </c>
      <c r="N243" s="18">
        <f t="shared" si="13"/>
        <v>7.666666666666667</v>
      </c>
      <c r="O243" s="21">
        <f t="shared" si="12"/>
        <v>44349.333333333336</v>
      </c>
      <c r="P243" s="19">
        <f t="shared" si="11"/>
        <v>44374.333333333336</v>
      </c>
    </row>
    <row r="245" spans="1:16">
      <c r="D245" s="12" t="s">
        <v>33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65"/>
  <sheetViews>
    <sheetView workbookViewId="0"/>
  </sheetViews>
  <sheetFormatPr defaultRowHeight="14.5"/>
  <cols>
    <col min="4" max="13" width="0" hidden="1" customWidth="1"/>
    <col min="15" max="15" width="10" customWidth="1"/>
    <col min="16" max="16" width="10.81640625" customWidth="1"/>
  </cols>
  <sheetData>
    <row r="1" spans="1:22" ht="29">
      <c r="A1" t="s">
        <v>322</v>
      </c>
      <c r="B1" s="1">
        <v>44360</v>
      </c>
      <c r="C1" s="44" t="s">
        <v>360</v>
      </c>
      <c r="D1" s="29">
        <v>5</v>
      </c>
      <c r="G1" s="14"/>
      <c r="H1" t="s">
        <v>4</v>
      </c>
      <c r="J1" s="14"/>
      <c r="K1" s="6">
        <v>24</v>
      </c>
      <c r="M1" s="14"/>
      <c r="N1" s="18">
        <v>24</v>
      </c>
      <c r="O1" s="21">
        <f t="shared" ref="O1:O32" si="0">B1-N1+1</f>
        <v>44337</v>
      </c>
      <c r="P1" s="19">
        <f t="shared" ref="P1:P32" si="1">O1+25</f>
        <v>44362</v>
      </c>
      <c r="Q1" t="s">
        <v>434</v>
      </c>
      <c r="R1" t="s">
        <v>435</v>
      </c>
      <c r="S1" t="s">
        <v>436</v>
      </c>
      <c r="T1" t="s">
        <v>437</v>
      </c>
      <c r="U1" t="s">
        <v>438</v>
      </c>
      <c r="V1" t="s">
        <v>439</v>
      </c>
    </row>
    <row r="2" spans="1:22" ht="29">
      <c r="A2" t="s">
        <v>345</v>
      </c>
      <c r="B2" s="1">
        <v>44360</v>
      </c>
      <c r="C2" s="44" t="s">
        <v>360</v>
      </c>
      <c r="D2" s="29">
        <v>9</v>
      </c>
      <c r="G2" s="14"/>
      <c r="H2">
        <v>44</v>
      </c>
      <c r="I2">
        <v>43</v>
      </c>
      <c r="J2" s="14" t="s">
        <v>4</v>
      </c>
      <c r="K2" s="6">
        <v>23</v>
      </c>
      <c r="L2" s="6">
        <v>23</v>
      </c>
      <c r="M2" s="14">
        <v>24</v>
      </c>
      <c r="N2" s="18">
        <f t="shared" ref="N2:N23" si="2">(K2+L2+M2)/3</f>
        <v>23.333333333333332</v>
      </c>
      <c r="O2" s="21">
        <f t="shared" si="0"/>
        <v>44337.666666666664</v>
      </c>
      <c r="P2" s="19">
        <f t="shared" si="1"/>
        <v>44362.666666666664</v>
      </c>
      <c r="Q2">
        <v>2</v>
      </c>
      <c r="R2">
        <v>25</v>
      </c>
      <c r="S2">
        <v>6</v>
      </c>
      <c r="T2">
        <v>15</v>
      </c>
      <c r="U2">
        <v>10</v>
      </c>
      <c r="V2">
        <v>7</v>
      </c>
    </row>
    <row r="3" spans="1:22" ht="29">
      <c r="A3" t="s">
        <v>312</v>
      </c>
      <c r="B3" s="1">
        <v>44360</v>
      </c>
      <c r="C3" s="44" t="s">
        <v>360</v>
      </c>
      <c r="D3" s="29">
        <v>4</v>
      </c>
      <c r="G3" s="14"/>
      <c r="H3">
        <v>40</v>
      </c>
      <c r="I3">
        <v>41</v>
      </c>
      <c r="J3" s="14" t="s">
        <v>4</v>
      </c>
      <c r="K3" s="6">
        <v>22</v>
      </c>
      <c r="L3" s="6">
        <v>23</v>
      </c>
      <c r="M3" s="14">
        <v>24</v>
      </c>
      <c r="N3" s="18">
        <f t="shared" si="2"/>
        <v>23</v>
      </c>
      <c r="O3" s="21">
        <f t="shared" si="0"/>
        <v>44338</v>
      </c>
      <c r="P3" s="19">
        <f t="shared" si="1"/>
        <v>44363</v>
      </c>
    </row>
    <row r="4" spans="1:22" ht="29">
      <c r="A4" t="s">
        <v>339</v>
      </c>
      <c r="B4" s="1">
        <v>44360</v>
      </c>
      <c r="C4" s="44" t="s">
        <v>360</v>
      </c>
      <c r="D4" s="29">
        <v>3</v>
      </c>
      <c r="G4" s="14"/>
      <c r="H4">
        <v>42</v>
      </c>
      <c r="I4">
        <v>40</v>
      </c>
      <c r="J4" s="14">
        <v>44</v>
      </c>
      <c r="K4" s="6">
        <v>23</v>
      </c>
      <c r="L4" s="6">
        <v>23</v>
      </c>
      <c r="M4" s="14">
        <v>23</v>
      </c>
      <c r="N4" s="18">
        <f t="shared" si="2"/>
        <v>23</v>
      </c>
      <c r="O4" s="21">
        <f t="shared" si="0"/>
        <v>44338</v>
      </c>
      <c r="P4" s="19">
        <f t="shared" si="1"/>
        <v>44363</v>
      </c>
    </row>
    <row r="5" spans="1:22" ht="43.5">
      <c r="A5" t="s">
        <v>364</v>
      </c>
      <c r="B5" s="1">
        <v>44360</v>
      </c>
      <c r="C5" s="45" t="s">
        <v>361</v>
      </c>
      <c r="D5" s="29">
        <v>5</v>
      </c>
      <c r="G5" s="14"/>
      <c r="H5">
        <v>43</v>
      </c>
      <c r="I5">
        <v>42</v>
      </c>
      <c r="J5" s="14">
        <v>40</v>
      </c>
      <c r="K5" s="6">
        <v>23</v>
      </c>
      <c r="L5" s="6">
        <v>23</v>
      </c>
      <c r="M5" s="14">
        <v>22</v>
      </c>
      <c r="N5" s="18">
        <f t="shared" si="2"/>
        <v>22.666666666666668</v>
      </c>
      <c r="O5" s="21">
        <f t="shared" si="0"/>
        <v>44338.333333333336</v>
      </c>
      <c r="P5" s="19">
        <f t="shared" si="1"/>
        <v>44363.333333333336</v>
      </c>
    </row>
    <row r="6" spans="1:22" ht="29">
      <c r="A6" t="s">
        <v>354</v>
      </c>
      <c r="B6" s="1">
        <v>44360</v>
      </c>
      <c r="C6" s="44" t="s">
        <v>360</v>
      </c>
      <c r="D6" s="29">
        <v>5</v>
      </c>
      <c r="G6" s="14"/>
      <c r="H6">
        <v>39</v>
      </c>
      <c r="I6">
        <v>40</v>
      </c>
      <c r="J6" s="14">
        <v>42</v>
      </c>
      <c r="K6" s="6">
        <v>22</v>
      </c>
      <c r="L6" s="6">
        <v>22</v>
      </c>
      <c r="M6" s="14">
        <v>23</v>
      </c>
      <c r="N6" s="18">
        <f t="shared" si="2"/>
        <v>22.333333333333332</v>
      </c>
      <c r="O6" s="21">
        <f t="shared" si="0"/>
        <v>44338.666666666664</v>
      </c>
      <c r="P6" s="19">
        <f t="shared" si="1"/>
        <v>44363.666666666664</v>
      </c>
    </row>
    <row r="7" spans="1:22" ht="43.5">
      <c r="A7" t="s">
        <v>371</v>
      </c>
      <c r="B7" s="1">
        <v>44360</v>
      </c>
      <c r="C7" s="45" t="s">
        <v>361</v>
      </c>
      <c r="D7" s="29">
        <v>4</v>
      </c>
      <c r="G7" s="14"/>
      <c r="H7">
        <v>39</v>
      </c>
      <c r="I7">
        <v>41</v>
      </c>
      <c r="J7" s="14">
        <v>40</v>
      </c>
      <c r="K7" s="6">
        <v>22</v>
      </c>
      <c r="L7" s="6">
        <v>23</v>
      </c>
      <c r="M7" s="14">
        <v>22</v>
      </c>
      <c r="N7" s="18">
        <f t="shared" si="2"/>
        <v>22.333333333333332</v>
      </c>
      <c r="O7" s="21">
        <f t="shared" si="0"/>
        <v>44338.666666666664</v>
      </c>
      <c r="P7" s="19">
        <f t="shared" si="1"/>
        <v>44363.666666666664</v>
      </c>
    </row>
    <row r="8" spans="1:22" ht="29">
      <c r="A8" t="s">
        <v>324</v>
      </c>
      <c r="B8" s="1">
        <v>44360</v>
      </c>
      <c r="C8" s="44" t="s">
        <v>360</v>
      </c>
      <c r="D8" s="29">
        <v>6</v>
      </c>
      <c r="G8" s="14"/>
      <c r="H8">
        <v>37</v>
      </c>
      <c r="I8">
        <v>38</v>
      </c>
      <c r="J8" s="14">
        <v>40</v>
      </c>
      <c r="K8" s="6">
        <v>22</v>
      </c>
      <c r="L8" s="6">
        <v>22</v>
      </c>
      <c r="M8" s="14">
        <v>22</v>
      </c>
      <c r="N8" s="18">
        <f t="shared" si="2"/>
        <v>22</v>
      </c>
      <c r="O8" s="21">
        <f t="shared" si="0"/>
        <v>44339</v>
      </c>
      <c r="P8" s="19">
        <f t="shared" si="1"/>
        <v>44364</v>
      </c>
    </row>
    <row r="9" spans="1:22" ht="29">
      <c r="A9" t="s">
        <v>315</v>
      </c>
      <c r="B9" s="1">
        <v>44360</v>
      </c>
      <c r="C9" s="44" t="s">
        <v>360</v>
      </c>
      <c r="D9" s="29">
        <v>4</v>
      </c>
      <c r="G9" s="14"/>
      <c r="H9">
        <v>36</v>
      </c>
      <c r="I9">
        <v>39</v>
      </c>
      <c r="J9" s="14">
        <v>38</v>
      </c>
      <c r="K9" s="6">
        <v>21</v>
      </c>
      <c r="L9" s="6">
        <v>22</v>
      </c>
      <c r="M9" s="14">
        <v>22</v>
      </c>
      <c r="N9" s="18">
        <f t="shared" si="2"/>
        <v>21.666666666666668</v>
      </c>
      <c r="O9" s="21">
        <f t="shared" si="0"/>
        <v>44339.333333333336</v>
      </c>
      <c r="P9" s="19">
        <f t="shared" si="1"/>
        <v>44364.333333333336</v>
      </c>
    </row>
    <row r="10" spans="1:22" ht="29">
      <c r="A10" t="s">
        <v>326</v>
      </c>
      <c r="B10" s="1">
        <v>44360</v>
      </c>
      <c r="C10" s="44" t="s">
        <v>360</v>
      </c>
      <c r="D10" s="29">
        <v>5</v>
      </c>
      <c r="G10" s="14"/>
      <c r="H10">
        <v>37</v>
      </c>
      <c r="I10">
        <v>38</v>
      </c>
      <c r="J10" s="14">
        <v>35</v>
      </c>
      <c r="K10" s="6">
        <v>22</v>
      </c>
      <c r="L10" s="6">
        <v>22</v>
      </c>
      <c r="M10" s="14">
        <v>21</v>
      </c>
      <c r="N10" s="18">
        <f t="shared" si="2"/>
        <v>21.666666666666668</v>
      </c>
      <c r="O10" s="21">
        <f t="shared" si="0"/>
        <v>44339.333333333336</v>
      </c>
      <c r="P10" s="19">
        <f t="shared" si="1"/>
        <v>44364.333333333336</v>
      </c>
    </row>
    <row r="11" spans="1:22" ht="29">
      <c r="A11" t="s">
        <v>341</v>
      </c>
      <c r="B11" s="1">
        <v>44360</v>
      </c>
      <c r="C11" s="44" t="s">
        <v>360</v>
      </c>
      <c r="D11" s="29">
        <v>6</v>
      </c>
      <c r="G11" s="14"/>
      <c r="H11">
        <v>36</v>
      </c>
      <c r="I11">
        <v>39</v>
      </c>
      <c r="J11" s="14">
        <v>38</v>
      </c>
      <c r="K11" s="6">
        <v>21</v>
      </c>
      <c r="L11" s="6">
        <v>22</v>
      </c>
      <c r="M11" s="14">
        <v>22</v>
      </c>
      <c r="N11" s="18">
        <f t="shared" si="2"/>
        <v>21.666666666666668</v>
      </c>
      <c r="O11" s="21">
        <f t="shared" si="0"/>
        <v>44339.333333333336</v>
      </c>
      <c r="P11" s="19">
        <f t="shared" si="1"/>
        <v>44364.333333333336</v>
      </c>
    </row>
    <row r="12" spans="1:22" ht="43.5">
      <c r="A12" t="s">
        <v>370</v>
      </c>
      <c r="B12" s="1">
        <v>44360</v>
      </c>
      <c r="C12" s="45" t="s">
        <v>361</v>
      </c>
      <c r="D12" s="29">
        <v>5</v>
      </c>
      <c r="G12" s="14"/>
      <c r="H12">
        <v>37</v>
      </c>
      <c r="I12">
        <v>36</v>
      </c>
      <c r="J12" s="14">
        <v>37</v>
      </c>
      <c r="K12" s="6">
        <v>22</v>
      </c>
      <c r="L12" s="6">
        <v>21</v>
      </c>
      <c r="M12" s="14">
        <v>22</v>
      </c>
      <c r="N12" s="18">
        <f t="shared" si="2"/>
        <v>21.666666666666668</v>
      </c>
      <c r="O12" s="21">
        <f t="shared" si="0"/>
        <v>44339.333333333336</v>
      </c>
      <c r="P12" s="19">
        <f t="shared" si="1"/>
        <v>44364.333333333336</v>
      </c>
    </row>
    <row r="13" spans="1:22" ht="29">
      <c r="A13" t="s">
        <v>331</v>
      </c>
      <c r="B13" s="1">
        <v>44360</v>
      </c>
      <c r="C13" s="44" t="s">
        <v>360</v>
      </c>
      <c r="D13" s="29">
        <v>4</v>
      </c>
      <c r="G13" s="14"/>
      <c r="H13">
        <v>36</v>
      </c>
      <c r="I13">
        <v>35</v>
      </c>
      <c r="J13" s="14">
        <v>39</v>
      </c>
      <c r="K13" s="6">
        <v>21</v>
      </c>
      <c r="L13" s="6">
        <v>21</v>
      </c>
      <c r="M13" s="14">
        <v>22</v>
      </c>
      <c r="N13" s="18">
        <f t="shared" si="2"/>
        <v>21.333333333333332</v>
      </c>
      <c r="O13" s="21">
        <f t="shared" si="0"/>
        <v>44339.666666666664</v>
      </c>
      <c r="P13" s="19">
        <f t="shared" si="1"/>
        <v>44364.666666666664</v>
      </c>
    </row>
    <row r="14" spans="1:22" ht="29">
      <c r="A14" t="s">
        <v>353</v>
      </c>
      <c r="B14" s="1">
        <v>44360</v>
      </c>
      <c r="C14" s="44" t="s">
        <v>360</v>
      </c>
      <c r="D14" s="29">
        <v>5</v>
      </c>
      <c r="G14" s="14"/>
      <c r="H14">
        <v>34</v>
      </c>
      <c r="I14">
        <v>37</v>
      </c>
      <c r="J14" s="14">
        <v>37</v>
      </c>
      <c r="K14" s="6">
        <v>20</v>
      </c>
      <c r="L14" s="6">
        <v>22</v>
      </c>
      <c r="M14" s="14">
        <v>22</v>
      </c>
      <c r="N14" s="18">
        <f t="shared" si="2"/>
        <v>21.333333333333332</v>
      </c>
      <c r="O14" s="21">
        <f t="shared" si="0"/>
        <v>44339.666666666664</v>
      </c>
      <c r="P14" s="19">
        <f t="shared" si="1"/>
        <v>44364.666666666664</v>
      </c>
    </row>
    <row r="15" spans="1:22" ht="29">
      <c r="A15" t="s">
        <v>327</v>
      </c>
      <c r="B15" s="1">
        <v>44360</v>
      </c>
      <c r="C15" s="44" t="s">
        <v>360</v>
      </c>
      <c r="D15" s="29">
        <v>4</v>
      </c>
      <c r="G15" s="14"/>
      <c r="H15">
        <v>34</v>
      </c>
      <c r="I15">
        <v>33</v>
      </c>
      <c r="J15" s="14">
        <v>38</v>
      </c>
      <c r="K15" s="6">
        <v>20</v>
      </c>
      <c r="L15" s="6">
        <v>20</v>
      </c>
      <c r="M15" s="14">
        <v>22</v>
      </c>
      <c r="N15" s="18">
        <f t="shared" si="2"/>
        <v>20.666666666666668</v>
      </c>
      <c r="O15" s="21">
        <f t="shared" si="0"/>
        <v>44340.333333333336</v>
      </c>
      <c r="P15" s="19">
        <f t="shared" si="1"/>
        <v>44365.333333333336</v>
      </c>
    </row>
    <row r="16" spans="1:22" ht="29">
      <c r="A16" t="s">
        <v>329</v>
      </c>
      <c r="B16" s="1">
        <v>44360</v>
      </c>
      <c r="C16" s="44" t="s">
        <v>360</v>
      </c>
      <c r="D16" s="29">
        <v>6</v>
      </c>
      <c r="G16" s="14"/>
      <c r="H16">
        <v>33</v>
      </c>
      <c r="I16">
        <v>37</v>
      </c>
      <c r="J16" s="14">
        <v>34</v>
      </c>
      <c r="K16" s="6">
        <v>20</v>
      </c>
      <c r="L16" s="6">
        <v>22</v>
      </c>
      <c r="M16" s="14">
        <v>20</v>
      </c>
      <c r="N16" s="18">
        <f t="shared" si="2"/>
        <v>20.666666666666668</v>
      </c>
      <c r="O16" s="21">
        <f t="shared" si="0"/>
        <v>44340.333333333336</v>
      </c>
      <c r="P16" s="19">
        <f t="shared" si="1"/>
        <v>44365.333333333336</v>
      </c>
    </row>
    <row r="17" spans="1:16" ht="29">
      <c r="A17" t="s">
        <v>340</v>
      </c>
      <c r="B17" s="1">
        <v>44360</v>
      </c>
      <c r="C17" s="44" t="s">
        <v>360</v>
      </c>
      <c r="D17" s="29">
        <v>3</v>
      </c>
      <c r="G17" s="14"/>
      <c r="H17">
        <v>36</v>
      </c>
      <c r="I17">
        <v>34</v>
      </c>
      <c r="J17" s="14">
        <v>36</v>
      </c>
      <c r="K17" s="6">
        <v>21</v>
      </c>
      <c r="L17" s="6">
        <v>20</v>
      </c>
      <c r="M17" s="14">
        <v>21</v>
      </c>
      <c r="N17" s="18">
        <f t="shared" si="2"/>
        <v>20.666666666666668</v>
      </c>
      <c r="O17" s="21">
        <f t="shared" si="0"/>
        <v>44340.333333333336</v>
      </c>
      <c r="P17" s="19">
        <f t="shared" si="1"/>
        <v>44365.333333333336</v>
      </c>
    </row>
    <row r="18" spans="1:16" ht="29">
      <c r="A18" t="s">
        <v>311</v>
      </c>
      <c r="B18" s="1">
        <v>44360</v>
      </c>
      <c r="C18" s="44" t="s">
        <v>360</v>
      </c>
      <c r="D18" s="29">
        <v>3</v>
      </c>
      <c r="G18" s="14"/>
      <c r="H18">
        <v>32</v>
      </c>
      <c r="I18">
        <v>33</v>
      </c>
      <c r="J18" s="14">
        <v>37</v>
      </c>
      <c r="K18" s="6">
        <v>19</v>
      </c>
      <c r="L18" s="6">
        <v>20</v>
      </c>
      <c r="M18" s="14">
        <v>22</v>
      </c>
      <c r="N18" s="18">
        <f t="shared" si="2"/>
        <v>20.333333333333332</v>
      </c>
      <c r="O18" s="21">
        <f t="shared" si="0"/>
        <v>44340.666666666664</v>
      </c>
      <c r="P18" s="19">
        <f t="shared" si="1"/>
        <v>44365.666666666664</v>
      </c>
    </row>
    <row r="19" spans="1:16" ht="29">
      <c r="A19" t="s">
        <v>336</v>
      </c>
      <c r="B19" s="1">
        <v>44360</v>
      </c>
      <c r="C19" s="44" t="s">
        <v>360</v>
      </c>
      <c r="D19" s="29">
        <v>3</v>
      </c>
      <c r="G19" s="14"/>
      <c r="H19">
        <v>36</v>
      </c>
      <c r="I19">
        <v>34</v>
      </c>
      <c r="J19" s="14">
        <v>34</v>
      </c>
      <c r="K19" s="6">
        <v>21</v>
      </c>
      <c r="L19" s="6">
        <v>20</v>
      </c>
      <c r="M19" s="14">
        <v>20</v>
      </c>
      <c r="N19" s="18">
        <f t="shared" si="2"/>
        <v>20.333333333333332</v>
      </c>
      <c r="O19" s="21">
        <f t="shared" si="0"/>
        <v>44340.666666666664</v>
      </c>
      <c r="P19" s="19">
        <f t="shared" si="1"/>
        <v>44365.666666666664</v>
      </c>
    </row>
    <row r="20" spans="1:16" ht="29">
      <c r="A20" t="s">
        <v>355</v>
      </c>
      <c r="B20" s="1">
        <v>44360</v>
      </c>
      <c r="C20" s="44" t="s">
        <v>360</v>
      </c>
      <c r="D20" s="29">
        <v>4</v>
      </c>
      <c r="G20" s="14"/>
      <c r="H20">
        <v>35</v>
      </c>
      <c r="I20">
        <v>36</v>
      </c>
      <c r="J20" s="14">
        <v>32</v>
      </c>
      <c r="K20" s="6">
        <v>21</v>
      </c>
      <c r="L20" s="6">
        <v>21</v>
      </c>
      <c r="M20" s="14">
        <v>19</v>
      </c>
      <c r="N20" s="18">
        <f t="shared" si="2"/>
        <v>20.333333333333332</v>
      </c>
      <c r="O20" s="21">
        <f t="shared" si="0"/>
        <v>44340.666666666664</v>
      </c>
      <c r="P20" s="19">
        <f t="shared" si="1"/>
        <v>44365.666666666664</v>
      </c>
    </row>
    <row r="21" spans="1:16" ht="29">
      <c r="A21" t="s">
        <v>323</v>
      </c>
      <c r="B21" s="1">
        <v>44360</v>
      </c>
      <c r="C21" s="44" t="s">
        <v>360</v>
      </c>
      <c r="D21" s="29">
        <v>5</v>
      </c>
      <c r="G21" s="14"/>
      <c r="H21">
        <v>36</v>
      </c>
      <c r="I21">
        <v>32</v>
      </c>
      <c r="J21" s="14">
        <v>34</v>
      </c>
      <c r="K21" s="6">
        <v>21</v>
      </c>
      <c r="L21" s="6">
        <v>19</v>
      </c>
      <c r="M21" s="14">
        <v>20</v>
      </c>
      <c r="N21" s="18">
        <f t="shared" si="2"/>
        <v>20</v>
      </c>
      <c r="O21" s="21">
        <f t="shared" si="0"/>
        <v>44341</v>
      </c>
      <c r="P21" s="19">
        <f t="shared" si="1"/>
        <v>44366</v>
      </c>
    </row>
    <row r="22" spans="1:16" ht="29">
      <c r="A22" t="s">
        <v>318</v>
      </c>
      <c r="B22" s="1">
        <v>44360</v>
      </c>
      <c r="C22" s="44" t="s">
        <v>360</v>
      </c>
      <c r="D22" s="29">
        <v>4</v>
      </c>
      <c r="G22" s="14"/>
      <c r="H22">
        <v>35</v>
      </c>
      <c r="I22">
        <v>31</v>
      </c>
      <c r="J22" s="14">
        <v>32</v>
      </c>
      <c r="K22" s="6">
        <v>21</v>
      </c>
      <c r="L22" s="6">
        <v>19</v>
      </c>
      <c r="M22" s="14">
        <v>19</v>
      </c>
      <c r="N22" s="18">
        <f t="shared" si="2"/>
        <v>19.666666666666668</v>
      </c>
      <c r="O22" s="21">
        <f t="shared" si="0"/>
        <v>44341.333333333336</v>
      </c>
      <c r="P22" s="19">
        <f t="shared" si="1"/>
        <v>44366.333333333336</v>
      </c>
    </row>
    <row r="23" spans="1:16" ht="29">
      <c r="A23" t="s">
        <v>332</v>
      </c>
      <c r="B23" s="1">
        <v>44360</v>
      </c>
      <c r="C23" s="44" t="s">
        <v>360</v>
      </c>
      <c r="D23" s="29">
        <v>4</v>
      </c>
      <c r="G23" s="14"/>
      <c r="H23">
        <v>31</v>
      </c>
      <c r="I23">
        <v>34</v>
      </c>
      <c r="J23" s="14">
        <v>34</v>
      </c>
      <c r="K23" s="6">
        <v>19</v>
      </c>
      <c r="L23" s="6">
        <v>20</v>
      </c>
      <c r="M23" s="14">
        <v>20</v>
      </c>
      <c r="N23" s="18">
        <f t="shared" si="2"/>
        <v>19.666666666666668</v>
      </c>
      <c r="O23" s="21">
        <f t="shared" si="0"/>
        <v>44341.333333333336</v>
      </c>
      <c r="P23" s="19">
        <f t="shared" si="1"/>
        <v>44366.333333333336</v>
      </c>
    </row>
    <row r="24" spans="1:16" ht="29">
      <c r="A24" t="s">
        <v>334</v>
      </c>
      <c r="B24" s="1">
        <v>44360</v>
      </c>
      <c r="C24" s="44" t="s">
        <v>360</v>
      </c>
      <c r="D24" s="29">
        <v>2</v>
      </c>
      <c r="G24" s="14"/>
      <c r="H24">
        <v>36</v>
      </c>
      <c r="I24">
        <v>29</v>
      </c>
      <c r="J24" s="14"/>
      <c r="K24" s="6">
        <v>21</v>
      </c>
      <c r="L24" s="6">
        <v>18</v>
      </c>
      <c r="M24" s="14"/>
      <c r="N24" s="18">
        <f>(K24+L24)/2</f>
        <v>19.5</v>
      </c>
      <c r="O24" s="21">
        <f t="shared" si="0"/>
        <v>44341.5</v>
      </c>
      <c r="P24" s="19">
        <f t="shared" si="1"/>
        <v>44366.5</v>
      </c>
    </row>
    <row r="25" spans="1:16" ht="29">
      <c r="A25" t="s">
        <v>344</v>
      </c>
      <c r="B25" s="1">
        <v>44360</v>
      </c>
      <c r="C25" s="44" t="s">
        <v>360</v>
      </c>
      <c r="D25" s="29">
        <v>3</v>
      </c>
      <c r="G25" s="14"/>
      <c r="H25">
        <v>28</v>
      </c>
      <c r="I25">
        <v>33</v>
      </c>
      <c r="J25" s="14">
        <v>31</v>
      </c>
      <c r="K25" s="6">
        <v>18</v>
      </c>
      <c r="L25" s="6">
        <v>20</v>
      </c>
      <c r="M25" s="14">
        <v>19</v>
      </c>
      <c r="N25" s="18">
        <f>(K25+L25+M25)/3</f>
        <v>19</v>
      </c>
      <c r="O25" s="21">
        <f t="shared" si="0"/>
        <v>44342</v>
      </c>
      <c r="P25" s="19">
        <f t="shared" si="1"/>
        <v>44367</v>
      </c>
    </row>
    <row r="26" spans="1:16" ht="29">
      <c r="A26" t="s">
        <v>310</v>
      </c>
      <c r="B26" s="1">
        <v>44360</v>
      </c>
      <c r="C26" s="44" t="s">
        <v>360</v>
      </c>
      <c r="D26" s="29">
        <v>3</v>
      </c>
      <c r="G26" s="14"/>
      <c r="H26">
        <v>30</v>
      </c>
      <c r="I26">
        <v>29</v>
      </c>
      <c r="J26" s="14">
        <v>31</v>
      </c>
      <c r="K26" s="6">
        <v>19</v>
      </c>
      <c r="L26" s="6">
        <v>18</v>
      </c>
      <c r="M26" s="14">
        <v>19</v>
      </c>
      <c r="N26" s="18">
        <f>(K26+L26+M26)/3</f>
        <v>18.666666666666668</v>
      </c>
      <c r="O26" s="21">
        <f t="shared" si="0"/>
        <v>44342.333333333336</v>
      </c>
      <c r="P26" s="19">
        <f t="shared" si="1"/>
        <v>44367.333333333336</v>
      </c>
    </row>
    <row r="27" spans="1:16" ht="29">
      <c r="A27" t="s">
        <v>328</v>
      </c>
      <c r="B27" s="1">
        <v>44360</v>
      </c>
      <c r="C27" s="44" t="s">
        <v>360</v>
      </c>
      <c r="D27" s="29">
        <v>3</v>
      </c>
      <c r="G27" s="14"/>
      <c r="H27">
        <v>29</v>
      </c>
      <c r="I27">
        <v>32</v>
      </c>
      <c r="J27" s="14">
        <v>32</v>
      </c>
      <c r="K27" s="6">
        <v>18</v>
      </c>
      <c r="L27" s="6">
        <v>19</v>
      </c>
      <c r="M27" s="14">
        <v>19</v>
      </c>
      <c r="N27" s="18">
        <f>(K27+L27+M27)/3</f>
        <v>18.666666666666668</v>
      </c>
      <c r="O27" s="21">
        <f t="shared" si="0"/>
        <v>44342.333333333336</v>
      </c>
      <c r="P27" s="19">
        <f t="shared" si="1"/>
        <v>44367.333333333336</v>
      </c>
    </row>
    <row r="28" spans="1:16" ht="29">
      <c r="A28" t="s">
        <v>342</v>
      </c>
      <c r="B28" s="1">
        <v>44360</v>
      </c>
      <c r="C28" s="44" t="s">
        <v>360</v>
      </c>
      <c r="D28" s="29">
        <v>3</v>
      </c>
      <c r="G28" s="14"/>
      <c r="H28">
        <v>26</v>
      </c>
      <c r="I28">
        <v>30</v>
      </c>
      <c r="J28" s="14">
        <v>29</v>
      </c>
      <c r="K28" s="6">
        <v>17</v>
      </c>
      <c r="L28" s="6">
        <v>19</v>
      </c>
      <c r="M28" s="14">
        <v>18</v>
      </c>
      <c r="N28" s="18">
        <f>(K28+L28+M28)/3</f>
        <v>18</v>
      </c>
      <c r="O28" s="21">
        <f t="shared" si="0"/>
        <v>44343</v>
      </c>
      <c r="P28" s="19">
        <f t="shared" si="1"/>
        <v>44368</v>
      </c>
    </row>
    <row r="29" spans="1:16" ht="29">
      <c r="A29" t="s">
        <v>309</v>
      </c>
      <c r="B29" s="1">
        <v>44360</v>
      </c>
      <c r="C29" s="44" t="s">
        <v>360</v>
      </c>
      <c r="D29" s="29">
        <v>5</v>
      </c>
      <c r="G29" s="14"/>
      <c r="H29">
        <v>25</v>
      </c>
      <c r="I29">
        <v>26</v>
      </c>
      <c r="J29" s="14">
        <v>31</v>
      </c>
      <c r="K29" s="6">
        <v>16</v>
      </c>
      <c r="L29" s="6">
        <v>17</v>
      </c>
      <c r="M29" s="14">
        <v>19</v>
      </c>
      <c r="N29" s="18">
        <f>(K29+L29+M29)/3</f>
        <v>17.333333333333332</v>
      </c>
      <c r="O29" s="21">
        <f t="shared" si="0"/>
        <v>44343.666666666664</v>
      </c>
      <c r="P29" s="19">
        <f t="shared" si="1"/>
        <v>44368.666666666664</v>
      </c>
    </row>
    <row r="30" spans="1:16" ht="29">
      <c r="A30" t="s">
        <v>358</v>
      </c>
      <c r="B30" s="1">
        <v>44360</v>
      </c>
      <c r="C30" s="44" t="s">
        <v>360</v>
      </c>
      <c r="D30" s="29">
        <v>4</v>
      </c>
      <c r="E30">
        <v>90</v>
      </c>
      <c r="F30">
        <v>90</v>
      </c>
      <c r="G30" s="14"/>
      <c r="I30">
        <v>12</v>
      </c>
      <c r="J30" s="14">
        <v>33</v>
      </c>
      <c r="K30" s="6">
        <v>10</v>
      </c>
      <c r="L30" s="6">
        <v>12</v>
      </c>
      <c r="M30" s="14">
        <v>20</v>
      </c>
      <c r="N30" s="18">
        <f>(K30+10+L30+M30)/3</f>
        <v>17.333333333333332</v>
      </c>
      <c r="O30" s="21">
        <f t="shared" si="0"/>
        <v>44343.666666666664</v>
      </c>
      <c r="P30" s="19">
        <f t="shared" si="1"/>
        <v>44368.666666666664</v>
      </c>
    </row>
    <row r="31" spans="1:16" ht="29">
      <c r="A31" t="s">
        <v>351</v>
      </c>
      <c r="B31" s="1">
        <v>44360</v>
      </c>
      <c r="C31" s="44" t="s">
        <v>360</v>
      </c>
      <c r="D31" s="29">
        <v>6</v>
      </c>
      <c r="G31" s="14"/>
      <c r="H31">
        <v>25</v>
      </c>
      <c r="I31">
        <v>27</v>
      </c>
      <c r="J31" s="14">
        <v>29</v>
      </c>
      <c r="K31" s="6">
        <v>16</v>
      </c>
      <c r="L31" s="6">
        <v>17</v>
      </c>
      <c r="M31" s="14">
        <v>18</v>
      </c>
      <c r="N31" s="18">
        <f>(K31+L31+M31)/3</f>
        <v>17</v>
      </c>
      <c r="O31" s="21">
        <f t="shared" si="0"/>
        <v>44344</v>
      </c>
      <c r="P31" s="19">
        <f t="shared" si="1"/>
        <v>44369</v>
      </c>
    </row>
    <row r="32" spans="1:16" ht="29">
      <c r="A32" t="s">
        <v>346</v>
      </c>
      <c r="B32" s="1">
        <v>44360</v>
      </c>
      <c r="C32" s="44" t="s">
        <v>360</v>
      </c>
      <c r="D32" s="29">
        <v>2</v>
      </c>
      <c r="G32" s="14"/>
      <c r="H32">
        <v>25</v>
      </c>
      <c r="I32">
        <v>24</v>
      </c>
      <c r="J32" s="14"/>
      <c r="K32" s="6">
        <v>16</v>
      </c>
      <c r="L32" s="6">
        <v>16</v>
      </c>
      <c r="M32" s="14"/>
      <c r="N32" s="18">
        <v>16</v>
      </c>
      <c r="O32" s="21">
        <f t="shared" si="0"/>
        <v>44345</v>
      </c>
      <c r="P32" s="19">
        <f t="shared" si="1"/>
        <v>44370</v>
      </c>
    </row>
    <row r="33" spans="1:16" ht="29">
      <c r="A33" t="s">
        <v>321</v>
      </c>
      <c r="B33" s="1">
        <v>44360</v>
      </c>
      <c r="C33" s="44" t="s">
        <v>360</v>
      </c>
      <c r="D33" s="29">
        <v>5</v>
      </c>
      <c r="G33" s="14"/>
      <c r="H33">
        <v>24</v>
      </c>
      <c r="I33">
        <v>22</v>
      </c>
      <c r="J33" s="14">
        <v>21</v>
      </c>
      <c r="K33" s="6">
        <v>16</v>
      </c>
      <c r="L33" s="6">
        <v>15</v>
      </c>
      <c r="M33" s="14">
        <v>15</v>
      </c>
      <c r="N33" s="18">
        <f>(K33+L33+M33)/3</f>
        <v>15.333333333333334</v>
      </c>
      <c r="O33" s="21">
        <f t="shared" ref="O33:O64" si="3">B33-N33+1</f>
        <v>44345.666666666664</v>
      </c>
      <c r="P33" s="19">
        <f t="shared" ref="P33:P64" si="4">O33+25</f>
        <v>44370.666666666664</v>
      </c>
    </row>
    <row r="34" spans="1:16" ht="29">
      <c r="A34" t="s">
        <v>338</v>
      </c>
      <c r="B34" s="1">
        <v>44360</v>
      </c>
      <c r="C34" s="44" t="s">
        <v>360</v>
      </c>
      <c r="D34" s="29">
        <v>2</v>
      </c>
      <c r="E34">
        <v>90</v>
      </c>
      <c r="G34" s="14"/>
      <c r="I34">
        <v>21</v>
      </c>
      <c r="J34" s="14"/>
      <c r="K34" s="6">
        <v>10</v>
      </c>
      <c r="L34" s="6">
        <v>15</v>
      </c>
      <c r="M34" s="14"/>
      <c r="N34" s="18">
        <f>(K34+L34)/2</f>
        <v>12.5</v>
      </c>
      <c r="O34" s="21">
        <f t="shared" si="3"/>
        <v>44348.5</v>
      </c>
      <c r="P34" s="19">
        <f t="shared" si="4"/>
        <v>44373.5</v>
      </c>
    </row>
    <row r="35" spans="1:16" ht="29">
      <c r="A35" t="s">
        <v>314</v>
      </c>
      <c r="B35" s="1">
        <v>44360</v>
      </c>
      <c r="C35" s="44" t="s">
        <v>360</v>
      </c>
      <c r="D35" s="29">
        <v>4</v>
      </c>
      <c r="G35" s="14">
        <v>90</v>
      </c>
      <c r="H35">
        <v>14</v>
      </c>
      <c r="I35">
        <v>18</v>
      </c>
      <c r="J35" s="14"/>
      <c r="K35" s="6">
        <v>12</v>
      </c>
      <c r="L35" s="6">
        <v>14</v>
      </c>
      <c r="M35" s="14">
        <v>10</v>
      </c>
      <c r="N35" s="18">
        <f>(K35+L35+M35)/3</f>
        <v>12</v>
      </c>
      <c r="O35" s="21">
        <f t="shared" si="3"/>
        <v>44349</v>
      </c>
      <c r="P35" s="19">
        <f t="shared" si="4"/>
        <v>44374</v>
      </c>
    </row>
    <row r="36" spans="1:16" ht="29">
      <c r="A36" t="s">
        <v>348</v>
      </c>
      <c r="B36" s="1">
        <v>44360</v>
      </c>
      <c r="C36" s="44" t="s">
        <v>360</v>
      </c>
      <c r="D36" s="29">
        <v>2</v>
      </c>
      <c r="E36">
        <v>90</v>
      </c>
      <c r="G36" s="14"/>
      <c r="I36">
        <v>10</v>
      </c>
      <c r="J36" s="14"/>
      <c r="K36" s="6">
        <v>10</v>
      </c>
      <c r="L36">
        <v>12</v>
      </c>
      <c r="M36" s="14"/>
      <c r="N36" s="18">
        <f>(K36+L36)/2</f>
        <v>11</v>
      </c>
      <c r="O36" s="21">
        <f t="shared" si="3"/>
        <v>44350</v>
      </c>
      <c r="P36" s="19">
        <f t="shared" si="4"/>
        <v>44375</v>
      </c>
    </row>
    <row r="37" spans="1:16" ht="29">
      <c r="A37" t="s">
        <v>352</v>
      </c>
      <c r="B37" s="1">
        <v>44360</v>
      </c>
      <c r="C37" s="44" t="s">
        <v>360</v>
      </c>
      <c r="D37" s="29">
        <v>5</v>
      </c>
      <c r="E37">
        <v>90</v>
      </c>
      <c r="F37">
        <v>90</v>
      </c>
      <c r="G37" s="14"/>
      <c r="J37" s="14">
        <v>12</v>
      </c>
      <c r="K37" s="6">
        <v>10</v>
      </c>
      <c r="L37" s="6">
        <v>10</v>
      </c>
      <c r="M37" s="14">
        <v>12</v>
      </c>
      <c r="N37" s="18">
        <f>(K37+L37+M37)/3</f>
        <v>10.666666666666666</v>
      </c>
      <c r="O37" s="21">
        <f t="shared" si="3"/>
        <v>44350.333333333336</v>
      </c>
      <c r="P37" s="19">
        <f t="shared" si="4"/>
        <v>44375.333333333336</v>
      </c>
    </row>
    <row r="38" spans="1:16" ht="29">
      <c r="A38" t="s">
        <v>313</v>
      </c>
      <c r="B38" s="1">
        <v>44360</v>
      </c>
      <c r="C38" s="44" t="s">
        <v>360</v>
      </c>
      <c r="D38" s="29">
        <v>3</v>
      </c>
      <c r="E38">
        <v>90</v>
      </c>
      <c r="F38">
        <v>90</v>
      </c>
      <c r="G38" s="14">
        <v>90</v>
      </c>
      <c r="J38" s="14"/>
      <c r="K38" s="6">
        <v>10</v>
      </c>
      <c r="L38" s="6">
        <v>10</v>
      </c>
      <c r="M38" s="14">
        <v>10</v>
      </c>
      <c r="N38" s="18">
        <f>(K38+L38+M38)/3</f>
        <v>10</v>
      </c>
      <c r="O38" s="21">
        <f t="shared" si="3"/>
        <v>44351</v>
      </c>
      <c r="P38" s="19">
        <f t="shared" si="4"/>
        <v>44376</v>
      </c>
    </row>
    <row r="39" spans="1:16" ht="29">
      <c r="A39" t="s">
        <v>316</v>
      </c>
      <c r="B39" s="1">
        <v>44360</v>
      </c>
      <c r="C39" s="44" t="s">
        <v>360</v>
      </c>
      <c r="D39" s="29">
        <v>3</v>
      </c>
      <c r="E39">
        <v>90</v>
      </c>
      <c r="F39">
        <v>90</v>
      </c>
      <c r="G39" s="14">
        <v>90</v>
      </c>
      <c r="J39" s="14"/>
      <c r="K39" s="6">
        <v>10</v>
      </c>
      <c r="L39" s="6">
        <v>10</v>
      </c>
      <c r="M39" s="14">
        <v>10</v>
      </c>
      <c r="N39" s="18">
        <f>(K39+L39+M39)/3</f>
        <v>10</v>
      </c>
      <c r="O39" s="21">
        <f t="shared" si="3"/>
        <v>44351</v>
      </c>
      <c r="P39" s="19">
        <f t="shared" si="4"/>
        <v>44376</v>
      </c>
    </row>
    <row r="40" spans="1:16" ht="29">
      <c r="A40" t="s">
        <v>320</v>
      </c>
      <c r="B40" s="1">
        <v>44360</v>
      </c>
      <c r="C40" s="44" t="s">
        <v>360</v>
      </c>
      <c r="D40" s="29">
        <v>4</v>
      </c>
      <c r="E40">
        <v>90</v>
      </c>
      <c r="F40">
        <v>90</v>
      </c>
      <c r="G40" s="14">
        <v>90</v>
      </c>
      <c r="J40" s="14"/>
      <c r="K40">
        <v>10</v>
      </c>
      <c r="L40">
        <v>10</v>
      </c>
      <c r="M40" s="14">
        <v>10</v>
      </c>
      <c r="N40" s="18">
        <f>(K40+L40+M40)/3</f>
        <v>10</v>
      </c>
      <c r="O40" s="21">
        <f t="shared" si="3"/>
        <v>44351</v>
      </c>
      <c r="P40" s="19">
        <f t="shared" si="4"/>
        <v>44376</v>
      </c>
    </row>
    <row r="41" spans="1:16" ht="29">
      <c r="A41" t="s">
        <v>335</v>
      </c>
      <c r="B41" s="1">
        <v>44360</v>
      </c>
      <c r="C41" s="44" t="s">
        <v>360</v>
      </c>
      <c r="D41" s="29">
        <v>5</v>
      </c>
      <c r="E41">
        <v>90</v>
      </c>
      <c r="F41">
        <v>90</v>
      </c>
      <c r="G41" s="14">
        <v>90</v>
      </c>
      <c r="J41" s="14"/>
      <c r="K41" s="6">
        <v>10</v>
      </c>
      <c r="L41" s="6">
        <v>10</v>
      </c>
      <c r="M41" s="14">
        <v>10</v>
      </c>
      <c r="N41" s="18">
        <f>(K41+L41+M41)/3</f>
        <v>10</v>
      </c>
      <c r="O41" s="21">
        <f t="shared" si="3"/>
        <v>44351</v>
      </c>
      <c r="P41" s="19">
        <f t="shared" si="4"/>
        <v>44376</v>
      </c>
    </row>
    <row r="42" spans="1:16" ht="29">
      <c r="A42" t="s">
        <v>343</v>
      </c>
      <c r="B42" s="1">
        <v>44360</v>
      </c>
      <c r="C42" s="44" t="s">
        <v>360</v>
      </c>
      <c r="D42" s="29">
        <v>2</v>
      </c>
      <c r="E42">
        <v>90</v>
      </c>
      <c r="F42">
        <v>90</v>
      </c>
      <c r="G42" s="14"/>
      <c r="J42" s="14"/>
      <c r="K42" s="6">
        <v>10</v>
      </c>
      <c r="L42" s="6">
        <v>10</v>
      </c>
      <c r="M42" s="14"/>
      <c r="N42" s="18">
        <f>(K42+L42)/2</f>
        <v>10</v>
      </c>
      <c r="O42" s="21">
        <f t="shared" si="3"/>
        <v>44351</v>
      </c>
      <c r="P42" s="19">
        <f t="shared" si="4"/>
        <v>44376</v>
      </c>
    </row>
    <row r="43" spans="1:16" ht="29">
      <c r="A43" t="s">
        <v>350</v>
      </c>
      <c r="B43" s="1">
        <v>44360</v>
      </c>
      <c r="C43" s="44" t="s">
        <v>360</v>
      </c>
      <c r="D43" s="29">
        <v>4</v>
      </c>
      <c r="E43">
        <v>90</v>
      </c>
      <c r="F43">
        <v>90</v>
      </c>
      <c r="G43" s="14">
        <v>90</v>
      </c>
      <c r="J43" s="14"/>
      <c r="K43" s="6">
        <v>10</v>
      </c>
      <c r="L43">
        <v>10</v>
      </c>
      <c r="M43" s="14">
        <v>10</v>
      </c>
      <c r="N43" s="18">
        <f t="shared" ref="N43:N49" si="5">(K43+L43+M43)/3</f>
        <v>10</v>
      </c>
      <c r="O43" s="21">
        <f t="shared" si="3"/>
        <v>44351</v>
      </c>
      <c r="P43" s="19">
        <f t="shared" si="4"/>
        <v>44376</v>
      </c>
    </row>
    <row r="44" spans="1:16" ht="29">
      <c r="A44" t="s">
        <v>357</v>
      </c>
      <c r="B44" s="1">
        <v>44360</v>
      </c>
      <c r="C44" s="44" t="s">
        <v>360</v>
      </c>
      <c r="D44" s="29">
        <v>4</v>
      </c>
      <c r="E44">
        <v>90</v>
      </c>
      <c r="F44">
        <v>80</v>
      </c>
      <c r="G44" s="14">
        <v>85</v>
      </c>
      <c r="J44" s="14"/>
      <c r="K44" s="6">
        <v>10</v>
      </c>
      <c r="L44" s="6">
        <v>9</v>
      </c>
      <c r="M44" s="14">
        <v>10</v>
      </c>
      <c r="N44" s="18">
        <f t="shared" si="5"/>
        <v>9.6666666666666661</v>
      </c>
      <c r="O44" s="21">
        <f t="shared" si="3"/>
        <v>44351.333333333336</v>
      </c>
      <c r="P44" s="19">
        <f t="shared" si="4"/>
        <v>44376.333333333336</v>
      </c>
    </row>
    <row r="45" spans="1:16" ht="29">
      <c r="A45" t="s">
        <v>333</v>
      </c>
      <c r="B45" s="1">
        <v>44360</v>
      </c>
      <c r="C45" s="44" t="s">
        <v>360</v>
      </c>
      <c r="D45" s="29">
        <v>4</v>
      </c>
      <c r="E45">
        <v>60</v>
      </c>
      <c r="F45">
        <v>90</v>
      </c>
      <c r="G45" s="14">
        <v>90</v>
      </c>
      <c r="J45" s="14"/>
      <c r="K45" s="6">
        <v>7</v>
      </c>
      <c r="L45" s="6">
        <v>10</v>
      </c>
      <c r="M45" s="14">
        <v>10</v>
      </c>
      <c r="N45" s="18">
        <f t="shared" si="5"/>
        <v>9</v>
      </c>
      <c r="O45" s="21">
        <f t="shared" si="3"/>
        <v>44352</v>
      </c>
      <c r="P45" s="19">
        <f t="shared" si="4"/>
        <v>44377</v>
      </c>
    </row>
    <row r="46" spans="1:16" ht="43.5">
      <c r="A46" t="s">
        <v>372</v>
      </c>
      <c r="B46" s="1">
        <v>44360</v>
      </c>
      <c r="C46" s="45" t="s">
        <v>361</v>
      </c>
      <c r="D46" s="29">
        <v>4</v>
      </c>
      <c r="E46">
        <v>90</v>
      </c>
      <c r="F46">
        <v>60</v>
      </c>
      <c r="G46" s="14">
        <v>90</v>
      </c>
      <c r="J46" s="14"/>
      <c r="K46" s="6">
        <v>10</v>
      </c>
      <c r="L46" s="6">
        <v>7</v>
      </c>
      <c r="M46" s="14">
        <v>10</v>
      </c>
      <c r="N46" s="18">
        <f t="shared" si="5"/>
        <v>9</v>
      </c>
      <c r="O46" s="21">
        <f t="shared" si="3"/>
        <v>44352</v>
      </c>
      <c r="P46" s="19">
        <f t="shared" si="4"/>
        <v>44377</v>
      </c>
    </row>
    <row r="47" spans="1:16" ht="43.5">
      <c r="A47" t="s">
        <v>367</v>
      </c>
      <c r="B47" s="1">
        <v>44360</v>
      </c>
      <c r="C47" s="45" t="s">
        <v>361</v>
      </c>
      <c r="D47" s="29">
        <v>6</v>
      </c>
      <c r="E47">
        <v>85</v>
      </c>
      <c r="F47">
        <v>80</v>
      </c>
      <c r="G47" s="14">
        <v>60</v>
      </c>
      <c r="J47" s="14"/>
      <c r="K47" s="6">
        <v>10</v>
      </c>
      <c r="L47" s="6">
        <v>9</v>
      </c>
      <c r="M47" s="14">
        <v>7</v>
      </c>
      <c r="N47" s="18">
        <f t="shared" si="5"/>
        <v>8.6666666666666661</v>
      </c>
      <c r="O47" s="21">
        <f t="shared" si="3"/>
        <v>44352.333333333336</v>
      </c>
      <c r="P47" s="19">
        <f t="shared" si="4"/>
        <v>44377.333333333336</v>
      </c>
    </row>
    <row r="48" spans="1:16" ht="43.5">
      <c r="A48" t="s">
        <v>368</v>
      </c>
      <c r="B48" s="1">
        <v>44360</v>
      </c>
      <c r="C48" s="45" t="s">
        <v>361</v>
      </c>
      <c r="D48" s="29">
        <v>4</v>
      </c>
      <c r="E48">
        <v>90</v>
      </c>
      <c r="F48">
        <v>45</v>
      </c>
      <c r="G48" s="14">
        <v>90</v>
      </c>
      <c r="J48" s="14"/>
      <c r="K48" s="6">
        <v>10</v>
      </c>
      <c r="L48" s="6">
        <v>6</v>
      </c>
      <c r="M48" s="14">
        <v>10</v>
      </c>
      <c r="N48" s="18">
        <f t="shared" si="5"/>
        <v>8.6666666666666661</v>
      </c>
      <c r="O48" s="21">
        <f t="shared" si="3"/>
        <v>44352.333333333336</v>
      </c>
      <c r="P48" s="19">
        <f t="shared" si="4"/>
        <v>44377.333333333336</v>
      </c>
    </row>
    <row r="49" spans="1:16" ht="29">
      <c r="A49" t="s">
        <v>359</v>
      </c>
      <c r="B49" s="1">
        <v>44360</v>
      </c>
      <c r="C49" s="44" t="s">
        <v>360</v>
      </c>
      <c r="D49" s="29">
        <v>3</v>
      </c>
      <c r="E49">
        <v>60</v>
      </c>
      <c r="F49">
        <v>60</v>
      </c>
      <c r="G49" s="14">
        <v>80</v>
      </c>
      <c r="J49" s="14"/>
      <c r="K49" s="6">
        <v>7</v>
      </c>
      <c r="L49" s="6">
        <v>7</v>
      </c>
      <c r="M49" s="14">
        <v>9</v>
      </c>
      <c r="N49" s="18">
        <f t="shared" si="5"/>
        <v>7.666666666666667</v>
      </c>
      <c r="O49" s="21">
        <f t="shared" si="3"/>
        <v>44353.333333333336</v>
      </c>
      <c r="P49" s="19">
        <f t="shared" si="4"/>
        <v>44378.333333333336</v>
      </c>
    </row>
    <row r="50" spans="1:16" ht="29">
      <c r="A50" t="s">
        <v>330</v>
      </c>
      <c r="B50" s="1">
        <v>44360</v>
      </c>
      <c r="C50" s="44" t="s">
        <v>360</v>
      </c>
      <c r="D50" s="29">
        <v>2</v>
      </c>
      <c r="E50">
        <v>45</v>
      </c>
      <c r="F50">
        <v>80</v>
      </c>
      <c r="G50" s="14"/>
      <c r="J50" s="14"/>
      <c r="K50" s="6">
        <v>6</v>
      </c>
      <c r="L50" s="6">
        <v>9</v>
      </c>
      <c r="M50" s="14"/>
      <c r="N50" s="18">
        <f>(K50+L50)/2</f>
        <v>7.5</v>
      </c>
      <c r="O50" s="21">
        <f t="shared" si="3"/>
        <v>44353.5</v>
      </c>
      <c r="P50" s="19">
        <f t="shared" si="4"/>
        <v>44378.5</v>
      </c>
    </row>
    <row r="51" spans="1:16" ht="29">
      <c r="A51" t="s">
        <v>356</v>
      </c>
      <c r="B51" s="1">
        <v>44360</v>
      </c>
      <c r="C51" s="44" t="s">
        <v>360</v>
      </c>
      <c r="D51" s="29">
        <v>3</v>
      </c>
      <c r="E51">
        <v>80</v>
      </c>
      <c r="F51">
        <v>60</v>
      </c>
      <c r="G51" s="14">
        <v>45</v>
      </c>
      <c r="J51" s="14"/>
      <c r="K51" s="6">
        <v>9</v>
      </c>
      <c r="L51" s="6">
        <v>7</v>
      </c>
      <c r="M51" s="14">
        <v>6</v>
      </c>
      <c r="N51" s="18">
        <f t="shared" ref="N51:N57" si="6">(K51+L51+M51)/3</f>
        <v>7.333333333333333</v>
      </c>
      <c r="O51" s="21">
        <f t="shared" si="3"/>
        <v>44353.666666666664</v>
      </c>
      <c r="P51" s="19">
        <f t="shared" si="4"/>
        <v>44378.666666666664</v>
      </c>
    </row>
    <row r="52" spans="1:16" ht="43.5">
      <c r="A52" t="s">
        <v>365</v>
      </c>
      <c r="B52" s="1">
        <v>44360</v>
      </c>
      <c r="C52" s="45" t="s">
        <v>361</v>
      </c>
      <c r="D52" s="29">
        <v>6</v>
      </c>
      <c r="E52">
        <v>80</v>
      </c>
      <c r="F52">
        <v>60</v>
      </c>
      <c r="G52" s="14">
        <v>45</v>
      </c>
      <c r="J52" s="14"/>
      <c r="K52" s="6">
        <v>9</v>
      </c>
      <c r="L52" s="6">
        <v>7</v>
      </c>
      <c r="M52" s="14">
        <v>6</v>
      </c>
      <c r="N52" s="18">
        <f t="shared" si="6"/>
        <v>7.333333333333333</v>
      </c>
      <c r="O52" s="21">
        <f t="shared" si="3"/>
        <v>44353.666666666664</v>
      </c>
      <c r="P52" s="19">
        <f t="shared" si="4"/>
        <v>44378.666666666664</v>
      </c>
    </row>
    <row r="53" spans="1:16" ht="43.5">
      <c r="A53" t="s">
        <v>375</v>
      </c>
      <c r="B53" s="1">
        <v>44360</v>
      </c>
      <c r="C53" s="45" t="s">
        <v>361</v>
      </c>
      <c r="D53" s="29">
        <v>4</v>
      </c>
      <c r="E53">
        <v>45</v>
      </c>
      <c r="F53">
        <v>90</v>
      </c>
      <c r="G53" s="14">
        <v>45</v>
      </c>
      <c r="J53" s="14"/>
      <c r="K53" s="6">
        <v>6</v>
      </c>
      <c r="L53" s="6">
        <v>10</v>
      </c>
      <c r="M53" s="14">
        <v>6</v>
      </c>
      <c r="N53" s="18">
        <f t="shared" si="6"/>
        <v>7.333333333333333</v>
      </c>
      <c r="O53" s="21">
        <f t="shared" si="3"/>
        <v>44353.666666666664</v>
      </c>
      <c r="P53" s="19">
        <f t="shared" si="4"/>
        <v>44378.666666666664</v>
      </c>
    </row>
    <row r="54" spans="1:16" ht="43.5">
      <c r="A54" t="s">
        <v>374</v>
      </c>
      <c r="B54" s="1">
        <v>44360</v>
      </c>
      <c r="C54" s="45" t="s">
        <v>361</v>
      </c>
      <c r="D54" s="29">
        <v>5</v>
      </c>
      <c r="E54">
        <v>80</v>
      </c>
      <c r="F54">
        <v>45</v>
      </c>
      <c r="G54" s="14">
        <v>45</v>
      </c>
      <c r="J54" s="14"/>
      <c r="K54" s="6">
        <v>9</v>
      </c>
      <c r="L54" s="6">
        <v>6</v>
      </c>
      <c r="M54" s="14">
        <v>6</v>
      </c>
      <c r="N54" s="18">
        <f t="shared" si="6"/>
        <v>7</v>
      </c>
      <c r="O54" s="21">
        <f t="shared" si="3"/>
        <v>44354</v>
      </c>
      <c r="P54" s="19">
        <f t="shared" si="4"/>
        <v>44379</v>
      </c>
    </row>
    <row r="55" spans="1:16" ht="43.5">
      <c r="A55" t="s">
        <v>366</v>
      </c>
      <c r="B55" s="1">
        <v>44360</v>
      </c>
      <c r="C55" s="45" t="s">
        <v>361</v>
      </c>
      <c r="D55" s="29">
        <v>5</v>
      </c>
      <c r="E55">
        <v>45</v>
      </c>
      <c r="F55">
        <v>60</v>
      </c>
      <c r="G55" s="14">
        <v>45</v>
      </c>
      <c r="J55" s="14"/>
      <c r="K55" s="6">
        <v>6</v>
      </c>
      <c r="L55" s="6">
        <v>7</v>
      </c>
      <c r="M55" s="14">
        <v>6</v>
      </c>
      <c r="N55" s="18">
        <f t="shared" si="6"/>
        <v>6.333333333333333</v>
      </c>
      <c r="O55" s="21">
        <f t="shared" si="3"/>
        <v>44354.666666666664</v>
      </c>
      <c r="P55" s="19">
        <f t="shared" si="4"/>
        <v>44379.666666666664</v>
      </c>
    </row>
    <row r="56" spans="1:16" ht="29">
      <c r="A56" t="s">
        <v>317</v>
      </c>
      <c r="B56" s="1">
        <v>44360</v>
      </c>
      <c r="C56" s="44" t="s">
        <v>360</v>
      </c>
      <c r="D56" s="29">
        <v>3</v>
      </c>
      <c r="E56">
        <v>45</v>
      </c>
      <c r="F56">
        <v>45</v>
      </c>
      <c r="G56" s="14">
        <v>45</v>
      </c>
      <c r="J56" s="14"/>
      <c r="K56" s="6">
        <v>6</v>
      </c>
      <c r="L56" s="6">
        <v>6</v>
      </c>
      <c r="M56" s="14">
        <v>6</v>
      </c>
      <c r="N56" s="18">
        <f t="shared" si="6"/>
        <v>6</v>
      </c>
      <c r="O56" s="21">
        <f t="shared" si="3"/>
        <v>44355</v>
      </c>
      <c r="P56" s="19">
        <f t="shared" si="4"/>
        <v>44380</v>
      </c>
    </row>
    <row r="57" spans="1:16" ht="29">
      <c r="A57" t="s">
        <v>337</v>
      </c>
      <c r="B57" s="1">
        <v>44360</v>
      </c>
      <c r="C57" s="44" t="s">
        <v>360</v>
      </c>
      <c r="D57" s="29">
        <v>4</v>
      </c>
      <c r="E57">
        <v>45</v>
      </c>
      <c r="F57">
        <v>45</v>
      </c>
      <c r="G57" s="14">
        <v>45</v>
      </c>
      <c r="J57" s="14"/>
      <c r="K57" s="6">
        <v>6</v>
      </c>
      <c r="L57" s="6">
        <v>6</v>
      </c>
      <c r="M57" s="14">
        <v>6</v>
      </c>
      <c r="N57" s="18">
        <f t="shared" si="6"/>
        <v>6</v>
      </c>
      <c r="O57" s="21">
        <f t="shared" si="3"/>
        <v>44355</v>
      </c>
      <c r="P57" s="19">
        <f t="shared" si="4"/>
        <v>44380</v>
      </c>
    </row>
    <row r="58" spans="1:16" ht="29">
      <c r="A58" t="s">
        <v>349</v>
      </c>
      <c r="B58" s="1">
        <v>44360</v>
      </c>
      <c r="C58" s="44" t="s">
        <v>360</v>
      </c>
      <c r="D58" s="29">
        <v>4</v>
      </c>
      <c r="E58">
        <v>45</v>
      </c>
      <c r="F58">
        <v>45</v>
      </c>
      <c r="G58" s="14"/>
      <c r="J58" s="14"/>
      <c r="K58" s="6">
        <v>6</v>
      </c>
      <c r="L58">
        <v>6</v>
      </c>
      <c r="M58" s="14"/>
      <c r="N58" s="18">
        <f>(K58+L58)/2</f>
        <v>6</v>
      </c>
      <c r="O58" s="21">
        <f t="shared" si="3"/>
        <v>44355</v>
      </c>
      <c r="P58" s="19">
        <f t="shared" si="4"/>
        <v>44380</v>
      </c>
    </row>
    <row r="59" spans="1:16" ht="43.5">
      <c r="A59" t="s">
        <v>369</v>
      </c>
      <c r="B59" s="1">
        <v>44360</v>
      </c>
      <c r="C59" s="45" t="s">
        <v>361</v>
      </c>
      <c r="D59" s="29">
        <v>4</v>
      </c>
      <c r="E59">
        <v>45</v>
      </c>
      <c r="F59">
        <v>10</v>
      </c>
      <c r="G59" s="14">
        <v>10</v>
      </c>
      <c r="J59" s="14"/>
      <c r="K59" s="6">
        <v>6</v>
      </c>
      <c r="L59" s="6">
        <v>0.5</v>
      </c>
      <c r="M59" s="14">
        <v>0.5</v>
      </c>
      <c r="N59" s="18">
        <f t="shared" ref="N59:N65" si="7">(K59+L59+M59)/3</f>
        <v>2.3333333333333335</v>
      </c>
      <c r="O59" s="21">
        <f t="shared" si="3"/>
        <v>44358.666666666664</v>
      </c>
      <c r="P59" s="19">
        <f t="shared" si="4"/>
        <v>44383.666666666664</v>
      </c>
    </row>
    <row r="60" spans="1:16" ht="43.5">
      <c r="A60" t="s">
        <v>373</v>
      </c>
      <c r="B60" s="1">
        <v>44360</v>
      </c>
      <c r="C60" s="45" t="s">
        <v>361</v>
      </c>
      <c r="D60" s="29">
        <v>6</v>
      </c>
      <c r="E60">
        <v>30</v>
      </c>
      <c r="F60">
        <v>10</v>
      </c>
      <c r="G60" s="14">
        <v>0</v>
      </c>
      <c r="J60" s="14"/>
      <c r="K60" s="6">
        <v>4</v>
      </c>
      <c r="L60" s="6">
        <v>0.5</v>
      </c>
      <c r="M60" s="14">
        <v>0</v>
      </c>
      <c r="N60" s="18">
        <f t="shared" si="7"/>
        <v>1.5</v>
      </c>
      <c r="O60" s="21">
        <f t="shared" si="3"/>
        <v>44359.5</v>
      </c>
      <c r="P60" s="19">
        <f t="shared" si="4"/>
        <v>44384.5</v>
      </c>
    </row>
    <row r="61" spans="1:16" ht="43.5">
      <c r="A61" t="s">
        <v>362</v>
      </c>
      <c r="B61" s="1">
        <v>44360</v>
      </c>
      <c r="C61" s="45" t="s">
        <v>361</v>
      </c>
      <c r="D61" s="29">
        <v>4</v>
      </c>
      <c r="E61">
        <v>0</v>
      </c>
      <c r="F61">
        <v>10</v>
      </c>
      <c r="G61" s="14">
        <v>10</v>
      </c>
      <c r="J61" s="14"/>
      <c r="K61" s="6">
        <v>0</v>
      </c>
      <c r="L61" s="6">
        <v>0.5</v>
      </c>
      <c r="M61" s="14">
        <v>0.5</v>
      </c>
      <c r="N61" s="18">
        <f t="shared" si="7"/>
        <v>0.33333333333333331</v>
      </c>
      <c r="O61" s="21">
        <f t="shared" si="3"/>
        <v>44360.666666666664</v>
      </c>
      <c r="P61" s="19">
        <f t="shared" si="4"/>
        <v>44385.666666666664</v>
      </c>
    </row>
    <row r="62" spans="1:16" ht="43.5">
      <c r="A62" t="s">
        <v>363</v>
      </c>
      <c r="B62" s="1">
        <v>44360</v>
      </c>
      <c r="C62" s="45" t="s">
        <v>361</v>
      </c>
      <c r="D62" s="29">
        <v>5</v>
      </c>
      <c r="E62">
        <v>0</v>
      </c>
      <c r="F62">
        <v>0</v>
      </c>
      <c r="G62" s="14">
        <v>10</v>
      </c>
      <c r="J62" s="14"/>
      <c r="K62" s="6">
        <v>0</v>
      </c>
      <c r="L62" s="6">
        <v>0</v>
      </c>
      <c r="M62" s="14">
        <v>0.5</v>
      </c>
      <c r="N62" s="18">
        <f t="shared" si="7"/>
        <v>0.16666666666666666</v>
      </c>
      <c r="O62" s="21">
        <f t="shared" si="3"/>
        <v>44360.833333333336</v>
      </c>
      <c r="P62" s="19">
        <f t="shared" si="4"/>
        <v>44385.833333333336</v>
      </c>
    </row>
    <row r="63" spans="1:16" ht="29">
      <c r="A63" t="s">
        <v>319</v>
      </c>
      <c r="B63" s="1">
        <v>44360</v>
      </c>
      <c r="C63" s="44" t="s">
        <v>360</v>
      </c>
      <c r="D63" s="29">
        <v>1</v>
      </c>
      <c r="E63">
        <v>0</v>
      </c>
      <c r="G63" s="14"/>
      <c r="J63" s="14"/>
      <c r="K63">
        <v>0</v>
      </c>
      <c r="M63" s="14"/>
      <c r="N63" s="18">
        <f t="shared" si="7"/>
        <v>0</v>
      </c>
      <c r="O63" s="21">
        <f t="shared" si="3"/>
        <v>44361</v>
      </c>
      <c r="P63" s="19">
        <f t="shared" si="4"/>
        <v>44386</v>
      </c>
    </row>
    <row r="64" spans="1:16" ht="29">
      <c r="A64" t="s">
        <v>325</v>
      </c>
      <c r="B64" s="1">
        <v>44360</v>
      </c>
      <c r="C64" s="44" t="s">
        <v>360</v>
      </c>
      <c r="D64" s="29">
        <v>2</v>
      </c>
      <c r="E64">
        <v>0</v>
      </c>
      <c r="F64">
        <v>0</v>
      </c>
      <c r="G64" s="14"/>
      <c r="J64" s="14"/>
      <c r="K64" s="6">
        <v>0</v>
      </c>
      <c r="L64" s="6">
        <v>0</v>
      </c>
      <c r="M64" s="14"/>
      <c r="N64" s="18">
        <f t="shared" si="7"/>
        <v>0</v>
      </c>
      <c r="O64" s="21">
        <f t="shared" si="3"/>
        <v>44361</v>
      </c>
      <c r="P64" s="19">
        <f t="shared" si="4"/>
        <v>44386</v>
      </c>
    </row>
    <row r="65" spans="1:16" ht="29">
      <c r="A65" t="s">
        <v>347</v>
      </c>
      <c r="B65" s="1">
        <v>44360</v>
      </c>
      <c r="C65" s="44" t="s">
        <v>360</v>
      </c>
      <c r="D65" s="29">
        <v>1</v>
      </c>
      <c r="E65">
        <v>0</v>
      </c>
      <c r="G65" s="14"/>
      <c r="J65" s="14"/>
      <c r="K65" s="6">
        <v>0</v>
      </c>
      <c r="M65" s="14"/>
      <c r="N65" s="18">
        <f t="shared" si="7"/>
        <v>0</v>
      </c>
      <c r="O65" s="21">
        <f>B65-N65+1</f>
        <v>44361</v>
      </c>
      <c r="P65" s="19">
        <f>O65+25</f>
        <v>44386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33"/>
  <sheetViews>
    <sheetView workbookViewId="0"/>
  </sheetViews>
  <sheetFormatPr defaultRowHeight="14.5"/>
  <cols>
    <col min="2" max="2" width="10.81640625" customWidth="1"/>
    <col min="15" max="15" width="11.453125" customWidth="1"/>
    <col min="16" max="16" width="11.81640625" customWidth="1"/>
  </cols>
  <sheetData>
    <row r="1" spans="1:22">
      <c r="A1" t="s">
        <v>431</v>
      </c>
      <c r="B1" s="1">
        <v>44361</v>
      </c>
      <c r="C1" s="45"/>
      <c r="D1" s="29" t="s">
        <v>432</v>
      </c>
      <c r="G1" s="14"/>
      <c r="J1" s="14" t="s">
        <v>433</v>
      </c>
      <c r="K1" s="6"/>
      <c r="L1" s="6"/>
      <c r="M1" s="14"/>
      <c r="N1" s="18">
        <v>26</v>
      </c>
      <c r="O1" s="21">
        <f t="shared" ref="O1:O33" si="0">B1-N1+1</f>
        <v>44336</v>
      </c>
      <c r="P1" s="19">
        <f t="shared" ref="P1:P33" si="1">O1+25</f>
        <v>44361</v>
      </c>
      <c r="Q1" t="s">
        <v>434</v>
      </c>
      <c r="R1" t="s">
        <v>435</v>
      </c>
      <c r="S1" t="s">
        <v>436</v>
      </c>
      <c r="T1" t="s">
        <v>437</v>
      </c>
      <c r="U1" t="s">
        <v>438</v>
      </c>
      <c r="V1" t="s">
        <v>439</v>
      </c>
    </row>
    <row r="2" spans="1:22" ht="58">
      <c r="A2" t="s">
        <v>402</v>
      </c>
      <c r="B2" s="1">
        <v>44361</v>
      </c>
      <c r="C2" s="44" t="s">
        <v>414</v>
      </c>
      <c r="D2" s="29">
        <v>4</v>
      </c>
      <c r="G2" s="14"/>
      <c r="H2" t="s">
        <v>4</v>
      </c>
      <c r="J2" s="14"/>
      <c r="K2" s="6">
        <v>24</v>
      </c>
      <c r="M2" s="14"/>
      <c r="N2" s="18">
        <v>24</v>
      </c>
      <c r="O2" s="21">
        <f t="shared" si="0"/>
        <v>44338</v>
      </c>
      <c r="P2" s="19">
        <f t="shared" si="1"/>
        <v>44363</v>
      </c>
      <c r="Q2">
        <v>1</v>
      </c>
      <c r="R2">
        <v>9</v>
      </c>
      <c r="S2">
        <v>10</v>
      </c>
      <c r="T2">
        <v>5</v>
      </c>
      <c r="U2">
        <v>5</v>
      </c>
      <c r="V2">
        <v>3</v>
      </c>
    </row>
    <row r="3" spans="1:22" ht="58">
      <c r="A3" t="s">
        <v>408</v>
      </c>
      <c r="B3" s="1">
        <v>44361</v>
      </c>
      <c r="C3" s="44" t="s">
        <v>414</v>
      </c>
      <c r="D3" s="29">
        <v>3</v>
      </c>
      <c r="G3" s="14"/>
      <c r="H3" t="s">
        <v>4</v>
      </c>
      <c r="J3" s="14"/>
      <c r="K3" s="6">
        <v>24</v>
      </c>
      <c r="M3" s="14"/>
      <c r="N3" s="18">
        <v>24</v>
      </c>
      <c r="O3" s="21">
        <f t="shared" si="0"/>
        <v>44338</v>
      </c>
      <c r="P3" s="19">
        <f t="shared" si="1"/>
        <v>44363</v>
      </c>
    </row>
    <row r="4" spans="1:22" ht="58">
      <c r="A4" t="s">
        <v>396</v>
      </c>
      <c r="B4" s="1">
        <v>44361</v>
      </c>
      <c r="C4" s="44" t="s">
        <v>414</v>
      </c>
      <c r="D4" s="29">
        <v>5</v>
      </c>
      <c r="G4" s="14"/>
      <c r="H4">
        <v>34</v>
      </c>
      <c r="I4" t="s">
        <v>230</v>
      </c>
      <c r="J4" s="14"/>
      <c r="K4" s="6">
        <v>20</v>
      </c>
      <c r="L4" s="6">
        <v>24</v>
      </c>
      <c r="M4" s="14">
        <v>24</v>
      </c>
      <c r="N4" s="18">
        <f t="shared" ref="N4:N27" si="2">(K4+L4+M4)/3</f>
        <v>22.666666666666668</v>
      </c>
      <c r="O4" s="21">
        <f t="shared" si="0"/>
        <v>44339.333333333336</v>
      </c>
      <c r="P4" s="19">
        <f t="shared" si="1"/>
        <v>44364.333333333336</v>
      </c>
    </row>
    <row r="5" spans="1:22" ht="58">
      <c r="A5" t="s">
        <v>405</v>
      </c>
      <c r="B5" s="1">
        <v>44361</v>
      </c>
      <c r="C5" s="44" t="s">
        <v>414</v>
      </c>
      <c r="D5" s="29">
        <v>4</v>
      </c>
      <c r="G5" s="14"/>
      <c r="H5">
        <v>38</v>
      </c>
      <c r="I5">
        <v>43</v>
      </c>
      <c r="J5" s="14">
        <v>39</v>
      </c>
      <c r="K5" s="6">
        <v>22</v>
      </c>
      <c r="L5" s="6">
        <v>23</v>
      </c>
      <c r="M5" s="14">
        <v>22</v>
      </c>
      <c r="N5" s="18">
        <f t="shared" si="2"/>
        <v>22.333333333333332</v>
      </c>
      <c r="O5" s="21">
        <f t="shared" si="0"/>
        <v>44339.666666666664</v>
      </c>
      <c r="P5" s="19">
        <f t="shared" si="1"/>
        <v>44364.666666666664</v>
      </c>
    </row>
    <row r="6" spans="1:22" ht="72.5">
      <c r="A6" t="s">
        <v>420</v>
      </c>
      <c r="B6" s="1">
        <v>44361</v>
      </c>
      <c r="C6" s="45" t="s">
        <v>418</v>
      </c>
      <c r="D6" s="29">
        <v>3</v>
      </c>
      <c r="G6" s="14"/>
      <c r="H6">
        <v>37</v>
      </c>
      <c r="I6">
        <v>35</v>
      </c>
      <c r="J6" s="14" t="s">
        <v>4</v>
      </c>
      <c r="K6" s="6">
        <v>22</v>
      </c>
      <c r="L6" s="6">
        <v>21</v>
      </c>
      <c r="M6" s="14">
        <v>24</v>
      </c>
      <c r="N6" s="18">
        <f t="shared" si="2"/>
        <v>22.333333333333332</v>
      </c>
      <c r="O6" s="21">
        <f t="shared" si="0"/>
        <v>44339.666666666664</v>
      </c>
      <c r="P6" s="19">
        <f t="shared" si="1"/>
        <v>44364.666666666664</v>
      </c>
    </row>
    <row r="7" spans="1:22" ht="72.5">
      <c r="A7" t="s">
        <v>430</v>
      </c>
      <c r="B7" s="1">
        <v>44361</v>
      </c>
      <c r="C7" s="45" t="s">
        <v>418</v>
      </c>
      <c r="D7" s="29">
        <v>6</v>
      </c>
      <c r="G7" s="14"/>
      <c r="H7">
        <v>36</v>
      </c>
      <c r="I7">
        <v>41</v>
      </c>
      <c r="J7" s="14">
        <v>38</v>
      </c>
      <c r="K7" s="6">
        <v>21</v>
      </c>
      <c r="L7" s="6">
        <v>23</v>
      </c>
      <c r="M7" s="14">
        <v>22</v>
      </c>
      <c r="N7" s="18">
        <f t="shared" si="2"/>
        <v>22</v>
      </c>
      <c r="O7" s="21">
        <f t="shared" si="0"/>
        <v>44340</v>
      </c>
      <c r="P7" s="19">
        <f t="shared" si="1"/>
        <v>44365</v>
      </c>
    </row>
    <row r="8" spans="1:22" ht="58">
      <c r="A8" t="s">
        <v>411</v>
      </c>
      <c r="B8" s="1">
        <v>44361</v>
      </c>
      <c r="C8" s="44" t="s">
        <v>414</v>
      </c>
      <c r="D8" s="29">
        <v>6</v>
      </c>
      <c r="G8" s="14"/>
      <c r="H8">
        <v>39</v>
      </c>
      <c r="I8">
        <v>40</v>
      </c>
      <c r="J8" s="14">
        <v>36</v>
      </c>
      <c r="K8" s="6">
        <v>22</v>
      </c>
      <c r="L8" s="6">
        <v>22</v>
      </c>
      <c r="M8" s="14">
        <v>21</v>
      </c>
      <c r="N8" s="18">
        <f t="shared" si="2"/>
        <v>21.666666666666668</v>
      </c>
      <c r="O8" s="21">
        <f t="shared" si="0"/>
        <v>44340.333333333336</v>
      </c>
      <c r="P8" s="19">
        <f t="shared" si="1"/>
        <v>44365.333333333336</v>
      </c>
    </row>
    <row r="9" spans="1:22" ht="58">
      <c r="A9" t="s">
        <v>412</v>
      </c>
      <c r="B9" s="1">
        <v>44361</v>
      </c>
      <c r="C9" s="44" t="s">
        <v>414</v>
      </c>
      <c r="D9" s="29">
        <v>5</v>
      </c>
      <c r="G9" s="14"/>
      <c r="H9">
        <v>35</v>
      </c>
      <c r="I9">
        <v>36</v>
      </c>
      <c r="J9" s="14">
        <v>37</v>
      </c>
      <c r="K9" s="6">
        <v>21</v>
      </c>
      <c r="L9" s="6">
        <v>21</v>
      </c>
      <c r="M9" s="14">
        <v>22</v>
      </c>
      <c r="N9" s="18">
        <f t="shared" si="2"/>
        <v>21.333333333333332</v>
      </c>
      <c r="O9" s="21">
        <f t="shared" si="0"/>
        <v>44340.666666666664</v>
      </c>
      <c r="P9" s="19">
        <f t="shared" si="1"/>
        <v>44365.666666666664</v>
      </c>
    </row>
    <row r="10" spans="1:22" ht="58">
      <c r="A10" t="s">
        <v>403</v>
      </c>
      <c r="B10" s="1">
        <v>44361</v>
      </c>
      <c r="C10" s="44" t="s">
        <v>414</v>
      </c>
      <c r="D10" s="29">
        <v>5</v>
      </c>
      <c r="G10" s="14"/>
      <c r="H10">
        <v>33</v>
      </c>
      <c r="I10">
        <v>35</v>
      </c>
      <c r="J10" s="14">
        <v>33</v>
      </c>
      <c r="K10" s="6">
        <v>20</v>
      </c>
      <c r="L10" s="6">
        <v>21</v>
      </c>
      <c r="M10" s="14">
        <v>20</v>
      </c>
      <c r="N10" s="18">
        <f t="shared" si="2"/>
        <v>20.333333333333332</v>
      </c>
      <c r="O10" s="21">
        <f t="shared" si="0"/>
        <v>44341.666666666664</v>
      </c>
      <c r="P10" s="19">
        <f t="shared" si="1"/>
        <v>44366.666666666664</v>
      </c>
    </row>
    <row r="11" spans="1:22" ht="72.5">
      <c r="A11" t="s">
        <v>421</v>
      </c>
      <c r="B11" s="1">
        <v>44361</v>
      </c>
      <c r="C11" s="45" t="s">
        <v>418</v>
      </c>
      <c r="D11" s="29">
        <v>4</v>
      </c>
      <c r="G11" s="14"/>
      <c r="H11">
        <v>31</v>
      </c>
      <c r="I11">
        <v>30</v>
      </c>
      <c r="J11" s="14">
        <v>32</v>
      </c>
      <c r="K11" s="6">
        <v>19</v>
      </c>
      <c r="L11" s="6">
        <v>19</v>
      </c>
      <c r="M11" s="14">
        <v>19</v>
      </c>
      <c r="N11" s="18">
        <f t="shared" si="2"/>
        <v>19</v>
      </c>
      <c r="O11" s="21">
        <f t="shared" si="0"/>
        <v>44343</v>
      </c>
      <c r="P11" s="19">
        <f t="shared" si="1"/>
        <v>44368</v>
      </c>
    </row>
    <row r="12" spans="1:22" ht="58">
      <c r="A12" t="s">
        <v>398</v>
      </c>
      <c r="B12" s="1">
        <v>44361</v>
      </c>
      <c r="C12" s="44" t="s">
        <v>414</v>
      </c>
      <c r="D12" s="29">
        <v>5</v>
      </c>
      <c r="G12" s="14"/>
      <c r="H12">
        <v>30</v>
      </c>
      <c r="I12">
        <v>32</v>
      </c>
      <c r="J12" s="14">
        <v>29</v>
      </c>
      <c r="K12" s="6">
        <v>19</v>
      </c>
      <c r="L12" s="6">
        <v>19</v>
      </c>
      <c r="M12" s="14">
        <v>18</v>
      </c>
      <c r="N12" s="18">
        <f t="shared" si="2"/>
        <v>18.666666666666668</v>
      </c>
      <c r="O12" s="21">
        <f t="shared" si="0"/>
        <v>44343.333333333336</v>
      </c>
      <c r="P12" s="19">
        <f t="shared" si="1"/>
        <v>44368.333333333336</v>
      </c>
    </row>
    <row r="13" spans="1:22" ht="72.5">
      <c r="A13" t="s">
        <v>425</v>
      </c>
      <c r="B13" s="1">
        <v>44361</v>
      </c>
      <c r="C13" s="45" t="s">
        <v>418</v>
      </c>
      <c r="D13" s="29">
        <v>4</v>
      </c>
      <c r="G13" s="14"/>
      <c r="H13">
        <v>31</v>
      </c>
      <c r="I13">
        <v>27</v>
      </c>
      <c r="J13" s="14">
        <v>31</v>
      </c>
      <c r="K13" s="6">
        <v>19</v>
      </c>
      <c r="L13" s="6">
        <v>18</v>
      </c>
      <c r="M13" s="14">
        <v>19</v>
      </c>
      <c r="N13" s="18">
        <f t="shared" si="2"/>
        <v>18.666666666666668</v>
      </c>
      <c r="O13" s="21">
        <f t="shared" si="0"/>
        <v>44343.333333333336</v>
      </c>
      <c r="P13" s="19">
        <f t="shared" si="1"/>
        <v>44368.333333333336</v>
      </c>
    </row>
    <row r="14" spans="1:22" ht="58">
      <c r="A14" t="s">
        <v>407</v>
      </c>
      <c r="B14" s="1">
        <v>44361</v>
      </c>
      <c r="C14" s="44" t="s">
        <v>414</v>
      </c>
      <c r="D14" s="29">
        <v>3</v>
      </c>
      <c r="G14" s="14"/>
      <c r="H14">
        <v>28</v>
      </c>
      <c r="I14">
        <v>31</v>
      </c>
      <c r="J14" s="14">
        <v>28</v>
      </c>
      <c r="K14" s="6">
        <v>18</v>
      </c>
      <c r="L14" s="6">
        <v>19</v>
      </c>
      <c r="M14" s="14">
        <v>18</v>
      </c>
      <c r="N14" s="18">
        <f t="shared" si="2"/>
        <v>18.333333333333332</v>
      </c>
      <c r="O14" s="21">
        <f t="shared" si="0"/>
        <v>44343.666666666664</v>
      </c>
      <c r="P14" s="19">
        <f t="shared" si="1"/>
        <v>44368.666666666664</v>
      </c>
    </row>
    <row r="15" spans="1:22" ht="58">
      <c r="A15" t="s">
        <v>410</v>
      </c>
      <c r="B15" s="1">
        <v>44361</v>
      </c>
      <c r="C15" s="44" t="s">
        <v>414</v>
      </c>
      <c r="D15" s="29">
        <v>3</v>
      </c>
      <c r="G15" s="14"/>
      <c r="H15">
        <v>27</v>
      </c>
      <c r="I15">
        <v>32</v>
      </c>
      <c r="J15" s="14">
        <v>31</v>
      </c>
      <c r="K15" s="6">
        <v>17</v>
      </c>
      <c r="L15" s="6">
        <v>19</v>
      </c>
      <c r="M15" s="14">
        <v>19</v>
      </c>
      <c r="N15" s="18">
        <f t="shared" si="2"/>
        <v>18.333333333333332</v>
      </c>
      <c r="O15" s="21">
        <f t="shared" si="0"/>
        <v>44343.666666666664</v>
      </c>
      <c r="P15" s="19">
        <f t="shared" si="1"/>
        <v>44368.666666666664</v>
      </c>
    </row>
    <row r="16" spans="1:22" ht="72.5">
      <c r="A16" t="s">
        <v>426</v>
      </c>
      <c r="B16" s="1">
        <v>44361</v>
      </c>
      <c r="C16" s="45" t="s">
        <v>418</v>
      </c>
      <c r="D16" s="29">
        <v>5</v>
      </c>
      <c r="G16" s="14"/>
      <c r="H16">
        <v>30</v>
      </c>
      <c r="I16">
        <v>32</v>
      </c>
      <c r="J16" s="14">
        <v>22</v>
      </c>
      <c r="K16" s="6">
        <v>19</v>
      </c>
      <c r="L16" s="6">
        <v>19</v>
      </c>
      <c r="M16" s="14">
        <v>15</v>
      </c>
      <c r="N16" s="18">
        <f t="shared" si="2"/>
        <v>17.666666666666668</v>
      </c>
      <c r="O16" s="21">
        <f t="shared" si="0"/>
        <v>44344.333333333336</v>
      </c>
      <c r="P16" s="19">
        <f t="shared" si="1"/>
        <v>44369.333333333336</v>
      </c>
    </row>
    <row r="17" spans="1:16" ht="58">
      <c r="A17" t="s">
        <v>395</v>
      </c>
      <c r="B17" s="1">
        <v>44361</v>
      </c>
      <c r="C17" s="44" t="s">
        <v>414</v>
      </c>
      <c r="D17" s="29">
        <v>3</v>
      </c>
      <c r="G17" s="14"/>
      <c r="H17">
        <v>30</v>
      </c>
      <c r="I17">
        <v>27</v>
      </c>
      <c r="J17" s="14">
        <v>22</v>
      </c>
      <c r="K17" s="6">
        <v>19</v>
      </c>
      <c r="L17" s="6">
        <v>17</v>
      </c>
      <c r="M17" s="14">
        <v>15</v>
      </c>
      <c r="N17" s="18">
        <f t="shared" si="2"/>
        <v>17</v>
      </c>
      <c r="O17" s="21">
        <f t="shared" si="0"/>
        <v>44345</v>
      </c>
      <c r="P17" s="19">
        <f t="shared" si="1"/>
        <v>44370</v>
      </c>
    </row>
    <row r="18" spans="1:16" ht="58">
      <c r="A18" t="s">
        <v>404</v>
      </c>
      <c r="B18" s="1">
        <v>44361</v>
      </c>
      <c r="C18" s="44" t="s">
        <v>414</v>
      </c>
      <c r="D18" s="29">
        <v>4</v>
      </c>
      <c r="G18" s="14"/>
      <c r="H18">
        <v>27</v>
      </c>
      <c r="I18">
        <v>30</v>
      </c>
      <c r="J18" s="14">
        <v>22</v>
      </c>
      <c r="K18" s="6">
        <v>17</v>
      </c>
      <c r="L18" s="6">
        <v>19</v>
      </c>
      <c r="M18" s="14">
        <v>15</v>
      </c>
      <c r="N18" s="18">
        <f t="shared" si="2"/>
        <v>17</v>
      </c>
      <c r="O18" s="21">
        <f t="shared" si="0"/>
        <v>44345</v>
      </c>
      <c r="P18" s="19">
        <f t="shared" si="1"/>
        <v>44370</v>
      </c>
    </row>
    <row r="19" spans="1:16" ht="72.5">
      <c r="A19" t="s">
        <v>424</v>
      </c>
      <c r="B19" s="1">
        <v>44361</v>
      </c>
      <c r="C19" s="45" t="s">
        <v>418</v>
      </c>
      <c r="D19" s="29">
        <v>4</v>
      </c>
      <c r="G19" s="14"/>
      <c r="H19">
        <v>25</v>
      </c>
      <c r="I19">
        <v>28</v>
      </c>
      <c r="J19" s="14">
        <v>27</v>
      </c>
      <c r="K19" s="6">
        <v>16</v>
      </c>
      <c r="L19" s="6">
        <v>18</v>
      </c>
      <c r="M19" s="14">
        <v>17</v>
      </c>
      <c r="N19" s="18">
        <f t="shared" si="2"/>
        <v>17</v>
      </c>
      <c r="O19" s="21">
        <f t="shared" si="0"/>
        <v>44345</v>
      </c>
      <c r="P19" s="19">
        <f t="shared" si="1"/>
        <v>44370</v>
      </c>
    </row>
    <row r="20" spans="1:16" ht="72.5">
      <c r="A20" t="s">
        <v>427</v>
      </c>
      <c r="B20" s="1">
        <v>44361</v>
      </c>
      <c r="C20" s="45" t="s">
        <v>418</v>
      </c>
      <c r="D20" s="29">
        <v>5</v>
      </c>
      <c r="G20" s="14"/>
      <c r="H20">
        <v>23</v>
      </c>
      <c r="I20">
        <v>25</v>
      </c>
      <c r="J20" s="14">
        <v>23</v>
      </c>
      <c r="K20" s="6">
        <v>16</v>
      </c>
      <c r="L20" s="6">
        <v>16</v>
      </c>
      <c r="M20" s="14">
        <v>16</v>
      </c>
      <c r="N20" s="18">
        <f t="shared" si="2"/>
        <v>16</v>
      </c>
      <c r="O20" s="21">
        <f t="shared" si="0"/>
        <v>44346</v>
      </c>
      <c r="P20" s="19">
        <f t="shared" si="1"/>
        <v>44371</v>
      </c>
    </row>
    <row r="21" spans="1:16" ht="58">
      <c r="A21" t="s">
        <v>397</v>
      </c>
      <c r="B21" s="1">
        <v>44361</v>
      </c>
      <c r="C21" s="44" t="s">
        <v>414</v>
      </c>
      <c r="D21" s="29">
        <v>4</v>
      </c>
      <c r="E21">
        <v>90</v>
      </c>
      <c r="F21">
        <v>90</v>
      </c>
      <c r="G21" s="14"/>
      <c r="J21" s="14">
        <v>23</v>
      </c>
      <c r="K21" s="6">
        <v>10</v>
      </c>
      <c r="L21" s="6">
        <v>10</v>
      </c>
      <c r="M21" s="14">
        <v>16</v>
      </c>
      <c r="N21" s="18">
        <f t="shared" si="2"/>
        <v>12</v>
      </c>
      <c r="O21" s="21">
        <f t="shared" si="0"/>
        <v>44350</v>
      </c>
      <c r="P21" s="19">
        <f t="shared" si="1"/>
        <v>44375</v>
      </c>
    </row>
    <row r="22" spans="1:16" ht="58">
      <c r="A22" t="s">
        <v>400</v>
      </c>
      <c r="B22" s="1">
        <v>44361</v>
      </c>
      <c r="C22" s="44" t="s">
        <v>414</v>
      </c>
      <c r="D22" s="29">
        <v>5</v>
      </c>
      <c r="E22">
        <v>90</v>
      </c>
      <c r="G22" s="14"/>
      <c r="I22">
        <v>15</v>
      </c>
      <c r="J22" s="14">
        <v>14</v>
      </c>
      <c r="K22" s="6">
        <v>10</v>
      </c>
      <c r="L22" s="6">
        <v>13</v>
      </c>
      <c r="M22" s="14">
        <v>13</v>
      </c>
      <c r="N22" s="18">
        <f t="shared" si="2"/>
        <v>12</v>
      </c>
      <c r="O22" s="21">
        <f t="shared" si="0"/>
        <v>44350</v>
      </c>
      <c r="P22" s="19">
        <f t="shared" si="1"/>
        <v>44375</v>
      </c>
    </row>
    <row r="23" spans="1:16" ht="72.5">
      <c r="A23" t="s">
        <v>423</v>
      </c>
      <c r="B23" s="1">
        <v>44361</v>
      </c>
      <c r="C23" s="45" t="s">
        <v>418</v>
      </c>
      <c r="D23" s="29">
        <v>6</v>
      </c>
      <c r="E23">
        <v>90</v>
      </c>
      <c r="F23">
        <v>90</v>
      </c>
      <c r="G23" s="14">
        <v>90</v>
      </c>
      <c r="J23" s="14"/>
      <c r="K23" s="6">
        <v>10</v>
      </c>
      <c r="L23" s="6">
        <v>10</v>
      </c>
      <c r="M23" s="14">
        <v>10</v>
      </c>
      <c r="N23" s="18">
        <f t="shared" si="2"/>
        <v>10</v>
      </c>
      <c r="O23" s="21">
        <f t="shared" si="0"/>
        <v>44352</v>
      </c>
      <c r="P23" s="19">
        <f t="shared" si="1"/>
        <v>44377</v>
      </c>
    </row>
    <row r="24" spans="1:16" ht="72.5">
      <c r="A24" t="s">
        <v>428</v>
      </c>
      <c r="B24" s="1">
        <v>44361</v>
      </c>
      <c r="C24" s="45" t="s">
        <v>418</v>
      </c>
      <c r="D24" s="29">
        <v>6</v>
      </c>
      <c r="E24">
        <v>90</v>
      </c>
      <c r="F24">
        <v>90</v>
      </c>
      <c r="G24" s="14">
        <v>90</v>
      </c>
      <c r="J24" s="14"/>
      <c r="K24" s="6">
        <v>10</v>
      </c>
      <c r="L24" s="6">
        <v>10</v>
      </c>
      <c r="M24" s="14">
        <v>10</v>
      </c>
      <c r="N24" s="18">
        <f t="shared" si="2"/>
        <v>10</v>
      </c>
      <c r="O24" s="21">
        <f t="shared" si="0"/>
        <v>44352</v>
      </c>
      <c r="P24" s="19">
        <f t="shared" si="1"/>
        <v>44377</v>
      </c>
    </row>
    <row r="25" spans="1:16" ht="58">
      <c r="A25" t="s">
        <v>413</v>
      </c>
      <c r="B25" s="1">
        <v>44361</v>
      </c>
      <c r="C25" s="44" t="s">
        <v>414</v>
      </c>
      <c r="D25" s="29">
        <v>5</v>
      </c>
      <c r="E25">
        <v>80</v>
      </c>
      <c r="F25">
        <v>80</v>
      </c>
      <c r="G25" s="14">
        <v>90</v>
      </c>
      <c r="J25" s="14"/>
      <c r="K25" s="6">
        <v>9</v>
      </c>
      <c r="L25" s="6">
        <v>9</v>
      </c>
      <c r="M25" s="14">
        <v>10</v>
      </c>
      <c r="N25" s="18">
        <f t="shared" si="2"/>
        <v>9.3333333333333339</v>
      </c>
      <c r="O25" s="21">
        <f t="shared" si="0"/>
        <v>44352.666666666664</v>
      </c>
      <c r="P25" s="19">
        <f t="shared" si="1"/>
        <v>44377.666666666664</v>
      </c>
    </row>
    <row r="26" spans="1:16" ht="58">
      <c r="A26" t="s">
        <v>409</v>
      </c>
      <c r="B26" s="1">
        <v>44361</v>
      </c>
      <c r="C26" s="44" t="s">
        <v>414</v>
      </c>
      <c r="D26" s="29">
        <v>4</v>
      </c>
      <c r="E26">
        <v>60</v>
      </c>
      <c r="F26">
        <v>90</v>
      </c>
      <c r="G26" s="14">
        <v>90</v>
      </c>
      <c r="J26" s="14"/>
      <c r="K26" s="6">
        <v>7</v>
      </c>
      <c r="L26">
        <v>10</v>
      </c>
      <c r="M26" s="14">
        <v>10</v>
      </c>
      <c r="N26" s="18">
        <f t="shared" si="2"/>
        <v>9</v>
      </c>
      <c r="O26" s="21">
        <f t="shared" si="0"/>
        <v>44353</v>
      </c>
      <c r="P26" s="19">
        <f t="shared" si="1"/>
        <v>44378</v>
      </c>
    </row>
    <row r="27" spans="1:16" ht="58">
      <c r="A27" t="s">
        <v>406</v>
      </c>
      <c r="B27" s="1">
        <v>44361</v>
      </c>
      <c r="C27" s="44" t="s">
        <v>414</v>
      </c>
      <c r="D27" s="29">
        <v>5</v>
      </c>
      <c r="E27">
        <v>70</v>
      </c>
      <c r="F27">
        <v>90</v>
      </c>
      <c r="G27" s="14">
        <v>60</v>
      </c>
      <c r="J27" s="14"/>
      <c r="K27" s="6">
        <v>8</v>
      </c>
      <c r="L27" s="6">
        <v>10</v>
      </c>
      <c r="M27" s="14">
        <v>7</v>
      </c>
      <c r="N27" s="18">
        <f t="shared" si="2"/>
        <v>8.3333333333333339</v>
      </c>
      <c r="O27" s="21">
        <f t="shared" si="0"/>
        <v>44353.666666666664</v>
      </c>
      <c r="P27" s="19">
        <f t="shared" si="1"/>
        <v>44378.666666666664</v>
      </c>
    </row>
    <row r="28" spans="1:16" ht="58">
      <c r="A28" t="s">
        <v>394</v>
      </c>
      <c r="B28" s="1">
        <v>44361</v>
      </c>
      <c r="C28" s="44" t="s">
        <v>414</v>
      </c>
      <c r="D28" s="29">
        <v>4</v>
      </c>
      <c r="E28">
        <v>80</v>
      </c>
      <c r="F28">
        <v>60</v>
      </c>
      <c r="G28" s="14"/>
      <c r="J28" s="14">
        <v>15</v>
      </c>
      <c r="K28" s="6">
        <v>9</v>
      </c>
      <c r="L28" s="6">
        <v>7</v>
      </c>
      <c r="M28" s="14"/>
      <c r="N28" s="18">
        <f>(K28+L28)/2</f>
        <v>8</v>
      </c>
      <c r="O28" s="21">
        <f t="shared" si="0"/>
        <v>44354</v>
      </c>
      <c r="P28" s="19">
        <f t="shared" si="1"/>
        <v>44379</v>
      </c>
    </row>
    <row r="29" spans="1:16" ht="72.5">
      <c r="A29" t="s">
        <v>419</v>
      </c>
      <c r="B29" s="1">
        <v>44361</v>
      </c>
      <c r="C29" s="45" t="s">
        <v>418</v>
      </c>
      <c r="D29" s="29">
        <v>2</v>
      </c>
      <c r="E29">
        <v>75</v>
      </c>
      <c r="F29">
        <v>75</v>
      </c>
      <c r="G29" s="14"/>
      <c r="J29" s="14"/>
      <c r="K29" s="6">
        <v>8</v>
      </c>
      <c r="L29" s="6">
        <v>8</v>
      </c>
      <c r="M29" s="14"/>
      <c r="N29" s="18">
        <v>8</v>
      </c>
      <c r="O29" s="21">
        <f t="shared" si="0"/>
        <v>44354</v>
      </c>
      <c r="P29" s="19">
        <f t="shared" si="1"/>
        <v>44379</v>
      </c>
    </row>
    <row r="30" spans="1:16" ht="72.5">
      <c r="A30" t="s">
        <v>422</v>
      </c>
      <c r="B30" s="1">
        <v>44361</v>
      </c>
      <c r="C30" s="45" t="s">
        <v>418</v>
      </c>
      <c r="D30" s="29">
        <v>4</v>
      </c>
      <c r="E30">
        <v>90</v>
      </c>
      <c r="F30">
        <v>45</v>
      </c>
      <c r="G30" s="14">
        <v>45</v>
      </c>
      <c r="J30" s="14"/>
      <c r="K30" s="6">
        <v>10</v>
      </c>
      <c r="L30" s="6">
        <v>6</v>
      </c>
      <c r="M30" s="14">
        <v>6</v>
      </c>
      <c r="N30" s="18">
        <f>(K30+L30+M30)/3</f>
        <v>7.333333333333333</v>
      </c>
      <c r="O30" s="21">
        <f t="shared" si="0"/>
        <v>44354.666666666664</v>
      </c>
      <c r="P30" s="19">
        <f t="shared" si="1"/>
        <v>44379.666666666664</v>
      </c>
    </row>
    <row r="31" spans="1:16" ht="58">
      <c r="A31" t="s">
        <v>401</v>
      </c>
      <c r="B31" s="1">
        <v>44361</v>
      </c>
      <c r="C31" s="44" t="s">
        <v>414</v>
      </c>
      <c r="D31" s="29">
        <v>4</v>
      </c>
      <c r="E31">
        <v>45</v>
      </c>
      <c r="F31">
        <v>20</v>
      </c>
      <c r="G31" s="14">
        <v>10</v>
      </c>
      <c r="J31" s="14"/>
      <c r="K31" s="6">
        <v>6</v>
      </c>
      <c r="L31" s="6">
        <v>2</v>
      </c>
      <c r="M31" s="14">
        <v>0.5</v>
      </c>
      <c r="N31" s="18">
        <f>(K31+L31+M31)/3</f>
        <v>2.8333333333333335</v>
      </c>
      <c r="O31" s="21">
        <f t="shared" si="0"/>
        <v>44359.166666666664</v>
      </c>
      <c r="P31" s="19">
        <f t="shared" si="1"/>
        <v>44384.166666666664</v>
      </c>
    </row>
    <row r="32" spans="1:16" ht="72.5">
      <c r="A32" t="s">
        <v>429</v>
      </c>
      <c r="B32" s="1">
        <v>44361</v>
      </c>
      <c r="C32" s="45" t="s">
        <v>418</v>
      </c>
      <c r="D32" s="29">
        <v>4</v>
      </c>
      <c r="E32">
        <v>30</v>
      </c>
      <c r="F32">
        <v>30</v>
      </c>
      <c r="G32" s="14">
        <v>0</v>
      </c>
      <c r="J32" s="14"/>
      <c r="K32" s="6">
        <v>4</v>
      </c>
      <c r="L32" s="6">
        <v>4</v>
      </c>
      <c r="M32" s="14">
        <v>0</v>
      </c>
      <c r="N32" s="18">
        <f>(K32+L32+M32)/3</f>
        <v>2.6666666666666665</v>
      </c>
      <c r="O32" s="21">
        <f t="shared" si="0"/>
        <v>44359.333333333336</v>
      </c>
      <c r="P32" s="19">
        <f t="shared" si="1"/>
        <v>44384.333333333336</v>
      </c>
    </row>
    <row r="33" spans="1:16" ht="58">
      <c r="A33" t="s">
        <v>399</v>
      </c>
      <c r="B33" s="1">
        <v>44361</v>
      </c>
      <c r="C33" s="44" t="s">
        <v>414</v>
      </c>
      <c r="D33" s="29">
        <v>1</v>
      </c>
      <c r="E33">
        <v>10</v>
      </c>
      <c r="G33" s="14"/>
      <c r="J33" s="14"/>
      <c r="K33" s="6">
        <v>0.5</v>
      </c>
      <c r="M33" s="14"/>
      <c r="N33" s="18">
        <f>(K33)/1</f>
        <v>0.5</v>
      </c>
      <c r="O33" s="21">
        <f t="shared" si="0"/>
        <v>44361.5</v>
      </c>
      <c r="P33" s="19">
        <f t="shared" si="1"/>
        <v>44386.5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18"/>
  <sheetViews>
    <sheetView workbookViewId="0"/>
  </sheetViews>
  <sheetFormatPr defaultRowHeight="14.5"/>
  <cols>
    <col min="2" max="2" width="10.54296875" customWidth="1"/>
    <col min="3" max="3" width="9.26953125" customWidth="1"/>
    <col min="5" max="5" width="8.7265625" style="16"/>
    <col min="6" max="6" width="8.7265625" style="2"/>
    <col min="7" max="7" width="8.7265625" style="14"/>
    <col min="8" max="8" width="8.7265625" style="16"/>
    <col min="9" max="9" width="8.7265625" style="2"/>
    <col min="10" max="10" width="8.7265625" style="14"/>
    <col min="14" max="14" width="8.7265625" style="67"/>
    <col min="15" max="15" width="10" customWidth="1"/>
    <col min="16" max="16" width="10.54296875" style="29" customWidth="1"/>
  </cols>
  <sheetData>
    <row r="1" spans="1:17" ht="58.5" thickBot="1">
      <c r="A1" s="47" t="s">
        <v>0</v>
      </c>
      <c r="B1" s="47" t="s">
        <v>1</v>
      </c>
      <c r="C1" s="47" t="s">
        <v>2</v>
      </c>
      <c r="D1" s="56" t="s">
        <v>3</v>
      </c>
      <c r="E1" s="48" t="s">
        <v>11</v>
      </c>
      <c r="F1" s="49" t="s">
        <v>12</v>
      </c>
      <c r="G1" s="50" t="s">
        <v>13</v>
      </c>
      <c r="H1" s="54" t="s">
        <v>8</v>
      </c>
      <c r="I1" s="47" t="s">
        <v>9</v>
      </c>
      <c r="J1" s="55" t="s">
        <v>10</v>
      </c>
      <c r="K1" s="53" t="s">
        <v>15</v>
      </c>
      <c r="L1" s="47" t="s">
        <v>16</v>
      </c>
      <c r="M1" s="47" t="s">
        <v>17</v>
      </c>
      <c r="N1" s="57" t="s">
        <v>14</v>
      </c>
      <c r="O1" s="57" t="s">
        <v>6</v>
      </c>
      <c r="P1" s="59" t="s">
        <v>7</v>
      </c>
      <c r="Q1" s="51" t="s">
        <v>441</v>
      </c>
    </row>
    <row r="2" spans="1:17" ht="29.5" thickTop="1">
      <c r="A2">
        <v>1</v>
      </c>
      <c r="B2" s="1">
        <v>44365</v>
      </c>
      <c r="C2" s="3" t="s">
        <v>440</v>
      </c>
      <c r="D2" s="12">
        <v>7</v>
      </c>
      <c r="E2" s="16">
        <v>45</v>
      </c>
      <c r="F2" s="6">
        <v>45</v>
      </c>
      <c r="G2" s="14">
        <v>60</v>
      </c>
      <c r="K2">
        <v>6</v>
      </c>
      <c r="L2">
        <v>6</v>
      </c>
      <c r="M2" s="2">
        <v>7</v>
      </c>
      <c r="N2" s="52">
        <f>SUM(K2:M2)/3</f>
        <v>6.333333333333333</v>
      </c>
      <c r="O2" s="58">
        <f>B2-N2+1</f>
        <v>44359.666666666664</v>
      </c>
      <c r="P2" s="60">
        <f>O2+25</f>
        <v>44384.666666666664</v>
      </c>
    </row>
    <row r="3" spans="1:17" ht="29">
      <c r="A3">
        <v>2</v>
      </c>
      <c r="B3" s="1">
        <v>44365</v>
      </c>
      <c r="C3" s="3" t="s">
        <v>440</v>
      </c>
      <c r="D3" s="12">
        <v>5</v>
      </c>
      <c r="E3" s="16">
        <v>15</v>
      </c>
      <c r="F3" s="6">
        <v>15</v>
      </c>
      <c r="G3" s="14">
        <v>15</v>
      </c>
      <c r="K3">
        <v>1</v>
      </c>
      <c r="L3">
        <v>1</v>
      </c>
      <c r="M3" s="2">
        <v>1</v>
      </c>
      <c r="N3" s="52">
        <f t="shared" ref="N3:N64" si="0">SUM(K3:M3)/3</f>
        <v>1</v>
      </c>
      <c r="O3" s="58">
        <f t="shared" ref="O3:O65" si="1">B3-N3+1</f>
        <v>44365</v>
      </c>
      <c r="P3" s="60">
        <f t="shared" ref="P3:P65" si="2">O3+25</f>
        <v>44390</v>
      </c>
    </row>
    <row r="4" spans="1:17" ht="29">
      <c r="A4">
        <v>3</v>
      </c>
      <c r="B4" s="1">
        <v>44365</v>
      </c>
      <c r="C4" s="3" t="s">
        <v>440</v>
      </c>
      <c r="D4">
        <v>4</v>
      </c>
      <c r="E4" s="16">
        <v>15</v>
      </c>
      <c r="F4" s="2">
        <v>15</v>
      </c>
      <c r="G4" s="14">
        <v>15</v>
      </c>
      <c r="K4">
        <v>1</v>
      </c>
      <c r="L4">
        <v>1</v>
      </c>
      <c r="M4">
        <v>1</v>
      </c>
      <c r="N4" s="52">
        <f t="shared" si="0"/>
        <v>1</v>
      </c>
      <c r="O4" s="58">
        <f t="shared" si="1"/>
        <v>44365</v>
      </c>
      <c r="P4" s="60">
        <f t="shared" si="2"/>
        <v>44390</v>
      </c>
    </row>
    <row r="5" spans="1:17" ht="29">
      <c r="A5">
        <v>4</v>
      </c>
      <c r="B5" s="1">
        <v>44365</v>
      </c>
      <c r="C5" s="3" t="s">
        <v>440</v>
      </c>
      <c r="D5">
        <v>3</v>
      </c>
      <c r="H5" s="16">
        <v>35</v>
      </c>
      <c r="I5" s="2">
        <v>35</v>
      </c>
      <c r="J5" s="14">
        <v>36</v>
      </c>
      <c r="K5" s="95">
        <v>21</v>
      </c>
      <c r="L5" s="95">
        <v>21</v>
      </c>
      <c r="M5" s="95">
        <v>21</v>
      </c>
      <c r="N5" s="52">
        <f t="shared" si="0"/>
        <v>21</v>
      </c>
      <c r="O5" s="58">
        <f t="shared" si="1"/>
        <v>44345</v>
      </c>
      <c r="P5" s="60">
        <f t="shared" si="2"/>
        <v>44370</v>
      </c>
    </row>
    <row r="6" spans="1:17" ht="29">
      <c r="A6">
        <v>5</v>
      </c>
      <c r="B6" s="1">
        <v>44365</v>
      </c>
      <c r="C6" s="3" t="s">
        <v>440</v>
      </c>
      <c r="D6">
        <v>2</v>
      </c>
      <c r="E6" s="16">
        <v>0</v>
      </c>
      <c r="F6" s="2">
        <v>0</v>
      </c>
      <c r="K6" s="95">
        <v>0</v>
      </c>
      <c r="L6" s="95">
        <v>0</v>
      </c>
      <c r="M6" s="95">
        <v>0</v>
      </c>
      <c r="N6" s="52">
        <f t="shared" si="0"/>
        <v>0</v>
      </c>
      <c r="O6" s="58">
        <f t="shared" si="1"/>
        <v>44366</v>
      </c>
      <c r="P6" s="60">
        <f t="shared" si="2"/>
        <v>44391</v>
      </c>
    </row>
    <row r="7" spans="1:17" ht="29">
      <c r="A7">
        <v>6</v>
      </c>
      <c r="B7" s="1">
        <v>44365</v>
      </c>
      <c r="C7" s="3" t="s">
        <v>440</v>
      </c>
      <c r="D7">
        <v>4</v>
      </c>
      <c r="H7" s="16">
        <v>26</v>
      </c>
      <c r="I7" s="2">
        <v>25</v>
      </c>
      <c r="J7" s="14">
        <v>30</v>
      </c>
      <c r="K7" s="95">
        <v>17</v>
      </c>
      <c r="L7" s="95">
        <v>16</v>
      </c>
      <c r="M7" s="95">
        <v>19</v>
      </c>
      <c r="N7" s="52">
        <f t="shared" si="0"/>
        <v>17.333333333333332</v>
      </c>
      <c r="O7" s="58">
        <f t="shared" si="1"/>
        <v>44348.666666666664</v>
      </c>
      <c r="P7" s="60">
        <f t="shared" si="2"/>
        <v>44373.666666666664</v>
      </c>
    </row>
    <row r="8" spans="1:17" ht="29">
      <c r="A8">
        <v>7</v>
      </c>
      <c r="B8" s="1">
        <v>44365</v>
      </c>
      <c r="C8" s="3" t="s">
        <v>440</v>
      </c>
      <c r="D8">
        <v>3</v>
      </c>
      <c r="E8" s="16">
        <v>0</v>
      </c>
      <c r="F8" s="2">
        <v>0</v>
      </c>
      <c r="G8" s="14">
        <v>15</v>
      </c>
      <c r="K8" s="95">
        <v>0</v>
      </c>
      <c r="L8" s="95">
        <v>0</v>
      </c>
      <c r="M8" s="95">
        <v>1</v>
      </c>
      <c r="N8" s="52">
        <f t="shared" si="0"/>
        <v>0.33333333333333331</v>
      </c>
      <c r="O8" s="58">
        <f t="shared" si="1"/>
        <v>44365.666666666664</v>
      </c>
      <c r="P8" s="60">
        <f t="shared" si="2"/>
        <v>44390.666666666664</v>
      </c>
    </row>
    <row r="9" spans="1:17" ht="29">
      <c r="A9">
        <v>8</v>
      </c>
      <c r="B9" s="1">
        <v>44365</v>
      </c>
      <c r="C9" s="3" t="s">
        <v>440</v>
      </c>
      <c r="D9">
        <v>4</v>
      </c>
      <c r="E9" s="16">
        <v>90</v>
      </c>
      <c r="F9" s="2">
        <v>90</v>
      </c>
      <c r="G9" s="14" t="s">
        <v>229</v>
      </c>
      <c r="K9" s="95">
        <v>10</v>
      </c>
      <c r="L9" s="95">
        <v>10</v>
      </c>
      <c r="M9" s="95">
        <v>11</v>
      </c>
      <c r="N9" s="52">
        <f t="shared" si="0"/>
        <v>10.333333333333334</v>
      </c>
      <c r="O9" s="58">
        <f t="shared" si="1"/>
        <v>44355.666666666664</v>
      </c>
      <c r="P9" s="60">
        <f>O9+25</f>
        <v>44380.666666666664</v>
      </c>
    </row>
    <row r="10" spans="1:17" ht="29">
      <c r="A10">
        <v>9</v>
      </c>
      <c r="B10" s="1">
        <v>44365</v>
      </c>
      <c r="C10" s="3" t="s">
        <v>440</v>
      </c>
      <c r="D10">
        <v>4</v>
      </c>
      <c r="H10" s="16">
        <v>25</v>
      </c>
      <c r="I10" s="2">
        <v>30</v>
      </c>
      <c r="J10" s="14">
        <v>28</v>
      </c>
      <c r="K10" s="95">
        <v>16</v>
      </c>
      <c r="L10" s="95">
        <v>19</v>
      </c>
      <c r="M10" s="95">
        <v>18</v>
      </c>
      <c r="N10" s="52">
        <f t="shared" si="0"/>
        <v>17.666666666666668</v>
      </c>
      <c r="O10" s="58">
        <f t="shared" si="1"/>
        <v>44348.333333333336</v>
      </c>
      <c r="P10" s="60">
        <f t="shared" si="2"/>
        <v>44373.333333333336</v>
      </c>
    </row>
    <row r="11" spans="1:17" ht="29">
      <c r="A11">
        <v>10</v>
      </c>
      <c r="B11" s="1">
        <v>44365</v>
      </c>
      <c r="C11" s="3" t="s">
        <v>440</v>
      </c>
      <c r="D11">
        <v>4</v>
      </c>
      <c r="E11" s="16" t="s">
        <v>229</v>
      </c>
      <c r="F11" s="2">
        <v>90</v>
      </c>
      <c r="G11" s="14">
        <v>90</v>
      </c>
      <c r="K11" s="95">
        <v>11</v>
      </c>
      <c r="L11" s="95">
        <v>10</v>
      </c>
      <c r="M11" s="95">
        <v>10</v>
      </c>
      <c r="N11" s="52">
        <f t="shared" si="0"/>
        <v>10.333333333333334</v>
      </c>
      <c r="O11" s="58">
        <f t="shared" si="1"/>
        <v>44355.666666666664</v>
      </c>
      <c r="P11" s="60">
        <f t="shared" si="2"/>
        <v>44380.666666666664</v>
      </c>
    </row>
    <row r="12" spans="1:17" ht="29">
      <c r="A12">
        <v>11</v>
      </c>
      <c r="B12" s="1">
        <v>44365</v>
      </c>
      <c r="C12" s="3" t="s">
        <v>440</v>
      </c>
      <c r="D12">
        <v>5</v>
      </c>
      <c r="E12" s="16" t="s">
        <v>229</v>
      </c>
      <c r="F12" s="2" t="s">
        <v>229</v>
      </c>
      <c r="G12" s="14">
        <v>90</v>
      </c>
      <c r="K12" s="95">
        <v>11</v>
      </c>
      <c r="L12" s="95">
        <v>11</v>
      </c>
      <c r="M12" s="95">
        <v>10</v>
      </c>
      <c r="N12" s="52">
        <f t="shared" si="0"/>
        <v>10.666666666666666</v>
      </c>
      <c r="O12" s="58">
        <f t="shared" si="1"/>
        <v>44355.333333333336</v>
      </c>
      <c r="P12" s="60">
        <f t="shared" si="2"/>
        <v>44380.333333333336</v>
      </c>
    </row>
    <row r="13" spans="1:17" ht="29">
      <c r="A13">
        <v>12</v>
      </c>
      <c r="B13" s="1">
        <v>44365</v>
      </c>
      <c r="C13" s="3" t="s">
        <v>440</v>
      </c>
      <c r="D13">
        <v>5</v>
      </c>
      <c r="E13" s="16">
        <v>0</v>
      </c>
      <c r="F13" s="2">
        <v>0</v>
      </c>
      <c r="G13" s="14">
        <v>0</v>
      </c>
      <c r="K13" s="95">
        <v>0</v>
      </c>
      <c r="L13" s="95">
        <v>0</v>
      </c>
      <c r="M13" s="95">
        <v>0</v>
      </c>
      <c r="N13" s="52">
        <f t="shared" si="0"/>
        <v>0</v>
      </c>
      <c r="O13" s="58">
        <f t="shared" si="1"/>
        <v>44366</v>
      </c>
      <c r="P13" s="60">
        <f t="shared" si="2"/>
        <v>44391</v>
      </c>
    </row>
    <row r="14" spans="1:17" ht="29">
      <c r="A14">
        <v>13</v>
      </c>
      <c r="B14" s="1">
        <v>44365</v>
      </c>
      <c r="C14" s="3" t="s">
        <v>440</v>
      </c>
      <c r="D14">
        <v>4</v>
      </c>
      <c r="E14" s="16">
        <v>0</v>
      </c>
      <c r="F14" s="2">
        <v>0</v>
      </c>
      <c r="G14" s="14">
        <v>0</v>
      </c>
      <c r="K14" s="95">
        <v>0</v>
      </c>
      <c r="L14" s="95">
        <v>0</v>
      </c>
      <c r="M14" s="95">
        <v>0</v>
      </c>
      <c r="N14" s="52">
        <f t="shared" si="0"/>
        <v>0</v>
      </c>
      <c r="O14" s="58">
        <f t="shared" si="1"/>
        <v>44366</v>
      </c>
      <c r="P14" s="60">
        <f t="shared" si="2"/>
        <v>44391</v>
      </c>
    </row>
    <row r="15" spans="1:17" ht="29">
      <c r="A15">
        <v>14</v>
      </c>
      <c r="B15" s="1">
        <v>44365</v>
      </c>
      <c r="C15" s="3" t="s">
        <v>440</v>
      </c>
      <c r="D15">
        <v>2</v>
      </c>
      <c r="E15" s="16">
        <v>0</v>
      </c>
      <c r="F15" s="2">
        <v>0</v>
      </c>
      <c r="K15" s="95">
        <v>0</v>
      </c>
      <c r="L15" s="95">
        <v>0</v>
      </c>
      <c r="M15" s="95">
        <v>0</v>
      </c>
      <c r="N15" s="52">
        <f t="shared" si="0"/>
        <v>0</v>
      </c>
      <c r="O15" s="58">
        <f t="shared" si="1"/>
        <v>44366</v>
      </c>
      <c r="P15" s="60">
        <f t="shared" si="2"/>
        <v>44391</v>
      </c>
      <c r="Q15" t="s">
        <v>442</v>
      </c>
    </row>
    <row r="16" spans="1:17" ht="29">
      <c r="A16">
        <v>15</v>
      </c>
      <c r="B16" s="1">
        <v>44365</v>
      </c>
      <c r="C16" s="3" t="s">
        <v>440</v>
      </c>
      <c r="D16">
        <v>5</v>
      </c>
      <c r="E16" s="16">
        <v>45</v>
      </c>
      <c r="F16" s="2">
        <v>45</v>
      </c>
      <c r="G16" s="14">
        <v>60</v>
      </c>
      <c r="K16" s="95">
        <v>6</v>
      </c>
      <c r="L16" s="95">
        <v>6</v>
      </c>
      <c r="M16" s="95">
        <v>7</v>
      </c>
      <c r="N16" s="52">
        <f t="shared" si="0"/>
        <v>6.333333333333333</v>
      </c>
      <c r="O16" s="58">
        <f t="shared" si="1"/>
        <v>44359.666666666664</v>
      </c>
      <c r="P16" s="60">
        <f t="shared" si="2"/>
        <v>44384.666666666664</v>
      </c>
    </row>
    <row r="17" spans="1:17" ht="29">
      <c r="A17">
        <v>16</v>
      </c>
      <c r="B17" s="1">
        <v>44365</v>
      </c>
      <c r="C17" s="3" t="s">
        <v>440</v>
      </c>
      <c r="D17">
        <v>5</v>
      </c>
      <c r="E17" s="16">
        <v>0</v>
      </c>
      <c r="F17" s="2">
        <v>0</v>
      </c>
      <c r="G17" s="14">
        <v>0</v>
      </c>
      <c r="K17" s="95">
        <v>0</v>
      </c>
      <c r="L17" s="95">
        <v>0</v>
      </c>
      <c r="M17" s="95">
        <v>0</v>
      </c>
      <c r="N17" s="52">
        <f t="shared" si="0"/>
        <v>0</v>
      </c>
      <c r="O17" s="58">
        <f t="shared" si="1"/>
        <v>44366</v>
      </c>
      <c r="P17" s="60">
        <f t="shared" si="2"/>
        <v>44391</v>
      </c>
      <c r="Q17" t="s">
        <v>443</v>
      </c>
    </row>
    <row r="18" spans="1:17" ht="29">
      <c r="A18">
        <v>17</v>
      </c>
      <c r="B18" s="1">
        <v>44365</v>
      </c>
      <c r="C18" s="3" t="s">
        <v>440</v>
      </c>
      <c r="D18">
        <v>5</v>
      </c>
      <c r="E18" s="16">
        <v>90</v>
      </c>
      <c r="F18" s="2">
        <v>90</v>
      </c>
      <c r="K18" s="95">
        <v>10</v>
      </c>
      <c r="L18" s="95">
        <v>10</v>
      </c>
      <c r="M18" s="95">
        <v>10</v>
      </c>
      <c r="N18" s="52">
        <f t="shared" si="0"/>
        <v>10</v>
      </c>
      <c r="O18" s="58">
        <f t="shared" si="1"/>
        <v>44356</v>
      </c>
      <c r="P18" s="60">
        <f t="shared" si="2"/>
        <v>44381</v>
      </c>
      <c r="Q18" t="s">
        <v>444</v>
      </c>
    </row>
    <row r="19" spans="1:17" ht="29">
      <c r="A19">
        <v>18</v>
      </c>
      <c r="B19" s="1">
        <v>44365</v>
      </c>
      <c r="C19" s="3" t="s">
        <v>440</v>
      </c>
      <c r="D19">
        <v>4</v>
      </c>
      <c r="E19" s="16">
        <v>75</v>
      </c>
      <c r="F19" s="2">
        <v>75</v>
      </c>
      <c r="G19" s="14">
        <v>90</v>
      </c>
      <c r="K19" s="95">
        <v>8</v>
      </c>
      <c r="L19" s="95">
        <v>8</v>
      </c>
      <c r="M19" s="95">
        <v>10</v>
      </c>
      <c r="N19" s="52">
        <f t="shared" si="0"/>
        <v>8.6666666666666661</v>
      </c>
      <c r="O19" s="58">
        <f t="shared" si="1"/>
        <v>44357.333333333336</v>
      </c>
      <c r="P19" s="60">
        <f t="shared" si="2"/>
        <v>44382.333333333336</v>
      </c>
    </row>
    <row r="20" spans="1:17" ht="29">
      <c r="A20">
        <v>19</v>
      </c>
      <c r="B20" s="1">
        <v>44365</v>
      </c>
      <c r="C20" s="3" t="s">
        <v>440</v>
      </c>
      <c r="D20">
        <v>5</v>
      </c>
      <c r="E20" s="16">
        <v>15</v>
      </c>
      <c r="F20" s="2">
        <v>15</v>
      </c>
      <c r="G20" s="14">
        <v>15</v>
      </c>
      <c r="K20" s="95">
        <v>1</v>
      </c>
      <c r="L20" s="95">
        <v>1</v>
      </c>
      <c r="M20" s="95">
        <v>1</v>
      </c>
      <c r="N20" s="52">
        <f t="shared" si="0"/>
        <v>1</v>
      </c>
      <c r="O20" s="58">
        <f t="shared" si="1"/>
        <v>44365</v>
      </c>
      <c r="P20" s="60">
        <f t="shared" si="2"/>
        <v>44390</v>
      </c>
    </row>
    <row r="21" spans="1:17" ht="29">
      <c r="A21">
        <v>20</v>
      </c>
      <c r="B21" s="1">
        <v>44365</v>
      </c>
      <c r="C21" s="3" t="s">
        <v>440</v>
      </c>
      <c r="D21">
        <v>9</v>
      </c>
      <c r="H21" s="16">
        <v>34</v>
      </c>
      <c r="I21" s="2">
        <v>36</v>
      </c>
      <c r="J21" s="14">
        <v>39</v>
      </c>
      <c r="K21" s="95">
        <v>20</v>
      </c>
      <c r="L21" s="95">
        <v>21</v>
      </c>
      <c r="M21" s="95">
        <v>22</v>
      </c>
      <c r="N21" s="52">
        <f t="shared" si="0"/>
        <v>21</v>
      </c>
      <c r="O21" s="58">
        <f t="shared" si="1"/>
        <v>44345</v>
      </c>
      <c r="P21" s="60">
        <f t="shared" si="2"/>
        <v>44370</v>
      </c>
    </row>
    <row r="22" spans="1:17" ht="29">
      <c r="A22">
        <v>21</v>
      </c>
      <c r="B22" s="1">
        <v>44365</v>
      </c>
      <c r="C22" s="3" t="s">
        <v>440</v>
      </c>
      <c r="D22">
        <v>4</v>
      </c>
      <c r="E22" s="16">
        <v>75</v>
      </c>
      <c r="F22" s="2">
        <v>90</v>
      </c>
      <c r="G22" s="14">
        <v>75</v>
      </c>
      <c r="K22" s="95">
        <v>8</v>
      </c>
      <c r="L22" s="95">
        <v>10</v>
      </c>
      <c r="M22" s="95">
        <v>8</v>
      </c>
      <c r="N22" s="52">
        <f t="shared" si="0"/>
        <v>8.6666666666666661</v>
      </c>
      <c r="O22" s="58">
        <f t="shared" si="1"/>
        <v>44357.333333333336</v>
      </c>
      <c r="P22" s="60">
        <f t="shared" si="2"/>
        <v>44382.333333333336</v>
      </c>
    </row>
    <row r="23" spans="1:17" ht="29">
      <c r="A23">
        <v>22</v>
      </c>
      <c r="B23" s="1">
        <v>44365</v>
      </c>
      <c r="C23" s="3" t="s">
        <v>440</v>
      </c>
      <c r="D23">
        <v>4</v>
      </c>
      <c r="H23" s="16">
        <v>31</v>
      </c>
      <c r="I23" s="2">
        <v>33</v>
      </c>
      <c r="J23" s="14">
        <v>31</v>
      </c>
      <c r="K23" s="95">
        <v>19</v>
      </c>
      <c r="L23" s="95">
        <v>20</v>
      </c>
      <c r="M23" s="95">
        <v>19</v>
      </c>
      <c r="N23" s="52">
        <f t="shared" si="0"/>
        <v>19.333333333333332</v>
      </c>
      <c r="O23" s="58">
        <f t="shared" si="1"/>
        <v>44346.666666666664</v>
      </c>
      <c r="P23" s="60">
        <f t="shared" si="2"/>
        <v>44371.666666666664</v>
      </c>
    </row>
    <row r="24" spans="1:17" ht="29">
      <c r="A24">
        <v>23</v>
      </c>
      <c r="B24" s="1">
        <v>44365</v>
      </c>
      <c r="C24" s="3" t="s">
        <v>440</v>
      </c>
      <c r="D24">
        <v>4</v>
      </c>
      <c r="E24" s="16">
        <v>15</v>
      </c>
      <c r="F24" s="2">
        <v>15</v>
      </c>
      <c r="G24" s="14">
        <v>15</v>
      </c>
      <c r="K24" s="95">
        <v>1</v>
      </c>
      <c r="L24" s="95">
        <v>1</v>
      </c>
      <c r="M24" s="95">
        <v>1</v>
      </c>
      <c r="N24" s="52">
        <f t="shared" si="0"/>
        <v>1</v>
      </c>
      <c r="O24" s="58">
        <f t="shared" si="1"/>
        <v>44365</v>
      </c>
      <c r="P24" s="60">
        <f t="shared" si="2"/>
        <v>44390</v>
      </c>
    </row>
    <row r="25" spans="1:17" ht="29">
      <c r="A25">
        <v>24</v>
      </c>
      <c r="B25" s="1">
        <v>44365</v>
      </c>
      <c r="C25" s="3" t="s">
        <v>440</v>
      </c>
      <c r="D25">
        <v>3</v>
      </c>
      <c r="E25" s="16">
        <v>45</v>
      </c>
      <c r="F25" s="2">
        <v>30</v>
      </c>
      <c r="G25" s="14">
        <v>45</v>
      </c>
      <c r="K25" s="95">
        <v>6</v>
      </c>
      <c r="L25" s="95">
        <v>4</v>
      </c>
      <c r="M25" s="95">
        <v>6</v>
      </c>
      <c r="N25" s="52">
        <f t="shared" si="0"/>
        <v>5.333333333333333</v>
      </c>
      <c r="O25" s="58">
        <f t="shared" si="1"/>
        <v>44360.666666666664</v>
      </c>
      <c r="P25" s="60">
        <f t="shared" si="2"/>
        <v>44385.666666666664</v>
      </c>
    </row>
    <row r="26" spans="1:17" ht="29">
      <c r="A26">
        <v>25</v>
      </c>
      <c r="B26" s="1">
        <v>44365</v>
      </c>
      <c r="C26" s="3" t="s">
        <v>440</v>
      </c>
      <c r="D26">
        <v>4</v>
      </c>
      <c r="E26" s="16">
        <v>75</v>
      </c>
      <c r="F26" s="2">
        <v>75</v>
      </c>
      <c r="G26" s="14">
        <v>75</v>
      </c>
      <c r="K26" s="95">
        <v>8</v>
      </c>
      <c r="L26" s="95">
        <v>8</v>
      </c>
      <c r="M26" s="95">
        <v>8</v>
      </c>
      <c r="N26" s="52">
        <f t="shared" si="0"/>
        <v>8</v>
      </c>
      <c r="O26" s="58">
        <f t="shared" si="1"/>
        <v>44358</v>
      </c>
      <c r="P26" s="60">
        <f t="shared" si="2"/>
        <v>44383</v>
      </c>
    </row>
    <row r="27" spans="1:17" ht="29">
      <c r="A27">
        <v>26</v>
      </c>
      <c r="B27" s="1">
        <v>44365</v>
      </c>
      <c r="C27" s="3" t="s">
        <v>440</v>
      </c>
      <c r="D27">
        <v>3</v>
      </c>
      <c r="H27" s="16">
        <v>30</v>
      </c>
      <c r="I27" s="2">
        <v>33</v>
      </c>
      <c r="J27" s="14">
        <v>34</v>
      </c>
      <c r="K27" s="95">
        <v>19</v>
      </c>
      <c r="L27" s="95">
        <v>20</v>
      </c>
      <c r="M27" s="95">
        <v>20</v>
      </c>
      <c r="N27" s="52">
        <f t="shared" si="0"/>
        <v>19.666666666666668</v>
      </c>
      <c r="O27" s="58">
        <f t="shared" si="1"/>
        <v>44346.333333333336</v>
      </c>
      <c r="P27" s="60">
        <f t="shared" si="2"/>
        <v>44371.333333333336</v>
      </c>
    </row>
    <row r="28" spans="1:17" ht="29">
      <c r="A28">
        <v>27</v>
      </c>
      <c r="B28" s="1">
        <v>44365</v>
      </c>
      <c r="C28" s="3" t="s">
        <v>440</v>
      </c>
      <c r="D28">
        <v>5</v>
      </c>
      <c r="E28" s="16">
        <v>75</v>
      </c>
      <c r="F28" s="2">
        <v>75</v>
      </c>
      <c r="G28" s="14">
        <v>60</v>
      </c>
      <c r="K28" s="95">
        <v>8</v>
      </c>
      <c r="L28" s="95">
        <v>8</v>
      </c>
      <c r="M28" s="95">
        <v>7</v>
      </c>
      <c r="N28" s="52">
        <f t="shared" si="0"/>
        <v>7.666666666666667</v>
      </c>
      <c r="O28" s="58">
        <f t="shared" si="1"/>
        <v>44358.333333333336</v>
      </c>
      <c r="P28" s="60">
        <f t="shared" si="2"/>
        <v>44383.333333333336</v>
      </c>
    </row>
    <row r="29" spans="1:17" ht="29">
      <c r="A29">
        <v>28</v>
      </c>
      <c r="B29" s="1">
        <v>44365</v>
      </c>
      <c r="C29" s="3" t="s">
        <v>440</v>
      </c>
      <c r="D29">
        <v>5</v>
      </c>
      <c r="E29" s="16">
        <v>75</v>
      </c>
      <c r="F29" s="2">
        <v>75</v>
      </c>
      <c r="G29" s="14">
        <v>90</v>
      </c>
      <c r="K29" s="95">
        <v>8</v>
      </c>
      <c r="L29" s="95">
        <v>8</v>
      </c>
      <c r="M29" s="95">
        <v>10</v>
      </c>
      <c r="N29" s="52">
        <f t="shared" si="0"/>
        <v>8.6666666666666661</v>
      </c>
      <c r="O29" s="58">
        <f t="shared" si="1"/>
        <v>44357.333333333336</v>
      </c>
      <c r="P29" s="60">
        <f t="shared" si="2"/>
        <v>44382.333333333336</v>
      </c>
    </row>
    <row r="30" spans="1:17" ht="29">
      <c r="A30">
        <v>29</v>
      </c>
      <c r="B30" s="1">
        <v>44365</v>
      </c>
      <c r="C30" s="3" t="s">
        <v>440</v>
      </c>
      <c r="D30">
        <v>2</v>
      </c>
      <c r="E30" s="16">
        <v>15</v>
      </c>
      <c r="F30" s="2">
        <v>15</v>
      </c>
      <c r="K30" s="95">
        <v>1</v>
      </c>
      <c r="L30" s="95">
        <v>1</v>
      </c>
      <c r="M30" s="95">
        <v>1</v>
      </c>
      <c r="N30" s="52">
        <f t="shared" si="0"/>
        <v>1</v>
      </c>
      <c r="O30" s="58">
        <f t="shared" si="1"/>
        <v>44365</v>
      </c>
      <c r="P30" s="60">
        <f t="shared" si="2"/>
        <v>44390</v>
      </c>
    </row>
    <row r="31" spans="1:17" ht="29">
      <c r="A31">
        <v>30</v>
      </c>
      <c r="B31" s="1">
        <v>44365</v>
      </c>
      <c r="C31" s="3" t="s">
        <v>440</v>
      </c>
      <c r="D31">
        <v>4</v>
      </c>
      <c r="H31" s="16">
        <v>21</v>
      </c>
      <c r="I31" s="2">
        <v>22</v>
      </c>
      <c r="J31" s="14">
        <v>24</v>
      </c>
      <c r="K31" s="95">
        <v>15</v>
      </c>
      <c r="L31" s="95">
        <v>15</v>
      </c>
      <c r="M31" s="95">
        <v>16</v>
      </c>
      <c r="N31" s="52">
        <f t="shared" si="0"/>
        <v>15.333333333333334</v>
      </c>
      <c r="O31" s="58">
        <f t="shared" si="1"/>
        <v>44350.666666666664</v>
      </c>
      <c r="P31" s="60">
        <f t="shared" si="2"/>
        <v>44375.666666666664</v>
      </c>
    </row>
    <row r="32" spans="1:17" ht="29">
      <c r="A32">
        <v>31</v>
      </c>
      <c r="B32" s="1">
        <v>44365</v>
      </c>
      <c r="C32" s="3" t="s">
        <v>440</v>
      </c>
      <c r="D32">
        <v>6</v>
      </c>
      <c r="I32" s="2" t="s">
        <v>4</v>
      </c>
      <c r="J32" s="14" t="s">
        <v>101</v>
      </c>
      <c r="K32" s="95">
        <v>24</v>
      </c>
      <c r="L32" s="95">
        <v>25</v>
      </c>
      <c r="N32" s="52">
        <f>SUM(K32:L32)/2</f>
        <v>24.5</v>
      </c>
      <c r="O32" s="58">
        <f t="shared" si="1"/>
        <v>44341.5</v>
      </c>
      <c r="P32" s="60">
        <f t="shared" si="2"/>
        <v>44366.5</v>
      </c>
    </row>
    <row r="33" spans="1:17" ht="29">
      <c r="A33">
        <v>32</v>
      </c>
      <c r="B33" s="1">
        <v>44365</v>
      </c>
      <c r="C33" s="3" t="s">
        <v>440</v>
      </c>
      <c r="D33">
        <v>8</v>
      </c>
      <c r="H33" s="16">
        <v>28</v>
      </c>
      <c r="I33" s="2">
        <v>26</v>
      </c>
      <c r="J33" s="14">
        <v>27</v>
      </c>
      <c r="K33" s="95">
        <v>18</v>
      </c>
      <c r="L33" s="95">
        <v>17</v>
      </c>
      <c r="M33" s="95">
        <v>17</v>
      </c>
      <c r="N33" s="52">
        <f t="shared" si="0"/>
        <v>17.333333333333332</v>
      </c>
      <c r="O33" s="58">
        <f t="shared" si="1"/>
        <v>44348.666666666664</v>
      </c>
      <c r="P33" s="60">
        <f t="shared" si="2"/>
        <v>44373.666666666664</v>
      </c>
    </row>
    <row r="34" spans="1:17" ht="29">
      <c r="A34">
        <v>33</v>
      </c>
      <c r="B34" s="1">
        <v>44365</v>
      </c>
      <c r="C34" s="3" t="s">
        <v>440</v>
      </c>
      <c r="D34">
        <v>3</v>
      </c>
      <c r="H34" s="16">
        <v>26</v>
      </c>
      <c r="I34" s="2">
        <v>28</v>
      </c>
      <c r="K34" s="95">
        <v>17</v>
      </c>
      <c r="L34" s="95">
        <v>18</v>
      </c>
      <c r="N34" s="52">
        <f>SUM(K34:L34)/2</f>
        <v>17.5</v>
      </c>
      <c r="O34" s="58">
        <f t="shared" si="1"/>
        <v>44348.5</v>
      </c>
      <c r="P34" s="60">
        <f t="shared" si="2"/>
        <v>44373.5</v>
      </c>
      <c r="Q34" t="s">
        <v>445</v>
      </c>
    </row>
    <row r="35" spans="1:17" ht="29">
      <c r="A35">
        <v>34</v>
      </c>
      <c r="B35" s="1">
        <v>44365</v>
      </c>
      <c r="C35" s="3" t="s">
        <v>440</v>
      </c>
      <c r="D35">
        <v>3</v>
      </c>
      <c r="H35" s="16">
        <v>32</v>
      </c>
      <c r="I35" s="2">
        <v>36</v>
      </c>
      <c r="K35" s="95">
        <v>19</v>
      </c>
      <c r="L35" s="95">
        <v>21</v>
      </c>
      <c r="N35" s="52">
        <f>SUM(K35:L35)/2</f>
        <v>20</v>
      </c>
      <c r="O35" s="58">
        <f t="shared" si="1"/>
        <v>44346</v>
      </c>
      <c r="P35" s="60">
        <f t="shared" si="2"/>
        <v>44371</v>
      </c>
      <c r="Q35" t="s">
        <v>445</v>
      </c>
    </row>
    <row r="36" spans="1:17" ht="29">
      <c r="A36">
        <v>35</v>
      </c>
      <c r="B36" s="1">
        <v>44365</v>
      </c>
      <c r="C36" s="3" t="s">
        <v>440</v>
      </c>
      <c r="D36">
        <v>3</v>
      </c>
      <c r="H36" s="16">
        <v>36</v>
      </c>
      <c r="I36" s="2">
        <v>32</v>
      </c>
      <c r="J36" s="14">
        <v>37</v>
      </c>
      <c r="K36" s="95">
        <v>21</v>
      </c>
      <c r="L36" s="95">
        <v>19</v>
      </c>
      <c r="M36" s="95">
        <v>22</v>
      </c>
      <c r="N36" s="52">
        <f t="shared" si="0"/>
        <v>20.666666666666668</v>
      </c>
      <c r="O36" s="58">
        <f t="shared" si="1"/>
        <v>44345.333333333336</v>
      </c>
      <c r="P36" s="60">
        <f t="shared" si="2"/>
        <v>44370.333333333336</v>
      </c>
    </row>
    <row r="37" spans="1:17" ht="29">
      <c r="A37">
        <v>36</v>
      </c>
      <c r="B37" s="1">
        <v>44365</v>
      </c>
      <c r="C37" s="3" t="s">
        <v>440</v>
      </c>
      <c r="D37">
        <v>5</v>
      </c>
      <c r="H37" s="16">
        <v>27</v>
      </c>
      <c r="I37" s="2">
        <v>24</v>
      </c>
      <c r="J37" s="14">
        <v>26</v>
      </c>
      <c r="K37" s="95">
        <v>17</v>
      </c>
      <c r="L37" s="95">
        <v>16</v>
      </c>
      <c r="M37" s="95">
        <v>17</v>
      </c>
      <c r="N37" s="52">
        <f t="shared" si="0"/>
        <v>16.666666666666668</v>
      </c>
      <c r="O37" s="58">
        <f t="shared" si="1"/>
        <v>44349.333333333336</v>
      </c>
      <c r="P37" s="60">
        <f t="shared" si="2"/>
        <v>44374.333333333336</v>
      </c>
    </row>
    <row r="38" spans="1:17" ht="29">
      <c r="A38">
        <v>37</v>
      </c>
      <c r="B38" s="1">
        <v>44365</v>
      </c>
      <c r="C38" s="3" t="s">
        <v>440</v>
      </c>
      <c r="D38">
        <v>5</v>
      </c>
      <c r="H38" s="16" t="s">
        <v>4</v>
      </c>
      <c r="K38" s="95">
        <v>24</v>
      </c>
      <c r="N38" s="52">
        <v>24</v>
      </c>
      <c r="O38" s="58">
        <f t="shared" si="1"/>
        <v>44342</v>
      </c>
      <c r="P38" s="60">
        <f t="shared" si="2"/>
        <v>44367</v>
      </c>
    </row>
    <row r="39" spans="1:17" ht="29">
      <c r="A39">
        <v>38</v>
      </c>
      <c r="B39" s="1">
        <v>44365</v>
      </c>
      <c r="C39" s="3" t="s">
        <v>440</v>
      </c>
      <c r="D39">
        <v>3</v>
      </c>
      <c r="E39" s="16">
        <v>75</v>
      </c>
      <c r="F39" s="2">
        <v>75</v>
      </c>
      <c r="K39" s="95">
        <v>8</v>
      </c>
      <c r="L39">
        <v>8</v>
      </c>
      <c r="M39">
        <v>8</v>
      </c>
      <c r="N39" s="52">
        <f t="shared" si="0"/>
        <v>8</v>
      </c>
      <c r="O39" s="58">
        <f t="shared" si="1"/>
        <v>44358</v>
      </c>
      <c r="P39" s="60">
        <f t="shared" si="2"/>
        <v>44383</v>
      </c>
      <c r="Q39" t="s">
        <v>446</v>
      </c>
    </row>
    <row r="40" spans="1:17" ht="29">
      <c r="A40">
        <v>39</v>
      </c>
      <c r="B40" s="1">
        <v>44365</v>
      </c>
      <c r="C40" s="3" t="s">
        <v>440</v>
      </c>
      <c r="D40">
        <v>6</v>
      </c>
      <c r="E40" s="16">
        <v>30</v>
      </c>
      <c r="F40" s="2">
        <v>15</v>
      </c>
      <c r="G40" s="14">
        <v>15</v>
      </c>
      <c r="K40" s="95">
        <v>4</v>
      </c>
      <c r="L40">
        <v>1</v>
      </c>
      <c r="M40">
        <v>1</v>
      </c>
      <c r="N40" s="52">
        <f t="shared" si="0"/>
        <v>2</v>
      </c>
      <c r="O40" s="58">
        <f t="shared" si="1"/>
        <v>44364</v>
      </c>
      <c r="P40" s="60">
        <f t="shared" si="2"/>
        <v>44389</v>
      </c>
    </row>
    <row r="41" spans="1:17" ht="29">
      <c r="A41">
        <v>40</v>
      </c>
      <c r="B41" s="1">
        <v>44365</v>
      </c>
      <c r="C41" s="3" t="s">
        <v>440</v>
      </c>
      <c r="D41">
        <v>4</v>
      </c>
      <c r="H41" s="16">
        <v>24</v>
      </c>
      <c r="I41" s="2">
        <v>26</v>
      </c>
      <c r="J41" s="14">
        <v>29</v>
      </c>
      <c r="K41" s="95">
        <v>16</v>
      </c>
      <c r="L41" s="95">
        <v>17</v>
      </c>
      <c r="M41" s="95">
        <v>18</v>
      </c>
      <c r="N41" s="52">
        <f t="shared" si="0"/>
        <v>17</v>
      </c>
      <c r="O41" s="58">
        <f t="shared" si="1"/>
        <v>44349</v>
      </c>
      <c r="P41" s="60">
        <f t="shared" si="2"/>
        <v>44374</v>
      </c>
    </row>
    <row r="42" spans="1:17" ht="29">
      <c r="A42">
        <v>41</v>
      </c>
      <c r="B42" s="1">
        <v>44365</v>
      </c>
      <c r="C42" s="3" t="s">
        <v>440</v>
      </c>
      <c r="D42">
        <v>5</v>
      </c>
      <c r="E42" s="16">
        <v>75</v>
      </c>
      <c r="F42" s="2">
        <v>75</v>
      </c>
      <c r="G42" s="14">
        <v>75</v>
      </c>
      <c r="K42" s="95">
        <v>8</v>
      </c>
      <c r="L42" s="95">
        <v>8</v>
      </c>
      <c r="M42" s="95">
        <v>8</v>
      </c>
      <c r="N42" s="52">
        <f t="shared" si="0"/>
        <v>8</v>
      </c>
      <c r="O42" s="58">
        <f t="shared" si="1"/>
        <v>44358</v>
      </c>
      <c r="P42" s="60">
        <f t="shared" si="2"/>
        <v>44383</v>
      </c>
    </row>
    <row r="43" spans="1:17" ht="29">
      <c r="A43">
        <v>42</v>
      </c>
      <c r="B43" s="1">
        <v>44365</v>
      </c>
      <c r="C43" s="3" t="s">
        <v>440</v>
      </c>
      <c r="D43">
        <v>5</v>
      </c>
      <c r="E43" s="16">
        <v>75</v>
      </c>
      <c r="F43" s="2">
        <v>75</v>
      </c>
      <c r="G43" s="14">
        <v>60</v>
      </c>
      <c r="K43" s="95">
        <v>8</v>
      </c>
      <c r="L43" s="95">
        <v>8</v>
      </c>
      <c r="M43" s="95">
        <v>7</v>
      </c>
      <c r="N43" s="52">
        <f t="shared" si="0"/>
        <v>7.666666666666667</v>
      </c>
      <c r="O43" s="58">
        <f t="shared" si="1"/>
        <v>44358.333333333336</v>
      </c>
      <c r="P43" s="60">
        <f t="shared" si="2"/>
        <v>44383.333333333336</v>
      </c>
    </row>
    <row r="44" spans="1:17" ht="29">
      <c r="A44">
        <v>43</v>
      </c>
      <c r="B44" s="1">
        <v>44365</v>
      </c>
      <c r="C44" s="3" t="s">
        <v>440</v>
      </c>
      <c r="D44">
        <v>5</v>
      </c>
      <c r="E44" s="16">
        <v>45</v>
      </c>
      <c r="F44" s="2">
        <v>30</v>
      </c>
      <c r="G44" s="14">
        <v>30</v>
      </c>
      <c r="K44" s="95">
        <v>6</v>
      </c>
      <c r="L44" s="95">
        <v>4</v>
      </c>
      <c r="M44" s="95">
        <v>4</v>
      </c>
      <c r="N44" s="52">
        <f t="shared" si="0"/>
        <v>4.666666666666667</v>
      </c>
      <c r="O44" s="58">
        <f t="shared" si="1"/>
        <v>44361.333333333336</v>
      </c>
      <c r="P44" s="60">
        <f t="shared" si="2"/>
        <v>44386.333333333336</v>
      </c>
    </row>
    <row r="45" spans="1:17" ht="29">
      <c r="A45">
        <v>44</v>
      </c>
      <c r="B45" s="1">
        <v>44365</v>
      </c>
      <c r="C45" s="3" t="s">
        <v>440</v>
      </c>
      <c r="D45">
        <v>1</v>
      </c>
      <c r="E45" s="16">
        <v>0</v>
      </c>
      <c r="K45" s="95">
        <v>0</v>
      </c>
      <c r="N45" s="52">
        <f t="shared" si="0"/>
        <v>0</v>
      </c>
      <c r="O45" s="58">
        <f t="shared" si="1"/>
        <v>44366</v>
      </c>
      <c r="P45" s="60">
        <f t="shared" si="2"/>
        <v>44391</v>
      </c>
      <c r="Q45" t="s">
        <v>667</v>
      </c>
    </row>
    <row r="46" spans="1:17" ht="29">
      <c r="A46">
        <v>45</v>
      </c>
      <c r="B46" s="1">
        <v>44365</v>
      </c>
      <c r="C46" s="3" t="s">
        <v>440</v>
      </c>
      <c r="D46">
        <v>4</v>
      </c>
      <c r="E46" s="16">
        <v>75</v>
      </c>
      <c r="F46" s="6">
        <v>75</v>
      </c>
      <c r="G46" s="14">
        <v>75</v>
      </c>
      <c r="K46" s="95">
        <v>8</v>
      </c>
      <c r="L46">
        <v>8</v>
      </c>
      <c r="M46">
        <v>8</v>
      </c>
      <c r="N46" s="52">
        <f t="shared" si="0"/>
        <v>8</v>
      </c>
      <c r="O46" s="58">
        <f t="shared" si="1"/>
        <v>44358</v>
      </c>
      <c r="P46" s="60">
        <f t="shared" si="2"/>
        <v>44383</v>
      </c>
    </row>
    <row r="47" spans="1:17" ht="29">
      <c r="A47">
        <v>46</v>
      </c>
      <c r="B47" s="1">
        <v>44365</v>
      </c>
      <c r="C47" s="3" t="s">
        <v>440</v>
      </c>
      <c r="D47">
        <v>4</v>
      </c>
      <c r="E47" s="16">
        <v>75</v>
      </c>
      <c r="F47" s="6">
        <v>90</v>
      </c>
      <c r="G47" s="14">
        <v>90</v>
      </c>
      <c r="K47" s="95">
        <v>8</v>
      </c>
      <c r="L47">
        <v>10</v>
      </c>
      <c r="M47">
        <v>10</v>
      </c>
      <c r="N47" s="52">
        <f t="shared" si="0"/>
        <v>9.3333333333333339</v>
      </c>
      <c r="O47" s="58">
        <f t="shared" si="1"/>
        <v>44356.666666666664</v>
      </c>
      <c r="P47" s="60">
        <f t="shared" si="2"/>
        <v>44381.666666666664</v>
      </c>
    </row>
    <row r="48" spans="1:17" ht="29">
      <c r="A48">
        <v>47</v>
      </c>
      <c r="B48" s="1">
        <v>44365</v>
      </c>
      <c r="C48" s="3" t="s">
        <v>440</v>
      </c>
      <c r="D48">
        <v>6</v>
      </c>
      <c r="H48" s="16">
        <v>31</v>
      </c>
      <c r="I48" s="2">
        <v>33</v>
      </c>
      <c r="J48" s="14">
        <v>36</v>
      </c>
      <c r="K48" s="95">
        <v>19</v>
      </c>
      <c r="L48" s="95">
        <v>20</v>
      </c>
      <c r="M48" s="95">
        <v>21</v>
      </c>
      <c r="N48" s="52">
        <f t="shared" si="0"/>
        <v>20</v>
      </c>
      <c r="O48" s="58">
        <f t="shared" si="1"/>
        <v>44346</v>
      </c>
      <c r="P48" s="60">
        <f t="shared" si="2"/>
        <v>44371</v>
      </c>
    </row>
    <row r="49" spans="1:17" ht="29">
      <c r="A49">
        <v>48</v>
      </c>
      <c r="B49" s="1">
        <v>44365</v>
      </c>
      <c r="C49" s="3" t="s">
        <v>440</v>
      </c>
      <c r="D49">
        <v>3</v>
      </c>
      <c r="H49" s="16">
        <v>38</v>
      </c>
      <c r="I49" s="2">
        <v>34</v>
      </c>
      <c r="J49" s="14">
        <v>32</v>
      </c>
      <c r="K49" s="95">
        <v>22</v>
      </c>
      <c r="L49" s="95">
        <v>20</v>
      </c>
      <c r="M49" s="95">
        <v>19</v>
      </c>
      <c r="N49" s="52">
        <f t="shared" si="0"/>
        <v>20.333333333333332</v>
      </c>
      <c r="O49" s="58">
        <f t="shared" si="1"/>
        <v>44345.666666666664</v>
      </c>
      <c r="P49" s="60">
        <f t="shared" si="2"/>
        <v>44370.666666666664</v>
      </c>
    </row>
    <row r="50" spans="1:17" ht="29">
      <c r="A50">
        <v>49</v>
      </c>
      <c r="B50" s="1">
        <v>44365</v>
      </c>
      <c r="C50" s="3" t="s">
        <v>440</v>
      </c>
      <c r="D50">
        <v>5</v>
      </c>
      <c r="E50" s="16">
        <v>60</v>
      </c>
      <c r="F50" s="6">
        <v>45</v>
      </c>
      <c r="G50" s="14">
        <v>45</v>
      </c>
      <c r="K50" s="95">
        <v>7</v>
      </c>
      <c r="L50" s="95">
        <v>6</v>
      </c>
      <c r="M50" s="95">
        <v>6</v>
      </c>
      <c r="N50" s="52">
        <f t="shared" si="0"/>
        <v>6.333333333333333</v>
      </c>
      <c r="O50" s="58">
        <f t="shared" si="1"/>
        <v>44359.666666666664</v>
      </c>
      <c r="P50" s="60">
        <f t="shared" si="2"/>
        <v>44384.666666666664</v>
      </c>
    </row>
    <row r="51" spans="1:17" ht="29">
      <c r="A51">
        <v>50</v>
      </c>
      <c r="B51" s="1">
        <v>44365</v>
      </c>
      <c r="C51" s="3" t="s">
        <v>440</v>
      </c>
      <c r="D51">
        <v>7</v>
      </c>
      <c r="E51" s="16">
        <v>15</v>
      </c>
      <c r="F51" s="6">
        <v>30</v>
      </c>
      <c r="G51" s="14">
        <v>30</v>
      </c>
      <c r="K51" s="95">
        <v>1</v>
      </c>
      <c r="L51" s="95">
        <v>4</v>
      </c>
      <c r="M51" s="95">
        <v>4</v>
      </c>
      <c r="N51" s="52">
        <f t="shared" si="0"/>
        <v>3</v>
      </c>
      <c r="O51" s="58">
        <f t="shared" si="1"/>
        <v>44363</v>
      </c>
      <c r="P51" s="60">
        <f t="shared" si="2"/>
        <v>44388</v>
      </c>
    </row>
    <row r="52" spans="1:17" ht="29">
      <c r="A52">
        <v>51</v>
      </c>
      <c r="B52" s="1">
        <v>44365</v>
      </c>
      <c r="C52" s="3" t="s">
        <v>440</v>
      </c>
      <c r="D52">
        <v>5</v>
      </c>
      <c r="E52" s="16">
        <v>45</v>
      </c>
      <c r="F52" s="6">
        <v>45</v>
      </c>
      <c r="G52" s="14">
        <v>60</v>
      </c>
      <c r="K52" s="95">
        <v>6</v>
      </c>
      <c r="L52" s="95">
        <v>6</v>
      </c>
      <c r="M52" s="95">
        <v>7</v>
      </c>
      <c r="N52" s="52">
        <f t="shared" si="0"/>
        <v>6.333333333333333</v>
      </c>
      <c r="O52" s="58">
        <f t="shared" si="1"/>
        <v>44359.666666666664</v>
      </c>
      <c r="P52" s="60">
        <f t="shared" si="2"/>
        <v>44384.666666666664</v>
      </c>
    </row>
    <row r="53" spans="1:17" ht="29">
      <c r="A53">
        <v>52</v>
      </c>
      <c r="B53" s="1">
        <v>44365</v>
      </c>
      <c r="C53" s="3" t="s">
        <v>440</v>
      </c>
      <c r="D53">
        <v>6</v>
      </c>
      <c r="H53" s="16">
        <v>24</v>
      </c>
      <c r="I53" s="2">
        <v>26</v>
      </c>
      <c r="J53" s="14" t="s">
        <v>229</v>
      </c>
      <c r="K53" s="95">
        <v>16</v>
      </c>
      <c r="L53" s="95">
        <v>17</v>
      </c>
      <c r="M53" s="95">
        <v>11</v>
      </c>
      <c r="N53" s="52">
        <f t="shared" si="0"/>
        <v>14.666666666666666</v>
      </c>
      <c r="O53" s="58">
        <f t="shared" si="1"/>
        <v>44351.333333333336</v>
      </c>
      <c r="P53" s="60">
        <f t="shared" si="2"/>
        <v>44376.333333333336</v>
      </c>
    </row>
    <row r="54" spans="1:17" ht="29">
      <c r="A54">
        <v>53</v>
      </c>
      <c r="B54" s="1">
        <v>44365</v>
      </c>
      <c r="C54" s="3" t="s">
        <v>440</v>
      </c>
      <c r="D54" t="s">
        <v>668</v>
      </c>
      <c r="N54" s="52">
        <v>26</v>
      </c>
      <c r="O54" s="58">
        <f t="shared" si="1"/>
        <v>44340</v>
      </c>
      <c r="P54" s="60">
        <f t="shared" si="2"/>
        <v>44365</v>
      </c>
    </row>
    <row r="55" spans="1:17" ht="29">
      <c r="A55">
        <v>54</v>
      </c>
      <c r="B55" s="1">
        <v>44365</v>
      </c>
      <c r="C55" s="3" t="s">
        <v>440</v>
      </c>
      <c r="D55">
        <v>5</v>
      </c>
      <c r="E55" s="16">
        <v>75</v>
      </c>
      <c r="F55" s="6">
        <v>75</v>
      </c>
      <c r="G55" s="14">
        <v>60</v>
      </c>
      <c r="K55">
        <v>8</v>
      </c>
      <c r="L55">
        <v>8</v>
      </c>
      <c r="M55">
        <v>7</v>
      </c>
      <c r="N55" s="52">
        <f t="shared" si="0"/>
        <v>7.666666666666667</v>
      </c>
      <c r="O55" s="58">
        <f t="shared" si="1"/>
        <v>44358.333333333336</v>
      </c>
      <c r="P55" s="60">
        <f t="shared" si="2"/>
        <v>44383.333333333336</v>
      </c>
    </row>
    <row r="56" spans="1:17" ht="29">
      <c r="A56">
        <v>55</v>
      </c>
      <c r="B56" s="1">
        <v>44365</v>
      </c>
      <c r="C56" s="3" t="s">
        <v>440</v>
      </c>
      <c r="D56">
        <v>4</v>
      </c>
      <c r="E56" s="16">
        <v>75</v>
      </c>
      <c r="F56" s="6">
        <v>75</v>
      </c>
      <c r="G56" s="14">
        <v>75</v>
      </c>
      <c r="K56">
        <v>8</v>
      </c>
      <c r="L56">
        <v>8</v>
      </c>
      <c r="M56">
        <v>8</v>
      </c>
      <c r="N56" s="52">
        <f t="shared" si="0"/>
        <v>8</v>
      </c>
      <c r="O56" s="58">
        <f t="shared" si="1"/>
        <v>44358</v>
      </c>
      <c r="P56" s="60">
        <f t="shared" si="2"/>
        <v>44383</v>
      </c>
    </row>
    <row r="57" spans="1:17" ht="29">
      <c r="A57">
        <v>56</v>
      </c>
      <c r="B57" s="1">
        <v>44365</v>
      </c>
      <c r="C57" s="3" t="s">
        <v>440</v>
      </c>
      <c r="D57">
        <v>3</v>
      </c>
      <c r="E57" s="16" t="s">
        <v>229</v>
      </c>
      <c r="F57" s="6">
        <v>90</v>
      </c>
      <c r="G57" s="14" t="s">
        <v>229</v>
      </c>
      <c r="K57">
        <v>11</v>
      </c>
      <c r="L57">
        <v>10</v>
      </c>
      <c r="M57">
        <v>11</v>
      </c>
      <c r="N57" s="52">
        <f t="shared" si="0"/>
        <v>10.666666666666666</v>
      </c>
      <c r="O57" s="58">
        <f t="shared" si="1"/>
        <v>44355.333333333336</v>
      </c>
      <c r="P57" s="60">
        <f t="shared" si="2"/>
        <v>44380.333333333336</v>
      </c>
    </row>
    <row r="58" spans="1:17" ht="29">
      <c r="A58">
        <v>57</v>
      </c>
      <c r="B58" s="1">
        <v>44365</v>
      </c>
      <c r="C58" s="3" t="s">
        <v>440</v>
      </c>
      <c r="D58">
        <v>4</v>
      </c>
      <c r="E58" s="16">
        <v>0</v>
      </c>
      <c r="F58" s="6">
        <v>0</v>
      </c>
      <c r="G58" s="14">
        <v>0</v>
      </c>
      <c r="K58">
        <v>0</v>
      </c>
      <c r="L58">
        <v>0</v>
      </c>
      <c r="M58">
        <v>0</v>
      </c>
      <c r="N58" s="52">
        <f t="shared" si="0"/>
        <v>0</v>
      </c>
      <c r="O58" s="58">
        <f t="shared" si="1"/>
        <v>44366</v>
      </c>
      <c r="P58" s="60">
        <f t="shared" si="2"/>
        <v>44391</v>
      </c>
      <c r="Q58" t="s">
        <v>669</v>
      </c>
    </row>
    <row r="59" spans="1:17" ht="29">
      <c r="A59">
        <v>58</v>
      </c>
      <c r="B59" s="1">
        <v>44365</v>
      </c>
      <c r="C59" s="3" t="s">
        <v>440</v>
      </c>
      <c r="D59">
        <v>4</v>
      </c>
      <c r="E59" s="16">
        <v>90</v>
      </c>
      <c r="F59" s="6">
        <v>90</v>
      </c>
      <c r="G59" s="14">
        <v>90</v>
      </c>
      <c r="K59">
        <v>10</v>
      </c>
      <c r="L59">
        <v>10</v>
      </c>
      <c r="M59">
        <v>10</v>
      </c>
      <c r="N59" s="52">
        <f t="shared" si="0"/>
        <v>10</v>
      </c>
      <c r="O59" s="58">
        <f t="shared" si="1"/>
        <v>44356</v>
      </c>
      <c r="P59" s="60">
        <f t="shared" si="2"/>
        <v>44381</v>
      </c>
    </row>
    <row r="60" spans="1:17" ht="29">
      <c r="A60">
        <v>59</v>
      </c>
      <c r="B60" s="1">
        <v>44365</v>
      </c>
      <c r="C60" s="3" t="s">
        <v>440</v>
      </c>
      <c r="D60">
        <v>5</v>
      </c>
      <c r="E60" s="16" t="s">
        <v>229</v>
      </c>
      <c r="F60" s="6">
        <v>90</v>
      </c>
      <c r="G60" s="14">
        <v>90</v>
      </c>
      <c r="K60">
        <v>11</v>
      </c>
      <c r="L60">
        <v>10</v>
      </c>
      <c r="M60">
        <v>10</v>
      </c>
      <c r="N60" s="52">
        <f t="shared" si="0"/>
        <v>10.333333333333334</v>
      </c>
      <c r="O60" s="58">
        <f t="shared" si="1"/>
        <v>44355.666666666664</v>
      </c>
      <c r="P60" s="60">
        <f t="shared" si="2"/>
        <v>44380.666666666664</v>
      </c>
    </row>
    <row r="61" spans="1:17" ht="29">
      <c r="A61">
        <v>60</v>
      </c>
      <c r="B61" s="1">
        <v>44365</v>
      </c>
      <c r="C61" s="3" t="s">
        <v>670</v>
      </c>
      <c r="D61">
        <v>2</v>
      </c>
      <c r="E61" s="16">
        <v>90</v>
      </c>
      <c r="H61" s="16">
        <v>15</v>
      </c>
      <c r="K61">
        <v>10</v>
      </c>
      <c r="L61">
        <v>13</v>
      </c>
      <c r="N61" s="52">
        <f>SUM(K61:L61)/2</f>
        <v>11.5</v>
      </c>
      <c r="O61" s="58">
        <f t="shared" si="1"/>
        <v>44354.5</v>
      </c>
      <c r="P61" s="60">
        <f t="shared" si="2"/>
        <v>44379.5</v>
      </c>
      <c r="Q61" t="s">
        <v>671</v>
      </c>
    </row>
    <row r="62" spans="1:17" ht="29">
      <c r="A62">
        <v>61</v>
      </c>
      <c r="B62" s="1">
        <v>44365</v>
      </c>
      <c r="C62" s="3" t="s">
        <v>670</v>
      </c>
      <c r="D62">
        <v>4</v>
      </c>
      <c r="H62" s="16">
        <v>35</v>
      </c>
      <c r="I62" s="2">
        <v>33</v>
      </c>
      <c r="J62" s="14">
        <v>35</v>
      </c>
      <c r="K62" s="95">
        <v>21</v>
      </c>
      <c r="L62" s="95">
        <v>20</v>
      </c>
      <c r="M62" s="95">
        <v>21</v>
      </c>
      <c r="N62" s="52">
        <f t="shared" si="0"/>
        <v>20.666666666666668</v>
      </c>
      <c r="O62" s="58">
        <f t="shared" si="1"/>
        <v>44345.333333333336</v>
      </c>
      <c r="P62" s="60">
        <f t="shared" si="2"/>
        <v>44370.333333333336</v>
      </c>
    </row>
    <row r="63" spans="1:17" ht="29">
      <c r="A63">
        <v>62</v>
      </c>
      <c r="B63" s="1">
        <v>44365</v>
      </c>
      <c r="C63" s="3" t="s">
        <v>670</v>
      </c>
      <c r="D63">
        <v>2</v>
      </c>
      <c r="E63" s="16" t="s">
        <v>229</v>
      </c>
      <c r="F63" s="6">
        <v>90</v>
      </c>
      <c r="K63" s="95">
        <v>11</v>
      </c>
      <c r="L63" s="95">
        <v>10</v>
      </c>
      <c r="N63" s="52">
        <f>SUM(K63:L63)/2</f>
        <v>10.5</v>
      </c>
      <c r="O63" s="58">
        <f t="shared" si="1"/>
        <v>44355.5</v>
      </c>
      <c r="P63" s="60">
        <f t="shared" si="2"/>
        <v>44380.5</v>
      </c>
    </row>
    <row r="64" spans="1:17" ht="29">
      <c r="A64">
        <v>63</v>
      </c>
      <c r="B64" s="1">
        <v>44365</v>
      </c>
      <c r="C64" s="3" t="s">
        <v>670</v>
      </c>
      <c r="D64">
        <v>3</v>
      </c>
      <c r="H64" s="16">
        <v>32</v>
      </c>
      <c r="I64" s="2">
        <v>35</v>
      </c>
      <c r="J64" s="14">
        <v>26</v>
      </c>
      <c r="K64" s="95">
        <v>19</v>
      </c>
      <c r="L64" s="95">
        <v>21</v>
      </c>
      <c r="M64" s="95">
        <v>17</v>
      </c>
      <c r="N64" s="52">
        <f t="shared" si="0"/>
        <v>19</v>
      </c>
      <c r="O64" s="58">
        <f t="shared" si="1"/>
        <v>44347</v>
      </c>
      <c r="P64" s="60">
        <f t="shared" si="2"/>
        <v>44372</v>
      </c>
    </row>
    <row r="65" spans="1:17" ht="29">
      <c r="A65">
        <v>64</v>
      </c>
      <c r="B65" s="1">
        <v>44365</v>
      </c>
      <c r="C65" s="3" t="s">
        <v>670</v>
      </c>
      <c r="D65">
        <v>1</v>
      </c>
      <c r="H65" s="16" t="s">
        <v>4</v>
      </c>
      <c r="K65" s="95">
        <v>24</v>
      </c>
      <c r="N65" s="52">
        <v>24</v>
      </c>
      <c r="O65" s="58">
        <f t="shared" si="1"/>
        <v>44342</v>
      </c>
      <c r="P65" s="60">
        <f t="shared" si="2"/>
        <v>44367</v>
      </c>
    </row>
    <row r="66" spans="1:17" ht="29">
      <c r="A66">
        <v>65</v>
      </c>
      <c r="B66" s="1">
        <v>44365</v>
      </c>
      <c r="C66" s="3" t="s">
        <v>670</v>
      </c>
      <c r="D66">
        <v>2</v>
      </c>
      <c r="E66" s="16">
        <v>90</v>
      </c>
      <c r="F66" s="6">
        <v>90</v>
      </c>
      <c r="K66" s="95">
        <v>10</v>
      </c>
      <c r="L66">
        <v>10</v>
      </c>
      <c r="N66" s="52">
        <v>10</v>
      </c>
      <c r="O66" s="58">
        <f t="shared" ref="O66:O129" si="3">B66-N66+1</f>
        <v>44356</v>
      </c>
      <c r="P66" s="60">
        <f t="shared" ref="P66:P129" si="4">O66+25</f>
        <v>44381</v>
      </c>
      <c r="Q66" t="s">
        <v>671</v>
      </c>
    </row>
    <row r="67" spans="1:17" ht="29">
      <c r="A67">
        <v>66</v>
      </c>
      <c r="B67" s="1">
        <v>44365</v>
      </c>
      <c r="C67" s="3" t="s">
        <v>670</v>
      </c>
      <c r="D67">
        <v>1</v>
      </c>
      <c r="H67" s="16">
        <v>25</v>
      </c>
      <c r="K67" s="95">
        <v>16</v>
      </c>
      <c r="N67" s="52">
        <v>16</v>
      </c>
      <c r="O67" s="58">
        <f t="shared" si="3"/>
        <v>44350</v>
      </c>
      <c r="P67" s="60">
        <f t="shared" si="4"/>
        <v>44375</v>
      </c>
    </row>
    <row r="68" spans="1:17" ht="29">
      <c r="A68">
        <v>67</v>
      </c>
      <c r="B68" s="1">
        <v>44365</v>
      </c>
      <c r="C68" s="3" t="s">
        <v>670</v>
      </c>
      <c r="D68">
        <v>4</v>
      </c>
      <c r="E68" s="16">
        <v>30</v>
      </c>
      <c r="F68" s="6">
        <v>30</v>
      </c>
      <c r="G68" s="14">
        <v>30</v>
      </c>
      <c r="K68" s="95">
        <v>4</v>
      </c>
      <c r="L68">
        <v>4</v>
      </c>
      <c r="M68">
        <v>4</v>
      </c>
      <c r="N68" s="52">
        <f t="shared" ref="N68:N130" si="5">SUM(K68:M68)/3</f>
        <v>4</v>
      </c>
      <c r="O68" s="58">
        <f t="shared" si="3"/>
        <v>44362</v>
      </c>
      <c r="P68" s="60">
        <f t="shared" si="4"/>
        <v>44387</v>
      </c>
    </row>
    <row r="69" spans="1:17" ht="29">
      <c r="A69">
        <v>68</v>
      </c>
      <c r="B69" s="1">
        <v>44365</v>
      </c>
      <c r="C69" s="3" t="s">
        <v>670</v>
      </c>
      <c r="D69">
        <v>5</v>
      </c>
      <c r="E69" s="16">
        <v>90</v>
      </c>
      <c r="F69" s="6">
        <v>90</v>
      </c>
      <c r="G69" s="14">
        <v>90</v>
      </c>
      <c r="K69" s="95">
        <v>10</v>
      </c>
      <c r="L69">
        <v>10</v>
      </c>
      <c r="M69">
        <v>10</v>
      </c>
      <c r="N69" s="52">
        <f t="shared" si="5"/>
        <v>10</v>
      </c>
      <c r="O69" s="58">
        <f t="shared" si="3"/>
        <v>44356</v>
      </c>
      <c r="P69" s="60">
        <f t="shared" si="4"/>
        <v>44381</v>
      </c>
    </row>
    <row r="70" spans="1:17" ht="29">
      <c r="A70">
        <v>69</v>
      </c>
      <c r="B70" s="1">
        <v>44365</v>
      </c>
      <c r="C70" s="3" t="s">
        <v>670</v>
      </c>
      <c r="D70">
        <v>4</v>
      </c>
      <c r="E70" s="16">
        <v>30</v>
      </c>
      <c r="F70" s="6">
        <v>15</v>
      </c>
      <c r="G70" s="14">
        <v>30</v>
      </c>
      <c r="K70" s="95">
        <v>4</v>
      </c>
      <c r="L70">
        <v>1</v>
      </c>
      <c r="M70">
        <v>4</v>
      </c>
      <c r="N70" s="52">
        <f t="shared" si="5"/>
        <v>3</v>
      </c>
      <c r="O70" s="58">
        <f t="shared" si="3"/>
        <v>44363</v>
      </c>
      <c r="P70" s="60">
        <f t="shared" si="4"/>
        <v>44388</v>
      </c>
    </row>
    <row r="71" spans="1:17" ht="29">
      <c r="A71">
        <v>70</v>
      </c>
      <c r="B71" s="1">
        <v>44365</v>
      </c>
      <c r="C71" s="3" t="s">
        <v>670</v>
      </c>
      <c r="D71">
        <v>6</v>
      </c>
      <c r="E71" s="16">
        <v>75</v>
      </c>
      <c r="F71" s="6">
        <v>75</v>
      </c>
      <c r="G71" s="14">
        <v>75</v>
      </c>
      <c r="K71" s="95">
        <v>8</v>
      </c>
      <c r="L71">
        <v>8</v>
      </c>
      <c r="M71">
        <v>8</v>
      </c>
      <c r="N71" s="52">
        <f t="shared" si="5"/>
        <v>8</v>
      </c>
      <c r="O71" s="58">
        <f t="shared" si="3"/>
        <v>44358</v>
      </c>
      <c r="P71" s="60">
        <f t="shared" si="4"/>
        <v>44383</v>
      </c>
    </row>
    <row r="72" spans="1:17" ht="29">
      <c r="A72">
        <v>71</v>
      </c>
      <c r="B72" s="1">
        <v>44365</v>
      </c>
      <c r="C72" s="3" t="s">
        <v>670</v>
      </c>
      <c r="D72">
        <v>5</v>
      </c>
      <c r="E72" s="16">
        <v>30</v>
      </c>
      <c r="F72" s="6">
        <v>30</v>
      </c>
      <c r="G72" s="14">
        <v>30</v>
      </c>
      <c r="K72" s="95">
        <v>4</v>
      </c>
      <c r="L72">
        <v>4</v>
      </c>
      <c r="M72">
        <v>4</v>
      </c>
      <c r="N72" s="52">
        <f t="shared" si="5"/>
        <v>4</v>
      </c>
      <c r="O72" s="58">
        <f t="shared" si="3"/>
        <v>44362</v>
      </c>
      <c r="P72" s="60">
        <f t="shared" si="4"/>
        <v>44387</v>
      </c>
    </row>
    <row r="73" spans="1:17" ht="29">
      <c r="A73">
        <v>72</v>
      </c>
      <c r="B73" s="1">
        <v>44365</v>
      </c>
      <c r="C73" s="3" t="s">
        <v>670</v>
      </c>
      <c r="D73">
        <v>4</v>
      </c>
      <c r="E73" s="16">
        <v>15</v>
      </c>
      <c r="F73" s="6">
        <v>15</v>
      </c>
      <c r="G73" s="14">
        <v>15</v>
      </c>
      <c r="K73" s="95">
        <v>1</v>
      </c>
      <c r="L73">
        <v>1</v>
      </c>
      <c r="M73">
        <v>1</v>
      </c>
      <c r="N73" s="52">
        <f t="shared" si="5"/>
        <v>1</v>
      </c>
      <c r="O73" s="58">
        <f t="shared" si="3"/>
        <v>44365</v>
      </c>
      <c r="P73" s="60">
        <f t="shared" si="4"/>
        <v>44390</v>
      </c>
    </row>
    <row r="74" spans="1:17" ht="29">
      <c r="A74">
        <v>73</v>
      </c>
      <c r="B74" s="1">
        <v>44365</v>
      </c>
      <c r="C74" s="3" t="s">
        <v>670</v>
      </c>
      <c r="D74">
        <v>5</v>
      </c>
      <c r="H74" s="16">
        <v>35</v>
      </c>
      <c r="I74" s="2">
        <v>39</v>
      </c>
      <c r="J74" s="14">
        <v>37</v>
      </c>
      <c r="K74" s="95">
        <v>21</v>
      </c>
      <c r="L74" s="95">
        <v>22</v>
      </c>
      <c r="M74" s="95">
        <v>22</v>
      </c>
      <c r="N74" s="52">
        <f t="shared" si="5"/>
        <v>21.666666666666668</v>
      </c>
      <c r="O74" s="58">
        <f t="shared" si="3"/>
        <v>44344.333333333336</v>
      </c>
      <c r="P74" s="60">
        <f t="shared" si="4"/>
        <v>44369.333333333336</v>
      </c>
    </row>
    <row r="75" spans="1:17" ht="29">
      <c r="A75">
        <v>74</v>
      </c>
      <c r="B75" s="1">
        <v>44365</v>
      </c>
      <c r="C75" s="3" t="s">
        <v>670</v>
      </c>
      <c r="D75">
        <v>5</v>
      </c>
      <c r="E75" s="16">
        <v>75</v>
      </c>
      <c r="F75" s="6">
        <v>75</v>
      </c>
      <c r="G75" s="14">
        <v>75</v>
      </c>
      <c r="K75" s="95">
        <v>8</v>
      </c>
      <c r="L75" s="95">
        <v>8</v>
      </c>
      <c r="M75" s="95">
        <v>8</v>
      </c>
      <c r="N75" s="52">
        <f t="shared" si="5"/>
        <v>8</v>
      </c>
      <c r="O75" s="58">
        <f t="shared" si="3"/>
        <v>44358</v>
      </c>
      <c r="P75" s="60">
        <f t="shared" si="4"/>
        <v>44383</v>
      </c>
    </row>
    <row r="76" spans="1:17" ht="29">
      <c r="A76">
        <v>75</v>
      </c>
      <c r="B76" s="1">
        <v>44365</v>
      </c>
      <c r="C76" s="3" t="s">
        <v>670</v>
      </c>
      <c r="D76">
        <v>4</v>
      </c>
      <c r="H76" s="16" t="s">
        <v>4</v>
      </c>
      <c r="K76" s="95">
        <v>24</v>
      </c>
      <c r="N76" s="52">
        <v>24</v>
      </c>
      <c r="O76" s="58">
        <f t="shared" si="3"/>
        <v>44342</v>
      </c>
      <c r="P76" s="60">
        <f t="shared" si="4"/>
        <v>44367</v>
      </c>
    </row>
    <row r="77" spans="1:17" ht="29">
      <c r="A77">
        <v>76</v>
      </c>
      <c r="B77" s="1">
        <v>44365</v>
      </c>
      <c r="C77" s="3" t="s">
        <v>670</v>
      </c>
      <c r="D77">
        <v>7</v>
      </c>
      <c r="N77" s="52">
        <f t="shared" si="5"/>
        <v>0</v>
      </c>
      <c r="O77" s="58">
        <f t="shared" si="3"/>
        <v>44366</v>
      </c>
      <c r="P77" s="60">
        <f t="shared" si="4"/>
        <v>44391</v>
      </c>
      <c r="Q77" t="s">
        <v>672</v>
      </c>
    </row>
    <row r="78" spans="1:17" ht="29">
      <c r="A78">
        <v>77</v>
      </c>
      <c r="B78" s="1">
        <v>44365</v>
      </c>
      <c r="C78" s="3" t="s">
        <v>670</v>
      </c>
      <c r="D78">
        <v>5</v>
      </c>
      <c r="H78" s="16">
        <v>27</v>
      </c>
      <c r="I78" s="2">
        <v>25</v>
      </c>
      <c r="J78" s="14">
        <v>22</v>
      </c>
      <c r="K78" s="95">
        <v>17</v>
      </c>
      <c r="L78" s="95">
        <v>16</v>
      </c>
      <c r="M78" s="95">
        <v>15</v>
      </c>
      <c r="N78" s="52">
        <f t="shared" si="5"/>
        <v>16</v>
      </c>
      <c r="O78" s="58">
        <f t="shared" si="3"/>
        <v>44350</v>
      </c>
      <c r="P78" s="60">
        <f t="shared" si="4"/>
        <v>44375</v>
      </c>
    </row>
    <row r="79" spans="1:17" ht="29">
      <c r="A79">
        <v>78</v>
      </c>
      <c r="B79" s="1">
        <v>44365</v>
      </c>
      <c r="C79" s="3" t="s">
        <v>670</v>
      </c>
      <c r="D79">
        <v>3</v>
      </c>
      <c r="H79" s="16">
        <v>31</v>
      </c>
      <c r="I79" s="2">
        <v>34</v>
      </c>
      <c r="J79" s="14">
        <v>34</v>
      </c>
      <c r="K79" s="95">
        <v>19</v>
      </c>
      <c r="L79" s="95">
        <v>20</v>
      </c>
      <c r="M79" s="95">
        <v>20</v>
      </c>
      <c r="N79" s="52">
        <f t="shared" si="5"/>
        <v>19.666666666666668</v>
      </c>
      <c r="O79" s="58">
        <f t="shared" si="3"/>
        <v>44346.333333333336</v>
      </c>
      <c r="P79" s="60">
        <f t="shared" si="4"/>
        <v>44371.333333333336</v>
      </c>
    </row>
    <row r="80" spans="1:17" ht="29">
      <c r="A80">
        <v>79</v>
      </c>
      <c r="B80" s="1">
        <v>44365</v>
      </c>
      <c r="C80" s="3" t="s">
        <v>670</v>
      </c>
      <c r="D80">
        <v>5</v>
      </c>
      <c r="H80" s="16">
        <v>37</v>
      </c>
      <c r="I80" s="2">
        <v>38</v>
      </c>
      <c r="J80" s="14">
        <v>40</v>
      </c>
      <c r="K80" s="95">
        <v>22</v>
      </c>
      <c r="L80" s="95">
        <v>22</v>
      </c>
      <c r="M80" s="95">
        <v>22</v>
      </c>
      <c r="N80" s="52">
        <f t="shared" si="5"/>
        <v>22</v>
      </c>
      <c r="O80" s="58">
        <f t="shared" si="3"/>
        <v>44344</v>
      </c>
      <c r="P80" s="60">
        <f t="shared" si="4"/>
        <v>44369</v>
      </c>
    </row>
    <row r="81" spans="1:17" ht="29">
      <c r="A81">
        <v>80</v>
      </c>
      <c r="B81" s="1">
        <v>44365</v>
      </c>
      <c r="C81" s="3" t="s">
        <v>670</v>
      </c>
      <c r="D81">
        <v>4</v>
      </c>
      <c r="E81" s="16">
        <v>90</v>
      </c>
      <c r="F81" s="6">
        <v>90</v>
      </c>
      <c r="G81" s="14" t="s">
        <v>229</v>
      </c>
      <c r="K81" s="95">
        <v>10</v>
      </c>
      <c r="L81" s="95">
        <v>10</v>
      </c>
      <c r="M81" s="95">
        <v>11</v>
      </c>
      <c r="N81" s="52">
        <f t="shared" si="5"/>
        <v>10.333333333333334</v>
      </c>
      <c r="O81" s="58">
        <f t="shared" si="3"/>
        <v>44355.666666666664</v>
      </c>
      <c r="P81" s="60">
        <f t="shared" si="4"/>
        <v>44380.666666666664</v>
      </c>
    </row>
    <row r="82" spans="1:17" ht="29">
      <c r="A82">
        <v>81</v>
      </c>
      <c r="B82" s="1">
        <v>44365</v>
      </c>
      <c r="C82" s="3" t="s">
        <v>670</v>
      </c>
      <c r="D82">
        <v>4</v>
      </c>
      <c r="H82" s="16">
        <v>33</v>
      </c>
      <c r="I82" s="6">
        <v>34</v>
      </c>
      <c r="J82" s="14">
        <v>37</v>
      </c>
      <c r="K82" s="95">
        <v>20</v>
      </c>
      <c r="L82" s="95">
        <v>20</v>
      </c>
      <c r="M82" s="95">
        <v>22</v>
      </c>
      <c r="N82" s="52">
        <f t="shared" si="5"/>
        <v>20.666666666666668</v>
      </c>
      <c r="O82" s="58">
        <f t="shared" si="3"/>
        <v>44345.333333333336</v>
      </c>
      <c r="P82" s="60">
        <f t="shared" si="4"/>
        <v>44370.333333333336</v>
      </c>
    </row>
    <row r="83" spans="1:17" ht="29">
      <c r="A83">
        <v>82</v>
      </c>
      <c r="B83" s="1">
        <v>44365</v>
      </c>
      <c r="C83" s="3" t="s">
        <v>670</v>
      </c>
      <c r="D83">
        <v>5</v>
      </c>
      <c r="E83" s="16" t="s">
        <v>229</v>
      </c>
      <c r="F83" s="2" t="s">
        <v>229</v>
      </c>
      <c r="G83" s="14">
        <v>90</v>
      </c>
      <c r="K83" s="95">
        <v>11</v>
      </c>
      <c r="L83" s="95">
        <v>11</v>
      </c>
      <c r="M83" s="95">
        <v>10</v>
      </c>
      <c r="N83" s="52">
        <f t="shared" si="5"/>
        <v>10.666666666666666</v>
      </c>
      <c r="O83" s="58">
        <f t="shared" si="3"/>
        <v>44355.333333333336</v>
      </c>
      <c r="P83" s="60">
        <f t="shared" si="4"/>
        <v>44380.333333333336</v>
      </c>
    </row>
    <row r="84" spans="1:17" ht="29">
      <c r="A84">
        <v>83</v>
      </c>
      <c r="B84" s="1">
        <v>44365</v>
      </c>
      <c r="C84" s="3" t="s">
        <v>670</v>
      </c>
      <c r="D84">
        <v>4</v>
      </c>
      <c r="E84" s="16" t="s">
        <v>229</v>
      </c>
      <c r="F84" s="6">
        <v>90</v>
      </c>
      <c r="G84" s="14">
        <v>90</v>
      </c>
      <c r="K84" s="95">
        <v>11</v>
      </c>
      <c r="L84" s="95">
        <v>10</v>
      </c>
      <c r="M84" s="95">
        <v>10</v>
      </c>
      <c r="N84" s="52">
        <f t="shared" si="5"/>
        <v>10.333333333333334</v>
      </c>
      <c r="O84" s="58">
        <f t="shared" si="3"/>
        <v>44355.666666666664</v>
      </c>
      <c r="P84" s="60">
        <f t="shared" si="4"/>
        <v>44380.666666666664</v>
      </c>
    </row>
    <row r="85" spans="1:17" ht="29">
      <c r="A85">
        <v>84</v>
      </c>
      <c r="B85" s="1">
        <v>44365</v>
      </c>
      <c r="C85" s="3" t="s">
        <v>670</v>
      </c>
      <c r="D85">
        <v>3</v>
      </c>
      <c r="H85" s="16">
        <v>34</v>
      </c>
      <c r="I85" s="2">
        <v>35</v>
      </c>
      <c r="J85" s="14">
        <v>35</v>
      </c>
      <c r="K85" s="95">
        <v>20</v>
      </c>
      <c r="L85" s="95">
        <v>21</v>
      </c>
      <c r="M85" s="95">
        <v>21</v>
      </c>
      <c r="N85" s="52">
        <f t="shared" si="5"/>
        <v>20.666666666666668</v>
      </c>
      <c r="O85" s="58">
        <f t="shared" si="3"/>
        <v>44345.333333333336</v>
      </c>
      <c r="P85" s="60">
        <f t="shared" si="4"/>
        <v>44370.333333333336</v>
      </c>
    </row>
    <row r="86" spans="1:17" ht="29">
      <c r="A86">
        <v>85</v>
      </c>
      <c r="B86" s="1">
        <v>44365</v>
      </c>
      <c r="C86" s="3" t="s">
        <v>670</v>
      </c>
      <c r="D86" t="s">
        <v>555</v>
      </c>
      <c r="K86" s="95">
        <v>26</v>
      </c>
      <c r="N86" s="52">
        <v>26</v>
      </c>
      <c r="O86" s="58">
        <f t="shared" si="3"/>
        <v>44340</v>
      </c>
      <c r="P86" s="60">
        <f t="shared" si="4"/>
        <v>44365</v>
      </c>
    </row>
    <row r="87" spans="1:17" ht="29">
      <c r="A87">
        <v>86</v>
      </c>
      <c r="B87" s="1">
        <v>44365</v>
      </c>
      <c r="C87" s="3" t="s">
        <v>670</v>
      </c>
      <c r="D87">
        <v>3</v>
      </c>
      <c r="H87" s="16" t="s">
        <v>101</v>
      </c>
      <c r="I87" s="2" t="s">
        <v>673</v>
      </c>
      <c r="K87" s="95">
        <v>25</v>
      </c>
      <c r="L87">
        <v>26</v>
      </c>
      <c r="N87" s="52">
        <v>26</v>
      </c>
      <c r="O87" s="58">
        <f t="shared" si="3"/>
        <v>44340</v>
      </c>
      <c r="P87" s="60">
        <f t="shared" si="4"/>
        <v>44365</v>
      </c>
    </row>
    <row r="88" spans="1:17" ht="29">
      <c r="A88">
        <v>87</v>
      </c>
      <c r="B88" s="1">
        <v>44365</v>
      </c>
      <c r="C88" s="3" t="s">
        <v>670</v>
      </c>
      <c r="D88">
        <v>4</v>
      </c>
      <c r="H88" s="16">
        <v>28</v>
      </c>
      <c r="I88" s="2">
        <v>30</v>
      </c>
      <c r="J88" s="14">
        <v>32</v>
      </c>
      <c r="K88" s="95">
        <v>18</v>
      </c>
      <c r="L88" s="95">
        <v>19</v>
      </c>
      <c r="M88" s="95">
        <v>19</v>
      </c>
      <c r="N88" s="52">
        <f t="shared" si="5"/>
        <v>18.666666666666668</v>
      </c>
      <c r="O88" s="58">
        <f t="shared" si="3"/>
        <v>44347.333333333336</v>
      </c>
      <c r="P88" s="60">
        <f t="shared" si="4"/>
        <v>44372.333333333336</v>
      </c>
    </row>
    <row r="89" spans="1:17" ht="29">
      <c r="A89">
        <v>88</v>
      </c>
      <c r="B89" s="1">
        <v>44365</v>
      </c>
      <c r="C89" s="3" t="s">
        <v>670</v>
      </c>
      <c r="D89">
        <v>6</v>
      </c>
      <c r="H89" s="16" t="s">
        <v>4</v>
      </c>
      <c r="K89" s="95">
        <v>24</v>
      </c>
      <c r="N89" s="52">
        <v>24</v>
      </c>
      <c r="O89" s="58">
        <f t="shared" si="3"/>
        <v>44342</v>
      </c>
      <c r="P89" s="60">
        <f t="shared" si="4"/>
        <v>44367</v>
      </c>
    </row>
    <row r="90" spans="1:17" ht="29">
      <c r="A90">
        <v>89</v>
      </c>
      <c r="B90" s="1">
        <v>44365</v>
      </c>
      <c r="C90" s="3" t="s">
        <v>670</v>
      </c>
      <c r="D90">
        <v>4</v>
      </c>
      <c r="N90" s="52">
        <f t="shared" si="5"/>
        <v>0</v>
      </c>
      <c r="O90" s="58">
        <f t="shared" si="3"/>
        <v>44366</v>
      </c>
      <c r="P90" s="60">
        <f t="shared" si="4"/>
        <v>44391</v>
      </c>
    </row>
    <row r="91" spans="1:17" ht="29">
      <c r="A91">
        <v>90</v>
      </c>
      <c r="B91" s="1">
        <v>44365</v>
      </c>
      <c r="C91" s="3" t="s">
        <v>670</v>
      </c>
      <c r="D91">
        <v>6</v>
      </c>
      <c r="H91" s="16">
        <v>38</v>
      </c>
      <c r="I91" s="2">
        <v>40</v>
      </c>
      <c r="J91" s="14">
        <v>40</v>
      </c>
      <c r="K91" s="95">
        <v>22</v>
      </c>
      <c r="L91" s="95">
        <v>22</v>
      </c>
      <c r="M91" s="95">
        <v>22</v>
      </c>
      <c r="N91" s="52">
        <f t="shared" si="5"/>
        <v>22</v>
      </c>
      <c r="O91" s="58">
        <f t="shared" si="3"/>
        <v>44344</v>
      </c>
      <c r="P91" s="60">
        <f t="shared" si="4"/>
        <v>44369</v>
      </c>
    </row>
    <row r="92" spans="1:17" ht="29">
      <c r="A92">
        <v>91</v>
      </c>
      <c r="B92" s="1">
        <v>44365</v>
      </c>
      <c r="C92" s="3" t="s">
        <v>670</v>
      </c>
      <c r="D92">
        <v>4</v>
      </c>
      <c r="H92" s="16">
        <v>34</v>
      </c>
      <c r="I92" s="2">
        <v>34</v>
      </c>
      <c r="K92" s="95">
        <v>20</v>
      </c>
      <c r="L92" s="95">
        <v>20</v>
      </c>
      <c r="N92" s="52">
        <v>20</v>
      </c>
      <c r="O92" s="58">
        <f t="shared" si="3"/>
        <v>44346</v>
      </c>
      <c r="P92" s="60">
        <f t="shared" si="4"/>
        <v>44371</v>
      </c>
    </row>
    <row r="93" spans="1:17" ht="29">
      <c r="A93">
        <v>92</v>
      </c>
      <c r="B93" s="1">
        <v>44365</v>
      </c>
      <c r="C93" s="3" t="s">
        <v>440</v>
      </c>
      <c r="D93">
        <v>5</v>
      </c>
      <c r="N93" s="52">
        <f t="shared" si="5"/>
        <v>0</v>
      </c>
      <c r="O93" s="58">
        <f t="shared" si="3"/>
        <v>44366</v>
      </c>
      <c r="P93" s="60">
        <f t="shared" si="4"/>
        <v>44391</v>
      </c>
      <c r="Q93" t="s">
        <v>674</v>
      </c>
    </row>
    <row r="94" spans="1:17" ht="29">
      <c r="A94">
        <v>93</v>
      </c>
      <c r="B94" s="1">
        <v>44365</v>
      </c>
      <c r="C94" s="3" t="s">
        <v>440</v>
      </c>
      <c r="D94">
        <v>4</v>
      </c>
      <c r="N94" s="52">
        <f t="shared" si="5"/>
        <v>0</v>
      </c>
      <c r="O94" s="58">
        <f t="shared" si="3"/>
        <v>44366</v>
      </c>
      <c r="P94" s="60">
        <f t="shared" si="4"/>
        <v>44391</v>
      </c>
      <c r="Q94" t="s">
        <v>674</v>
      </c>
    </row>
    <row r="95" spans="1:17" ht="29">
      <c r="A95">
        <v>94</v>
      </c>
      <c r="B95" s="1">
        <v>44365</v>
      </c>
      <c r="C95" s="3" t="s">
        <v>440</v>
      </c>
      <c r="D95">
        <v>4</v>
      </c>
      <c r="N95" s="52">
        <f t="shared" si="5"/>
        <v>0</v>
      </c>
      <c r="O95" s="58">
        <f t="shared" si="3"/>
        <v>44366</v>
      </c>
      <c r="P95" s="60">
        <f t="shared" si="4"/>
        <v>44391</v>
      </c>
      <c r="Q95" t="s">
        <v>674</v>
      </c>
    </row>
    <row r="96" spans="1:17" ht="29">
      <c r="A96">
        <v>95</v>
      </c>
      <c r="B96" s="1">
        <v>44365</v>
      </c>
      <c r="C96" s="3" t="s">
        <v>440</v>
      </c>
      <c r="D96">
        <v>4</v>
      </c>
      <c r="N96" s="52">
        <f t="shared" si="5"/>
        <v>0</v>
      </c>
      <c r="O96" s="58">
        <f t="shared" si="3"/>
        <v>44366</v>
      </c>
      <c r="P96" s="60">
        <f t="shared" si="4"/>
        <v>44391</v>
      </c>
      <c r="Q96" t="s">
        <v>674</v>
      </c>
    </row>
    <row r="97" spans="1:17" ht="29">
      <c r="A97">
        <v>96</v>
      </c>
      <c r="B97" s="1">
        <v>44365</v>
      </c>
      <c r="C97" s="3" t="s">
        <v>440</v>
      </c>
      <c r="D97">
        <v>6</v>
      </c>
      <c r="N97" s="52">
        <f t="shared" si="5"/>
        <v>0</v>
      </c>
      <c r="O97" s="58">
        <f t="shared" si="3"/>
        <v>44366</v>
      </c>
      <c r="P97" s="60">
        <f t="shared" si="4"/>
        <v>44391</v>
      </c>
      <c r="Q97" t="s">
        <v>674</v>
      </c>
    </row>
    <row r="98" spans="1:17" ht="29">
      <c r="A98">
        <v>97</v>
      </c>
      <c r="B98" s="1">
        <v>44365</v>
      </c>
      <c r="C98" s="3" t="s">
        <v>440</v>
      </c>
      <c r="D98">
        <v>7</v>
      </c>
      <c r="N98" s="52">
        <f t="shared" si="5"/>
        <v>0</v>
      </c>
      <c r="O98" s="58">
        <f t="shared" si="3"/>
        <v>44366</v>
      </c>
      <c r="P98" s="60">
        <f t="shared" si="4"/>
        <v>44391</v>
      </c>
      <c r="Q98" t="s">
        <v>674</v>
      </c>
    </row>
    <row r="99" spans="1:17" ht="29">
      <c r="A99">
        <v>98</v>
      </c>
      <c r="B99" s="1">
        <v>44365</v>
      </c>
      <c r="C99" s="3" t="s">
        <v>440</v>
      </c>
      <c r="D99">
        <v>6</v>
      </c>
      <c r="N99" s="52">
        <f t="shared" si="5"/>
        <v>0</v>
      </c>
      <c r="O99" s="58">
        <f t="shared" si="3"/>
        <v>44366</v>
      </c>
      <c r="P99" s="60">
        <f t="shared" si="4"/>
        <v>44391</v>
      </c>
      <c r="Q99" t="s">
        <v>674</v>
      </c>
    </row>
    <row r="100" spans="1:17" ht="29">
      <c r="A100">
        <v>99</v>
      </c>
      <c r="B100" s="1">
        <v>44365</v>
      </c>
      <c r="C100" s="3" t="s">
        <v>440</v>
      </c>
      <c r="D100">
        <v>4</v>
      </c>
      <c r="N100" s="52">
        <f t="shared" si="5"/>
        <v>0</v>
      </c>
      <c r="O100" s="58">
        <f t="shared" si="3"/>
        <v>44366</v>
      </c>
      <c r="P100" s="60">
        <f t="shared" si="4"/>
        <v>44391</v>
      </c>
      <c r="Q100" t="s">
        <v>674</v>
      </c>
    </row>
    <row r="101" spans="1:17" ht="29">
      <c r="A101">
        <v>100</v>
      </c>
      <c r="B101" s="1">
        <v>44365</v>
      </c>
      <c r="C101" s="3" t="s">
        <v>440</v>
      </c>
      <c r="D101">
        <v>4</v>
      </c>
      <c r="N101" s="52">
        <f t="shared" si="5"/>
        <v>0</v>
      </c>
      <c r="O101" s="58">
        <f t="shared" si="3"/>
        <v>44366</v>
      </c>
      <c r="P101" s="60">
        <f t="shared" si="4"/>
        <v>44391</v>
      </c>
      <c r="Q101" t="s">
        <v>674</v>
      </c>
    </row>
    <row r="102" spans="1:17" ht="29">
      <c r="A102">
        <v>101</v>
      </c>
      <c r="B102" s="1">
        <v>44365</v>
      </c>
      <c r="C102" s="3" t="s">
        <v>440</v>
      </c>
      <c r="D102">
        <v>4</v>
      </c>
      <c r="N102" s="52">
        <f t="shared" si="5"/>
        <v>0</v>
      </c>
      <c r="O102" s="58">
        <f t="shared" si="3"/>
        <v>44366</v>
      </c>
      <c r="P102" s="60">
        <f t="shared" si="4"/>
        <v>44391</v>
      </c>
      <c r="Q102" t="s">
        <v>674</v>
      </c>
    </row>
    <row r="103" spans="1:17" ht="29">
      <c r="A103">
        <v>102</v>
      </c>
      <c r="B103" s="1">
        <v>44365</v>
      </c>
      <c r="C103" s="3" t="s">
        <v>440</v>
      </c>
      <c r="D103">
        <v>6</v>
      </c>
      <c r="E103" s="16">
        <v>15</v>
      </c>
      <c r="F103" s="6">
        <v>15</v>
      </c>
      <c r="G103" s="14">
        <v>15</v>
      </c>
      <c r="N103" s="52">
        <f t="shared" si="5"/>
        <v>0</v>
      </c>
      <c r="O103" s="58">
        <f t="shared" si="3"/>
        <v>44366</v>
      </c>
      <c r="P103" s="60">
        <f t="shared" si="4"/>
        <v>44391</v>
      </c>
      <c r="Q103" t="s">
        <v>674</v>
      </c>
    </row>
    <row r="104" spans="1:17" ht="29">
      <c r="A104">
        <v>103</v>
      </c>
      <c r="B104" s="1">
        <v>44365</v>
      </c>
      <c r="C104" s="3" t="s">
        <v>440</v>
      </c>
      <c r="D104">
        <v>6</v>
      </c>
      <c r="H104" s="16">
        <v>30</v>
      </c>
      <c r="I104" s="2">
        <v>30</v>
      </c>
      <c r="J104" s="14">
        <v>33</v>
      </c>
      <c r="N104" s="52">
        <f t="shared" si="5"/>
        <v>0</v>
      </c>
      <c r="O104" s="58">
        <f t="shared" si="3"/>
        <v>44366</v>
      </c>
      <c r="P104" s="60">
        <f t="shared" si="4"/>
        <v>44391</v>
      </c>
      <c r="Q104" t="s">
        <v>674</v>
      </c>
    </row>
    <row r="105" spans="1:17" ht="29">
      <c r="A105">
        <v>104</v>
      </c>
      <c r="B105" s="1">
        <v>44365</v>
      </c>
      <c r="C105" s="3" t="s">
        <v>440</v>
      </c>
      <c r="D105">
        <v>4</v>
      </c>
      <c r="H105" s="16">
        <v>41</v>
      </c>
      <c r="I105" s="2">
        <v>36</v>
      </c>
      <c r="J105" s="14">
        <v>37</v>
      </c>
      <c r="N105" s="52">
        <f t="shared" si="5"/>
        <v>0</v>
      </c>
      <c r="O105" s="58">
        <f t="shared" si="3"/>
        <v>44366</v>
      </c>
      <c r="P105" s="60">
        <f t="shared" si="4"/>
        <v>44391</v>
      </c>
      <c r="Q105" t="s">
        <v>674</v>
      </c>
    </row>
    <row r="106" spans="1:17" ht="29">
      <c r="A106">
        <v>105</v>
      </c>
      <c r="B106" s="1">
        <v>44365</v>
      </c>
      <c r="C106" s="3" t="s">
        <v>440</v>
      </c>
      <c r="D106">
        <v>6</v>
      </c>
      <c r="N106" s="52">
        <f t="shared" si="5"/>
        <v>0</v>
      </c>
      <c r="O106" s="58">
        <f t="shared" si="3"/>
        <v>44366</v>
      </c>
      <c r="P106" s="60">
        <f t="shared" si="4"/>
        <v>44391</v>
      </c>
      <c r="Q106" t="s">
        <v>674</v>
      </c>
    </row>
    <row r="107" spans="1:17" ht="29">
      <c r="A107">
        <v>106</v>
      </c>
      <c r="B107" s="1">
        <v>44365</v>
      </c>
      <c r="C107" s="3" t="s">
        <v>440</v>
      </c>
      <c r="D107">
        <v>4</v>
      </c>
      <c r="E107" s="16">
        <v>90</v>
      </c>
      <c r="F107" s="2" t="s">
        <v>229</v>
      </c>
      <c r="G107" s="14" t="s">
        <v>229</v>
      </c>
      <c r="N107" s="52">
        <f t="shared" si="5"/>
        <v>0</v>
      </c>
      <c r="O107" s="58">
        <f t="shared" si="3"/>
        <v>44366</v>
      </c>
      <c r="P107" s="60">
        <f t="shared" si="4"/>
        <v>44391</v>
      </c>
      <c r="Q107" t="s">
        <v>674</v>
      </c>
    </row>
    <row r="108" spans="1:17" ht="29">
      <c r="A108">
        <v>107</v>
      </c>
      <c r="B108" s="1">
        <v>44365</v>
      </c>
      <c r="C108" s="3" t="s">
        <v>440</v>
      </c>
      <c r="D108">
        <v>4</v>
      </c>
      <c r="H108" s="16">
        <v>20</v>
      </c>
      <c r="I108" s="2">
        <v>25</v>
      </c>
      <c r="J108" s="14">
        <v>27</v>
      </c>
      <c r="N108" s="52">
        <f t="shared" si="5"/>
        <v>0</v>
      </c>
      <c r="O108" s="58">
        <f t="shared" si="3"/>
        <v>44366</v>
      </c>
      <c r="P108" s="60">
        <f t="shared" si="4"/>
        <v>44391</v>
      </c>
      <c r="Q108" t="s">
        <v>674</v>
      </c>
    </row>
    <row r="109" spans="1:17" ht="29">
      <c r="A109">
        <v>108</v>
      </c>
      <c r="B109" s="1">
        <v>44365</v>
      </c>
      <c r="C109" s="3" t="s">
        <v>440</v>
      </c>
      <c r="D109">
        <v>6</v>
      </c>
      <c r="E109" s="16" t="s">
        <v>229</v>
      </c>
      <c r="H109" s="16">
        <v>20</v>
      </c>
      <c r="I109" s="6">
        <v>15</v>
      </c>
      <c r="N109" s="52">
        <f t="shared" si="5"/>
        <v>0</v>
      </c>
      <c r="O109" s="58">
        <f t="shared" si="3"/>
        <v>44366</v>
      </c>
      <c r="P109" s="60">
        <f t="shared" si="4"/>
        <v>44391</v>
      </c>
      <c r="Q109" t="s">
        <v>674</v>
      </c>
    </row>
    <row r="110" spans="1:17" ht="29">
      <c r="A110">
        <v>109</v>
      </c>
      <c r="B110" s="1">
        <v>44365</v>
      </c>
      <c r="C110" s="3" t="s">
        <v>440</v>
      </c>
      <c r="D110">
        <v>1</v>
      </c>
      <c r="N110" s="52">
        <f t="shared" si="5"/>
        <v>0</v>
      </c>
      <c r="O110" s="58">
        <f t="shared" si="3"/>
        <v>44366</v>
      </c>
      <c r="P110" s="60">
        <f t="shared" si="4"/>
        <v>44391</v>
      </c>
      <c r="Q110" t="s">
        <v>674</v>
      </c>
    </row>
    <row r="111" spans="1:17" ht="29">
      <c r="A111">
        <v>110</v>
      </c>
      <c r="B111" s="1">
        <v>44365</v>
      </c>
      <c r="C111" s="3" t="s">
        <v>440</v>
      </c>
      <c r="D111">
        <v>4</v>
      </c>
      <c r="N111" s="52">
        <f t="shared" si="5"/>
        <v>0</v>
      </c>
      <c r="O111" s="58">
        <f t="shared" si="3"/>
        <v>44366</v>
      </c>
      <c r="P111" s="60">
        <f t="shared" si="4"/>
        <v>44391</v>
      </c>
      <c r="Q111" t="s">
        <v>674</v>
      </c>
    </row>
    <row r="112" spans="1:17" ht="29">
      <c r="A112">
        <v>111</v>
      </c>
      <c r="B112" s="1">
        <v>44365</v>
      </c>
      <c r="C112" s="3" t="s">
        <v>440</v>
      </c>
      <c r="D112">
        <v>3</v>
      </c>
      <c r="N112" s="52">
        <f t="shared" si="5"/>
        <v>0</v>
      </c>
      <c r="O112" s="58">
        <f t="shared" si="3"/>
        <v>44366</v>
      </c>
      <c r="P112" s="60">
        <f t="shared" si="4"/>
        <v>44391</v>
      </c>
      <c r="Q112" t="s">
        <v>674</v>
      </c>
    </row>
    <row r="113" spans="1:17" ht="29">
      <c r="A113">
        <v>112</v>
      </c>
      <c r="B113" s="1">
        <v>44365</v>
      </c>
      <c r="C113" s="3" t="s">
        <v>440</v>
      </c>
      <c r="D113">
        <v>4</v>
      </c>
      <c r="N113" s="52">
        <f t="shared" si="5"/>
        <v>0</v>
      </c>
      <c r="O113" s="58">
        <f t="shared" si="3"/>
        <v>44366</v>
      </c>
      <c r="P113" s="60">
        <f t="shared" si="4"/>
        <v>44391</v>
      </c>
      <c r="Q113" t="s">
        <v>674</v>
      </c>
    </row>
    <row r="114" spans="1:17" ht="29">
      <c r="A114">
        <v>113</v>
      </c>
      <c r="B114" s="1">
        <v>44365</v>
      </c>
      <c r="C114" s="3" t="s">
        <v>440</v>
      </c>
      <c r="D114">
        <v>4</v>
      </c>
      <c r="N114" s="52">
        <f t="shared" si="5"/>
        <v>0</v>
      </c>
      <c r="O114" s="58">
        <f t="shared" si="3"/>
        <v>44366</v>
      </c>
      <c r="P114" s="60">
        <f t="shared" si="4"/>
        <v>44391</v>
      </c>
      <c r="Q114" t="s">
        <v>674</v>
      </c>
    </row>
    <row r="115" spans="1:17" ht="29">
      <c r="A115">
        <v>114</v>
      </c>
      <c r="B115" s="1">
        <v>44365</v>
      </c>
      <c r="C115" s="3" t="s">
        <v>440</v>
      </c>
      <c r="D115">
        <v>5</v>
      </c>
      <c r="N115" s="52">
        <f t="shared" si="5"/>
        <v>0</v>
      </c>
      <c r="O115" s="58">
        <f t="shared" si="3"/>
        <v>44366</v>
      </c>
      <c r="P115" s="60">
        <f t="shared" si="4"/>
        <v>44391</v>
      </c>
      <c r="Q115" t="s">
        <v>674</v>
      </c>
    </row>
    <row r="116" spans="1:17" ht="29">
      <c r="A116">
        <v>115</v>
      </c>
      <c r="B116" s="1">
        <v>44365</v>
      </c>
      <c r="C116" s="3" t="s">
        <v>440</v>
      </c>
      <c r="D116">
        <v>9</v>
      </c>
      <c r="N116" s="52">
        <f t="shared" si="5"/>
        <v>0</v>
      </c>
      <c r="O116" s="58">
        <f t="shared" si="3"/>
        <v>44366</v>
      </c>
      <c r="P116" s="60">
        <f t="shared" si="4"/>
        <v>44391</v>
      </c>
      <c r="Q116" t="s">
        <v>674</v>
      </c>
    </row>
    <row r="117" spans="1:17" ht="29">
      <c r="A117">
        <v>116</v>
      </c>
      <c r="B117" s="1">
        <v>44365</v>
      </c>
      <c r="C117" s="3" t="s">
        <v>440</v>
      </c>
      <c r="D117">
        <v>16</v>
      </c>
      <c r="N117" s="52">
        <f t="shared" si="5"/>
        <v>0</v>
      </c>
      <c r="O117" s="58">
        <f t="shared" si="3"/>
        <v>44366</v>
      </c>
      <c r="P117" s="60">
        <f t="shared" si="4"/>
        <v>44391</v>
      </c>
      <c r="Q117" t="s">
        <v>674</v>
      </c>
    </row>
    <row r="118" spans="1:17" ht="29">
      <c r="A118">
        <v>117</v>
      </c>
      <c r="B118" s="1">
        <v>44365</v>
      </c>
      <c r="C118" s="3" t="s">
        <v>440</v>
      </c>
      <c r="D118">
        <v>2</v>
      </c>
      <c r="N118" s="52">
        <f t="shared" si="5"/>
        <v>0</v>
      </c>
      <c r="O118" s="58">
        <f t="shared" si="3"/>
        <v>44366</v>
      </c>
      <c r="P118" s="60">
        <f t="shared" si="4"/>
        <v>44391</v>
      </c>
      <c r="Q118" t="s">
        <v>674</v>
      </c>
    </row>
    <row r="119" spans="1:17" ht="29">
      <c r="A119">
        <v>118</v>
      </c>
      <c r="B119" s="1">
        <v>44365</v>
      </c>
      <c r="C119" s="3" t="s">
        <v>440</v>
      </c>
      <c r="D119">
        <v>4</v>
      </c>
      <c r="N119" s="52">
        <f t="shared" si="5"/>
        <v>0</v>
      </c>
      <c r="O119" s="58">
        <f t="shared" si="3"/>
        <v>44366</v>
      </c>
      <c r="P119" s="60">
        <f t="shared" si="4"/>
        <v>44391</v>
      </c>
      <c r="Q119" t="s">
        <v>674</v>
      </c>
    </row>
    <row r="120" spans="1:17" ht="29">
      <c r="A120">
        <v>119</v>
      </c>
      <c r="B120" s="1">
        <v>44365</v>
      </c>
      <c r="C120" s="3" t="s">
        <v>440</v>
      </c>
      <c r="D120">
        <v>4</v>
      </c>
      <c r="N120" s="52">
        <f t="shared" si="5"/>
        <v>0</v>
      </c>
      <c r="O120" s="58">
        <f t="shared" si="3"/>
        <v>44366</v>
      </c>
      <c r="P120" s="60">
        <f t="shared" si="4"/>
        <v>44391</v>
      </c>
      <c r="Q120" t="s">
        <v>674</v>
      </c>
    </row>
    <row r="121" spans="1:17" ht="29">
      <c r="A121">
        <v>120</v>
      </c>
      <c r="B121" s="1">
        <v>44365</v>
      </c>
      <c r="C121" s="3" t="s">
        <v>440</v>
      </c>
      <c r="D121">
        <v>1</v>
      </c>
      <c r="N121" s="52">
        <f t="shared" si="5"/>
        <v>0</v>
      </c>
      <c r="O121" s="58">
        <f t="shared" si="3"/>
        <v>44366</v>
      </c>
      <c r="P121" s="60">
        <f t="shared" si="4"/>
        <v>44391</v>
      </c>
      <c r="Q121" t="s">
        <v>674</v>
      </c>
    </row>
    <row r="122" spans="1:17" ht="29">
      <c r="A122">
        <v>121</v>
      </c>
      <c r="B122" s="1">
        <v>44365</v>
      </c>
      <c r="C122" s="3" t="s">
        <v>440</v>
      </c>
      <c r="D122">
        <v>5</v>
      </c>
      <c r="N122" s="52">
        <f t="shared" si="5"/>
        <v>0</v>
      </c>
      <c r="O122" s="58">
        <f t="shared" si="3"/>
        <v>44366</v>
      </c>
      <c r="P122" s="60">
        <f t="shared" si="4"/>
        <v>44391</v>
      </c>
      <c r="Q122" t="s">
        <v>674</v>
      </c>
    </row>
    <row r="123" spans="1:17" ht="29">
      <c r="A123">
        <v>122</v>
      </c>
      <c r="B123" s="1">
        <v>44365</v>
      </c>
      <c r="C123" s="3" t="s">
        <v>440</v>
      </c>
      <c r="D123">
        <v>4</v>
      </c>
      <c r="N123" s="52">
        <f t="shared" si="5"/>
        <v>0</v>
      </c>
      <c r="O123" s="58">
        <f t="shared" si="3"/>
        <v>44366</v>
      </c>
      <c r="P123" s="60">
        <f t="shared" si="4"/>
        <v>44391</v>
      </c>
      <c r="Q123" t="s">
        <v>674</v>
      </c>
    </row>
    <row r="124" spans="1:17" ht="29">
      <c r="A124">
        <v>123</v>
      </c>
      <c r="B124" s="1">
        <v>44365</v>
      </c>
      <c r="C124" s="3" t="s">
        <v>440</v>
      </c>
      <c r="D124">
        <v>1</v>
      </c>
      <c r="N124" s="52">
        <f t="shared" si="5"/>
        <v>0</v>
      </c>
      <c r="O124" s="58">
        <f t="shared" si="3"/>
        <v>44366</v>
      </c>
      <c r="P124" s="60">
        <f t="shared" si="4"/>
        <v>44391</v>
      </c>
      <c r="Q124" t="s">
        <v>674</v>
      </c>
    </row>
    <row r="125" spans="1:17" ht="29">
      <c r="A125">
        <v>124</v>
      </c>
      <c r="B125" s="1">
        <v>44365</v>
      </c>
      <c r="C125" s="3" t="s">
        <v>440</v>
      </c>
      <c r="D125">
        <v>5</v>
      </c>
      <c r="N125" s="52">
        <f t="shared" si="5"/>
        <v>0</v>
      </c>
      <c r="O125" s="58">
        <f t="shared" si="3"/>
        <v>44366</v>
      </c>
      <c r="P125" s="60">
        <f t="shared" si="4"/>
        <v>44391</v>
      </c>
      <c r="Q125" t="s">
        <v>674</v>
      </c>
    </row>
    <row r="126" spans="1:17" ht="29">
      <c r="A126">
        <v>125</v>
      </c>
      <c r="B126" s="1">
        <v>44365</v>
      </c>
      <c r="C126" s="3" t="s">
        <v>440</v>
      </c>
      <c r="D126">
        <v>7</v>
      </c>
      <c r="N126" s="52">
        <f t="shared" si="5"/>
        <v>0</v>
      </c>
      <c r="O126" s="58">
        <f t="shared" si="3"/>
        <v>44366</v>
      </c>
      <c r="P126" s="60">
        <f t="shared" si="4"/>
        <v>44391</v>
      </c>
      <c r="Q126" t="s">
        <v>674</v>
      </c>
    </row>
    <row r="127" spans="1:17" ht="29">
      <c r="A127">
        <v>126</v>
      </c>
      <c r="B127" s="1">
        <v>44365</v>
      </c>
      <c r="C127" s="3" t="s">
        <v>440</v>
      </c>
      <c r="D127">
        <v>2</v>
      </c>
      <c r="N127" s="52">
        <f t="shared" si="5"/>
        <v>0</v>
      </c>
      <c r="O127" s="58">
        <f t="shared" si="3"/>
        <v>44366</v>
      </c>
      <c r="P127" s="60">
        <f t="shared" si="4"/>
        <v>44391</v>
      </c>
      <c r="Q127" t="s">
        <v>674</v>
      </c>
    </row>
    <row r="128" spans="1:17" ht="29">
      <c r="A128">
        <v>127</v>
      </c>
      <c r="B128" s="1">
        <v>44365</v>
      </c>
      <c r="C128" s="3" t="s">
        <v>440</v>
      </c>
      <c r="D128">
        <v>5</v>
      </c>
      <c r="N128" s="52">
        <f t="shared" si="5"/>
        <v>0</v>
      </c>
      <c r="O128" s="58">
        <f t="shared" si="3"/>
        <v>44366</v>
      </c>
      <c r="P128" s="60">
        <f t="shared" si="4"/>
        <v>44391</v>
      </c>
      <c r="Q128" t="s">
        <v>674</v>
      </c>
    </row>
    <row r="129" spans="1:17" ht="29">
      <c r="A129">
        <v>128</v>
      </c>
      <c r="B129" s="1">
        <v>44365</v>
      </c>
      <c r="C129" s="3" t="s">
        <v>440</v>
      </c>
      <c r="D129">
        <v>2</v>
      </c>
      <c r="N129" s="52">
        <f t="shared" si="5"/>
        <v>0</v>
      </c>
      <c r="O129" s="58">
        <f t="shared" si="3"/>
        <v>44366</v>
      </c>
      <c r="P129" s="60">
        <f t="shared" si="4"/>
        <v>44391</v>
      </c>
      <c r="Q129" t="s">
        <v>674</v>
      </c>
    </row>
    <row r="130" spans="1:17" ht="29">
      <c r="A130">
        <v>129</v>
      </c>
      <c r="B130" s="1">
        <v>44365</v>
      </c>
      <c r="C130" s="3" t="s">
        <v>440</v>
      </c>
      <c r="D130">
        <v>4</v>
      </c>
      <c r="N130" s="52">
        <f t="shared" si="5"/>
        <v>0</v>
      </c>
      <c r="O130" s="58">
        <f t="shared" ref="O130:O193" si="6">B130-N130+1</f>
        <v>44366</v>
      </c>
      <c r="P130" s="60">
        <f t="shared" ref="P130:P193" si="7">O130+25</f>
        <v>44391</v>
      </c>
      <c r="Q130" t="s">
        <v>674</v>
      </c>
    </row>
    <row r="131" spans="1:17" ht="29">
      <c r="A131">
        <v>130</v>
      </c>
      <c r="B131" s="1">
        <v>44365</v>
      </c>
      <c r="C131" s="3" t="s">
        <v>440</v>
      </c>
      <c r="D131">
        <v>6</v>
      </c>
      <c r="N131" s="52">
        <f t="shared" ref="N131:N194" si="8">SUM(K131:M131)/3</f>
        <v>0</v>
      </c>
      <c r="O131" s="58">
        <f t="shared" si="6"/>
        <v>44366</v>
      </c>
      <c r="P131" s="60">
        <f t="shared" si="7"/>
        <v>44391</v>
      </c>
      <c r="Q131" t="s">
        <v>674</v>
      </c>
    </row>
    <row r="132" spans="1:17" ht="29">
      <c r="A132">
        <v>131</v>
      </c>
      <c r="B132" s="1">
        <v>44365</v>
      </c>
      <c r="C132" s="3" t="s">
        <v>440</v>
      </c>
      <c r="D132">
        <v>4</v>
      </c>
      <c r="N132" s="52">
        <f t="shared" si="8"/>
        <v>0</v>
      </c>
      <c r="O132" s="58">
        <f t="shared" si="6"/>
        <v>44366</v>
      </c>
      <c r="P132" s="60">
        <f t="shared" si="7"/>
        <v>44391</v>
      </c>
      <c r="Q132" t="s">
        <v>674</v>
      </c>
    </row>
    <row r="133" spans="1:17" ht="29">
      <c r="A133">
        <v>132</v>
      </c>
      <c r="B133" s="1">
        <v>44365</v>
      </c>
      <c r="C133" s="3" t="s">
        <v>440</v>
      </c>
      <c r="D133">
        <v>6</v>
      </c>
      <c r="N133" s="52">
        <f t="shared" si="8"/>
        <v>0</v>
      </c>
      <c r="O133" s="58">
        <f t="shared" si="6"/>
        <v>44366</v>
      </c>
      <c r="P133" s="60">
        <f t="shared" si="7"/>
        <v>44391</v>
      </c>
      <c r="Q133" t="s">
        <v>674</v>
      </c>
    </row>
    <row r="134" spans="1:17" ht="29">
      <c r="A134">
        <v>133</v>
      </c>
      <c r="B134" s="1">
        <v>44365</v>
      </c>
      <c r="C134" s="3" t="s">
        <v>440</v>
      </c>
      <c r="D134">
        <v>8</v>
      </c>
      <c r="N134" s="52">
        <f t="shared" si="8"/>
        <v>0</v>
      </c>
      <c r="O134" s="58">
        <f t="shared" si="6"/>
        <v>44366</v>
      </c>
      <c r="P134" s="60">
        <f t="shared" si="7"/>
        <v>44391</v>
      </c>
      <c r="Q134" t="s">
        <v>674</v>
      </c>
    </row>
    <row r="135" spans="1:17" ht="29">
      <c r="A135">
        <v>134</v>
      </c>
      <c r="B135" s="1">
        <v>44365</v>
      </c>
      <c r="C135" s="3" t="s">
        <v>440</v>
      </c>
      <c r="D135">
        <v>7</v>
      </c>
      <c r="N135" s="52">
        <f t="shared" si="8"/>
        <v>0</v>
      </c>
      <c r="O135" s="58">
        <f t="shared" si="6"/>
        <v>44366</v>
      </c>
      <c r="P135" s="60">
        <f t="shared" si="7"/>
        <v>44391</v>
      </c>
      <c r="Q135" t="s">
        <v>674</v>
      </c>
    </row>
    <row r="136" spans="1:17" ht="29">
      <c r="A136">
        <v>135</v>
      </c>
      <c r="B136" s="1">
        <v>44365</v>
      </c>
      <c r="C136" s="3" t="s">
        <v>440</v>
      </c>
      <c r="D136">
        <v>3</v>
      </c>
      <c r="N136" s="52">
        <f t="shared" si="8"/>
        <v>0</v>
      </c>
      <c r="O136" s="58">
        <f t="shared" si="6"/>
        <v>44366</v>
      </c>
      <c r="P136" s="60">
        <f t="shared" si="7"/>
        <v>44391</v>
      </c>
      <c r="Q136" t="s">
        <v>674</v>
      </c>
    </row>
    <row r="137" spans="1:17" ht="29">
      <c r="A137">
        <v>136</v>
      </c>
      <c r="B137" s="1">
        <v>44365</v>
      </c>
      <c r="C137" s="3" t="s">
        <v>440</v>
      </c>
      <c r="D137">
        <v>4</v>
      </c>
      <c r="N137" s="52">
        <f t="shared" si="8"/>
        <v>0</v>
      </c>
      <c r="O137" s="58">
        <f t="shared" si="6"/>
        <v>44366</v>
      </c>
      <c r="P137" s="60">
        <f t="shared" si="7"/>
        <v>44391</v>
      </c>
      <c r="Q137" t="s">
        <v>674</v>
      </c>
    </row>
    <row r="138" spans="1:17" ht="29">
      <c r="A138">
        <v>137</v>
      </c>
      <c r="B138" s="1">
        <v>44365</v>
      </c>
      <c r="C138" s="3" t="s">
        <v>440</v>
      </c>
      <c r="D138">
        <v>4</v>
      </c>
      <c r="N138" s="52">
        <f t="shared" si="8"/>
        <v>0</v>
      </c>
      <c r="O138" s="58">
        <f t="shared" si="6"/>
        <v>44366</v>
      </c>
      <c r="P138" s="60">
        <f t="shared" si="7"/>
        <v>44391</v>
      </c>
      <c r="Q138" t="s">
        <v>674</v>
      </c>
    </row>
    <row r="139" spans="1:17" ht="29">
      <c r="A139">
        <v>138</v>
      </c>
      <c r="B139" s="1">
        <v>44365</v>
      </c>
      <c r="C139" s="3" t="s">
        <v>440</v>
      </c>
      <c r="D139">
        <v>5</v>
      </c>
      <c r="N139" s="52">
        <f t="shared" si="8"/>
        <v>0</v>
      </c>
      <c r="O139" s="58">
        <f t="shared" si="6"/>
        <v>44366</v>
      </c>
      <c r="P139" s="60">
        <f t="shared" si="7"/>
        <v>44391</v>
      </c>
      <c r="Q139" t="s">
        <v>674</v>
      </c>
    </row>
    <row r="140" spans="1:17" ht="29">
      <c r="A140">
        <v>139</v>
      </c>
      <c r="B140" s="1">
        <v>44365</v>
      </c>
      <c r="C140" s="3" t="s">
        <v>440</v>
      </c>
      <c r="D140">
        <v>5</v>
      </c>
      <c r="N140" s="52">
        <f t="shared" si="8"/>
        <v>0</v>
      </c>
      <c r="O140" s="58">
        <f t="shared" si="6"/>
        <v>44366</v>
      </c>
      <c r="P140" s="60">
        <f t="shared" si="7"/>
        <v>44391</v>
      </c>
      <c r="Q140" t="s">
        <v>674</v>
      </c>
    </row>
    <row r="141" spans="1:17" ht="29">
      <c r="A141">
        <v>140</v>
      </c>
      <c r="B141" s="1">
        <v>44365</v>
      </c>
      <c r="C141" s="3" t="s">
        <v>440</v>
      </c>
      <c r="D141">
        <v>3</v>
      </c>
      <c r="N141" s="52">
        <f t="shared" si="8"/>
        <v>0</v>
      </c>
      <c r="O141" s="58">
        <f t="shared" si="6"/>
        <v>44366</v>
      </c>
      <c r="P141" s="60">
        <f t="shared" si="7"/>
        <v>44391</v>
      </c>
      <c r="Q141" t="s">
        <v>674</v>
      </c>
    </row>
    <row r="142" spans="1:17" ht="29">
      <c r="A142">
        <v>141</v>
      </c>
      <c r="B142" s="1">
        <v>44365</v>
      </c>
      <c r="C142" s="3" t="s">
        <v>440</v>
      </c>
      <c r="D142">
        <v>10</v>
      </c>
      <c r="N142" s="52">
        <f t="shared" si="8"/>
        <v>0</v>
      </c>
      <c r="O142" s="58">
        <f t="shared" si="6"/>
        <v>44366</v>
      </c>
      <c r="P142" s="60">
        <f t="shared" si="7"/>
        <v>44391</v>
      </c>
      <c r="Q142" t="s">
        <v>674</v>
      </c>
    </row>
    <row r="143" spans="1:17" ht="29">
      <c r="A143">
        <v>142</v>
      </c>
      <c r="B143" s="1">
        <v>44365</v>
      </c>
      <c r="C143" s="3" t="s">
        <v>440</v>
      </c>
      <c r="D143">
        <v>7</v>
      </c>
      <c r="N143" s="52">
        <f t="shared" si="8"/>
        <v>0</v>
      </c>
      <c r="O143" s="58">
        <f t="shared" si="6"/>
        <v>44366</v>
      </c>
      <c r="P143" s="60">
        <f t="shared" si="7"/>
        <v>44391</v>
      </c>
      <c r="Q143" t="s">
        <v>674</v>
      </c>
    </row>
    <row r="144" spans="1:17" ht="29">
      <c r="A144">
        <v>143</v>
      </c>
      <c r="B144" s="1">
        <v>44365</v>
      </c>
      <c r="C144" s="3" t="s">
        <v>440</v>
      </c>
      <c r="D144">
        <v>1</v>
      </c>
      <c r="N144" s="52">
        <f t="shared" si="8"/>
        <v>0</v>
      </c>
      <c r="O144" s="58">
        <f t="shared" si="6"/>
        <v>44366</v>
      </c>
      <c r="P144" s="60">
        <f t="shared" si="7"/>
        <v>44391</v>
      </c>
      <c r="Q144" t="s">
        <v>674</v>
      </c>
    </row>
    <row r="145" spans="1:17" ht="29">
      <c r="A145">
        <v>144</v>
      </c>
      <c r="B145" s="1">
        <v>44365</v>
      </c>
      <c r="C145" s="3" t="s">
        <v>440</v>
      </c>
      <c r="D145">
        <v>5</v>
      </c>
      <c r="N145" s="52">
        <f t="shared" si="8"/>
        <v>0</v>
      </c>
      <c r="O145" s="58">
        <f t="shared" si="6"/>
        <v>44366</v>
      </c>
      <c r="P145" s="60">
        <f t="shared" si="7"/>
        <v>44391</v>
      </c>
      <c r="Q145" t="s">
        <v>674</v>
      </c>
    </row>
    <row r="146" spans="1:17" ht="29">
      <c r="A146">
        <v>145</v>
      </c>
      <c r="B146" s="1">
        <v>44365</v>
      </c>
      <c r="C146" s="3" t="s">
        <v>440</v>
      </c>
      <c r="D146">
        <v>4</v>
      </c>
      <c r="N146" s="52">
        <f t="shared" si="8"/>
        <v>0</v>
      </c>
      <c r="O146" s="58">
        <f t="shared" si="6"/>
        <v>44366</v>
      </c>
      <c r="P146" s="60">
        <f t="shared" si="7"/>
        <v>44391</v>
      </c>
      <c r="Q146" t="s">
        <v>674</v>
      </c>
    </row>
    <row r="147" spans="1:17" ht="29">
      <c r="A147">
        <v>146</v>
      </c>
      <c r="B147" s="1">
        <v>44365</v>
      </c>
      <c r="C147" s="3" t="s">
        <v>440</v>
      </c>
      <c r="D147">
        <v>3</v>
      </c>
      <c r="N147" s="52">
        <f t="shared" si="8"/>
        <v>0</v>
      </c>
      <c r="O147" s="58">
        <f t="shared" si="6"/>
        <v>44366</v>
      </c>
      <c r="P147" s="60">
        <f t="shared" si="7"/>
        <v>44391</v>
      </c>
      <c r="Q147" t="s">
        <v>674</v>
      </c>
    </row>
    <row r="148" spans="1:17" ht="29">
      <c r="A148">
        <v>147</v>
      </c>
      <c r="B148" s="1">
        <v>44365</v>
      </c>
      <c r="C148" s="3" t="s">
        <v>440</v>
      </c>
      <c r="D148">
        <v>4</v>
      </c>
      <c r="N148" s="52">
        <f t="shared" si="8"/>
        <v>0</v>
      </c>
      <c r="O148" s="58">
        <f t="shared" si="6"/>
        <v>44366</v>
      </c>
      <c r="P148" s="60">
        <f t="shared" si="7"/>
        <v>44391</v>
      </c>
      <c r="Q148" t="s">
        <v>674</v>
      </c>
    </row>
    <row r="149" spans="1:17" ht="29">
      <c r="A149">
        <v>148</v>
      </c>
      <c r="B149" s="1">
        <v>44365</v>
      </c>
      <c r="C149" s="3" t="s">
        <v>440</v>
      </c>
      <c r="D149">
        <v>5</v>
      </c>
      <c r="N149" s="52">
        <f t="shared" si="8"/>
        <v>0</v>
      </c>
      <c r="O149" s="58">
        <f t="shared" si="6"/>
        <v>44366</v>
      </c>
      <c r="P149" s="60">
        <f t="shared" si="7"/>
        <v>44391</v>
      </c>
      <c r="Q149" t="s">
        <v>674</v>
      </c>
    </row>
    <row r="150" spans="1:17" ht="29">
      <c r="A150">
        <v>149</v>
      </c>
      <c r="B150" s="1">
        <v>44365</v>
      </c>
      <c r="C150" s="3" t="s">
        <v>440</v>
      </c>
      <c r="D150">
        <v>3</v>
      </c>
      <c r="N150" s="52">
        <f t="shared" si="8"/>
        <v>0</v>
      </c>
      <c r="O150" s="58">
        <f t="shared" si="6"/>
        <v>44366</v>
      </c>
      <c r="P150" s="60">
        <f t="shared" si="7"/>
        <v>44391</v>
      </c>
      <c r="Q150" t="s">
        <v>674</v>
      </c>
    </row>
    <row r="151" spans="1:17" ht="29">
      <c r="A151">
        <v>150</v>
      </c>
      <c r="B151" s="1">
        <v>44365</v>
      </c>
      <c r="C151" s="3" t="s">
        <v>440</v>
      </c>
      <c r="D151">
        <v>6</v>
      </c>
      <c r="N151" s="52">
        <f t="shared" si="8"/>
        <v>0</v>
      </c>
      <c r="O151" s="58">
        <f t="shared" si="6"/>
        <v>44366</v>
      </c>
      <c r="P151" s="60">
        <f t="shared" si="7"/>
        <v>44391</v>
      </c>
      <c r="Q151" t="s">
        <v>674</v>
      </c>
    </row>
    <row r="152" spans="1:17" ht="29">
      <c r="A152">
        <v>151</v>
      </c>
      <c r="B152" s="1">
        <v>44365</v>
      </c>
      <c r="C152" s="3" t="s">
        <v>440</v>
      </c>
      <c r="D152">
        <v>4</v>
      </c>
      <c r="N152" s="52">
        <f t="shared" si="8"/>
        <v>0</v>
      </c>
      <c r="O152" s="58">
        <f t="shared" si="6"/>
        <v>44366</v>
      </c>
      <c r="P152" s="60">
        <f t="shared" si="7"/>
        <v>44391</v>
      </c>
      <c r="Q152" t="s">
        <v>674</v>
      </c>
    </row>
    <row r="153" spans="1:17" ht="29">
      <c r="A153">
        <v>152</v>
      </c>
      <c r="B153" s="1">
        <v>44365</v>
      </c>
      <c r="C153" s="3" t="s">
        <v>440</v>
      </c>
      <c r="D153">
        <v>4</v>
      </c>
      <c r="N153" s="52">
        <f t="shared" si="8"/>
        <v>0</v>
      </c>
      <c r="O153" s="58">
        <f t="shared" si="6"/>
        <v>44366</v>
      </c>
      <c r="P153" s="60">
        <f t="shared" si="7"/>
        <v>44391</v>
      </c>
      <c r="Q153" t="s">
        <v>674</v>
      </c>
    </row>
    <row r="154" spans="1:17" ht="29">
      <c r="A154">
        <v>153</v>
      </c>
      <c r="B154" s="1">
        <v>44365</v>
      </c>
      <c r="C154" s="3" t="s">
        <v>670</v>
      </c>
      <c r="D154">
        <v>2</v>
      </c>
      <c r="N154" s="52">
        <f t="shared" si="8"/>
        <v>0</v>
      </c>
      <c r="O154" s="58">
        <f t="shared" si="6"/>
        <v>44366</v>
      </c>
      <c r="P154" s="60">
        <f t="shared" si="7"/>
        <v>44391</v>
      </c>
      <c r="Q154" t="s">
        <v>674</v>
      </c>
    </row>
    <row r="155" spans="1:17" ht="29">
      <c r="A155">
        <v>154</v>
      </c>
      <c r="B155" s="1">
        <v>44365</v>
      </c>
      <c r="C155" s="3" t="s">
        <v>670</v>
      </c>
      <c r="D155">
        <v>3</v>
      </c>
      <c r="N155" s="52">
        <f t="shared" si="8"/>
        <v>0</v>
      </c>
      <c r="O155" s="58">
        <f t="shared" si="6"/>
        <v>44366</v>
      </c>
      <c r="P155" s="60">
        <f t="shared" si="7"/>
        <v>44391</v>
      </c>
      <c r="Q155" t="s">
        <v>674</v>
      </c>
    </row>
    <row r="156" spans="1:17" ht="29">
      <c r="A156">
        <v>155</v>
      </c>
      <c r="B156" s="1">
        <v>44365</v>
      </c>
      <c r="C156" s="3" t="s">
        <v>670</v>
      </c>
      <c r="D156">
        <v>5</v>
      </c>
      <c r="N156" s="52">
        <f t="shared" si="8"/>
        <v>0</v>
      </c>
      <c r="O156" s="58">
        <f t="shared" si="6"/>
        <v>44366</v>
      </c>
      <c r="P156" s="60">
        <f t="shared" si="7"/>
        <v>44391</v>
      </c>
      <c r="Q156" t="s">
        <v>674</v>
      </c>
    </row>
    <row r="157" spans="1:17" ht="29">
      <c r="A157">
        <v>156</v>
      </c>
      <c r="B157" s="1">
        <v>44365</v>
      </c>
      <c r="C157" s="3" t="s">
        <v>670</v>
      </c>
      <c r="D157">
        <v>4</v>
      </c>
      <c r="N157" s="52">
        <f t="shared" si="8"/>
        <v>0</v>
      </c>
      <c r="O157" s="58">
        <f t="shared" si="6"/>
        <v>44366</v>
      </c>
      <c r="P157" s="60">
        <f t="shared" si="7"/>
        <v>44391</v>
      </c>
      <c r="Q157" t="s">
        <v>674</v>
      </c>
    </row>
    <row r="158" spans="1:17" ht="29">
      <c r="A158">
        <v>157</v>
      </c>
      <c r="B158" s="1">
        <v>44365</v>
      </c>
      <c r="C158" s="3" t="s">
        <v>670</v>
      </c>
      <c r="D158">
        <v>4</v>
      </c>
      <c r="N158" s="52">
        <f t="shared" si="8"/>
        <v>0</v>
      </c>
      <c r="O158" s="58">
        <f t="shared" si="6"/>
        <v>44366</v>
      </c>
      <c r="P158" s="60">
        <f t="shared" si="7"/>
        <v>44391</v>
      </c>
      <c r="Q158" t="s">
        <v>674</v>
      </c>
    </row>
    <row r="159" spans="1:17" ht="29">
      <c r="A159">
        <v>158</v>
      </c>
      <c r="B159" s="1">
        <v>44365</v>
      </c>
      <c r="C159" s="3" t="s">
        <v>670</v>
      </c>
      <c r="D159">
        <v>4</v>
      </c>
      <c r="N159" s="52">
        <f t="shared" si="8"/>
        <v>0</v>
      </c>
      <c r="O159" s="58">
        <f t="shared" si="6"/>
        <v>44366</v>
      </c>
      <c r="P159" s="60">
        <f t="shared" si="7"/>
        <v>44391</v>
      </c>
      <c r="Q159" t="s">
        <v>674</v>
      </c>
    </row>
    <row r="160" spans="1:17" ht="29">
      <c r="A160">
        <v>159</v>
      </c>
      <c r="B160" s="1">
        <v>44365</v>
      </c>
      <c r="C160" s="3" t="s">
        <v>670</v>
      </c>
      <c r="D160">
        <v>4</v>
      </c>
      <c r="N160" s="52">
        <f t="shared" si="8"/>
        <v>0</v>
      </c>
      <c r="O160" s="58">
        <f t="shared" si="6"/>
        <v>44366</v>
      </c>
      <c r="P160" s="60">
        <f t="shared" si="7"/>
        <v>44391</v>
      </c>
      <c r="Q160" t="s">
        <v>674</v>
      </c>
    </row>
    <row r="161" spans="1:17" ht="29">
      <c r="A161">
        <v>160</v>
      </c>
      <c r="B161" s="1">
        <v>44365</v>
      </c>
      <c r="C161" s="3" t="s">
        <v>670</v>
      </c>
      <c r="D161">
        <v>5</v>
      </c>
      <c r="N161" s="52">
        <f t="shared" si="8"/>
        <v>0</v>
      </c>
      <c r="O161" s="58">
        <f t="shared" si="6"/>
        <v>44366</v>
      </c>
      <c r="P161" s="60">
        <f t="shared" si="7"/>
        <v>44391</v>
      </c>
      <c r="Q161" t="s">
        <v>674</v>
      </c>
    </row>
    <row r="162" spans="1:17" ht="29">
      <c r="A162">
        <v>161</v>
      </c>
      <c r="B162" s="1">
        <v>44365</v>
      </c>
      <c r="C162" s="3" t="s">
        <v>670</v>
      </c>
      <c r="D162">
        <v>4</v>
      </c>
      <c r="N162" s="52">
        <f t="shared" si="8"/>
        <v>0</v>
      </c>
      <c r="O162" s="58">
        <f t="shared" si="6"/>
        <v>44366</v>
      </c>
      <c r="P162" s="60">
        <f t="shared" si="7"/>
        <v>44391</v>
      </c>
      <c r="Q162" t="s">
        <v>674</v>
      </c>
    </row>
    <row r="163" spans="1:17" ht="29">
      <c r="A163">
        <v>162</v>
      </c>
      <c r="B163" s="1">
        <v>44365</v>
      </c>
      <c r="C163" s="3" t="s">
        <v>670</v>
      </c>
      <c r="D163">
        <v>3</v>
      </c>
      <c r="N163" s="52">
        <f t="shared" si="8"/>
        <v>0</v>
      </c>
      <c r="O163" s="58">
        <f t="shared" si="6"/>
        <v>44366</v>
      </c>
      <c r="P163" s="60">
        <f t="shared" si="7"/>
        <v>44391</v>
      </c>
      <c r="Q163" t="s">
        <v>674</v>
      </c>
    </row>
    <row r="164" spans="1:17" ht="29">
      <c r="A164">
        <v>163</v>
      </c>
      <c r="B164" s="1">
        <v>44365</v>
      </c>
      <c r="C164" s="3" t="s">
        <v>670</v>
      </c>
      <c r="D164">
        <v>6</v>
      </c>
      <c r="N164" s="52">
        <f t="shared" si="8"/>
        <v>0</v>
      </c>
      <c r="O164" s="58">
        <f t="shared" si="6"/>
        <v>44366</v>
      </c>
      <c r="P164" s="60">
        <f t="shared" si="7"/>
        <v>44391</v>
      </c>
      <c r="Q164" t="s">
        <v>674</v>
      </c>
    </row>
    <row r="165" spans="1:17" ht="29">
      <c r="A165">
        <v>164</v>
      </c>
      <c r="B165" s="1">
        <v>44365</v>
      </c>
      <c r="C165" s="3" t="s">
        <v>670</v>
      </c>
      <c r="D165">
        <v>1</v>
      </c>
      <c r="N165" s="52">
        <f t="shared" si="8"/>
        <v>0</v>
      </c>
      <c r="O165" s="58">
        <f t="shared" si="6"/>
        <v>44366</v>
      </c>
      <c r="P165" s="60">
        <f t="shared" si="7"/>
        <v>44391</v>
      </c>
      <c r="Q165" t="s">
        <v>674</v>
      </c>
    </row>
    <row r="166" spans="1:17" ht="29">
      <c r="A166">
        <v>165</v>
      </c>
      <c r="B166" s="1">
        <v>44365</v>
      </c>
      <c r="C166" s="3" t="s">
        <v>670</v>
      </c>
      <c r="D166">
        <v>4</v>
      </c>
      <c r="N166" s="52">
        <f t="shared" si="8"/>
        <v>0</v>
      </c>
      <c r="O166" s="58">
        <f t="shared" si="6"/>
        <v>44366</v>
      </c>
      <c r="P166" s="60">
        <f t="shared" si="7"/>
        <v>44391</v>
      </c>
      <c r="Q166" t="s">
        <v>674</v>
      </c>
    </row>
    <row r="167" spans="1:17" ht="29">
      <c r="A167">
        <v>166</v>
      </c>
      <c r="B167" s="1">
        <v>44365</v>
      </c>
      <c r="C167" s="3" t="s">
        <v>670</v>
      </c>
      <c r="D167">
        <v>5</v>
      </c>
      <c r="N167" s="52">
        <f t="shared" si="8"/>
        <v>0</v>
      </c>
      <c r="O167" s="58">
        <f t="shared" si="6"/>
        <v>44366</v>
      </c>
      <c r="P167" s="60">
        <f t="shared" si="7"/>
        <v>44391</v>
      </c>
      <c r="Q167" t="s">
        <v>674</v>
      </c>
    </row>
    <row r="168" spans="1:17" ht="29">
      <c r="A168">
        <v>167</v>
      </c>
      <c r="B168" s="1">
        <v>44365</v>
      </c>
      <c r="C168" s="3" t="s">
        <v>670</v>
      </c>
      <c r="D168">
        <v>5</v>
      </c>
      <c r="N168" s="52">
        <f t="shared" si="8"/>
        <v>0</v>
      </c>
      <c r="O168" s="58">
        <f t="shared" si="6"/>
        <v>44366</v>
      </c>
      <c r="P168" s="60">
        <f t="shared" si="7"/>
        <v>44391</v>
      </c>
      <c r="Q168" t="s">
        <v>674</v>
      </c>
    </row>
    <row r="169" spans="1:17" ht="29">
      <c r="A169">
        <v>168</v>
      </c>
      <c r="B169" s="1">
        <v>44365</v>
      </c>
      <c r="C169" s="3" t="s">
        <v>670</v>
      </c>
      <c r="D169">
        <v>5</v>
      </c>
      <c r="N169" s="52">
        <f t="shared" si="8"/>
        <v>0</v>
      </c>
      <c r="O169" s="58">
        <f t="shared" si="6"/>
        <v>44366</v>
      </c>
      <c r="P169" s="60">
        <f t="shared" si="7"/>
        <v>44391</v>
      </c>
      <c r="Q169" t="s">
        <v>674</v>
      </c>
    </row>
    <row r="170" spans="1:17" ht="29">
      <c r="A170">
        <v>169</v>
      </c>
      <c r="B170" s="1">
        <v>44365</v>
      </c>
      <c r="C170" s="3" t="s">
        <v>670</v>
      </c>
      <c r="D170">
        <v>1</v>
      </c>
      <c r="N170" s="52">
        <f t="shared" si="8"/>
        <v>0</v>
      </c>
      <c r="O170" s="58">
        <f t="shared" si="6"/>
        <v>44366</v>
      </c>
      <c r="P170" s="60">
        <f t="shared" si="7"/>
        <v>44391</v>
      </c>
      <c r="Q170" t="s">
        <v>674</v>
      </c>
    </row>
    <row r="171" spans="1:17" ht="29">
      <c r="A171">
        <v>170</v>
      </c>
      <c r="B171" s="1">
        <v>44365</v>
      </c>
      <c r="C171" s="3" t="s">
        <v>670</v>
      </c>
      <c r="D171">
        <v>1</v>
      </c>
      <c r="N171" s="52">
        <f t="shared" si="8"/>
        <v>0</v>
      </c>
      <c r="O171" s="58">
        <f t="shared" si="6"/>
        <v>44366</v>
      </c>
      <c r="P171" s="60">
        <f t="shared" si="7"/>
        <v>44391</v>
      </c>
      <c r="Q171" t="s">
        <v>674</v>
      </c>
    </row>
    <row r="172" spans="1:17" ht="29">
      <c r="A172">
        <v>171</v>
      </c>
      <c r="B172" s="1">
        <v>44365</v>
      </c>
      <c r="C172" s="3" t="s">
        <v>670</v>
      </c>
      <c r="D172" t="s">
        <v>668</v>
      </c>
      <c r="N172" s="52">
        <f t="shared" si="8"/>
        <v>0</v>
      </c>
      <c r="O172" s="58">
        <f t="shared" si="6"/>
        <v>44366</v>
      </c>
      <c r="P172" s="60">
        <f t="shared" si="7"/>
        <v>44391</v>
      </c>
      <c r="Q172" t="s">
        <v>674</v>
      </c>
    </row>
    <row r="173" spans="1:17" ht="29">
      <c r="A173">
        <v>172</v>
      </c>
      <c r="B173" s="1">
        <v>44365</v>
      </c>
      <c r="C173" s="3" t="s">
        <v>670</v>
      </c>
      <c r="D173">
        <v>5</v>
      </c>
      <c r="N173" s="52">
        <f t="shared" si="8"/>
        <v>0</v>
      </c>
      <c r="O173" s="58">
        <f t="shared" si="6"/>
        <v>44366</v>
      </c>
      <c r="P173" s="60">
        <f t="shared" si="7"/>
        <v>44391</v>
      </c>
      <c r="Q173" t="s">
        <v>674</v>
      </c>
    </row>
    <row r="174" spans="1:17" ht="29">
      <c r="A174">
        <v>173</v>
      </c>
      <c r="B174" s="1">
        <v>44365</v>
      </c>
      <c r="C174" s="3" t="s">
        <v>670</v>
      </c>
      <c r="D174">
        <v>5</v>
      </c>
      <c r="N174" s="52">
        <f t="shared" si="8"/>
        <v>0</v>
      </c>
      <c r="O174" s="58">
        <f t="shared" si="6"/>
        <v>44366</v>
      </c>
      <c r="P174" s="60">
        <f t="shared" si="7"/>
        <v>44391</v>
      </c>
      <c r="Q174" t="s">
        <v>674</v>
      </c>
    </row>
    <row r="175" spans="1:17" ht="29">
      <c r="A175">
        <v>174</v>
      </c>
      <c r="B175" s="1">
        <v>44365</v>
      </c>
      <c r="C175" s="3" t="s">
        <v>670</v>
      </c>
      <c r="D175">
        <v>5</v>
      </c>
      <c r="N175" s="52">
        <f t="shared" si="8"/>
        <v>0</v>
      </c>
      <c r="O175" s="58">
        <f t="shared" si="6"/>
        <v>44366</v>
      </c>
      <c r="P175" s="60">
        <f t="shared" si="7"/>
        <v>44391</v>
      </c>
      <c r="Q175" t="s">
        <v>674</v>
      </c>
    </row>
    <row r="176" spans="1:17" ht="29">
      <c r="A176">
        <v>175</v>
      </c>
      <c r="B176" s="1">
        <v>44365</v>
      </c>
      <c r="C176" s="3" t="s">
        <v>670</v>
      </c>
      <c r="D176">
        <v>5</v>
      </c>
      <c r="N176" s="52">
        <f t="shared" si="8"/>
        <v>0</v>
      </c>
      <c r="O176" s="58">
        <f t="shared" si="6"/>
        <v>44366</v>
      </c>
      <c r="P176" s="60">
        <f t="shared" si="7"/>
        <v>44391</v>
      </c>
      <c r="Q176" t="s">
        <v>674</v>
      </c>
    </row>
    <row r="177" spans="1:17" ht="29">
      <c r="A177">
        <v>176</v>
      </c>
      <c r="B177" s="1">
        <v>44365</v>
      </c>
      <c r="C177" s="3" t="s">
        <v>670</v>
      </c>
      <c r="D177">
        <v>4</v>
      </c>
      <c r="N177" s="52">
        <f t="shared" si="8"/>
        <v>0</v>
      </c>
      <c r="O177" s="58">
        <f t="shared" si="6"/>
        <v>44366</v>
      </c>
      <c r="P177" s="60">
        <f t="shared" si="7"/>
        <v>44391</v>
      </c>
      <c r="Q177" t="s">
        <v>674</v>
      </c>
    </row>
    <row r="178" spans="1:17">
      <c r="A178">
        <v>177</v>
      </c>
      <c r="B178" s="1">
        <v>44366</v>
      </c>
      <c r="C178" s="3" t="s">
        <v>675</v>
      </c>
      <c r="D178">
        <v>4</v>
      </c>
      <c r="E178" s="16">
        <v>15</v>
      </c>
      <c r="N178" s="52">
        <f t="shared" si="8"/>
        <v>0</v>
      </c>
      <c r="O178" s="58">
        <f t="shared" si="6"/>
        <v>44367</v>
      </c>
      <c r="P178" s="60">
        <f t="shared" si="7"/>
        <v>44392</v>
      </c>
    </row>
    <row r="179" spans="1:17">
      <c r="A179">
        <v>178</v>
      </c>
      <c r="B179" s="1">
        <v>44366</v>
      </c>
      <c r="C179" s="3" t="s">
        <v>675</v>
      </c>
      <c r="D179">
        <v>5</v>
      </c>
      <c r="E179" s="16">
        <v>15</v>
      </c>
      <c r="N179" s="52">
        <f t="shared" si="8"/>
        <v>0</v>
      </c>
      <c r="O179" s="58">
        <f t="shared" si="6"/>
        <v>44367</v>
      </c>
      <c r="P179" s="60">
        <f t="shared" si="7"/>
        <v>44392</v>
      </c>
    </row>
    <row r="180" spans="1:17">
      <c r="A180">
        <v>179</v>
      </c>
      <c r="B180" s="1">
        <v>44366</v>
      </c>
      <c r="C180" s="3" t="s">
        <v>675</v>
      </c>
      <c r="D180">
        <v>2</v>
      </c>
      <c r="N180" s="52">
        <f t="shared" si="8"/>
        <v>0</v>
      </c>
      <c r="O180" s="58">
        <f t="shared" si="6"/>
        <v>44367</v>
      </c>
      <c r="P180" s="60">
        <f t="shared" si="7"/>
        <v>44392</v>
      </c>
    </row>
    <row r="181" spans="1:17">
      <c r="A181">
        <v>180</v>
      </c>
      <c r="B181" s="1">
        <v>44366</v>
      </c>
      <c r="C181" s="3" t="s">
        <v>675</v>
      </c>
      <c r="D181">
        <v>4</v>
      </c>
      <c r="N181" s="52">
        <f t="shared" si="8"/>
        <v>0</v>
      </c>
      <c r="O181" s="58">
        <f t="shared" si="6"/>
        <v>44367</v>
      </c>
      <c r="P181" s="60">
        <f t="shared" si="7"/>
        <v>44392</v>
      </c>
    </row>
    <row r="182" spans="1:17">
      <c r="A182">
        <v>181</v>
      </c>
      <c r="B182" s="1">
        <v>44366</v>
      </c>
      <c r="C182" s="3" t="s">
        <v>675</v>
      </c>
      <c r="D182" t="s">
        <v>676</v>
      </c>
      <c r="N182" s="52">
        <f t="shared" si="8"/>
        <v>0</v>
      </c>
      <c r="O182" s="58">
        <f t="shared" si="6"/>
        <v>44367</v>
      </c>
      <c r="P182" s="60">
        <f t="shared" si="7"/>
        <v>44392</v>
      </c>
    </row>
    <row r="183" spans="1:17">
      <c r="A183">
        <v>182</v>
      </c>
      <c r="B183" s="1">
        <v>44366</v>
      </c>
      <c r="C183" s="3" t="s">
        <v>675</v>
      </c>
      <c r="D183">
        <v>5</v>
      </c>
      <c r="E183" s="16">
        <v>30</v>
      </c>
      <c r="N183" s="52">
        <f t="shared" si="8"/>
        <v>0</v>
      </c>
      <c r="O183" s="58">
        <f t="shared" si="6"/>
        <v>44367</v>
      </c>
      <c r="P183" s="60">
        <f t="shared" si="7"/>
        <v>44392</v>
      </c>
    </row>
    <row r="184" spans="1:17">
      <c r="A184">
        <v>183</v>
      </c>
      <c r="B184" s="1">
        <v>44366</v>
      </c>
      <c r="C184" s="3" t="s">
        <v>675</v>
      </c>
      <c r="D184">
        <v>6</v>
      </c>
      <c r="N184" s="52">
        <f t="shared" si="8"/>
        <v>0</v>
      </c>
      <c r="O184" s="58">
        <f t="shared" si="6"/>
        <v>44367</v>
      </c>
      <c r="P184" s="60">
        <f t="shared" si="7"/>
        <v>44392</v>
      </c>
    </row>
    <row r="185" spans="1:17">
      <c r="A185">
        <v>184</v>
      </c>
      <c r="B185" s="1">
        <v>44366</v>
      </c>
      <c r="C185" s="3" t="s">
        <v>675</v>
      </c>
      <c r="D185">
        <v>3</v>
      </c>
      <c r="N185" s="52">
        <f t="shared" si="8"/>
        <v>0</v>
      </c>
      <c r="O185" s="58">
        <f t="shared" si="6"/>
        <v>44367</v>
      </c>
      <c r="P185" s="60">
        <f t="shared" si="7"/>
        <v>44392</v>
      </c>
    </row>
    <row r="186" spans="1:17">
      <c r="A186">
        <v>185</v>
      </c>
      <c r="B186" s="1">
        <v>44366</v>
      </c>
      <c r="C186" s="3" t="s">
        <v>675</v>
      </c>
      <c r="D186">
        <v>2</v>
      </c>
      <c r="E186" s="16">
        <v>75</v>
      </c>
      <c r="N186" s="52">
        <f t="shared" si="8"/>
        <v>0</v>
      </c>
      <c r="O186" s="58">
        <f t="shared" si="6"/>
        <v>44367</v>
      </c>
      <c r="P186" s="60">
        <f t="shared" si="7"/>
        <v>44392</v>
      </c>
    </row>
    <row r="187" spans="1:17">
      <c r="A187">
        <v>186</v>
      </c>
      <c r="B187" s="1">
        <v>44366</v>
      </c>
      <c r="C187" s="3" t="s">
        <v>675</v>
      </c>
      <c r="D187">
        <v>4</v>
      </c>
      <c r="E187" s="16">
        <v>15</v>
      </c>
      <c r="N187" s="52">
        <f t="shared" si="8"/>
        <v>0</v>
      </c>
      <c r="O187" s="58">
        <f t="shared" si="6"/>
        <v>44367</v>
      </c>
      <c r="P187" s="60">
        <f t="shared" si="7"/>
        <v>44392</v>
      </c>
    </row>
    <row r="188" spans="1:17">
      <c r="A188">
        <v>187</v>
      </c>
      <c r="B188" s="1">
        <v>44366</v>
      </c>
      <c r="C188" s="3" t="s">
        <v>675</v>
      </c>
      <c r="D188">
        <v>4</v>
      </c>
      <c r="H188" s="16">
        <v>25</v>
      </c>
      <c r="N188" s="52">
        <f t="shared" si="8"/>
        <v>0</v>
      </c>
      <c r="O188" s="58">
        <f t="shared" si="6"/>
        <v>44367</v>
      </c>
      <c r="P188" s="60">
        <f t="shared" si="7"/>
        <v>44392</v>
      </c>
    </row>
    <row r="189" spans="1:17">
      <c r="A189">
        <v>188</v>
      </c>
      <c r="B189" s="1">
        <v>44366</v>
      </c>
      <c r="C189" s="3" t="s">
        <v>675</v>
      </c>
      <c r="D189">
        <v>5</v>
      </c>
      <c r="H189" s="16">
        <v>30</v>
      </c>
      <c r="N189" s="52">
        <f t="shared" si="8"/>
        <v>0</v>
      </c>
      <c r="O189" s="58">
        <f t="shared" si="6"/>
        <v>44367</v>
      </c>
      <c r="P189" s="60">
        <f t="shared" si="7"/>
        <v>44392</v>
      </c>
    </row>
    <row r="190" spans="1:17">
      <c r="A190">
        <v>189</v>
      </c>
      <c r="B190" s="1">
        <v>44366</v>
      </c>
      <c r="C190" s="3" t="s">
        <v>675</v>
      </c>
      <c r="D190">
        <v>5</v>
      </c>
      <c r="E190" s="16">
        <v>15</v>
      </c>
      <c r="N190" s="52">
        <f t="shared" si="8"/>
        <v>0</v>
      </c>
      <c r="O190" s="58">
        <f t="shared" si="6"/>
        <v>44367</v>
      </c>
      <c r="P190" s="60">
        <f t="shared" si="7"/>
        <v>44392</v>
      </c>
    </row>
    <row r="191" spans="1:17">
      <c r="A191">
        <v>190</v>
      </c>
      <c r="B191" s="1">
        <v>44366</v>
      </c>
      <c r="C191" s="3" t="s">
        <v>675</v>
      </c>
      <c r="D191">
        <v>4</v>
      </c>
      <c r="E191" s="16">
        <v>30</v>
      </c>
      <c r="N191" s="52">
        <f t="shared" si="8"/>
        <v>0</v>
      </c>
      <c r="O191" s="58">
        <f t="shared" si="6"/>
        <v>44367</v>
      </c>
      <c r="P191" s="60">
        <f t="shared" si="7"/>
        <v>44392</v>
      </c>
    </row>
    <row r="192" spans="1:17">
      <c r="A192">
        <v>191</v>
      </c>
      <c r="B192" s="1">
        <v>44366</v>
      </c>
      <c r="C192" s="3" t="s">
        <v>675</v>
      </c>
      <c r="D192">
        <v>4</v>
      </c>
      <c r="E192" s="16">
        <v>75</v>
      </c>
      <c r="N192" s="52">
        <f t="shared" si="8"/>
        <v>0</v>
      </c>
      <c r="O192" s="58">
        <f t="shared" si="6"/>
        <v>44367</v>
      </c>
      <c r="P192" s="60">
        <f t="shared" si="7"/>
        <v>44392</v>
      </c>
    </row>
    <row r="193" spans="1:16">
      <c r="A193">
        <v>192</v>
      </c>
      <c r="B193" s="1">
        <v>44366</v>
      </c>
      <c r="C193" s="3" t="s">
        <v>675</v>
      </c>
      <c r="D193">
        <v>5</v>
      </c>
      <c r="N193" s="52">
        <f t="shared" si="8"/>
        <v>0</v>
      </c>
      <c r="O193" s="58">
        <f t="shared" si="6"/>
        <v>44367</v>
      </c>
      <c r="P193" s="60">
        <f t="shared" si="7"/>
        <v>44392</v>
      </c>
    </row>
    <row r="194" spans="1:16">
      <c r="A194">
        <v>193</v>
      </c>
      <c r="B194" s="1">
        <v>44366</v>
      </c>
      <c r="C194" s="3" t="s">
        <v>675</v>
      </c>
      <c r="D194">
        <v>5</v>
      </c>
      <c r="N194" s="52">
        <f t="shared" si="8"/>
        <v>0</v>
      </c>
      <c r="O194" s="58">
        <f t="shared" ref="O194:O257" si="9">B194-N194+1</f>
        <v>44367</v>
      </c>
      <c r="P194" s="60">
        <f t="shared" ref="P194:P257" si="10">O194+25</f>
        <v>44392</v>
      </c>
    </row>
    <row r="195" spans="1:16">
      <c r="A195">
        <v>194</v>
      </c>
      <c r="B195" s="1">
        <v>44366</v>
      </c>
      <c r="C195" s="3" t="s">
        <v>675</v>
      </c>
      <c r="D195">
        <v>7</v>
      </c>
      <c r="E195" s="16">
        <v>90</v>
      </c>
      <c r="N195" s="52">
        <f t="shared" ref="N195:N259" si="11">SUM(K195:M195)/3</f>
        <v>0</v>
      </c>
      <c r="O195" s="58">
        <f t="shared" si="9"/>
        <v>44367</v>
      </c>
      <c r="P195" s="60">
        <f t="shared" si="10"/>
        <v>44392</v>
      </c>
    </row>
    <row r="196" spans="1:16">
      <c r="A196">
        <v>195</v>
      </c>
      <c r="B196" s="1">
        <v>44366</v>
      </c>
      <c r="C196" s="3" t="s">
        <v>675</v>
      </c>
      <c r="D196">
        <v>3</v>
      </c>
      <c r="H196" s="16">
        <v>35</v>
      </c>
      <c r="N196" s="52">
        <f t="shared" si="11"/>
        <v>0</v>
      </c>
      <c r="O196" s="58">
        <f t="shared" si="9"/>
        <v>44367</v>
      </c>
      <c r="P196" s="60">
        <f t="shared" si="10"/>
        <v>44392</v>
      </c>
    </row>
    <row r="197" spans="1:16">
      <c r="A197">
        <v>196</v>
      </c>
      <c r="B197" s="1">
        <v>44366</v>
      </c>
      <c r="C197" s="3" t="s">
        <v>675</v>
      </c>
      <c r="D197">
        <v>5</v>
      </c>
      <c r="E197" s="16">
        <v>15</v>
      </c>
      <c r="N197" s="52">
        <f t="shared" si="11"/>
        <v>0</v>
      </c>
      <c r="O197" s="58">
        <f t="shared" si="9"/>
        <v>44367</v>
      </c>
      <c r="P197" s="60">
        <f t="shared" si="10"/>
        <v>44392</v>
      </c>
    </row>
    <row r="198" spans="1:16">
      <c r="A198">
        <v>197</v>
      </c>
      <c r="B198" s="1">
        <v>44366</v>
      </c>
      <c r="C198" s="3" t="s">
        <v>675</v>
      </c>
      <c r="D198">
        <v>4</v>
      </c>
      <c r="E198" s="16">
        <v>90</v>
      </c>
      <c r="N198" s="52">
        <f t="shared" si="11"/>
        <v>0</v>
      </c>
      <c r="O198" s="58">
        <f t="shared" si="9"/>
        <v>44367</v>
      </c>
      <c r="P198" s="60">
        <f t="shared" si="10"/>
        <v>44392</v>
      </c>
    </row>
    <row r="199" spans="1:16">
      <c r="A199">
        <v>198</v>
      </c>
      <c r="B199" s="1">
        <v>44366</v>
      </c>
      <c r="C199" s="3" t="s">
        <v>675</v>
      </c>
      <c r="D199">
        <v>4</v>
      </c>
      <c r="H199" s="16">
        <v>30</v>
      </c>
      <c r="N199" s="52">
        <f t="shared" si="11"/>
        <v>0</v>
      </c>
      <c r="O199" s="58">
        <f t="shared" si="9"/>
        <v>44367</v>
      </c>
      <c r="P199" s="60">
        <f t="shared" si="10"/>
        <v>44392</v>
      </c>
    </row>
    <row r="200" spans="1:16">
      <c r="A200">
        <v>199</v>
      </c>
      <c r="B200" s="1">
        <v>44366</v>
      </c>
      <c r="C200" s="3" t="s">
        <v>675</v>
      </c>
      <c r="D200">
        <v>3</v>
      </c>
      <c r="N200" s="52">
        <f t="shared" si="11"/>
        <v>0</v>
      </c>
      <c r="O200" s="58">
        <f t="shared" si="9"/>
        <v>44367</v>
      </c>
      <c r="P200" s="60">
        <f t="shared" si="10"/>
        <v>44392</v>
      </c>
    </row>
    <row r="201" spans="1:16">
      <c r="A201">
        <v>200</v>
      </c>
      <c r="B201" s="1">
        <v>44366</v>
      </c>
      <c r="C201" s="3" t="s">
        <v>675</v>
      </c>
      <c r="D201">
        <v>5</v>
      </c>
      <c r="N201" s="52">
        <f t="shared" si="11"/>
        <v>0</v>
      </c>
      <c r="O201" s="58">
        <f t="shared" si="9"/>
        <v>44367</v>
      </c>
      <c r="P201" s="60">
        <f t="shared" si="10"/>
        <v>44392</v>
      </c>
    </row>
    <row r="202" spans="1:16">
      <c r="A202">
        <v>201</v>
      </c>
      <c r="B202" s="1">
        <v>44366</v>
      </c>
      <c r="C202" s="3" t="s">
        <v>675</v>
      </c>
      <c r="D202">
        <v>3</v>
      </c>
      <c r="H202" s="16" t="s">
        <v>4</v>
      </c>
      <c r="N202" s="52">
        <f t="shared" si="11"/>
        <v>0</v>
      </c>
      <c r="O202" s="58">
        <f t="shared" si="9"/>
        <v>44367</v>
      </c>
      <c r="P202" s="60">
        <f t="shared" si="10"/>
        <v>44392</v>
      </c>
    </row>
    <row r="203" spans="1:16">
      <c r="A203">
        <v>202</v>
      </c>
      <c r="B203" s="1">
        <v>44366</v>
      </c>
      <c r="C203" s="3" t="s">
        <v>675</v>
      </c>
      <c r="D203">
        <v>4</v>
      </c>
      <c r="H203" s="16">
        <v>40</v>
      </c>
      <c r="N203" s="52">
        <f t="shared" si="11"/>
        <v>0</v>
      </c>
      <c r="O203" s="58">
        <f t="shared" si="9"/>
        <v>44367</v>
      </c>
      <c r="P203" s="60">
        <f t="shared" si="10"/>
        <v>44392</v>
      </c>
    </row>
    <row r="204" spans="1:16">
      <c r="A204">
        <v>203</v>
      </c>
      <c r="B204" s="1">
        <v>44366</v>
      </c>
      <c r="C204" s="3" t="s">
        <v>675</v>
      </c>
      <c r="D204">
        <v>4</v>
      </c>
      <c r="H204" s="16">
        <v>25</v>
      </c>
      <c r="N204" s="52">
        <f t="shared" si="11"/>
        <v>0</v>
      </c>
      <c r="O204" s="58">
        <f t="shared" si="9"/>
        <v>44367</v>
      </c>
      <c r="P204" s="60">
        <f t="shared" si="10"/>
        <v>44392</v>
      </c>
    </row>
    <row r="205" spans="1:16">
      <c r="A205">
        <v>204</v>
      </c>
      <c r="B205" s="1">
        <v>44366</v>
      </c>
      <c r="C205" s="3" t="s">
        <v>675</v>
      </c>
      <c r="D205">
        <v>3</v>
      </c>
      <c r="E205" s="16">
        <v>90</v>
      </c>
      <c r="N205" s="52">
        <f t="shared" si="11"/>
        <v>0</v>
      </c>
      <c r="O205" s="58">
        <f t="shared" si="9"/>
        <v>44367</v>
      </c>
      <c r="P205" s="60">
        <f t="shared" si="10"/>
        <v>44392</v>
      </c>
    </row>
    <row r="206" spans="1:16">
      <c r="A206">
        <v>205</v>
      </c>
      <c r="B206" s="1">
        <v>44366</v>
      </c>
      <c r="C206" s="3" t="s">
        <v>675</v>
      </c>
      <c r="D206">
        <v>3</v>
      </c>
      <c r="H206" s="16">
        <v>28</v>
      </c>
      <c r="N206" s="52">
        <f t="shared" si="11"/>
        <v>0</v>
      </c>
      <c r="O206" s="58">
        <f t="shared" si="9"/>
        <v>44367</v>
      </c>
      <c r="P206" s="60">
        <f t="shared" si="10"/>
        <v>44392</v>
      </c>
    </row>
    <row r="207" spans="1:16">
      <c r="A207">
        <v>206</v>
      </c>
      <c r="B207" s="1">
        <v>44366</v>
      </c>
      <c r="C207" s="3" t="s">
        <v>675</v>
      </c>
      <c r="D207">
        <v>5</v>
      </c>
      <c r="E207" s="16">
        <v>45</v>
      </c>
      <c r="N207" s="52">
        <f t="shared" si="11"/>
        <v>0</v>
      </c>
      <c r="O207" s="58">
        <f t="shared" si="9"/>
        <v>44367</v>
      </c>
      <c r="P207" s="60">
        <f t="shared" si="10"/>
        <v>44392</v>
      </c>
    </row>
    <row r="208" spans="1:16">
      <c r="A208">
        <v>207</v>
      </c>
      <c r="B208" s="1">
        <v>44366</v>
      </c>
      <c r="C208" s="3" t="s">
        <v>675</v>
      </c>
      <c r="D208">
        <v>5</v>
      </c>
      <c r="N208" s="52">
        <f t="shared" si="11"/>
        <v>0</v>
      </c>
      <c r="O208" s="58">
        <f t="shared" si="9"/>
        <v>44367</v>
      </c>
      <c r="P208" s="60">
        <f t="shared" si="10"/>
        <v>44392</v>
      </c>
    </row>
    <row r="209" spans="1:16">
      <c r="A209">
        <v>208</v>
      </c>
      <c r="B209" s="1">
        <v>44366</v>
      </c>
      <c r="C209" s="3" t="s">
        <v>675</v>
      </c>
      <c r="D209">
        <v>5</v>
      </c>
      <c r="N209" s="52">
        <f t="shared" si="11"/>
        <v>0</v>
      </c>
      <c r="O209" s="58">
        <f t="shared" si="9"/>
        <v>44367</v>
      </c>
      <c r="P209" s="60">
        <f t="shared" si="10"/>
        <v>44392</v>
      </c>
    </row>
    <row r="210" spans="1:16">
      <c r="A210">
        <v>209</v>
      </c>
      <c r="B210" s="1">
        <v>44366</v>
      </c>
      <c r="C210" s="3" t="s">
        <v>675</v>
      </c>
      <c r="D210">
        <v>5</v>
      </c>
      <c r="E210" s="16">
        <v>15</v>
      </c>
      <c r="N210" s="52">
        <f t="shared" si="11"/>
        <v>0</v>
      </c>
      <c r="O210" s="58">
        <f t="shared" si="9"/>
        <v>44367</v>
      </c>
      <c r="P210" s="60">
        <f t="shared" si="10"/>
        <v>44392</v>
      </c>
    </row>
    <row r="211" spans="1:16">
      <c r="A211">
        <v>210</v>
      </c>
      <c r="B211" s="1">
        <v>44366</v>
      </c>
      <c r="C211" s="3" t="s">
        <v>675</v>
      </c>
      <c r="D211">
        <v>3</v>
      </c>
      <c r="N211" s="52">
        <f t="shared" si="11"/>
        <v>0</v>
      </c>
      <c r="O211" s="58">
        <f t="shared" si="9"/>
        <v>44367</v>
      </c>
      <c r="P211" s="60">
        <f t="shared" si="10"/>
        <v>44392</v>
      </c>
    </row>
    <row r="212" spans="1:16">
      <c r="A212">
        <v>211</v>
      </c>
      <c r="B212" s="1">
        <v>44366</v>
      </c>
      <c r="C212" s="3" t="s">
        <v>675</v>
      </c>
      <c r="D212" t="s">
        <v>668</v>
      </c>
      <c r="N212" s="52">
        <f t="shared" si="11"/>
        <v>0</v>
      </c>
      <c r="O212" s="58">
        <f t="shared" si="9"/>
        <v>44367</v>
      </c>
      <c r="P212" s="60">
        <f t="shared" si="10"/>
        <v>44392</v>
      </c>
    </row>
    <row r="213" spans="1:16">
      <c r="A213">
        <v>212</v>
      </c>
      <c r="B213" s="1">
        <v>44366</v>
      </c>
      <c r="C213" s="3" t="s">
        <v>675</v>
      </c>
      <c r="D213">
        <v>5</v>
      </c>
      <c r="E213" s="16">
        <v>90</v>
      </c>
      <c r="N213" s="52">
        <f t="shared" si="11"/>
        <v>0</v>
      </c>
      <c r="O213" s="58">
        <f t="shared" si="9"/>
        <v>44367</v>
      </c>
      <c r="P213" s="60">
        <f t="shared" si="10"/>
        <v>44392</v>
      </c>
    </row>
    <row r="214" spans="1:16">
      <c r="A214">
        <v>213</v>
      </c>
      <c r="B214" s="1">
        <v>44366</v>
      </c>
      <c r="C214" s="3" t="s">
        <v>675</v>
      </c>
      <c r="D214">
        <v>4</v>
      </c>
      <c r="N214" s="52">
        <f t="shared" si="11"/>
        <v>0</v>
      </c>
      <c r="O214" s="58">
        <f t="shared" si="9"/>
        <v>44367</v>
      </c>
      <c r="P214" s="60">
        <f t="shared" si="10"/>
        <v>44392</v>
      </c>
    </row>
    <row r="215" spans="1:16">
      <c r="A215">
        <v>214</v>
      </c>
      <c r="B215" s="1">
        <v>44366</v>
      </c>
      <c r="C215" s="3" t="s">
        <v>675</v>
      </c>
      <c r="D215">
        <v>4</v>
      </c>
      <c r="N215" s="52">
        <f t="shared" si="11"/>
        <v>0</v>
      </c>
      <c r="O215" s="58">
        <f t="shared" si="9"/>
        <v>44367</v>
      </c>
      <c r="P215" s="60">
        <f t="shared" si="10"/>
        <v>44392</v>
      </c>
    </row>
    <row r="216" spans="1:16">
      <c r="A216">
        <v>215</v>
      </c>
      <c r="B216" s="1">
        <v>44366</v>
      </c>
      <c r="C216" s="3" t="s">
        <v>675</v>
      </c>
      <c r="D216">
        <v>5</v>
      </c>
      <c r="N216" s="52">
        <f t="shared" si="11"/>
        <v>0</v>
      </c>
      <c r="O216" s="58">
        <f t="shared" si="9"/>
        <v>44367</v>
      </c>
      <c r="P216" s="60">
        <f t="shared" si="10"/>
        <v>44392</v>
      </c>
    </row>
    <row r="217" spans="1:16">
      <c r="A217">
        <v>216</v>
      </c>
      <c r="B217" s="1">
        <v>44366</v>
      </c>
      <c r="C217" s="3" t="s">
        <v>675</v>
      </c>
      <c r="D217">
        <v>7</v>
      </c>
      <c r="N217" s="52">
        <f t="shared" si="11"/>
        <v>0</v>
      </c>
      <c r="O217" s="58">
        <f t="shared" si="9"/>
        <v>44367</v>
      </c>
      <c r="P217" s="60">
        <f t="shared" si="10"/>
        <v>44392</v>
      </c>
    </row>
    <row r="218" spans="1:16">
      <c r="A218">
        <v>217</v>
      </c>
      <c r="B218" s="1">
        <v>44366</v>
      </c>
      <c r="C218" s="3" t="s">
        <v>675</v>
      </c>
      <c r="D218">
        <v>5</v>
      </c>
      <c r="E218" s="16">
        <v>30</v>
      </c>
      <c r="N218" s="52">
        <f t="shared" si="11"/>
        <v>0</v>
      </c>
      <c r="O218" s="58">
        <f t="shared" si="9"/>
        <v>44367</v>
      </c>
      <c r="P218" s="60">
        <f t="shared" si="10"/>
        <v>44392</v>
      </c>
    </row>
    <row r="219" spans="1:16">
      <c r="A219">
        <v>218</v>
      </c>
      <c r="B219" s="1">
        <v>44366</v>
      </c>
      <c r="C219" s="3" t="s">
        <v>675</v>
      </c>
      <c r="D219" t="s">
        <v>668</v>
      </c>
      <c r="N219" s="52">
        <f t="shared" si="11"/>
        <v>0</v>
      </c>
      <c r="O219" s="58">
        <f t="shared" si="9"/>
        <v>44367</v>
      </c>
      <c r="P219" s="60">
        <f t="shared" si="10"/>
        <v>44392</v>
      </c>
    </row>
    <row r="220" spans="1:16">
      <c r="A220">
        <v>219</v>
      </c>
      <c r="B220" s="1">
        <v>44366</v>
      </c>
      <c r="C220" s="3" t="s">
        <v>675</v>
      </c>
      <c r="D220">
        <v>6</v>
      </c>
      <c r="E220" s="16">
        <v>15</v>
      </c>
      <c r="N220" s="52">
        <f t="shared" si="11"/>
        <v>0</v>
      </c>
      <c r="O220" s="58">
        <f t="shared" si="9"/>
        <v>44367</v>
      </c>
      <c r="P220" s="60">
        <f t="shared" si="10"/>
        <v>44392</v>
      </c>
    </row>
    <row r="221" spans="1:16">
      <c r="A221">
        <v>220</v>
      </c>
      <c r="B221" s="1">
        <v>44366</v>
      </c>
      <c r="C221" s="3" t="s">
        <v>675</v>
      </c>
      <c r="D221">
        <v>5</v>
      </c>
      <c r="E221" s="16">
        <v>75</v>
      </c>
      <c r="N221" s="52">
        <f t="shared" si="11"/>
        <v>0</v>
      </c>
      <c r="O221" s="58">
        <f t="shared" si="9"/>
        <v>44367</v>
      </c>
      <c r="P221" s="60">
        <f t="shared" si="10"/>
        <v>44392</v>
      </c>
    </row>
    <row r="222" spans="1:16">
      <c r="A222">
        <v>221</v>
      </c>
      <c r="B222" s="1">
        <v>44366</v>
      </c>
      <c r="C222" s="3" t="s">
        <v>675</v>
      </c>
      <c r="D222">
        <v>8</v>
      </c>
      <c r="E222" s="16">
        <v>75</v>
      </c>
      <c r="N222" s="52">
        <f t="shared" si="11"/>
        <v>0</v>
      </c>
      <c r="O222" s="58">
        <f t="shared" si="9"/>
        <v>44367</v>
      </c>
      <c r="P222" s="60">
        <f t="shared" si="10"/>
        <v>44392</v>
      </c>
    </row>
    <row r="223" spans="1:16">
      <c r="A223">
        <v>222</v>
      </c>
      <c r="B223" s="1">
        <v>44366</v>
      </c>
      <c r="C223" s="3" t="s">
        <v>675</v>
      </c>
      <c r="D223">
        <v>6</v>
      </c>
      <c r="N223" s="52">
        <f t="shared" si="11"/>
        <v>0</v>
      </c>
      <c r="O223" s="58">
        <f t="shared" si="9"/>
        <v>44367</v>
      </c>
      <c r="P223" s="60">
        <f t="shared" si="10"/>
        <v>44392</v>
      </c>
    </row>
    <row r="224" spans="1:16">
      <c r="A224">
        <v>223</v>
      </c>
      <c r="B224" s="1">
        <v>44366</v>
      </c>
      <c r="C224" s="3" t="s">
        <v>675</v>
      </c>
      <c r="D224">
        <v>5</v>
      </c>
      <c r="E224" s="16">
        <v>15</v>
      </c>
      <c r="N224" s="52">
        <f t="shared" si="11"/>
        <v>0</v>
      </c>
      <c r="O224" s="58">
        <f t="shared" si="9"/>
        <v>44367</v>
      </c>
      <c r="P224" s="60">
        <f t="shared" si="10"/>
        <v>44392</v>
      </c>
    </row>
    <row r="225" spans="1:17">
      <c r="A225">
        <v>224</v>
      </c>
      <c r="B225" s="1">
        <v>44366</v>
      </c>
      <c r="C225" s="3" t="s">
        <v>675</v>
      </c>
      <c r="D225">
        <v>5</v>
      </c>
      <c r="E225" s="16">
        <v>75</v>
      </c>
      <c r="N225" s="52">
        <f t="shared" si="11"/>
        <v>0</v>
      </c>
      <c r="O225" s="58">
        <f t="shared" si="9"/>
        <v>44367</v>
      </c>
      <c r="P225" s="60">
        <f t="shared" si="10"/>
        <v>44392</v>
      </c>
      <c r="Q225" t="s">
        <v>671</v>
      </c>
    </row>
    <row r="226" spans="1:17">
      <c r="A226">
        <v>225</v>
      </c>
      <c r="B226" s="1">
        <v>44366</v>
      </c>
      <c r="C226" s="3" t="s">
        <v>675</v>
      </c>
      <c r="D226">
        <v>4</v>
      </c>
      <c r="H226" s="16">
        <v>30</v>
      </c>
      <c r="N226" s="52">
        <f t="shared" si="11"/>
        <v>0</v>
      </c>
      <c r="O226" s="58">
        <f t="shared" si="9"/>
        <v>44367</v>
      </c>
      <c r="P226" s="60">
        <f t="shared" si="10"/>
        <v>44392</v>
      </c>
    </row>
    <row r="227" spans="1:17">
      <c r="A227">
        <v>226</v>
      </c>
      <c r="B227" s="1">
        <v>44366</v>
      </c>
      <c r="C227" s="3" t="s">
        <v>675</v>
      </c>
      <c r="D227">
        <v>2</v>
      </c>
      <c r="E227" s="16">
        <v>30</v>
      </c>
      <c r="N227" s="52">
        <f t="shared" si="11"/>
        <v>0</v>
      </c>
      <c r="O227" s="58">
        <f t="shared" si="9"/>
        <v>44367</v>
      </c>
      <c r="P227" s="60">
        <f t="shared" si="10"/>
        <v>44392</v>
      </c>
    </row>
    <row r="228" spans="1:17">
      <c r="A228">
        <v>227</v>
      </c>
      <c r="B228" s="1">
        <v>44366</v>
      </c>
      <c r="C228" s="3" t="s">
        <v>675</v>
      </c>
      <c r="D228">
        <v>4</v>
      </c>
      <c r="E228" s="16">
        <v>15</v>
      </c>
      <c r="K228">
        <v>1</v>
      </c>
      <c r="N228" s="52">
        <v>1</v>
      </c>
      <c r="O228" s="58">
        <f t="shared" si="9"/>
        <v>44366</v>
      </c>
      <c r="P228" s="60">
        <f t="shared" si="10"/>
        <v>44391</v>
      </c>
    </row>
    <row r="229" spans="1:17">
      <c r="A229">
        <v>228</v>
      </c>
      <c r="B229" s="1">
        <v>44366</v>
      </c>
      <c r="C229" s="3" t="s">
        <v>675</v>
      </c>
      <c r="D229">
        <v>4</v>
      </c>
      <c r="H229" s="16">
        <v>22</v>
      </c>
      <c r="K229">
        <v>15</v>
      </c>
      <c r="N229" s="52">
        <v>15</v>
      </c>
      <c r="O229" s="58">
        <f t="shared" si="9"/>
        <v>44352</v>
      </c>
      <c r="P229" s="60">
        <f t="shared" si="10"/>
        <v>44377</v>
      </c>
    </row>
    <row r="230" spans="1:17">
      <c r="A230">
        <v>229</v>
      </c>
      <c r="B230" s="1">
        <v>44366</v>
      </c>
      <c r="C230" s="3" t="s">
        <v>675</v>
      </c>
      <c r="D230">
        <v>4</v>
      </c>
      <c r="H230" s="16">
        <v>35</v>
      </c>
      <c r="K230">
        <v>21</v>
      </c>
      <c r="N230" s="52">
        <v>21</v>
      </c>
      <c r="O230" s="58">
        <f t="shared" si="9"/>
        <v>44346</v>
      </c>
      <c r="P230" s="60">
        <f t="shared" si="10"/>
        <v>44371</v>
      </c>
    </row>
    <row r="231" spans="1:17">
      <c r="A231">
        <v>230</v>
      </c>
      <c r="B231" s="1">
        <v>44366</v>
      </c>
      <c r="C231" s="3" t="s">
        <v>675</v>
      </c>
      <c r="D231">
        <v>3</v>
      </c>
      <c r="N231" s="52">
        <f t="shared" si="11"/>
        <v>0</v>
      </c>
      <c r="O231" s="58">
        <f t="shared" si="9"/>
        <v>44367</v>
      </c>
      <c r="P231" s="60">
        <f t="shared" si="10"/>
        <v>44392</v>
      </c>
    </row>
    <row r="232" spans="1:17">
      <c r="A232">
        <v>231</v>
      </c>
      <c r="B232" s="1">
        <v>44366</v>
      </c>
      <c r="C232" s="23" t="s">
        <v>677</v>
      </c>
      <c r="D232">
        <v>4</v>
      </c>
      <c r="H232" s="16">
        <v>22</v>
      </c>
      <c r="I232" s="2">
        <v>25</v>
      </c>
      <c r="J232" s="14">
        <v>23</v>
      </c>
      <c r="K232" s="95">
        <v>15</v>
      </c>
      <c r="L232" s="95">
        <v>16</v>
      </c>
      <c r="M232" s="95">
        <v>16</v>
      </c>
      <c r="N232" s="52">
        <f t="shared" si="11"/>
        <v>15.666666666666666</v>
      </c>
      <c r="O232" s="58">
        <f t="shared" si="9"/>
        <v>44351.333333333336</v>
      </c>
      <c r="P232" s="60">
        <f t="shared" si="10"/>
        <v>44376.333333333336</v>
      </c>
    </row>
    <row r="233" spans="1:17">
      <c r="A233">
        <v>232</v>
      </c>
      <c r="B233" s="1">
        <v>44366</v>
      </c>
      <c r="C233" s="23" t="s">
        <v>677</v>
      </c>
      <c r="D233">
        <v>4</v>
      </c>
      <c r="H233" s="16">
        <v>36</v>
      </c>
      <c r="I233" s="2">
        <v>36</v>
      </c>
      <c r="J233" s="14">
        <v>37</v>
      </c>
      <c r="K233" s="95">
        <v>21</v>
      </c>
      <c r="L233" s="95">
        <v>21</v>
      </c>
      <c r="M233" s="95">
        <v>22</v>
      </c>
      <c r="N233" s="52">
        <f t="shared" si="11"/>
        <v>21.333333333333332</v>
      </c>
      <c r="O233" s="58">
        <f t="shared" si="9"/>
        <v>44345.666666666664</v>
      </c>
      <c r="P233" s="60">
        <f t="shared" si="10"/>
        <v>44370.666666666664</v>
      </c>
    </row>
    <row r="234" spans="1:17">
      <c r="A234">
        <v>233</v>
      </c>
      <c r="B234" s="1">
        <v>44366</v>
      </c>
      <c r="C234" s="23" t="s">
        <v>677</v>
      </c>
      <c r="D234">
        <v>2</v>
      </c>
      <c r="E234" s="16" t="s">
        <v>229</v>
      </c>
      <c r="H234" s="16">
        <v>18</v>
      </c>
      <c r="K234" s="95">
        <v>11</v>
      </c>
      <c r="L234">
        <v>14</v>
      </c>
      <c r="N234" s="52">
        <f>SUM(K234:L234)/2</f>
        <v>12.5</v>
      </c>
      <c r="O234" s="58">
        <f t="shared" si="9"/>
        <v>44354.5</v>
      </c>
      <c r="P234" s="60">
        <f t="shared" si="10"/>
        <v>44379.5</v>
      </c>
    </row>
    <row r="235" spans="1:17">
      <c r="A235">
        <v>234</v>
      </c>
      <c r="B235" s="1">
        <v>44366</v>
      </c>
      <c r="C235" s="23" t="s">
        <v>677</v>
      </c>
      <c r="D235">
        <v>3</v>
      </c>
      <c r="E235" s="16">
        <v>90</v>
      </c>
      <c r="F235" s="6">
        <v>75</v>
      </c>
      <c r="G235" s="14">
        <v>90</v>
      </c>
      <c r="K235" s="95">
        <v>10</v>
      </c>
      <c r="L235">
        <v>8</v>
      </c>
      <c r="M235">
        <v>10</v>
      </c>
      <c r="N235" s="52">
        <f t="shared" si="11"/>
        <v>9.3333333333333339</v>
      </c>
      <c r="O235" s="58">
        <f t="shared" si="9"/>
        <v>44357.666666666664</v>
      </c>
      <c r="P235" s="60">
        <f t="shared" si="10"/>
        <v>44382.666666666664</v>
      </c>
    </row>
    <row r="236" spans="1:17">
      <c r="A236">
        <v>235</v>
      </c>
      <c r="B236" s="1">
        <v>44366</v>
      </c>
      <c r="C236" s="23" t="s">
        <v>677</v>
      </c>
      <c r="D236">
        <v>2</v>
      </c>
      <c r="H236" s="16">
        <v>30</v>
      </c>
      <c r="I236" s="2">
        <v>33</v>
      </c>
      <c r="K236" s="95">
        <v>19</v>
      </c>
      <c r="L236" s="95">
        <v>20</v>
      </c>
      <c r="N236" s="52">
        <f>SUM(K236:L236)/2</f>
        <v>19.5</v>
      </c>
      <c r="O236" s="58">
        <f t="shared" si="9"/>
        <v>44347.5</v>
      </c>
      <c r="P236" s="60">
        <f t="shared" si="10"/>
        <v>44372.5</v>
      </c>
    </row>
    <row r="237" spans="1:17">
      <c r="A237">
        <v>236</v>
      </c>
      <c r="B237" s="1">
        <v>44366</v>
      </c>
      <c r="C237" s="23" t="s">
        <v>677</v>
      </c>
      <c r="D237">
        <v>2</v>
      </c>
      <c r="E237" s="16" t="s">
        <v>229</v>
      </c>
      <c r="F237" s="6">
        <v>90</v>
      </c>
      <c r="K237" s="95">
        <v>11</v>
      </c>
      <c r="L237" s="95">
        <v>10</v>
      </c>
      <c r="N237" s="52">
        <f>SUM(K237:L237)/2</f>
        <v>10.5</v>
      </c>
      <c r="O237" s="58">
        <f t="shared" si="9"/>
        <v>44356.5</v>
      </c>
      <c r="P237" s="60">
        <f t="shared" si="10"/>
        <v>44381.5</v>
      </c>
      <c r="Q237" t="s">
        <v>678</v>
      </c>
    </row>
    <row r="238" spans="1:17">
      <c r="A238">
        <v>237</v>
      </c>
      <c r="B238" s="1">
        <v>44366</v>
      </c>
      <c r="C238" s="23" t="s">
        <v>677</v>
      </c>
      <c r="D238">
        <v>5</v>
      </c>
      <c r="H238" s="16" t="s">
        <v>679</v>
      </c>
      <c r="I238" s="2" t="s">
        <v>679</v>
      </c>
      <c r="J238" s="14" t="s">
        <v>680</v>
      </c>
      <c r="K238" s="95">
        <v>26</v>
      </c>
      <c r="N238" s="52">
        <v>26</v>
      </c>
      <c r="O238" s="58">
        <f t="shared" si="9"/>
        <v>44341</v>
      </c>
      <c r="P238" s="60">
        <f t="shared" si="10"/>
        <v>44366</v>
      </c>
    </row>
    <row r="239" spans="1:17">
      <c r="A239">
        <v>238</v>
      </c>
      <c r="B239" s="1">
        <v>44366</v>
      </c>
      <c r="C239" s="23" t="s">
        <v>677</v>
      </c>
      <c r="D239">
        <v>4</v>
      </c>
      <c r="H239" s="16">
        <v>40</v>
      </c>
      <c r="I239" s="2">
        <v>42</v>
      </c>
      <c r="J239" s="14">
        <v>41</v>
      </c>
      <c r="K239" s="95">
        <v>22</v>
      </c>
      <c r="L239" s="95">
        <v>23</v>
      </c>
      <c r="M239" s="95">
        <v>23</v>
      </c>
      <c r="N239" s="52">
        <f t="shared" si="11"/>
        <v>22.666666666666668</v>
      </c>
      <c r="O239" s="58">
        <f t="shared" si="9"/>
        <v>44344.333333333336</v>
      </c>
      <c r="P239" s="60">
        <f t="shared" si="10"/>
        <v>44369.333333333336</v>
      </c>
    </row>
    <row r="240" spans="1:17">
      <c r="A240">
        <v>239</v>
      </c>
      <c r="B240" s="1">
        <v>44366</v>
      </c>
      <c r="C240" s="23" t="s">
        <v>677</v>
      </c>
      <c r="D240">
        <v>4</v>
      </c>
      <c r="E240" s="16">
        <v>90</v>
      </c>
      <c r="F240" s="6">
        <v>90</v>
      </c>
      <c r="G240" s="14">
        <v>90</v>
      </c>
      <c r="K240" s="95">
        <v>10</v>
      </c>
      <c r="L240" s="95">
        <v>10</v>
      </c>
      <c r="M240">
        <v>10</v>
      </c>
      <c r="N240" s="52">
        <f t="shared" si="11"/>
        <v>10</v>
      </c>
      <c r="O240" s="58">
        <f t="shared" si="9"/>
        <v>44357</v>
      </c>
      <c r="P240" s="60">
        <f t="shared" si="10"/>
        <v>44382</v>
      </c>
    </row>
    <row r="241" spans="1:16">
      <c r="A241">
        <v>240</v>
      </c>
      <c r="B241" s="1">
        <v>44366</v>
      </c>
      <c r="C241" s="23" t="s">
        <v>677</v>
      </c>
      <c r="D241">
        <v>3</v>
      </c>
      <c r="H241" s="16">
        <v>40</v>
      </c>
      <c r="I241" s="2">
        <v>41</v>
      </c>
      <c r="J241" s="14">
        <v>43</v>
      </c>
      <c r="K241" s="95">
        <v>22</v>
      </c>
      <c r="L241" s="95">
        <v>23</v>
      </c>
      <c r="M241" s="95">
        <v>23</v>
      </c>
      <c r="N241" s="52">
        <f t="shared" si="11"/>
        <v>22.666666666666668</v>
      </c>
      <c r="O241" s="58">
        <f t="shared" si="9"/>
        <v>44344.333333333336</v>
      </c>
      <c r="P241" s="60">
        <f t="shared" si="10"/>
        <v>44369.333333333336</v>
      </c>
    </row>
    <row r="242" spans="1:16">
      <c r="A242">
        <v>241</v>
      </c>
      <c r="B242" s="1">
        <v>44366</v>
      </c>
      <c r="C242" s="23" t="s">
        <v>677</v>
      </c>
      <c r="D242">
        <v>5</v>
      </c>
      <c r="H242" s="16">
        <v>31</v>
      </c>
      <c r="I242" s="2">
        <v>34</v>
      </c>
      <c r="J242" s="14">
        <v>33</v>
      </c>
      <c r="K242" s="95">
        <v>19</v>
      </c>
      <c r="L242" s="95">
        <v>20</v>
      </c>
      <c r="M242" s="95">
        <v>20</v>
      </c>
      <c r="N242" s="52">
        <f t="shared" si="11"/>
        <v>19.666666666666668</v>
      </c>
      <c r="O242" s="58">
        <f t="shared" si="9"/>
        <v>44347.333333333336</v>
      </c>
      <c r="P242" s="60">
        <f t="shared" si="10"/>
        <v>44372.333333333336</v>
      </c>
    </row>
    <row r="243" spans="1:16">
      <c r="A243">
        <v>242</v>
      </c>
      <c r="B243" s="1">
        <v>44366</v>
      </c>
      <c r="C243" s="23" t="s">
        <v>677</v>
      </c>
      <c r="D243">
        <v>3</v>
      </c>
      <c r="H243" s="16" t="s">
        <v>679</v>
      </c>
      <c r="I243" s="2" t="s">
        <v>679</v>
      </c>
      <c r="J243" s="14" t="s">
        <v>101</v>
      </c>
      <c r="K243" s="95">
        <v>26</v>
      </c>
      <c r="L243" s="95">
        <v>26</v>
      </c>
      <c r="M243" s="95">
        <v>25</v>
      </c>
      <c r="N243" s="52">
        <f t="shared" si="11"/>
        <v>25.666666666666668</v>
      </c>
      <c r="O243" s="58">
        <f t="shared" si="9"/>
        <v>44341.333333333336</v>
      </c>
      <c r="P243" s="60">
        <f t="shared" si="10"/>
        <v>44366.333333333336</v>
      </c>
    </row>
    <row r="244" spans="1:16">
      <c r="A244">
        <v>243</v>
      </c>
      <c r="B244" s="1">
        <v>44366</v>
      </c>
      <c r="C244" s="23" t="s">
        <v>677</v>
      </c>
      <c r="D244">
        <v>4</v>
      </c>
      <c r="E244" s="16" t="s">
        <v>229</v>
      </c>
      <c r="F244" s="6">
        <v>90</v>
      </c>
      <c r="G244" s="14" t="s">
        <v>229</v>
      </c>
      <c r="K244" s="95">
        <v>11</v>
      </c>
      <c r="L244" s="95">
        <v>10</v>
      </c>
      <c r="M244" s="95">
        <v>11</v>
      </c>
      <c r="N244" s="52">
        <f t="shared" si="11"/>
        <v>10.666666666666666</v>
      </c>
      <c r="O244" s="58">
        <f t="shared" si="9"/>
        <v>44356.333333333336</v>
      </c>
      <c r="P244" s="60">
        <f t="shared" si="10"/>
        <v>44381.333333333336</v>
      </c>
    </row>
    <row r="245" spans="1:16">
      <c r="A245">
        <v>244</v>
      </c>
      <c r="B245" s="1">
        <v>44366</v>
      </c>
      <c r="C245" s="23" t="s">
        <v>677</v>
      </c>
      <c r="D245">
        <v>5</v>
      </c>
      <c r="E245" s="16" t="s">
        <v>229</v>
      </c>
      <c r="F245" s="6">
        <v>90</v>
      </c>
      <c r="G245" s="14">
        <v>90</v>
      </c>
      <c r="K245" s="95">
        <v>11</v>
      </c>
      <c r="L245" s="95">
        <v>10</v>
      </c>
      <c r="M245" s="95">
        <v>10</v>
      </c>
      <c r="N245" s="52">
        <f t="shared" si="11"/>
        <v>10.333333333333334</v>
      </c>
      <c r="O245" s="58">
        <f t="shared" si="9"/>
        <v>44356.666666666664</v>
      </c>
      <c r="P245" s="60">
        <f t="shared" si="10"/>
        <v>44381.666666666664</v>
      </c>
    </row>
    <row r="246" spans="1:16">
      <c r="A246">
        <v>245</v>
      </c>
      <c r="B246" s="1">
        <v>44366</v>
      </c>
      <c r="C246" s="23" t="s">
        <v>677</v>
      </c>
      <c r="D246">
        <v>5</v>
      </c>
      <c r="E246" s="16">
        <v>90</v>
      </c>
      <c r="F246" s="6">
        <v>75</v>
      </c>
      <c r="G246" s="14">
        <v>90</v>
      </c>
      <c r="K246" s="95">
        <v>10</v>
      </c>
      <c r="L246" s="95">
        <v>8</v>
      </c>
      <c r="M246" s="95">
        <v>10</v>
      </c>
      <c r="N246" s="52">
        <f t="shared" si="11"/>
        <v>9.3333333333333339</v>
      </c>
      <c r="O246" s="58">
        <f t="shared" si="9"/>
        <v>44357.666666666664</v>
      </c>
      <c r="P246" s="60">
        <f t="shared" si="10"/>
        <v>44382.666666666664</v>
      </c>
    </row>
    <row r="247" spans="1:16">
      <c r="A247">
        <v>246</v>
      </c>
      <c r="B247" s="1">
        <v>44366</v>
      </c>
      <c r="C247" s="23" t="s">
        <v>677</v>
      </c>
      <c r="D247">
        <v>4</v>
      </c>
      <c r="E247" s="16">
        <v>90</v>
      </c>
      <c r="F247" s="6">
        <v>90</v>
      </c>
      <c r="H247" s="16">
        <v>22</v>
      </c>
      <c r="K247" s="95">
        <v>10</v>
      </c>
      <c r="L247" s="95">
        <v>10</v>
      </c>
      <c r="M247" s="95">
        <v>15</v>
      </c>
      <c r="N247" s="52">
        <f t="shared" si="11"/>
        <v>11.666666666666666</v>
      </c>
      <c r="O247" s="58">
        <f t="shared" si="9"/>
        <v>44355.333333333336</v>
      </c>
      <c r="P247" s="60">
        <f t="shared" si="10"/>
        <v>44380.333333333336</v>
      </c>
    </row>
    <row r="248" spans="1:16">
      <c r="A248">
        <v>247</v>
      </c>
      <c r="B248" s="1">
        <v>44366</v>
      </c>
      <c r="C248" s="23" t="s">
        <v>677</v>
      </c>
      <c r="D248">
        <v>5</v>
      </c>
      <c r="H248" s="16">
        <v>30</v>
      </c>
      <c r="I248" s="2">
        <v>31</v>
      </c>
      <c r="J248" s="14">
        <v>35</v>
      </c>
      <c r="K248" s="95">
        <v>19</v>
      </c>
      <c r="L248" s="95">
        <v>19</v>
      </c>
      <c r="M248" s="95">
        <v>21</v>
      </c>
      <c r="N248" s="52">
        <f t="shared" si="11"/>
        <v>19.666666666666668</v>
      </c>
      <c r="O248" s="58">
        <f t="shared" si="9"/>
        <v>44347.333333333336</v>
      </c>
      <c r="P248" s="60">
        <f t="shared" si="10"/>
        <v>44372.333333333336</v>
      </c>
    </row>
    <row r="249" spans="1:16">
      <c r="A249">
        <v>248</v>
      </c>
      <c r="B249" s="1">
        <v>44366</v>
      </c>
      <c r="C249" s="23" t="s">
        <v>677</v>
      </c>
      <c r="D249">
        <v>5</v>
      </c>
      <c r="H249" s="16" t="s">
        <v>679</v>
      </c>
      <c r="I249" s="2" t="s">
        <v>679</v>
      </c>
      <c r="J249" s="14" t="s">
        <v>680</v>
      </c>
      <c r="K249" s="95">
        <v>26</v>
      </c>
      <c r="L249" s="95">
        <v>26</v>
      </c>
      <c r="M249" s="95">
        <v>26</v>
      </c>
      <c r="N249" s="52">
        <f t="shared" si="11"/>
        <v>26</v>
      </c>
      <c r="O249" s="58">
        <f t="shared" si="9"/>
        <v>44341</v>
      </c>
      <c r="P249" s="60">
        <f t="shared" si="10"/>
        <v>44366</v>
      </c>
    </row>
    <row r="250" spans="1:16">
      <c r="A250">
        <v>249</v>
      </c>
      <c r="B250" s="1">
        <v>44366</v>
      </c>
      <c r="C250" s="23" t="s">
        <v>677</v>
      </c>
      <c r="D250">
        <v>4</v>
      </c>
      <c r="E250" s="16">
        <v>75</v>
      </c>
      <c r="F250" s="6">
        <v>90</v>
      </c>
      <c r="G250" s="14" t="s">
        <v>229</v>
      </c>
      <c r="K250" s="95">
        <v>8</v>
      </c>
      <c r="L250" s="95">
        <v>10</v>
      </c>
      <c r="M250" s="95">
        <v>11</v>
      </c>
      <c r="N250" s="52">
        <f t="shared" si="11"/>
        <v>9.6666666666666661</v>
      </c>
      <c r="O250" s="58">
        <f t="shared" si="9"/>
        <v>44357.333333333336</v>
      </c>
      <c r="P250" s="60">
        <f t="shared" si="10"/>
        <v>44382.333333333336</v>
      </c>
    </row>
    <row r="251" spans="1:16">
      <c r="A251">
        <v>250</v>
      </c>
      <c r="B251" s="1">
        <v>44366</v>
      </c>
      <c r="C251" s="23" t="s">
        <v>677</v>
      </c>
      <c r="D251">
        <v>3</v>
      </c>
      <c r="E251" s="16">
        <v>75</v>
      </c>
      <c r="F251" s="6">
        <v>45</v>
      </c>
      <c r="G251" s="14">
        <v>75</v>
      </c>
      <c r="K251" s="95">
        <v>8</v>
      </c>
      <c r="L251" s="95">
        <v>6</v>
      </c>
      <c r="M251" s="95">
        <v>8</v>
      </c>
      <c r="N251" s="52">
        <f t="shared" si="11"/>
        <v>7.333333333333333</v>
      </c>
      <c r="O251" s="58">
        <f t="shared" si="9"/>
        <v>44359.666666666664</v>
      </c>
      <c r="P251" s="60">
        <f t="shared" si="10"/>
        <v>44384.666666666664</v>
      </c>
    </row>
    <row r="252" spans="1:16">
      <c r="A252">
        <v>251</v>
      </c>
      <c r="B252" s="1">
        <v>44366</v>
      </c>
      <c r="C252" s="23" t="s">
        <v>677</v>
      </c>
      <c r="D252">
        <v>3</v>
      </c>
      <c r="E252" s="16">
        <v>75</v>
      </c>
      <c r="F252" s="6">
        <v>75</v>
      </c>
      <c r="G252" s="14">
        <v>75</v>
      </c>
      <c r="K252" s="95">
        <v>8</v>
      </c>
      <c r="L252" s="95">
        <v>8</v>
      </c>
      <c r="M252" s="95">
        <v>8</v>
      </c>
      <c r="N252" s="52">
        <f t="shared" si="11"/>
        <v>8</v>
      </c>
      <c r="O252" s="58">
        <f t="shared" si="9"/>
        <v>44359</v>
      </c>
      <c r="P252" s="60">
        <f t="shared" si="10"/>
        <v>44384</v>
      </c>
    </row>
    <row r="253" spans="1:16">
      <c r="A253">
        <v>252</v>
      </c>
      <c r="B253" s="1">
        <v>44366</v>
      </c>
      <c r="C253" s="23" t="s">
        <v>677</v>
      </c>
      <c r="D253">
        <v>5</v>
      </c>
      <c r="H253" s="16">
        <v>38</v>
      </c>
      <c r="I253" s="2">
        <v>41</v>
      </c>
      <c r="J253" s="14">
        <v>44</v>
      </c>
      <c r="K253" s="95">
        <v>22</v>
      </c>
      <c r="L253" s="95">
        <v>23</v>
      </c>
      <c r="M253" s="95">
        <v>23</v>
      </c>
      <c r="N253" s="52">
        <f t="shared" si="11"/>
        <v>22.666666666666668</v>
      </c>
      <c r="O253" s="58">
        <f t="shared" si="9"/>
        <v>44344.333333333336</v>
      </c>
      <c r="P253" s="60">
        <f t="shared" si="10"/>
        <v>44369.333333333336</v>
      </c>
    </row>
    <row r="254" spans="1:16">
      <c r="A254">
        <v>253</v>
      </c>
      <c r="B254" s="1">
        <v>44366</v>
      </c>
      <c r="C254" s="23" t="s">
        <v>677</v>
      </c>
      <c r="D254">
        <v>4</v>
      </c>
      <c r="H254" s="16" t="s">
        <v>4</v>
      </c>
      <c r="I254" s="2" t="s">
        <v>4</v>
      </c>
      <c r="J254" s="14" t="s">
        <v>4</v>
      </c>
      <c r="K254" s="95">
        <v>24</v>
      </c>
      <c r="L254" s="95">
        <v>24</v>
      </c>
      <c r="M254" s="95">
        <v>24</v>
      </c>
      <c r="N254" s="52">
        <f t="shared" si="11"/>
        <v>24</v>
      </c>
      <c r="O254" s="58">
        <f t="shared" si="9"/>
        <v>44343</v>
      </c>
      <c r="P254" s="60">
        <f t="shared" si="10"/>
        <v>44368</v>
      </c>
    </row>
    <row r="255" spans="1:16">
      <c r="A255">
        <v>254</v>
      </c>
      <c r="B255" s="1">
        <v>44366</v>
      </c>
      <c r="C255" s="23" t="s">
        <v>677</v>
      </c>
      <c r="D255">
        <v>5</v>
      </c>
      <c r="H255" s="16">
        <v>39</v>
      </c>
      <c r="I255" s="2">
        <v>35</v>
      </c>
      <c r="J255" s="14">
        <v>36</v>
      </c>
      <c r="K255" s="95">
        <v>22</v>
      </c>
      <c r="L255" s="95">
        <v>21</v>
      </c>
      <c r="M255" s="95">
        <v>21</v>
      </c>
      <c r="N255" s="52">
        <f t="shared" si="11"/>
        <v>21.333333333333332</v>
      </c>
      <c r="O255" s="58">
        <f t="shared" si="9"/>
        <v>44345.666666666664</v>
      </c>
      <c r="P255" s="60">
        <f t="shared" si="10"/>
        <v>44370.666666666664</v>
      </c>
    </row>
    <row r="256" spans="1:16">
      <c r="A256">
        <v>255</v>
      </c>
      <c r="B256" s="1">
        <v>44366</v>
      </c>
      <c r="C256" s="23" t="s">
        <v>677</v>
      </c>
      <c r="D256">
        <v>6</v>
      </c>
      <c r="H256" s="16">
        <v>37</v>
      </c>
      <c r="I256" s="2">
        <v>39</v>
      </c>
      <c r="J256" s="14">
        <v>41</v>
      </c>
      <c r="K256" s="95">
        <v>22</v>
      </c>
      <c r="L256" s="95">
        <v>22</v>
      </c>
      <c r="M256" s="95">
        <v>23</v>
      </c>
      <c r="N256" s="52">
        <f t="shared" si="11"/>
        <v>22.333333333333332</v>
      </c>
      <c r="O256" s="58">
        <f t="shared" si="9"/>
        <v>44344.666666666664</v>
      </c>
      <c r="P256" s="60">
        <f t="shared" si="10"/>
        <v>44369.666666666664</v>
      </c>
    </row>
    <row r="257" spans="1:16">
      <c r="A257">
        <v>256</v>
      </c>
      <c r="B257" s="1">
        <v>44366</v>
      </c>
      <c r="C257" s="23" t="s">
        <v>677</v>
      </c>
      <c r="D257">
        <v>4</v>
      </c>
      <c r="H257" s="16" t="s">
        <v>101</v>
      </c>
      <c r="I257" s="2" t="s">
        <v>681</v>
      </c>
      <c r="J257" s="14" t="s">
        <v>679</v>
      </c>
      <c r="K257" s="95">
        <v>25</v>
      </c>
      <c r="L257" s="95">
        <v>26</v>
      </c>
      <c r="M257" s="95">
        <v>26</v>
      </c>
      <c r="N257" s="52">
        <f t="shared" si="11"/>
        <v>25.666666666666668</v>
      </c>
      <c r="O257" s="58">
        <f t="shared" si="9"/>
        <v>44341.333333333336</v>
      </c>
      <c r="P257" s="60">
        <f t="shared" si="10"/>
        <v>44366.333333333336</v>
      </c>
    </row>
    <row r="258" spans="1:16">
      <c r="A258">
        <v>257</v>
      </c>
      <c r="B258" s="1">
        <v>44366</v>
      </c>
      <c r="C258" s="23" t="s">
        <v>677</v>
      </c>
      <c r="D258">
        <v>4</v>
      </c>
      <c r="H258" s="16">
        <v>36</v>
      </c>
      <c r="I258" s="6">
        <v>41</v>
      </c>
      <c r="J258" s="14">
        <v>38</v>
      </c>
      <c r="K258" s="95">
        <v>21</v>
      </c>
      <c r="L258" s="95">
        <v>23</v>
      </c>
      <c r="M258" s="95">
        <v>22</v>
      </c>
      <c r="N258" s="52">
        <f t="shared" si="11"/>
        <v>22</v>
      </c>
      <c r="O258" s="58">
        <f t="shared" ref="O258:O319" si="12">B258-N258+1</f>
        <v>44345</v>
      </c>
      <c r="P258" s="60">
        <f t="shared" ref="P258:P319" si="13">O258+25</f>
        <v>44370</v>
      </c>
    </row>
    <row r="259" spans="1:16">
      <c r="A259">
        <v>258</v>
      </c>
      <c r="B259" s="1">
        <v>44366</v>
      </c>
      <c r="C259" s="23" t="s">
        <v>677</v>
      </c>
      <c r="D259">
        <v>6</v>
      </c>
      <c r="H259" s="16">
        <v>41</v>
      </c>
      <c r="I259" s="6">
        <v>38</v>
      </c>
      <c r="J259" s="14">
        <v>40</v>
      </c>
      <c r="K259" s="95">
        <v>23</v>
      </c>
      <c r="L259" s="95">
        <v>22</v>
      </c>
      <c r="M259" s="95">
        <v>22</v>
      </c>
      <c r="N259" s="52">
        <f t="shared" si="11"/>
        <v>22.333333333333332</v>
      </c>
      <c r="O259" s="58">
        <f t="shared" si="12"/>
        <v>44344.666666666664</v>
      </c>
      <c r="P259" s="60">
        <f t="shared" si="13"/>
        <v>44369.666666666664</v>
      </c>
    </row>
    <row r="260" spans="1:16">
      <c r="A260">
        <v>259</v>
      </c>
      <c r="B260" s="1">
        <v>44366</v>
      </c>
      <c r="C260" s="23" t="s">
        <v>677</v>
      </c>
      <c r="D260">
        <v>2</v>
      </c>
      <c r="H260" s="16">
        <v>40</v>
      </c>
      <c r="I260" s="6">
        <v>38</v>
      </c>
      <c r="K260" s="95">
        <v>22</v>
      </c>
      <c r="L260" s="95">
        <v>22</v>
      </c>
      <c r="N260" s="52">
        <f>SUM(K260:L260)/2</f>
        <v>22</v>
      </c>
      <c r="O260" s="58">
        <f t="shared" si="12"/>
        <v>44345</v>
      </c>
      <c r="P260" s="60">
        <f t="shared" si="13"/>
        <v>44370</v>
      </c>
    </row>
    <row r="261" spans="1:16">
      <c r="A261">
        <v>260</v>
      </c>
      <c r="B261" s="1">
        <v>44366</v>
      </c>
      <c r="C261" s="23" t="s">
        <v>677</v>
      </c>
      <c r="D261">
        <v>3</v>
      </c>
      <c r="E261" s="16">
        <v>60</v>
      </c>
      <c r="F261" s="6">
        <v>60</v>
      </c>
      <c r="G261" s="14">
        <v>75</v>
      </c>
      <c r="K261" s="95">
        <v>7</v>
      </c>
      <c r="L261" s="95">
        <v>7</v>
      </c>
      <c r="M261">
        <v>8</v>
      </c>
      <c r="N261" s="52">
        <f t="shared" ref="N261:N321" si="14">SUM(K261:M261)/3</f>
        <v>7.333333333333333</v>
      </c>
      <c r="O261" s="58">
        <f t="shared" si="12"/>
        <v>44359.666666666664</v>
      </c>
      <c r="P261" s="60">
        <f t="shared" si="13"/>
        <v>44384.666666666664</v>
      </c>
    </row>
    <row r="262" spans="1:16">
      <c r="A262">
        <v>261</v>
      </c>
      <c r="B262" s="1">
        <v>44366</v>
      </c>
      <c r="C262" s="23" t="s">
        <v>677</v>
      </c>
      <c r="D262">
        <v>4</v>
      </c>
      <c r="E262" s="16">
        <v>60</v>
      </c>
      <c r="F262" s="6">
        <v>45</v>
      </c>
      <c r="G262" s="14">
        <v>45</v>
      </c>
      <c r="K262" s="95">
        <v>7</v>
      </c>
      <c r="L262" s="95">
        <v>6</v>
      </c>
      <c r="M262">
        <v>6</v>
      </c>
      <c r="N262" s="52">
        <f t="shared" si="14"/>
        <v>6.333333333333333</v>
      </c>
      <c r="O262" s="58">
        <f t="shared" si="12"/>
        <v>44360.666666666664</v>
      </c>
      <c r="P262" s="60">
        <f t="shared" si="13"/>
        <v>44385.666666666664</v>
      </c>
    </row>
    <row r="263" spans="1:16">
      <c r="A263">
        <v>262</v>
      </c>
      <c r="B263" s="1">
        <v>44366</v>
      </c>
      <c r="C263" s="23" t="s">
        <v>677</v>
      </c>
      <c r="D263">
        <v>2</v>
      </c>
      <c r="H263" s="16" t="s">
        <v>4</v>
      </c>
      <c r="I263" s="2" t="s">
        <v>4</v>
      </c>
      <c r="K263" s="95">
        <v>24</v>
      </c>
      <c r="L263" s="95">
        <v>24</v>
      </c>
      <c r="N263" s="52">
        <v>24</v>
      </c>
      <c r="O263" s="58">
        <f t="shared" si="12"/>
        <v>44343</v>
      </c>
      <c r="P263" s="60">
        <f t="shared" si="13"/>
        <v>44368</v>
      </c>
    </row>
    <row r="264" spans="1:16">
      <c r="A264">
        <v>263</v>
      </c>
      <c r="B264" s="1">
        <v>44366</v>
      </c>
      <c r="C264" s="23" t="s">
        <v>677</v>
      </c>
      <c r="D264">
        <v>3</v>
      </c>
      <c r="H264" s="16" t="s">
        <v>679</v>
      </c>
      <c r="I264" s="2" t="s">
        <v>679</v>
      </c>
      <c r="J264" s="14" t="s">
        <v>679</v>
      </c>
      <c r="K264" s="95">
        <v>26</v>
      </c>
      <c r="L264" s="95">
        <v>26</v>
      </c>
      <c r="N264" s="52">
        <v>26</v>
      </c>
      <c r="O264" s="58">
        <f t="shared" si="12"/>
        <v>44341</v>
      </c>
      <c r="P264" s="60">
        <f t="shared" si="13"/>
        <v>44366</v>
      </c>
    </row>
    <row r="265" spans="1:16">
      <c r="A265">
        <v>264</v>
      </c>
      <c r="B265" s="1">
        <v>44366</v>
      </c>
      <c r="C265" s="23" t="s">
        <v>677</v>
      </c>
      <c r="D265">
        <v>4</v>
      </c>
      <c r="E265" s="16">
        <v>75</v>
      </c>
      <c r="F265" s="6">
        <v>90</v>
      </c>
      <c r="G265" s="14">
        <v>90</v>
      </c>
      <c r="K265" s="95">
        <v>8</v>
      </c>
      <c r="L265" s="95">
        <v>10</v>
      </c>
      <c r="M265">
        <v>10</v>
      </c>
      <c r="N265" s="52">
        <f t="shared" si="14"/>
        <v>9.3333333333333339</v>
      </c>
      <c r="O265" s="58">
        <f t="shared" si="12"/>
        <v>44357.666666666664</v>
      </c>
      <c r="P265" s="60">
        <f t="shared" si="13"/>
        <v>44382.666666666664</v>
      </c>
    </row>
    <row r="266" spans="1:16">
      <c r="A266">
        <v>265</v>
      </c>
      <c r="B266" s="1">
        <v>44366</v>
      </c>
      <c r="C266" s="23" t="s">
        <v>677</v>
      </c>
      <c r="D266">
        <v>5</v>
      </c>
      <c r="H266" s="16" t="s">
        <v>4</v>
      </c>
      <c r="I266" s="2" t="s">
        <v>4</v>
      </c>
      <c r="K266" s="95">
        <v>24</v>
      </c>
      <c r="L266" s="95">
        <v>24</v>
      </c>
      <c r="N266" s="52">
        <v>24</v>
      </c>
      <c r="O266" s="58">
        <f t="shared" si="12"/>
        <v>44343</v>
      </c>
      <c r="P266" s="60">
        <f t="shared" si="13"/>
        <v>44368</v>
      </c>
    </row>
    <row r="267" spans="1:16">
      <c r="A267">
        <v>266</v>
      </c>
      <c r="B267" s="1">
        <v>44366</v>
      </c>
      <c r="C267" s="23" t="s">
        <v>677</v>
      </c>
      <c r="D267">
        <v>4</v>
      </c>
      <c r="H267" s="16">
        <v>31</v>
      </c>
      <c r="I267" s="2">
        <v>34</v>
      </c>
      <c r="J267" s="14">
        <v>37</v>
      </c>
      <c r="K267" s="95">
        <v>19</v>
      </c>
      <c r="L267" s="95">
        <v>20</v>
      </c>
      <c r="M267" s="95">
        <v>22</v>
      </c>
      <c r="N267" s="52">
        <f t="shared" si="14"/>
        <v>20.333333333333332</v>
      </c>
      <c r="O267" s="58">
        <f t="shared" si="12"/>
        <v>44346.666666666664</v>
      </c>
      <c r="P267" s="60">
        <f t="shared" si="13"/>
        <v>44371.666666666664</v>
      </c>
    </row>
    <row r="268" spans="1:16">
      <c r="A268">
        <v>267</v>
      </c>
      <c r="B268" s="1">
        <v>44366</v>
      </c>
      <c r="C268" s="23" t="s">
        <v>677</v>
      </c>
      <c r="D268">
        <v>6</v>
      </c>
      <c r="H268" s="16">
        <v>33</v>
      </c>
      <c r="I268" s="2">
        <v>32</v>
      </c>
      <c r="J268" s="14">
        <v>34</v>
      </c>
      <c r="K268" s="95">
        <v>20</v>
      </c>
      <c r="L268" s="95">
        <v>19</v>
      </c>
      <c r="M268" s="95">
        <v>20</v>
      </c>
      <c r="N268" s="52">
        <f t="shared" si="14"/>
        <v>19.666666666666668</v>
      </c>
      <c r="O268" s="58">
        <f t="shared" si="12"/>
        <v>44347.333333333336</v>
      </c>
      <c r="P268" s="60">
        <f t="shared" si="13"/>
        <v>44372.333333333336</v>
      </c>
    </row>
    <row r="269" spans="1:16">
      <c r="A269">
        <v>268</v>
      </c>
      <c r="B269" s="1">
        <v>44366</v>
      </c>
      <c r="C269" s="23" t="s">
        <v>677</v>
      </c>
      <c r="D269">
        <v>3</v>
      </c>
      <c r="H269" s="16">
        <v>33</v>
      </c>
      <c r="I269" s="2">
        <v>35</v>
      </c>
      <c r="J269" s="14">
        <v>35</v>
      </c>
      <c r="K269" s="95">
        <v>20</v>
      </c>
      <c r="L269" s="95">
        <v>21</v>
      </c>
      <c r="M269" s="95">
        <v>21</v>
      </c>
      <c r="N269" s="52">
        <f t="shared" si="14"/>
        <v>20.666666666666668</v>
      </c>
      <c r="O269" s="58">
        <f t="shared" si="12"/>
        <v>44346.333333333336</v>
      </c>
      <c r="P269" s="60">
        <f t="shared" si="13"/>
        <v>44371.333333333336</v>
      </c>
    </row>
    <row r="270" spans="1:16">
      <c r="A270">
        <v>269</v>
      </c>
      <c r="B270" s="1">
        <v>44366</v>
      </c>
      <c r="C270" s="23" t="s">
        <v>677</v>
      </c>
      <c r="D270">
        <v>3</v>
      </c>
      <c r="N270" s="52"/>
      <c r="O270" s="58"/>
      <c r="P270" s="60"/>
    </row>
    <row r="271" spans="1:16">
      <c r="A271">
        <v>270</v>
      </c>
      <c r="B271" s="1">
        <v>44366</v>
      </c>
      <c r="C271" s="23" t="s">
        <v>677</v>
      </c>
      <c r="D271">
        <v>5</v>
      </c>
      <c r="N271" s="52"/>
      <c r="O271" s="58"/>
      <c r="P271" s="60"/>
    </row>
    <row r="272" spans="1:16">
      <c r="A272">
        <v>271</v>
      </c>
      <c r="B272" s="1">
        <v>44366</v>
      </c>
      <c r="C272" s="23" t="s">
        <v>677</v>
      </c>
      <c r="D272">
        <v>6</v>
      </c>
      <c r="N272" s="52"/>
      <c r="O272" s="58"/>
      <c r="P272" s="60"/>
    </row>
    <row r="273" spans="1:16">
      <c r="A273">
        <v>272</v>
      </c>
      <c r="B273" s="1">
        <v>44366</v>
      </c>
      <c r="C273" s="23" t="s">
        <v>677</v>
      </c>
      <c r="D273">
        <v>4</v>
      </c>
      <c r="E273" s="16">
        <v>90</v>
      </c>
      <c r="F273" s="6">
        <v>90</v>
      </c>
      <c r="G273" s="14">
        <v>75</v>
      </c>
      <c r="K273">
        <v>10</v>
      </c>
      <c r="L273">
        <v>10</v>
      </c>
      <c r="M273">
        <v>8</v>
      </c>
      <c r="N273" s="52">
        <f t="shared" si="14"/>
        <v>9.3333333333333339</v>
      </c>
      <c r="O273" s="58">
        <f t="shared" si="12"/>
        <v>44357.666666666664</v>
      </c>
      <c r="P273" s="60">
        <f t="shared" si="13"/>
        <v>44382.666666666664</v>
      </c>
    </row>
    <row r="274" spans="1:16">
      <c r="A274">
        <v>273</v>
      </c>
      <c r="B274" s="1">
        <v>44366</v>
      </c>
      <c r="C274" s="23" t="s">
        <v>677</v>
      </c>
      <c r="D274">
        <v>5</v>
      </c>
      <c r="N274" s="52">
        <f t="shared" si="14"/>
        <v>0</v>
      </c>
      <c r="O274" s="58"/>
      <c r="P274" s="60"/>
    </row>
    <row r="275" spans="1:16">
      <c r="A275">
        <v>274</v>
      </c>
      <c r="B275" s="1">
        <v>44366</v>
      </c>
      <c r="C275" s="23" t="s">
        <v>677</v>
      </c>
      <c r="D275">
        <v>5</v>
      </c>
      <c r="N275" s="52">
        <f t="shared" si="14"/>
        <v>0</v>
      </c>
      <c r="O275" s="58"/>
      <c r="P275" s="60"/>
    </row>
    <row r="276" spans="1:16">
      <c r="A276">
        <v>275</v>
      </c>
      <c r="B276" s="1">
        <v>44366</v>
      </c>
      <c r="C276" s="23" t="s">
        <v>677</v>
      </c>
      <c r="D276">
        <v>4</v>
      </c>
      <c r="N276" s="52">
        <f t="shared" si="14"/>
        <v>0</v>
      </c>
      <c r="O276" s="58"/>
      <c r="P276" s="60"/>
    </row>
    <row r="277" spans="1:16">
      <c r="A277">
        <v>276</v>
      </c>
      <c r="B277" s="1">
        <v>44366</v>
      </c>
      <c r="C277" s="23" t="s">
        <v>677</v>
      </c>
      <c r="D277">
        <v>4</v>
      </c>
      <c r="N277" s="52">
        <f t="shared" si="14"/>
        <v>0</v>
      </c>
      <c r="O277" s="58"/>
      <c r="P277" s="60"/>
    </row>
    <row r="278" spans="1:16">
      <c r="A278">
        <v>277</v>
      </c>
      <c r="B278" s="1">
        <v>44366</v>
      </c>
      <c r="C278" s="23" t="s">
        <v>677</v>
      </c>
      <c r="D278">
        <v>5</v>
      </c>
      <c r="N278" s="52">
        <f t="shared" si="14"/>
        <v>0</v>
      </c>
      <c r="O278" s="58"/>
      <c r="P278" s="60"/>
    </row>
    <row r="279" spans="1:16">
      <c r="A279">
        <v>278</v>
      </c>
      <c r="B279" s="1">
        <v>44366</v>
      </c>
      <c r="C279" s="23" t="s">
        <v>677</v>
      </c>
      <c r="D279">
        <v>5</v>
      </c>
      <c r="N279" s="52">
        <f t="shared" si="14"/>
        <v>0</v>
      </c>
      <c r="O279" s="58"/>
      <c r="P279" s="60"/>
    </row>
    <row r="280" spans="1:16">
      <c r="A280">
        <v>279</v>
      </c>
      <c r="B280" s="1">
        <v>44366</v>
      </c>
      <c r="C280" s="23" t="s">
        <v>677</v>
      </c>
      <c r="D280">
        <v>5</v>
      </c>
      <c r="N280" s="52">
        <f t="shared" si="14"/>
        <v>0</v>
      </c>
      <c r="O280" s="58"/>
      <c r="P280" s="60"/>
    </row>
    <row r="281" spans="1:16">
      <c r="A281">
        <v>280</v>
      </c>
      <c r="B281" s="1">
        <v>44366</v>
      </c>
      <c r="C281" s="23" t="s">
        <v>677</v>
      </c>
      <c r="D281">
        <v>5</v>
      </c>
      <c r="N281" s="52">
        <f t="shared" si="14"/>
        <v>0</v>
      </c>
      <c r="O281" s="58"/>
      <c r="P281" s="60"/>
    </row>
    <row r="282" spans="1:16">
      <c r="A282">
        <v>281</v>
      </c>
      <c r="B282" s="1">
        <v>44366</v>
      </c>
      <c r="C282" s="23" t="s">
        <v>677</v>
      </c>
      <c r="D282">
        <v>4</v>
      </c>
      <c r="N282" s="52">
        <f t="shared" si="14"/>
        <v>0</v>
      </c>
      <c r="O282" s="58"/>
      <c r="P282" s="60"/>
    </row>
    <row r="283" spans="1:16">
      <c r="A283">
        <v>282</v>
      </c>
      <c r="B283" s="1">
        <v>44366</v>
      </c>
      <c r="C283" s="23" t="s">
        <v>677</v>
      </c>
      <c r="D283">
        <v>4</v>
      </c>
      <c r="N283" s="52">
        <f t="shared" si="14"/>
        <v>0</v>
      </c>
      <c r="O283" s="58"/>
      <c r="P283" s="60"/>
    </row>
    <row r="284" spans="1:16">
      <c r="A284">
        <v>283</v>
      </c>
      <c r="B284" s="1">
        <v>44366</v>
      </c>
      <c r="C284" s="23" t="s">
        <v>677</v>
      </c>
      <c r="D284">
        <v>6</v>
      </c>
      <c r="N284" s="52">
        <f t="shared" si="14"/>
        <v>0</v>
      </c>
      <c r="O284" s="58"/>
      <c r="P284" s="60"/>
    </row>
    <row r="285" spans="1:16">
      <c r="A285">
        <v>284</v>
      </c>
      <c r="B285" s="1">
        <v>44366</v>
      </c>
      <c r="C285" s="23" t="s">
        <v>677</v>
      </c>
      <c r="D285">
        <v>5</v>
      </c>
      <c r="N285" s="52">
        <f t="shared" si="14"/>
        <v>0</v>
      </c>
      <c r="O285" s="58"/>
      <c r="P285" s="60"/>
    </row>
    <row r="286" spans="1:16">
      <c r="A286">
        <v>285</v>
      </c>
      <c r="B286" s="1">
        <v>44366</v>
      </c>
      <c r="C286" s="23" t="s">
        <v>677</v>
      </c>
      <c r="D286">
        <v>5</v>
      </c>
      <c r="N286" s="52">
        <f t="shared" si="14"/>
        <v>0</v>
      </c>
      <c r="O286" s="58"/>
      <c r="P286" s="60"/>
    </row>
    <row r="287" spans="1:16">
      <c r="A287">
        <v>286</v>
      </c>
      <c r="B287" s="1">
        <v>44366</v>
      </c>
      <c r="C287" s="23" t="s">
        <v>677</v>
      </c>
      <c r="D287">
        <v>6</v>
      </c>
      <c r="N287" s="52">
        <f t="shared" si="14"/>
        <v>0</v>
      </c>
      <c r="O287" s="58"/>
      <c r="P287" s="60"/>
    </row>
    <row r="288" spans="1:16">
      <c r="A288">
        <v>287</v>
      </c>
      <c r="B288" s="1">
        <v>44366</v>
      </c>
      <c r="C288" s="23" t="s">
        <v>677</v>
      </c>
      <c r="D288">
        <v>4</v>
      </c>
      <c r="N288" s="52">
        <f t="shared" si="14"/>
        <v>0</v>
      </c>
      <c r="O288" s="58"/>
      <c r="P288" s="60"/>
    </row>
    <row r="289" spans="1:16">
      <c r="A289">
        <v>288</v>
      </c>
      <c r="B289" s="1">
        <v>44366</v>
      </c>
      <c r="C289" s="23" t="s">
        <v>677</v>
      </c>
      <c r="D289">
        <v>4</v>
      </c>
      <c r="N289" s="52">
        <f t="shared" si="14"/>
        <v>0</v>
      </c>
      <c r="O289" s="58"/>
      <c r="P289" s="60"/>
    </row>
    <row r="290" spans="1:16">
      <c r="A290">
        <v>289</v>
      </c>
      <c r="B290" s="1">
        <v>44366</v>
      </c>
      <c r="C290" s="23" t="s">
        <v>677</v>
      </c>
      <c r="D290">
        <v>9</v>
      </c>
      <c r="N290" s="52">
        <f t="shared" si="14"/>
        <v>0</v>
      </c>
      <c r="O290" s="58"/>
      <c r="P290" s="60"/>
    </row>
    <row r="291" spans="1:16">
      <c r="A291">
        <v>290</v>
      </c>
      <c r="B291" s="1">
        <v>44366</v>
      </c>
      <c r="C291" s="23" t="s">
        <v>677</v>
      </c>
      <c r="D291">
        <v>4</v>
      </c>
      <c r="N291" s="52">
        <f t="shared" si="14"/>
        <v>0</v>
      </c>
      <c r="O291" s="58"/>
      <c r="P291" s="60"/>
    </row>
    <row r="292" spans="1:16">
      <c r="A292">
        <v>291</v>
      </c>
      <c r="B292" s="1">
        <v>44366</v>
      </c>
      <c r="C292" s="23" t="s">
        <v>677</v>
      </c>
      <c r="D292">
        <v>5</v>
      </c>
      <c r="N292" s="52">
        <f t="shared" si="14"/>
        <v>0</v>
      </c>
      <c r="O292" s="58"/>
      <c r="P292" s="60"/>
    </row>
    <row r="293" spans="1:16">
      <c r="A293">
        <v>292</v>
      </c>
      <c r="B293" s="1">
        <v>44366</v>
      </c>
      <c r="C293" s="23" t="s">
        <v>677</v>
      </c>
      <c r="D293">
        <v>5</v>
      </c>
      <c r="N293" s="52">
        <f t="shared" si="14"/>
        <v>0</v>
      </c>
      <c r="O293" s="58"/>
      <c r="P293" s="60"/>
    </row>
    <row r="294" spans="1:16">
      <c r="A294">
        <v>293</v>
      </c>
      <c r="B294" s="1">
        <v>44366</v>
      </c>
      <c r="C294" s="23" t="s">
        <v>677</v>
      </c>
      <c r="D294">
        <v>4</v>
      </c>
      <c r="N294" s="52">
        <f t="shared" si="14"/>
        <v>0</v>
      </c>
      <c r="O294" s="58"/>
      <c r="P294" s="60"/>
    </row>
    <row r="295" spans="1:16">
      <c r="A295">
        <v>294</v>
      </c>
      <c r="B295" s="1">
        <v>44366</v>
      </c>
      <c r="C295" s="23" t="s">
        <v>677</v>
      </c>
      <c r="D295">
        <v>5</v>
      </c>
      <c r="N295" s="52">
        <f t="shared" si="14"/>
        <v>0</v>
      </c>
      <c r="O295" s="58"/>
      <c r="P295" s="60"/>
    </row>
    <row r="296" spans="1:16">
      <c r="A296">
        <v>295</v>
      </c>
      <c r="B296" s="1">
        <v>44366</v>
      </c>
      <c r="C296" s="23" t="s">
        <v>677</v>
      </c>
      <c r="D296">
        <v>7</v>
      </c>
      <c r="N296" s="52">
        <f t="shared" si="14"/>
        <v>0</v>
      </c>
      <c r="O296" s="58"/>
      <c r="P296" s="60"/>
    </row>
    <row r="297" spans="1:16">
      <c r="A297">
        <v>296</v>
      </c>
      <c r="B297" s="1">
        <v>44366</v>
      </c>
      <c r="C297" s="23" t="s">
        <v>677</v>
      </c>
      <c r="D297">
        <v>5</v>
      </c>
      <c r="N297" s="52">
        <f t="shared" si="14"/>
        <v>0</v>
      </c>
      <c r="O297" s="58"/>
      <c r="P297" s="60"/>
    </row>
    <row r="298" spans="1:16">
      <c r="A298">
        <v>297</v>
      </c>
      <c r="B298" s="1">
        <v>44366</v>
      </c>
      <c r="C298" s="23" t="s">
        <v>677</v>
      </c>
      <c r="D298">
        <v>5</v>
      </c>
      <c r="N298" s="52">
        <f t="shared" si="14"/>
        <v>0</v>
      </c>
      <c r="O298" s="58"/>
      <c r="P298" s="60"/>
    </row>
    <row r="299" spans="1:16">
      <c r="A299">
        <v>298</v>
      </c>
      <c r="B299" s="1">
        <v>44366</v>
      </c>
      <c r="C299" s="23" t="s">
        <v>677</v>
      </c>
      <c r="D299">
        <v>6</v>
      </c>
      <c r="N299" s="52">
        <f t="shared" si="14"/>
        <v>0</v>
      </c>
      <c r="O299" s="58"/>
      <c r="P299" s="60"/>
    </row>
    <row r="300" spans="1:16">
      <c r="A300">
        <v>299</v>
      </c>
      <c r="B300" s="1">
        <v>44366</v>
      </c>
      <c r="C300" s="23" t="s">
        <v>677</v>
      </c>
      <c r="D300">
        <v>5</v>
      </c>
      <c r="N300" s="52">
        <f t="shared" si="14"/>
        <v>0</v>
      </c>
      <c r="O300" s="58"/>
      <c r="P300" s="60"/>
    </row>
    <row r="301" spans="1:16">
      <c r="A301">
        <v>300</v>
      </c>
      <c r="B301" s="1">
        <v>44366</v>
      </c>
      <c r="C301" s="23" t="s">
        <v>677</v>
      </c>
      <c r="D301">
        <v>6</v>
      </c>
      <c r="N301" s="52">
        <f t="shared" si="14"/>
        <v>0</v>
      </c>
      <c r="O301" s="58"/>
      <c r="P301" s="60"/>
    </row>
    <row r="302" spans="1:16">
      <c r="A302">
        <v>301</v>
      </c>
      <c r="B302" s="1">
        <v>44366</v>
      </c>
      <c r="C302" s="23" t="s">
        <v>677</v>
      </c>
      <c r="D302">
        <v>4</v>
      </c>
      <c r="H302" s="16" t="s">
        <v>679</v>
      </c>
      <c r="I302" s="2" t="s">
        <v>679</v>
      </c>
      <c r="J302" s="14" t="s">
        <v>680</v>
      </c>
      <c r="N302" s="52">
        <v>26</v>
      </c>
      <c r="O302" s="58">
        <f t="shared" si="12"/>
        <v>44341</v>
      </c>
      <c r="P302" s="60">
        <f t="shared" si="13"/>
        <v>44366</v>
      </c>
    </row>
    <row r="303" spans="1:16">
      <c r="A303">
        <v>302</v>
      </c>
      <c r="B303" s="1">
        <v>44366</v>
      </c>
      <c r="C303" s="23" t="s">
        <v>677</v>
      </c>
      <c r="D303">
        <v>6</v>
      </c>
      <c r="N303" s="52">
        <f t="shared" si="14"/>
        <v>0</v>
      </c>
      <c r="O303" s="58"/>
      <c r="P303" s="60"/>
    </row>
    <row r="304" spans="1:16">
      <c r="A304">
        <v>303</v>
      </c>
      <c r="B304" s="1">
        <v>44366</v>
      </c>
      <c r="C304" s="23" t="s">
        <v>677</v>
      </c>
      <c r="D304">
        <v>5</v>
      </c>
      <c r="N304" s="52">
        <f t="shared" si="14"/>
        <v>0</v>
      </c>
      <c r="O304" s="58"/>
      <c r="P304" s="60"/>
    </row>
    <row r="305" spans="1:16">
      <c r="A305">
        <v>304</v>
      </c>
      <c r="B305" s="1">
        <v>44366</v>
      </c>
      <c r="C305" s="23" t="s">
        <v>677</v>
      </c>
      <c r="D305">
        <v>5</v>
      </c>
      <c r="N305" s="52">
        <f t="shared" si="14"/>
        <v>0</v>
      </c>
      <c r="O305" s="58"/>
      <c r="P305" s="60"/>
    </row>
    <row r="306" spans="1:16">
      <c r="A306">
        <v>305</v>
      </c>
      <c r="B306" s="1">
        <v>44366</v>
      </c>
      <c r="C306" s="23" t="s">
        <v>677</v>
      </c>
      <c r="D306">
        <v>5</v>
      </c>
      <c r="N306" s="52">
        <f t="shared" si="14"/>
        <v>0</v>
      </c>
      <c r="O306" s="58"/>
      <c r="P306" s="60"/>
    </row>
    <row r="307" spans="1:16">
      <c r="A307">
        <v>306</v>
      </c>
      <c r="B307" s="1">
        <v>44366</v>
      </c>
      <c r="C307" s="23" t="s">
        <v>677</v>
      </c>
      <c r="D307">
        <v>4</v>
      </c>
      <c r="N307" s="52">
        <f t="shared" si="14"/>
        <v>0</v>
      </c>
      <c r="O307" s="58"/>
      <c r="P307" s="60"/>
    </row>
    <row r="308" spans="1:16">
      <c r="A308">
        <v>307</v>
      </c>
      <c r="B308" s="1">
        <v>44366</v>
      </c>
      <c r="C308" s="23" t="s">
        <v>677</v>
      </c>
      <c r="D308">
        <v>5</v>
      </c>
      <c r="N308" s="52">
        <f t="shared" si="14"/>
        <v>0</v>
      </c>
      <c r="O308" s="58"/>
      <c r="P308" s="60"/>
    </row>
    <row r="309" spans="1:16">
      <c r="A309">
        <v>308</v>
      </c>
      <c r="B309" s="1">
        <v>44366</v>
      </c>
      <c r="C309" s="23" t="s">
        <v>677</v>
      </c>
      <c r="D309">
        <v>4</v>
      </c>
      <c r="N309" s="52">
        <f t="shared" si="14"/>
        <v>0</v>
      </c>
      <c r="O309" s="58"/>
      <c r="P309" s="60"/>
    </row>
    <row r="310" spans="1:16">
      <c r="A310">
        <v>309</v>
      </c>
      <c r="B310" s="1">
        <v>44366</v>
      </c>
      <c r="C310" s="23" t="s">
        <v>677</v>
      </c>
      <c r="D310">
        <v>3</v>
      </c>
      <c r="N310" s="52">
        <f t="shared" si="14"/>
        <v>0</v>
      </c>
      <c r="O310" s="58"/>
      <c r="P310" s="60"/>
    </row>
    <row r="311" spans="1:16" ht="29">
      <c r="A311">
        <v>310</v>
      </c>
      <c r="B311" s="1">
        <v>44366</v>
      </c>
      <c r="C311" s="23" t="s">
        <v>682</v>
      </c>
      <c r="D311">
        <v>2</v>
      </c>
      <c r="E311" s="16">
        <v>30</v>
      </c>
      <c r="F311" s="6">
        <v>45</v>
      </c>
      <c r="K311">
        <v>4</v>
      </c>
      <c r="L311">
        <v>6</v>
      </c>
      <c r="N311" s="52">
        <f>SUM(K311:L311)/2</f>
        <v>5</v>
      </c>
      <c r="O311" s="58">
        <f t="shared" si="12"/>
        <v>44362</v>
      </c>
      <c r="P311" s="60">
        <f t="shared" si="13"/>
        <v>44387</v>
      </c>
    </row>
    <row r="312" spans="1:16" ht="29">
      <c r="A312">
        <v>311</v>
      </c>
      <c r="B312" s="1">
        <v>44366</v>
      </c>
      <c r="C312" s="23" t="s">
        <v>682</v>
      </c>
      <c r="D312">
        <v>3</v>
      </c>
      <c r="E312" s="16">
        <v>90</v>
      </c>
      <c r="F312" s="6">
        <v>90</v>
      </c>
      <c r="G312" s="14">
        <v>90</v>
      </c>
      <c r="K312">
        <v>10</v>
      </c>
      <c r="L312">
        <v>10</v>
      </c>
      <c r="M312">
        <v>10</v>
      </c>
      <c r="N312" s="52">
        <f t="shared" si="14"/>
        <v>10</v>
      </c>
      <c r="O312" s="58">
        <f t="shared" si="12"/>
        <v>44357</v>
      </c>
      <c r="P312" s="60">
        <f t="shared" si="13"/>
        <v>44382</v>
      </c>
    </row>
    <row r="313" spans="1:16" ht="29">
      <c r="A313">
        <v>312</v>
      </c>
      <c r="B313" s="1">
        <v>44366</v>
      </c>
      <c r="C313" s="23" t="s">
        <v>682</v>
      </c>
      <c r="D313">
        <v>5</v>
      </c>
      <c r="E313" s="16">
        <v>30</v>
      </c>
      <c r="F313" s="6">
        <v>30</v>
      </c>
      <c r="G313" s="14">
        <v>15</v>
      </c>
      <c r="K313">
        <v>4</v>
      </c>
      <c r="L313">
        <v>4</v>
      </c>
      <c r="M313">
        <v>1</v>
      </c>
      <c r="N313" s="52">
        <f t="shared" si="14"/>
        <v>3</v>
      </c>
      <c r="O313" s="58">
        <f t="shared" si="12"/>
        <v>44364</v>
      </c>
      <c r="P313" s="60">
        <f t="shared" si="13"/>
        <v>44389</v>
      </c>
    </row>
    <row r="314" spans="1:16" ht="29">
      <c r="A314">
        <v>313</v>
      </c>
      <c r="B314" s="1">
        <v>44366</v>
      </c>
      <c r="C314" s="23" t="s">
        <v>682</v>
      </c>
      <c r="D314">
        <v>5</v>
      </c>
      <c r="E314" s="16" t="s">
        <v>229</v>
      </c>
      <c r="F314" s="6">
        <v>90</v>
      </c>
      <c r="G314" s="14" t="s">
        <v>229</v>
      </c>
      <c r="K314">
        <v>11</v>
      </c>
      <c r="L314">
        <v>10</v>
      </c>
      <c r="M314">
        <v>11</v>
      </c>
      <c r="N314" s="52">
        <f t="shared" si="14"/>
        <v>10.666666666666666</v>
      </c>
      <c r="O314" s="58">
        <f t="shared" si="12"/>
        <v>44356.333333333336</v>
      </c>
      <c r="P314" s="60">
        <f t="shared" si="13"/>
        <v>44381.333333333336</v>
      </c>
    </row>
    <row r="315" spans="1:16" ht="29">
      <c r="A315">
        <v>314</v>
      </c>
      <c r="B315" s="1">
        <v>44366</v>
      </c>
      <c r="C315" s="23" t="s">
        <v>682</v>
      </c>
      <c r="D315">
        <v>3</v>
      </c>
      <c r="E315" s="16">
        <v>45</v>
      </c>
      <c r="F315" s="6">
        <v>60</v>
      </c>
      <c r="G315" s="14">
        <v>60</v>
      </c>
      <c r="K315">
        <v>6</v>
      </c>
      <c r="L315">
        <v>7</v>
      </c>
      <c r="M315">
        <v>7</v>
      </c>
      <c r="N315" s="52">
        <f t="shared" si="14"/>
        <v>6.666666666666667</v>
      </c>
      <c r="O315" s="58">
        <f t="shared" si="12"/>
        <v>44360.333333333336</v>
      </c>
      <c r="P315" s="60">
        <f t="shared" si="13"/>
        <v>44385.333333333336</v>
      </c>
    </row>
    <row r="316" spans="1:16" ht="29">
      <c r="A316">
        <v>315</v>
      </c>
      <c r="B316" s="1">
        <v>44366</v>
      </c>
      <c r="C316" s="23" t="s">
        <v>682</v>
      </c>
      <c r="D316">
        <v>6</v>
      </c>
      <c r="E316" s="16">
        <v>45</v>
      </c>
      <c r="F316" s="6">
        <v>45</v>
      </c>
      <c r="G316" s="14">
        <v>45</v>
      </c>
      <c r="K316">
        <v>6</v>
      </c>
      <c r="L316">
        <v>6</v>
      </c>
      <c r="M316">
        <v>6</v>
      </c>
      <c r="N316" s="52">
        <f t="shared" si="14"/>
        <v>6</v>
      </c>
      <c r="O316" s="58">
        <f t="shared" si="12"/>
        <v>44361</v>
      </c>
      <c r="P316" s="60">
        <f t="shared" si="13"/>
        <v>44386</v>
      </c>
    </row>
    <row r="317" spans="1:16" ht="29">
      <c r="A317">
        <v>316</v>
      </c>
      <c r="B317" s="1">
        <v>44366</v>
      </c>
      <c r="C317" s="23" t="s">
        <v>682</v>
      </c>
      <c r="D317">
        <v>4</v>
      </c>
      <c r="E317" s="16">
        <v>15</v>
      </c>
      <c r="F317" s="6">
        <v>15</v>
      </c>
      <c r="G317" s="14">
        <v>15</v>
      </c>
      <c r="K317">
        <v>1</v>
      </c>
      <c r="L317">
        <v>1</v>
      </c>
      <c r="M317">
        <v>1</v>
      </c>
      <c r="N317" s="52">
        <f t="shared" si="14"/>
        <v>1</v>
      </c>
      <c r="O317" s="58">
        <f t="shared" si="12"/>
        <v>44366</v>
      </c>
      <c r="P317" s="60">
        <f t="shared" si="13"/>
        <v>44391</v>
      </c>
    </row>
    <row r="318" spans="1:16" ht="29">
      <c r="A318">
        <v>317</v>
      </c>
      <c r="B318" s="1">
        <v>44366</v>
      </c>
      <c r="C318" s="23" t="s">
        <v>682</v>
      </c>
      <c r="D318">
        <v>4</v>
      </c>
      <c r="E318" s="16">
        <v>45</v>
      </c>
      <c r="F318" s="6">
        <v>45</v>
      </c>
      <c r="G318" s="14">
        <v>45</v>
      </c>
      <c r="K318">
        <v>6</v>
      </c>
      <c r="L318">
        <v>6</v>
      </c>
      <c r="M318">
        <v>6</v>
      </c>
      <c r="N318" s="52">
        <f t="shared" si="14"/>
        <v>6</v>
      </c>
      <c r="O318" s="58">
        <f t="shared" si="12"/>
        <v>44361</v>
      </c>
      <c r="P318" s="60">
        <f t="shared" si="13"/>
        <v>44386</v>
      </c>
    </row>
    <row r="319" spans="1:16" ht="29">
      <c r="A319">
        <v>318</v>
      </c>
      <c r="B319" s="1">
        <v>44366</v>
      </c>
      <c r="C319" s="23" t="s">
        <v>682</v>
      </c>
      <c r="D319">
        <v>5</v>
      </c>
      <c r="H319" s="16">
        <v>38</v>
      </c>
      <c r="I319" s="2">
        <v>36</v>
      </c>
      <c r="J319" s="14">
        <v>37</v>
      </c>
      <c r="K319" s="95">
        <v>22</v>
      </c>
      <c r="L319" s="95">
        <v>21</v>
      </c>
      <c r="M319" s="95">
        <v>22</v>
      </c>
      <c r="N319" s="52">
        <f t="shared" si="14"/>
        <v>21.666666666666668</v>
      </c>
      <c r="O319" s="58">
        <f t="shared" si="12"/>
        <v>44345.333333333336</v>
      </c>
      <c r="P319" s="60">
        <f t="shared" si="13"/>
        <v>44370.333333333336</v>
      </c>
    </row>
    <row r="320" spans="1:16" ht="29">
      <c r="A320">
        <v>319</v>
      </c>
      <c r="B320" s="1">
        <v>44366</v>
      </c>
      <c r="C320" s="23" t="s">
        <v>682</v>
      </c>
      <c r="D320">
        <v>5</v>
      </c>
      <c r="N320" s="52">
        <f t="shared" si="14"/>
        <v>0</v>
      </c>
      <c r="O320" s="58"/>
      <c r="P320" s="60"/>
    </row>
    <row r="321" spans="1:17" ht="29">
      <c r="A321">
        <v>320</v>
      </c>
      <c r="B321" s="1">
        <v>44366</v>
      </c>
      <c r="C321" s="23" t="s">
        <v>682</v>
      </c>
      <c r="D321">
        <v>4</v>
      </c>
      <c r="N321" s="52">
        <f t="shared" si="14"/>
        <v>0</v>
      </c>
      <c r="O321" s="58"/>
      <c r="P321" s="60"/>
    </row>
    <row r="322" spans="1:17" ht="29">
      <c r="A322">
        <v>321</v>
      </c>
      <c r="B322" s="1">
        <v>44366</v>
      </c>
      <c r="C322" s="23" t="s">
        <v>682</v>
      </c>
      <c r="D322">
        <v>2</v>
      </c>
      <c r="E322" s="16" t="s">
        <v>229</v>
      </c>
      <c r="F322" s="6">
        <v>90</v>
      </c>
      <c r="K322">
        <v>11</v>
      </c>
      <c r="L322">
        <v>10</v>
      </c>
      <c r="N322" s="52">
        <f>SUM(K322:L322)/2</f>
        <v>10.5</v>
      </c>
      <c r="O322" s="58">
        <f t="shared" ref="O322:O385" si="15">B322-N322+1</f>
        <v>44356.5</v>
      </c>
      <c r="P322" s="60">
        <f t="shared" ref="P322:P385" si="16">O322+25</f>
        <v>44381.5</v>
      </c>
    </row>
    <row r="323" spans="1:17" ht="29">
      <c r="A323">
        <v>322</v>
      </c>
      <c r="B323" s="1">
        <v>44366</v>
      </c>
      <c r="C323" s="23" t="s">
        <v>682</v>
      </c>
      <c r="D323">
        <v>4</v>
      </c>
      <c r="E323" s="16">
        <v>75</v>
      </c>
      <c r="F323" s="6">
        <v>75</v>
      </c>
      <c r="G323" s="14">
        <v>75</v>
      </c>
      <c r="K323">
        <v>8</v>
      </c>
      <c r="L323">
        <v>8</v>
      </c>
      <c r="M323">
        <v>8</v>
      </c>
      <c r="N323" s="52">
        <f t="shared" ref="N323:N386" si="17">SUM(K323:M323)/3</f>
        <v>8</v>
      </c>
      <c r="O323" s="58">
        <f t="shared" si="15"/>
        <v>44359</v>
      </c>
      <c r="P323" s="60">
        <f t="shared" si="16"/>
        <v>44384</v>
      </c>
    </row>
    <row r="324" spans="1:17" ht="29">
      <c r="A324">
        <v>323</v>
      </c>
      <c r="B324" s="1">
        <v>44366</v>
      </c>
      <c r="C324" s="23" t="s">
        <v>682</v>
      </c>
      <c r="D324">
        <v>6</v>
      </c>
      <c r="E324" s="16">
        <v>90</v>
      </c>
      <c r="F324" s="2" t="s">
        <v>229</v>
      </c>
      <c r="H324" s="16">
        <v>20</v>
      </c>
      <c r="K324">
        <v>10</v>
      </c>
      <c r="L324">
        <v>11</v>
      </c>
      <c r="M324">
        <v>14</v>
      </c>
      <c r="N324" s="52">
        <f t="shared" si="17"/>
        <v>11.666666666666666</v>
      </c>
      <c r="O324" s="58">
        <f t="shared" si="15"/>
        <v>44355.333333333336</v>
      </c>
      <c r="P324" s="60">
        <f t="shared" si="16"/>
        <v>44380.333333333336</v>
      </c>
    </row>
    <row r="325" spans="1:17" ht="29">
      <c r="A325">
        <v>324</v>
      </c>
      <c r="B325" s="1">
        <v>44366</v>
      </c>
      <c r="C325" s="23" t="s">
        <v>682</v>
      </c>
      <c r="D325">
        <v>4</v>
      </c>
      <c r="E325" s="16">
        <v>75</v>
      </c>
      <c r="F325" s="6">
        <v>75</v>
      </c>
      <c r="G325" s="14">
        <v>75</v>
      </c>
      <c r="K325">
        <v>8</v>
      </c>
      <c r="L325">
        <v>8</v>
      </c>
      <c r="M325">
        <v>8</v>
      </c>
      <c r="N325" s="52">
        <f t="shared" si="17"/>
        <v>8</v>
      </c>
      <c r="O325" s="58">
        <f t="shared" si="15"/>
        <v>44359</v>
      </c>
      <c r="P325" s="60">
        <f t="shared" si="16"/>
        <v>44384</v>
      </c>
    </row>
    <row r="326" spans="1:17" ht="29">
      <c r="A326">
        <v>325</v>
      </c>
      <c r="B326" s="1">
        <v>44366</v>
      </c>
      <c r="C326" s="23" t="s">
        <v>682</v>
      </c>
      <c r="D326">
        <v>5</v>
      </c>
      <c r="E326" s="16">
        <v>30</v>
      </c>
      <c r="F326" s="6">
        <v>30</v>
      </c>
      <c r="G326" s="14" t="s">
        <v>683</v>
      </c>
      <c r="K326">
        <v>4</v>
      </c>
      <c r="L326">
        <v>7</v>
      </c>
      <c r="N326" s="52">
        <f>SUM(K326:L326)/2</f>
        <v>5.5</v>
      </c>
      <c r="O326" s="58">
        <f t="shared" si="15"/>
        <v>44361.5</v>
      </c>
      <c r="P326" s="60">
        <f t="shared" si="16"/>
        <v>44386.5</v>
      </c>
      <c r="Q326" t="s">
        <v>691</v>
      </c>
    </row>
    <row r="327" spans="1:17" ht="29">
      <c r="A327">
        <v>326</v>
      </c>
      <c r="B327" s="1">
        <v>44366</v>
      </c>
      <c r="C327" s="23" t="s">
        <v>682</v>
      </c>
      <c r="D327">
        <v>5</v>
      </c>
      <c r="E327" s="16" t="s">
        <v>229</v>
      </c>
      <c r="H327" s="16">
        <v>18</v>
      </c>
      <c r="I327" s="2">
        <v>21</v>
      </c>
      <c r="K327">
        <v>11</v>
      </c>
      <c r="L327">
        <v>14</v>
      </c>
      <c r="M327">
        <v>15</v>
      </c>
      <c r="N327" s="52">
        <f t="shared" si="17"/>
        <v>13.333333333333334</v>
      </c>
      <c r="O327" s="58">
        <f t="shared" si="15"/>
        <v>44353.666666666664</v>
      </c>
      <c r="P327" s="60">
        <f t="shared" si="16"/>
        <v>44378.666666666664</v>
      </c>
    </row>
    <row r="328" spans="1:17" ht="29">
      <c r="A328">
        <v>327</v>
      </c>
      <c r="B328" s="1">
        <v>44366</v>
      </c>
      <c r="C328" s="23" t="s">
        <v>682</v>
      </c>
      <c r="D328">
        <v>4</v>
      </c>
      <c r="E328" s="16">
        <v>15</v>
      </c>
      <c r="F328" s="6">
        <v>15</v>
      </c>
      <c r="G328" s="14">
        <v>15</v>
      </c>
      <c r="K328">
        <v>1</v>
      </c>
      <c r="L328">
        <v>1</v>
      </c>
      <c r="M328">
        <v>1</v>
      </c>
      <c r="N328" s="52">
        <f t="shared" si="17"/>
        <v>1</v>
      </c>
      <c r="O328" s="58">
        <f t="shared" si="15"/>
        <v>44366</v>
      </c>
      <c r="P328" s="60">
        <f t="shared" si="16"/>
        <v>44391</v>
      </c>
    </row>
    <row r="329" spans="1:17" ht="29">
      <c r="A329">
        <v>328</v>
      </c>
      <c r="B329" s="1">
        <v>44366</v>
      </c>
      <c r="C329" s="23" t="s">
        <v>682</v>
      </c>
      <c r="D329">
        <v>4</v>
      </c>
      <c r="H329" s="16" t="s">
        <v>679</v>
      </c>
      <c r="I329" s="2" t="s">
        <v>679</v>
      </c>
      <c r="J329" s="14" t="s">
        <v>680</v>
      </c>
      <c r="K329">
        <v>26</v>
      </c>
      <c r="N329" s="52">
        <v>26</v>
      </c>
      <c r="O329" s="58">
        <f t="shared" si="15"/>
        <v>44341</v>
      </c>
      <c r="P329" s="60">
        <f t="shared" si="16"/>
        <v>44366</v>
      </c>
    </row>
    <row r="330" spans="1:17" ht="29">
      <c r="A330">
        <v>329</v>
      </c>
      <c r="B330" s="1">
        <v>44366</v>
      </c>
      <c r="C330" s="23" t="s">
        <v>682</v>
      </c>
      <c r="D330">
        <v>5</v>
      </c>
      <c r="H330" s="16">
        <v>35</v>
      </c>
      <c r="I330" s="2">
        <v>34</v>
      </c>
      <c r="J330" s="14">
        <v>32</v>
      </c>
      <c r="K330" s="95">
        <v>21</v>
      </c>
      <c r="L330" s="95">
        <v>20</v>
      </c>
      <c r="M330" s="95">
        <v>19</v>
      </c>
      <c r="N330" s="52">
        <f t="shared" si="17"/>
        <v>20</v>
      </c>
      <c r="O330" s="58">
        <f t="shared" si="15"/>
        <v>44347</v>
      </c>
      <c r="P330" s="60">
        <f t="shared" si="16"/>
        <v>44372</v>
      </c>
    </row>
    <row r="331" spans="1:17" ht="29">
      <c r="A331">
        <v>330</v>
      </c>
      <c r="B331" s="1">
        <v>44366</v>
      </c>
      <c r="C331" s="23" t="s">
        <v>682</v>
      </c>
      <c r="D331">
        <v>2</v>
      </c>
      <c r="E331" s="16">
        <v>60</v>
      </c>
      <c r="F331" s="6">
        <v>45</v>
      </c>
      <c r="K331" s="95">
        <v>7</v>
      </c>
      <c r="L331" s="95">
        <v>6</v>
      </c>
      <c r="N331" s="52">
        <f>SUM(K331:L331)/2</f>
        <v>6.5</v>
      </c>
      <c r="O331" s="58">
        <f t="shared" si="15"/>
        <v>44360.5</v>
      </c>
      <c r="P331" s="60">
        <f t="shared" si="16"/>
        <v>44385.5</v>
      </c>
    </row>
    <row r="332" spans="1:17" ht="29">
      <c r="A332">
        <v>331</v>
      </c>
      <c r="B332" s="1">
        <v>44366</v>
      </c>
      <c r="C332" s="23" t="s">
        <v>682</v>
      </c>
      <c r="D332">
        <v>4</v>
      </c>
      <c r="E332" s="16">
        <v>15</v>
      </c>
      <c r="F332" s="6">
        <v>15</v>
      </c>
      <c r="G332" s="14">
        <v>15</v>
      </c>
      <c r="K332" s="95">
        <v>1</v>
      </c>
      <c r="L332" s="95">
        <v>1</v>
      </c>
      <c r="M332">
        <v>1</v>
      </c>
      <c r="N332" s="52">
        <f t="shared" si="17"/>
        <v>1</v>
      </c>
      <c r="O332" s="58">
        <f t="shared" si="15"/>
        <v>44366</v>
      </c>
      <c r="P332" s="60">
        <f t="shared" si="16"/>
        <v>44391</v>
      </c>
    </row>
    <row r="333" spans="1:17" ht="29">
      <c r="A333">
        <v>332</v>
      </c>
      <c r="B333" s="1">
        <v>44366</v>
      </c>
      <c r="C333" s="23" t="s">
        <v>682</v>
      </c>
      <c r="D333">
        <v>5</v>
      </c>
      <c r="E333" s="16">
        <v>60</v>
      </c>
      <c r="F333" s="6">
        <v>60</v>
      </c>
      <c r="G333" s="14">
        <v>60</v>
      </c>
      <c r="K333" s="95">
        <v>7</v>
      </c>
      <c r="L333" s="95">
        <v>7</v>
      </c>
      <c r="M333">
        <v>7</v>
      </c>
      <c r="N333" s="52">
        <f t="shared" si="17"/>
        <v>7</v>
      </c>
      <c r="O333" s="58">
        <f t="shared" si="15"/>
        <v>44360</v>
      </c>
      <c r="P333" s="60">
        <f t="shared" si="16"/>
        <v>44385</v>
      </c>
    </row>
    <row r="334" spans="1:17" ht="29">
      <c r="A334">
        <v>333</v>
      </c>
      <c r="B334" s="1">
        <v>44366</v>
      </c>
      <c r="C334" s="23" t="s">
        <v>682</v>
      </c>
      <c r="D334">
        <v>3</v>
      </c>
      <c r="H334" s="16">
        <v>26</v>
      </c>
      <c r="I334" s="2">
        <v>28</v>
      </c>
      <c r="J334" s="14">
        <v>28</v>
      </c>
      <c r="K334" s="95">
        <v>17</v>
      </c>
      <c r="L334" s="95">
        <v>18</v>
      </c>
      <c r="M334" s="95">
        <v>18</v>
      </c>
      <c r="N334" s="52">
        <f t="shared" si="17"/>
        <v>17.666666666666668</v>
      </c>
      <c r="O334" s="58">
        <f t="shared" si="15"/>
        <v>44349.333333333336</v>
      </c>
      <c r="P334" s="60">
        <f t="shared" si="16"/>
        <v>44374.333333333336</v>
      </c>
    </row>
    <row r="335" spans="1:17" ht="29">
      <c r="A335">
        <v>334</v>
      </c>
      <c r="B335" s="1">
        <v>44366</v>
      </c>
      <c r="C335" s="23" t="s">
        <v>682</v>
      </c>
      <c r="D335">
        <v>5</v>
      </c>
      <c r="E335" s="16">
        <v>75</v>
      </c>
      <c r="F335" s="6">
        <v>90</v>
      </c>
      <c r="G335" s="14">
        <v>75</v>
      </c>
      <c r="K335" s="95">
        <v>8</v>
      </c>
      <c r="L335" s="95">
        <v>10</v>
      </c>
      <c r="M335" s="95">
        <v>8</v>
      </c>
      <c r="N335" s="52">
        <f t="shared" si="17"/>
        <v>8.6666666666666661</v>
      </c>
      <c r="O335" s="58">
        <f t="shared" si="15"/>
        <v>44358.333333333336</v>
      </c>
      <c r="P335" s="60">
        <f t="shared" si="16"/>
        <v>44383.333333333336</v>
      </c>
    </row>
    <row r="336" spans="1:17" ht="29">
      <c r="A336">
        <v>335</v>
      </c>
      <c r="B336" s="1">
        <v>44366</v>
      </c>
      <c r="C336" s="23" t="s">
        <v>682</v>
      </c>
      <c r="D336">
        <v>5</v>
      </c>
      <c r="E336" s="16">
        <v>90</v>
      </c>
      <c r="F336" s="6">
        <v>75</v>
      </c>
      <c r="G336" s="14">
        <v>75</v>
      </c>
      <c r="K336" s="95">
        <v>10</v>
      </c>
      <c r="L336" s="95">
        <v>8</v>
      </c>
      <c r="M336" s="95">
        <v>8</v>
      </c>
      <c r="N336" s="52">
        <f t="shared" si="17"/>
        <v>8.6666666666666661</v>
      </c>
      <c r="O336" s="58">
        <f t="shared" si="15"/>
        <v>44358.333333333336</v>
      </c>
      <c r="P336" s="60">
        <f t="shared" si="16"/>
        <v>44383.333333333336</v>
      </c>
    </row>
    <row r="337" spans="1:17" ht="29">
      <c r="A337">
        <v>336</v>
      </c>
      <c r="B337" s="1">
        <v>44366</v>
      </c>
      <c r="C337" s="23" t="s">
        <v>682</v>
      </c>
      <c r="D337">
        <v>5</v>
      </c>
      <c r="N337" s="52">
        <f t="shared" si="17"/>
        <v>0</v>
      </c>
      <c r="O337" s="58"/>
      <c r="P337" s="60"/>
    </row>
    <row r="338" spans="1:17" ht="29">
      <c r="A338">
        <v>337</v>
      </c>
      <c r="B338" s="1">
        <v>44366</v>
      </c>
      <c r="C338" s="23" t="s">
        <v>682</v>
      </c>
      <c r="D338">
        <v>1</v>
      </c>
      <c r="E338" s="16">
        <v>15</v>
      </c>
      <c r="K338">
        <v>1</v>
      </c>
      <c r="N338" s="52">
        <v>1</v>
      </c>
      <c r="O338" s="58">
        <f t="shared" si="15"/>
        <v>44366</v>
      </c>
      <c r="P338" s="60">
        <f t="shared" si="16"/>
        <v>44391</v>
      </c>
      <c r="Q338" t="s">
        <v>684</v>
      </c>
    </row>
    <row r="339" spans="1:17" ht="29">
      <c r="A339">
        <v>338</v>
      </c>
      <c r="B339" s="1">
        <v>44366</v>
      </c>
      <c r="C339" s="23" t="s">
        <v>682</v>
      </c>
      <c r="D339">
        <v>4</v>
      </c>
      <c r="E339" s="16" t="s">
        <v>229</v>
      </c>
      <c r="H339" s="16">
        <v>18</v>
      </c>
      <c r="I339" s="2">
        <v>20</v>
      </c>
      <c r="K339">
        <v>11</v>
      </c>
      <c r="L339">
        <v>14</v>
      </c>
      <c r="M339">
        <v>14</v>
      </c>
      <c r="N339" s="52">
        <f t="shared" si="17"/>
        <v>13</v>
      </c>
      <c r="O339" s="58">
        <f t="shared" si="15"/>
        <v>44354</v>
      </c>
      <c r="P339" s="60">
        <f t="shared" si="16"/>
        <v>44379</v>
      </c>
    </row>
    <row r="340" spans="1:17" ht="29">
      <c r="A340">
        <v>339</v>
      </c>
      <c r="B340" s="1">
        <v>44366</v>
      </c>
      <c r="C340" s="23" t="s">
        <v>682</v>
      </c>
      <c r="D340">
        <v>5</v>
      </c>
      <c r="H340" s="16" t="s">
        <v>679</v>
      </c>
      <c r="I340" s="2" t="s">
        <v>679</v>
      </c>
      <c r="J340" s="14" t="s">
        <v>680</v>
      </c>
      <c r="K340">
        <v>26</v>
      </c>
      <c r="N340" s="52">
        <v>26</v>
      </c>
      <c r="O340" s="58">
        <f t="shared" si="15"/>
        <v>44341</v>
      </c>
      <c r="P340" s="60">
        <f t="shared" si="16"/>
        <v>44366</v>
      </c>
    </row>
    <row r="341" spans="1:17" ht="29">
      <c r="A341">
        <v>340</v>
      </c>
      <c r="B341" s="1">
        <v>44366</v>
      </c>
      <c r="C341" s="23" t="s">
        <v>682</v>
      </c>
      <c r="D341">
        <v>5</v>
      </c>
      <c r="N341" s="52">
        <f t="shared" si="17"/>
        <v>0</v>
      </c>
      <c r="O341" s="58"/>
      <c r="P341" s="60"/>
    </row>
    <row r="342" spans="1:17" ht="29">
      <c r="A342">
        <v>341</v>
      </c>
      <c r="B342" s="1">
        <v>44366</v>
      </c>
      <c r="C342" s="23" t="s">
        <v>682</v>
      </c>
      <c r="D342">
        <v>5</v>
      </c>
      <c r="N342" s="52">
        <f t="shared" si="17"/>
        <v>0</v>
      </c>
      <c r="O342" s="58"/>
      <c r="P342" s="60"/>
    </row>
    <row r="343" spans="1:17" ht="29">
      <c r="A343">
        <v>342</v>
      </c>
      <c r="B343" s="1">
        <v>44366</v>
      </c>
      <c r="C343" s="23" t="s">
        <v>682</v>
      </c>
      <c r="D343">
        <v>3</v>
      </c>
      <c r="N343" s="52">
        <f t="shared" si="17"/>
        <v>0</v>
      </c>
      <c r="O343" s="58"/>
      <c r="P343" s="60"/>
    </row>
    <row r="344" spans="1:17" ht="29">
      <c r="A344">
        <v>343</v>
      </c>
      <c r="B344" s="1">
        <v>44366</v>
      </c>
      <c r="C344" s="23" t="s">
        <v>682</v>
      </c>
      <c r="D344">
        <v>3</v>
      </c>
      <c r="N344" s="52">
        <f t="shared" si="17"/>
        <v>0</v>
      </c>
      <c r="O344" s="58"/>
      <c r="P344" s="60"/>
    </row>
    <row r="345" spans="1:17" ht="29">
      <c r="A345">
        <v>344</v>
      </c>
      <c r="B345" s="1">
        <v>44366</v>
      </c>
      <c r="C345" s="23" t="s">
        <v>682</v>
      </c>
      <c r="D345">
        <v>4</v>
      </c>
      <c r="N345" s="52">
        <f t="shared" si="17"/>
        <v>0</v>
      </c>
      <c r="O345" s="58"/>
      <c r="P345" s="60"/>
    </row>
    <row r="346" spans="1:17" ht="29">
      <c r="A346">
        <v>345</v>
      </c>
      <c r="B346" s="1">
        <v>44366</v>
      </c>
      <c r="C346" s="23" t="s">
        <v>682</v>
      </c>
      <c r="D346">
        <v>4</v>
      </c>
      <c r="N346" s="52">
        <f t="shared" si="17"/>
        <v>0</v>
      </c>
      <c r="O346" s="58"/>
      <c r="P346" s="60"/>
    </row>
    <row r="347" spans="1:17" ht="29">
      <c r="A347">
        <v>346</v>
      </c>
      <c r="B347" s="1">
        <v>44366</v>
      </c>
      <c r="C347" s="23" t="s">
        <v>682</v>
      </c>
      <c r="D347">
        <v>2</v>
      </c>
      <c r="N347" s="52">
        <f t="shared" si="17"/>
        <v>0</v>
      </c>
      <c r="O347" s="58"/>
      <c r="P347" s="60"/>
    </row>
    <row r="348" spans="1:17" ht="29">
      <c r="A348">
        <v>347</v>
      </c>
      <c r="B348" s="1">
        <v>44366</v>
      </c>
      <c r="C348" s="23" t="s">
        <v>682</v>
      </c>
      <c r="D348">
        <v>4</v>
      </c>
      <c r="N348" s="52">
        <f t="shared" si="17"/>
        <v>0</v>
      </c>
      <c r="O348" s="58"/>
      <c r="P348" s="60"/>
    </row>
    <row r="349" spans="1:17" ht="29">
      <c r="A349">
        <v>348</v>
      </c>
      <c r="B349" s="1">
        <v>44366</v>
      </c>
      <c r="C349" s="23" t="s">
        <v>682</v>
      </c>
      <c r="D349">
        <v>5</v>
      </c>
      <c r="N349" s="52">
        <f t="shared" si="17"/>
        <v>0</v>
      </c>
      <c r="O349" s="58"/>
      <c r="P349" s="60"/>
    </row>
    <row r="350" spans="1:17" ht="29">
      <c r="A350">
        <v>349</v>
      </c>
      <c r="B350" s="1">
        <v>44366</v>
      </c>
      <c r="C350" s="23" t="s">
        <v>682</v>
      </c>
      <c r="D350">
        <v>5</v>
      </c>
      <c r="N350" s="52">
        <f t="shared" si="17"/>
        <v>0</v>
      </c>
      <c r="O350" s="58"/>
      <c r="P350" s="60"/>
    </row>
    <row r="351" spans="1:17" ht="29">
      <c r="A351">
        <v>350</v>
      </c>
      <c r="B351" s="1">
        <v>44366</v>
      </c>
      <c r="C351" s="23" t="s">
        <v>682</v>
      </c>
      <c r="D351">
        <v>4</v>
      </c>
      <c r="N351" s="52">
        <f t="shared" si="17"/>
        <v>0</v>
      </c>
      <c r="O351" s="58"/>
      <c r="P351" s="60"/>
    </row>
    <row r="352" spans="1:17" ht="29">
      <c r="A352">
        <v>351</v>
      </c>
      <c r="B352" s="1">
        <v>44366</v>
      </c>
      <c r="C352" s="23" t="s">
        <v>682</v>
      </c>
      <c r="D352">
        <v>3</v>
      </c>
      <c r="N352" s="52">
        <f t="shared" si="17"/>
        <v>0</v>
      </c>
      <c r="O352" s="58"/>
      <c r="P352" s="60"/>
    </row>
    <row r="353" spans="1:16" ht="29">
      <c r="A353">
        <v>352</v>
      </c>
      <c r="B353" s="1">
        <v>44366</v>
      </c>
      <c r="C353" s="23" t="s">
        <v>682</v>
      </c>
      <c r="D353">
        <v>8</v>
      </c>
      <c r="N353" s="52">
        <f t="shared" si="17"/>
        <v>0</v>
      </c>
      <c r="O353" s="58"/>
      <c r="P353" s="60"/>
    </row>
    <row r="354" spans="1:16" ht="29">
      <c r="A354">
        <v>353</v>
      </c>
      <c r="B354" s="1">
        <v>44366</v>
      </c>
      <c r="C354" s="23" t="s">
        <v>682</v>
      </c>
      <c r="D354">
        <v>4</v>
      </c>
      <c r="N354" s="52">
        <f t="shared" si="17"/>
        <v>0</v>
      </c>
      <c r="O354" s="58"/>
      <c r="P354" s="60"/>
    </row>
    <row r="355" spans="1:16" ht="29">
      <c r="A355">
        <v>354</v>
      </c>
      <c r="B355" s="1">
        <v>44366</v>
      </c>
      <c r="C355" s="23" t="s">
        <v>682</v>
      </c>
      <c r="D355">
        <v>4</v>
      </c>
      <c r="N355" s="52">
        <f t="shared" si="17"/>
        <v>0</v>
      </c>
      <c r="O355" s="58"/>
      <c r="P355" s="60"/>
    </row>
    <row r="356" spans="1:16" ht="29">
      <c r="A356">
        <v>355</v>
      </c>
      <c r="B356" s="1">
        <v>44366</v>
      </c>
      <c r="C356" s="23" t="s">
        <v>682</v>
      </c>
      <c r="D356">
        <v>3</v>
      </c>
      <c r="N356" s="52">
        <f t="shared" si="17"/>
        <v>0</v>
      </c>
      <c r="O356" s="58"/>
      <c r="P356" s="60"/>
    </row>
    <row r="357" spans="1:16" ht="29">
      <c r="A357">
        <v>356</v>
      </c>
      <c r="B357" s="1">
        <v>44366</v>
      </c>
      <c r="C357" s="23" t="s">
        <v>682</v>
      </c>
      <c r="D357">
        <v>7</v>
      </c>
      <c r="N357" s="52">
        <f t="shared" si="17"/>
        <v>0</v>
      </c>
      <c r="O357" s="58"/>
      <c r="P357" s="60"/>
    </row>
    <row r="358" spans="1:16" ht="29">
      <c r="A358">
        <v>357</v>
      </c>
      <c r="B358" s="1">
        <v>44366</v>
      </c>
      <c r="C358" s="23" t="s">
        <v>682</v>
      </c>
      <c r="D358">
        <v>11</v>
      </c>
      <c r="N358" s="52">
        <f t="shared" si="17"/>
        <v>0</v>
      </c>
      <c r="O358" s="58"/>
      <c r="P358" s="60"/>
    </row>
    <row r="359" spans="1:16" ht="29">
      <c r="A359">
        <v>358</v>
      </c>
      <c r="B359" s="1">
        <v>44366</v>
      </c>
      <c r="C359" s="23" t="s">
        <v>682</v>
      </c>
      <c r="D359">
        <v>4</v>
      </c>
      <c r="N359" s="52">
        <f t="shared" si="17"/>
        <v>0</v>
      </c>
      <c r="O359" s="58"/>
      <c r="P359" s="60"/>
    </row>
    <row r="360" spans="1:16" ht="29">
      <c r="A360">
        <v>359</v>
      </c>
      <c r="B360" s="1">
        <v>44366</v>
      </c>
      <c r="C360" s="23" t="s">
        <v>682</v>
      </c>
      <c r="D360">
        <v>5</v>
      </c>
      <c r="N360" s="52">
        <f t="shared" si="17"/>
        <v>0</v>
      </c>
      <c r="O360" s="58"/>
      <c r="P360" s="60"/>
    </row>
    <row r="361" spans="1:16" ht="29">
      <c r="A361">
        <v>360</v>
      </c>
      <c r="B361" s="1">
        <v>44366</v>
      </c>
      <c r="C361" s="23" t="s">
        <v>682</v>
      </c>
      <c r="D361">
        <v>5</v>
      </c>
      <c r="N361" s="52">
        <f t="shared" si="17"/>
        <v>0</v>
      </c>
      <c r="O361" s="58"/>
      <c r="P361" s="60"/>
    </row>
    <row r="362" spans="1:16" ht="29">
      <c r="A362">
        <v>361</v>
      </c>
      <c r="B362" s="1">
        <v>44366</v>
      </c>
      <c r="C362" s="23" t="s">
        <v>682</v>
      </c>
      <c r="D362">
        <v>3</v>
      </c>
      <c r="N362" s="52">
        <f t="shared" si="17"/>
        <v>0</v>
      </c>
      <c r="O362" s="58"/>
      <c r="P362" s="60"/>
    </row>
    <row r="363" spans="1:16" ht="29">
      <c r="A363">
        <v>362</v>
      </c>
      <c r="B363" s="1">
        <v>44366</v>
      </c>
      <c r="C363" s="23" t="s">
        <v>682</v>
      </c>
      <c r="D363">
        <v>4</v>
      </c>
      <c r="N363" s="52">
        <f t="shared" si="17"/>
        <v>0</v>
      </c>
      <c r="O363" s="58"/>
      <c r="P363" s="60"/>
    </row>
    <row r="364" spans="1:16" ht="29">
      <c r="A364">
        <v>363</v>
      </c>
      <c r="B364" s="1">
        <v>44366</v>
      </c>
      <c r="C364" s="23" t="s">
        <v>682</v>
      </c>
      <c r="D364">
        <v>4</v>
      </c>
      <c r="N364" s="52">
        <f t="shared" si="17"/>
        <v>0</v>
      </c>
      <c r="O364" s="58"/>
      <c r="P364" s="60"/>
    </row>
    <row r="365" spans="1:16" ht="29">
      <c r="A365">
        <v>364</v>
      </c>
      <c r="B365" s="1">
        <v>44366</v>
      </c>
      <c r="C365" s="23" t="s">
        <v>682</v>
      </c>
      <c r="D365">
        <v>4</v>
      </c>
      <c r="N365" s="52">
        <f t="shared" si="17"/>
        <v>0</v>
      </c>
      <c r="O365" s="58"/>
      <c r="P365" s="60"/>
    </row>
    <row r="366" spans="1:16" ht="29">
      <c r="A366">
        <v>365</v>
      </c>
      <c r="B366" s="1">
        <v>44366</v>
      </c>
      <c r="C366" s="23" t="s">
        <v>682</v>
      </c>
      <c r="D366">
        <v>3</v>
      </c>
      <c r="N366" s="52">
        <f t="shared" si="17"/>
        <v>0</v>
      </c>
      <c r="O366" s="58"/>
      <c r="P366" s="60"/>
    </row>
    <row r="367" spans="1:16" ht="29">
      <c r="A367">
        <v>366</v>
      </c>
      <c r="B367" s="1">
        <v>44366</v>
      </c>
      <c r="C367" s="23" t="s">
        <v>682</v>
      </c>
      <c r="D367">
        <v>5</v>
      </c>
      <c r="N367" s="52">
        <f t="shared" si="17"/>
        <v>0</v>
      </c>
      <c r="O367" s="58"/>
      <c r="P367" s="60"/>
    </row>
    <row r="368" spans="1:16" ht="29">
      <c r="A368">
        <v>367</v>
      </c>
      <c r="B368" s="1">
        <v>44366</v>
      </c>
      <c r="C368" s="23" t="s">
        <v>682</v>
      </c>
      <c r="D368">
        <v>5</v>
      </c>
      <c r="N368" s="52">
        <f t="shared" si="17"/>
        <v>0</v>
      </c>
      <c r="O368" s="58"/>
      <c r="P368" s="60"/>
    </row>
    <row r="369" spans="1:16" ht="29">
      <c r="A369">
        <v>368</v>
      </c>
      <c r="B369" s="1">
        <v>44366</v>
      </c>
      <c r="C369" s="23" t="s">
        <v>682</v>
      </c>
      <c r="D369">
        <v>2</v>
      </c>
      <c r="N369" s="52">
        <f t="shared" si="17"/>
        <v>0</v>
      </c>
      <c r="O369" s="58"/>
      <c r="P369" s="60"/>
    </row>
    <row r="370" spans="1:16" ht="29">
      <c r="A370">
        <v>369</v>
      </c>
      <c r="B370" s="1">
        <v>44366</v>
      </c>
      <c r="C370" s="23" t="s">
        <v>682</v>
      </c>
      <c r="D370">
        <v>3</v>
      </c>
      <c r="N370" s="52">
        <f t="shared" si="17"/>
        <v>0</v>
      </c>
      <c r="O370" s="58"/>
      <c r="P370" s="60"/>
    </row>
    <row r="371" spans="1:16" ht="29">
      <c r="A371">
        <v>370</v>
      </c>
      <c r="B371" s="1">
        <v>44366</v>
      </c>
      <c r="C371" s="23" t="s">
        <v>682</v>
      </c>
      <c r="D371">
        <v>2</v>
      </c>
      <c r="N371" s="52">
        <f t="shared" si="17"/>
        <v>0</v>
      </c>
      <c r="O371" s="58"/>
      <c r="P371" s="60"/>
    </row>
    <row r="372" spans="1:16" ht="29">
      <c r="A372">
        <v>371</v>
      </c>
      <c r="B372" s="1">
        <v>44366</v>
      </c>
      <c r="C372" s="23" t="s">
        <v>682</v>
      </c>
      <c r="D372">
        <v>3</v>
      </c>
      <c r="N372" s="52">
        <f t="shared" si="17"/>
        <v>0</v>
      </c>
      <c r="O372" s="58"/>
      <c r="P372" s="60"/>
    </row>
    <row r="373" spans="1:16" ht="29">
      <c r="A373">
        <v>372</v>
      </c>
      <c r="B373" s="1">
        <v>44366</v>
      </c>
      <c r="C373" s="23" t="s">
        <v>682</v>
      </c>
      <c r="D373">
        <v>4</v>
      </c>
      <c r="N373" s="52">
        <f t="shared" si="17"/>
        <v>0</v>
      </c>
      <c r="O373" s="58"/>
      <c r="P373" s="60"/>
    </row>
    <row r="374" spans="1:16" ht="29">
      <c r="A374">
        <v>373</v>
      </c>
      <c r="B374" s="1">
        <v>44366</v>
      </c>
      <c r="C374" s="23" t="s">
        <v>682</v>
      </c>
      <c r="D374">
        <v>3</v>
      </c>
      <c r="N374" s="52">
        <f t="shared" si="17"/>
        <v>0</v>
      </c>
      <c r="O374" s="58"/>
      <c r="P374" s="60"/>
    </row>
    <row r="375" spans="1:16" ht="29">
      <c r="A375">
        <v>374</v>
      </c>
      <c r="B375" s="1">
        <v>44366</v>
      </c>
      <c r="C375" s="23" t="s">
        <v>682</v>
      </c>
      <c r="D375">
        <v>4</v>
      </c>
      <c r="N375" s="52">
        <f t="shared" si="17"/>
        <v>0</v>
      </c>
      <c r="O375" s="58"/>
      <c r="P375" s="60"/>
    </row>
    <row r="376" spans="1:16" ht="29">
      <c r="A376">
        <v>375</v>
      </c>
      <c r="B376" s="1">
        <v>44366</v>
      </c>
      <c r="C376" s="23" t="s">
        <v>682</v>
      </c>
      <c r="D376">
        <v>4</v>
      </c>
      <c r="N376" s="52">
        <f t="shared" si="17"/>
        <v>0</v>
      </c>
      <c r="O376" s="58"/>
      <c r="P376" s="60"/>
    </row>
    <row r="377" spans="1:16" ht="29">
      <c r="A377">
        <v>376</v>
      </c>
      <c r="B377" s="1">
        <v>44366</v>
      </c>
      <c r="C377" s="23" t="s">
        <v>682</v>
      </c>
      <c r="D377">
        <v>5</v>
      </c>
      <c r="N377" s="52">
        <f t="shared" si="17"/>
        <v>0</v>
      </c>
      <c r="O377" s="58"/>
      <c r="P377" s="60"/>
    </row>
    <row r="378" spans="1:16" ht="29">
      <c r="A378">
        <v>377</v>
      </c>
      <c r="B378" s="1">
        <v>44366</v>
      </c>
      <c r="C378" s="23" t="s">
        <v>682</v>
      </c>
      <c r="D378">
        <v>4</v>
      </c>
      <c r="N378" s="52">
        <f t="shared" si="17"/>
        <v>0</v>
      </c>
      <c r="O378" s="58"/>
      <c r="P378" s="60"/>
    </row>
    <row r="379" spans="1:16" ht="29">
      <c r="A379">
        <v>378</v>
      </c>
      <c r="B379" s="1">
        <v>44366</v>
      </c>
      <c r="C379" s="23" t="s">
        <v>682</v>
      </c>
      <c r="D379">
        <v>5</v>
      </c>
      <c r="N379" s="52">
        <f t="shared" si="17"/>
        <v>0</v>
      </c>
      <c r="O379" s="58"/>
      <c r="P379" s="60"/>
    </row>
    <row r="380" spans="1:16" ht="29">
      <c r="A380">
        <v>379</v>
      </c>
      <c r="B380" s="1">
        <v>44366</v>
      </c>
      <c r="C380" s="23" t="s">
        <v>682</v>
      </c>
      <c r="D380">
        <v>4</v>
      </c>
      <c r="N380" s="52">
        <f t="shared" si="17"/>
        <v>0</v>
      </c>
      <c r="O380" s="58"/>
      <c r="P380" s="60"/>
    </row>
    <row r="381" spans="1:16" ht="29">
      <c r="A381">
        <v>380</v>
      </c>
      <c r="B381" s="1">
        <v>44366</v>
      </c>
      <c r="C381" s="23" t="s">
        <v>682</v>
      </c>
      <c r="D381">
        <v>4</v>
      </c>
      <c r="N381" s="52">
        <f t="shared" si="17"/>
        <v>0</v>
      </c>
      <c r="O381" s="58"/>
      <c r="P381" s="60"/>
    </row>
    <row r="382" spans="1:16" ht="29">
      <c r="A382">
        <v>381</v>
      </c>
      <c r="B382" s="1">
        <v>44366</v>
      </c>
      <c r="C382" s="23" t="s">
        <v>682</v>
      </c>
      <c r="D382">
        <v>4</v>
      </c>
      <c r="N382" s="52">
        <f t="shared" si="17"/>
        <v>0</v>
      </c>
      <c r="O382" s="58"/>
      <c r="P382" s="60"/>
    </row>
    <row r="383" spans="1:16" ht="29">
      <c r="A383">
        <v>382</v>
      </c>
      <c r="B383" s="1">
        <v>44366</v>
      </c>
      <c r="C383" s="23" t="s">
        <v>682</v>
      </c>
      <c r="D383">
        <v>5</v>
      </c>
      <c r="N383" s="52">
        <f t="shared" si="17"/>
        <v>0</v>
      </c>
      <c r="O383" s="58"/>
      <c r="P383" s="60"/>
    </row>
    <row r="384" spans="1:16" ht="29">
      <c r="A384">
        <v>383</v>
      </c>
      <c r="B384" s="1">
        <v>44366</v>
      </c>
      <c r="C384" s="23" t="s">
        <v>682</v>
      </c>
      <c r="D384">
        <v>2</v>
      </c>
      <c r="N384" s="52">
        <f t="shared" si="17"/>
        <v>0</v>
      </c>
      <c r="O384" s="58"/>
      <c r="P384" s="60"/>
    </row>
    <row r="385" spans="1:16" ht="29">
      <c r="A385">
        <v>384</v>
      </c>
      <c r="B385" s="1">
        <v>44366</v>
      </c>
      <c r="C385" s="23" t="s">
        <v>682</v>
      </c>
      <c r="D385">
        <v>3</v>
      </c>
      <c r="H385" s="16" t="s">
        <v>679</v>
      </c>
      <c r="I385" s="2" t="s">
        <v>679</v>
      </c>
      <c r="J385" s="14" t="s">
        <v>679</v>
      </c>
      <c r="K385">
        <v>26</v>
      </c>
      <c r="N385" s="52">
        <v>26</v>
      </c>
      <c r="O385" s="58">
        <f t="shared" si="15"/>
        <v>44341</v>
      </c>
      <c r="P385" s="60">
        <f t="shared" si="16"/>
        <v>44366</v>
      </c>
    </row>
    <row r="386" spans="1:16" ht="29">
      <c r="A386">
        <v>385</v>
      </c>
      <c r="B386" s="1">
        <v>44366</v>
      </c>
      <c r="C386" s="23" t="s">
        <v>682</v>
      </c>
      <c r="D386">
        <v>3</v>
      </c>
      <c r="N386" s="52">
        <f t="shared" si="17"/>
        <v>0</v>
      </c>
      <c r="O386" s="58"/>
      <c r="P386" s="60"/>
    </row>
    <row r="387" spans="1:16" ht="29">
      <c r="A387">
        <v>386</v>
      </c>
      <c r="B387" s="1">
        <v>44366</v>
      </c>
      <c r="C387" s="23" t="s">
        <v>682</v>
      </c>
      <c r="D387">
        <v>5</v>
      </c>
      <c r="N387" s="52">
        <f t="shared" ref="N387:N418" si="18">SUM(K387:M387)/3</f>
        <v>0</v>
      </c>
      <c r="O387" s="58"/>
      <c r="P387" s="60"/>
    </row>
    <row r="388" spans="1:16" ht="29">
      <c r="A388">
        <v>387</v>
      </c>
      <c r="B388" s="1">
        <v>44366</v>
      </c>
      <c r="C388" s="23" t="s">
        <v>682</v>
      </c>
      <c r="D388">
        <v>5</v>
      </c>
      <c r="N388" s="52">
        <f t="shared" si="18"/>
        <v>0</v>
      </c>
      <c r="O388" s="58"/>
      <c r="P388" s="60"/>
    </row>
    <row r="389" spans="1:16" ht="29">
      <c r="A389">
        <v>388</v>
      </c>
      <c r="B389" s="1">
        <v>44366</v>
      </c>
      <c r="C389" s="23" t="s">
        <v>682</v>
      </c>
      <c r="D389">
        <v>5</v>
      </c>
      <c r="N389" s="52">
        <f t="shared" si="18"/>
        <v>0</v>
      </c>
      <c r="O389" s="58"/>
      <c r="P389" s="60"/>
    </row>
    <row r="390" spans="1:16" ht="29">
      <c r="A390">
        <v>389</v>
      </c>
      <c r="B390" s="1">
        <v>44366</v>
      </c>
      <c r="C390" s="23" t="s">
        <v>682</v>
      </c>
      <c r="D390">
        <v>7</v>
      </c>
      <c r="N390" s="52">
        <f t="shared" si="18"/>
        <v>0</v>
      </c>
      <c r="O390" s="58"/>
      <c r="P390" s="60"/>
    </row>
    <row r="391" spans="1:16" ht="29">
      <c r="A391">
        <v>390</v>
      </c>
      <c r="B391" s="1">
        <v>44366</v>
      </c>
      <c r="C391" s="23" t="s">
        <v>682</v>
      </c>
      <c r="D391">
        <v>5</v>
      </c>
      <c r="N391" s="52">
        <f t="shared" si="18"/>
        <v>0</v>
      </c>
      <c r="O391" s="58"/>
      <c r="P391" s="60"/>
    </row>
    <row r="392" spans="1:16" ht="29">
      <c r="A392">
        <v>391</v>
      </c>
      <c r="B392" s="1">
        <v>44366</v>
      </c>
      <c r="C392" s="23" t="s">
        <v>682</v>
      </c>
      <c r="D392">
        <v>5</v>
      </c>
      <c r="N392" s="52">
        <f t="shared" si="18"/>
        <v>0</v>
      </c>
      <c r="O392" s="58"/>
      <c r="P392" s="60"/>
    </row>
    <row r="393" spans="1:16" ht="29">
      <c r="A393">
        <v>392</v>
      </c>
      <c r="B393" s="1">
        <v>44366</v>
      </c>
      <c r="C393" s="23" t="s">
        <v>682</v>
      </c>
      <c r="D393">
        <v>2</v>
      </c>
      <c r="N393" s="52">
        <f t="shared" si="18"/>
        <v>0</v>
      </c>
      <c r="O393" s="58"/>
      <c r="P393" s="60"/>
    </row>
    <row r="394" spans="1:16" ht="29">
      <c r="A394">
        <v>393</v>
      </c>
      <c r="B394" s="1">
        <v>44366</v>
      </c>
      <c r="C394" s="23" t="s">
        <v>682</v>
      </c>
      <c r="D394">
        <v>4</v>
      </c>
      <c r="N394" s="52">
        <f t="shared" si="18"/>
        <v>0</v>
      </c>
      <c r="O394" s="58"/>
      <c r="P394" s="60"/>
    </row>
    <row r="395" spans="1:16" ht="29">
      <c r="A395">
        <v>394</v>
      </c>
      <c r="B395" s="1">
        <v>44366</v>
      </c>
      <c r="C395" s="23" t="s">
        <v>682</v>
      </c>
      <c r="D395">
        <v>2</v>
      </c>
      <c r="N395" s="52">
        <f t="shared" si="18"/>
        <v>0</v>
      </c>
      <c r="O395" s="58"/>
      <c r="P395" s="60"/>
    </row>
    <row r="396" spans="1:16" ht="29">
      <c r="A396">
        <v>395</v>
      </c>
      <c r="B396" s="1">
        <v>44366</v>
      </c>
      <c r="C396" s="23" t="s">
        <v>682</v>
      </c>
      <c r="D396">
        <v>4</v>
      </c>
      <c r="N396" s="52">
        <f t="shared" si="18"/>
        <v>0</v>
      </c>
      <c r="O396" s="58"/>
      <c r="P396" s="60"/>
    </row>
    <row r="397" spans="1:16">
      <c r="A397">
        <v>396</v>
      </c>
      <c r="B397" s="1">
        <v>44366</v>
      </c>
      <c r="C397" s="23" t="s">
        <v>685</v>
      </c>
      <c r="D397">
        <v>4</v>
      </c>
      <c r="E397" s="16">
        <v>75</v>
      </c>
      <c r="F397" s="6">
        <v>75</v>
      </c>
      <c r="G397" s="14">
        <v>90</v>
      </c>
      <c r="K397">
        <v>8</v>
      </c>
      <c r="L397">
        <v>8</v>
      </c>
      <c r="M397">
        <v>10</v>
      </c>
      <c r="N397" s="52">
        <f t="shared" si="18"/>
        <v>8.6666666666666661</v>
      </c>
      <c r="O397" s="58">
        <f t="shared" ref="O397:O406" si="19">B397-N397+1</f>
        <v>44358.333333333336</v>
      </c>
      <c r="P397" s="60">
        <f t="shared" ref="P397:P406" si="20">O397+25</f>
        <v>44383.333333333336</v>
      </c>
    </row>
    <row r="398" spans="1:16">
      <c r="A398">
        <v>397</v>
      </c>
      <c r="B398" s="1">
        <v>44366</v>
      </c>
      <c r="C398" s="23" t="s">
        <v>685</v>
      </c>
      <c r="D398">
        <v>5</v>
      </c>
      <c r="E398" s="16">
        <v>90</v>
      </c>
      <c r="F398" s="6">
        <v>90</v>
      </c>
      <c r="G398" s="14">
        <v>90</v>
      </c>
      <c r="K398">
        <v>10</v>
      </c>
      <c r="L398">
        <v>10</v>
      </c>
      <c r="M398">
        <v>10</v>
      </c>
      <c r="N398" s="52">
        <f t="shared" si="18"/>
        <v>10</v>
      </c>
      <c r="O398" s="58">
        <f t="shared" si="19"/>
        <v>44357</v>
      </c>
      <c r="P398" s="60">
        <f t="shared" si="20"/>
        <v>44382</v>
      </c>
    </row>
    <row r="399" spans="1:16">
      <c r="A399">
        <v>398</v>
      </c>
      <c r="B399" s="1">
        <v>44366</v>
      </c>
      <c r="C399" s="23" t="s">
        <v>685</v>
      </c>
      <c r="D399">
        <v>4</v>
      </c>
      <c r="H399" s="16">
        <v>30</v>
      </c>
      <c r="I399" s="2">
        <v>34</v>
      </c>
      <c r="J399" s="14">
        <v>35</v>
      </c>
      <c r="K399" s="95">
        <v>19</v>
      </c>
      <c r="L399" s="95">
        <v>20</v>
      </c>
      <c r="M399" s="95">
        <v>21</v>
      </c>
      <c r="N399" s="52">
        <f t="shared" si="18"/>
        <v>20</v>
      </c>
      <c r="O399" s="58">
        <f t="shared" si="19"/>
        <v>44347</v>
      </c>
      <c r="P399" s="60">
        <f t="shared" si="20"/>
        <v>44372</v>
      </c>
    </row>
    <row r="400" spans="1:16">
      <c r="A400">
        <v>399</v>
      </c>
      <c r="B400" s="1">
        <v>44366</v>
      </c>
      <c r="C400" s="23" t="s">
        <v>685</v>
      </c>
      <c r="D400">
        <v>8</v>
      </c>
      <c r="H400" s="16" t="s">
        <v>4</v>
      </c>
      <c r="I400" s="2" t="s">
        <v>4</v>
      </c>
      <c r="J400" s="14" t="s">
        <v>4</v>
      </c>
      <c r="K400" s="95">
        <v>24</v>
      </c>
      <c r="L400" s="95">
        <v>24</v>
      </c>
      <c r="M400" s="95">
        <v>24</v>
      </c>
      <c r="N400" s="52">
        <f t="shared" si="18"/>
        <v>24</v>
      </c>
      <c r="O400" s="58">
        <f t="shared" si="19"/>
        <v>44343</v>
      </c>
      <c r="P400" s="60">
        <f t="shared" si="20"/>
        <v>44368</v>
      </c>
    </row>
    <row r="401" spans="1:17">
      <c r="A401">
        <v>400</v>
      </c>
      <c r="B401" s="1">
        <v>44366</v>
      </c>
      <c r="C401" s="23" t="s">
        <v>685</v>
      </c>
      <c r="D401">
        <v>2</v>
      </c>
      <c r="E401" s="16" t="s">
        <v>229</v>
      </c>
      <c r="F401" s="6">
        <v>90</v>
      </c>
      <c r="K401" s="95">
        <v>11</v>
      </c>
      <c r="L401" s="95">
        <v>10</v>
      </c>
      <c r="N401" s="52">
        <f>SUM(K401:L401)/2</f>
        <v>10.5</v>
      </c>
      <c r="O401" s="58">
        <f t="shared" si="19"/>
        <v>44356.5</v>
      </c>
      <c r="P401" s="60">
        <f t="shared" si="20"/>
        <v>44381.5</v>
      </c>
    </row>
    <row r="402" spans="1:17">
      <c r="A402">
        <v>401</v>
      </c>
      <c r="B402" s="1">
        <v>44366</v>
      </c>
      <c r="C402" s="23" t="s">
        <v>685</v>
      </c>
      <c r="D402">
        <v>4</v>
      </c>
      <c r="E402" s="16">
        <v>0</v>
      </c>
      <c r="F402" s="6">
        <v>0</v>
      </c>
      <c r="G402" s="14">
        <v>0</v>
      </c>
      <c r="N402" s="52">
        <f t="shared" si="18"/>
        <v>0</v>
      </c>
      <c r="O402" s="58">
        <f t="shared" si="19"/>
        <v>44367</v>
      </c>
      <c r="P402" s="60">
        <f t="shared" si="20"/>
        <v>44392</v>
      </c>
      <c r="Q402" t="s">
        <v>667</v>
      </c>
    </row>
    <row r="403" spans="1:17">
      <c r="A403">
        <v>402</v>
      </c>
      <c r="B403" s="1">
        <v>44366</v>
      </c>
      <c r="C403" s="23" t="s">
        <v>685</v>
      </c>
      <c r="D403">
        <v>3</v>
      </c>
      <c r="E403" s="16">
        <v>90</v>
      </c>
      <c r="F403" s="6">
        <v>75</v>
      </c>
      <c r="G403" s="14" t="s">
        <v>229</v>
      </c>
      <c r="K403">
        <v>10</v>
      </c>
      <c r="L403">
        <v>8</v>
      </c>
      <c r="M403">
        <v>11</v>
      </c>
      <c r="N403" s="52">
        <f t="shared" si="18"/>
        <v>9.6666666666666661</v>
      </c>
      <c r="O403" s="58">
        <f t="shared" si="19"/>
        <v>44357.333333333336</v>
      </c>
      <c r="P403" s="60">
        <f t="shared" si="20"/>
        <v>44382.333333333336</v>
      </c>
      <c r="Q403" t="s">
        <v>500</v>
      </c>
    </row>
    <row r="404" spans="1:17">
      <c r="A404">
        <v>403</v>
      </c>
      <c r="B404" s="1">
        <v>44366</v>
      </c>
      <c r="C404" s="23" t="s">
        <v>685</v>
      </c>
      <c r="D404">
        <v>5</v>
      </c>
      <c r="E404" s="16">
        <v>90</v>
      </c>
      <c r="F404" s="6">
        <v>90</v>
      </c>
      <c r="G404" s="14">
        <v>75</v>
      </c>
      <c r="K404">
        <v>10</v>
      </c>
      <c r="L404">
        <v>10</v>
      </c>
      <c r="M404">
        <v>8</v>
      </c>
      <c r="N404" s="52">
        <f t="shared" si="18"/>
        <v>9.3333333333333339</v>
      </c>
      <c r="O404" s="58">
        <f t="shared" si="19"/>
        <v>44357.666666666664</v>
      </c>
      <c r="P404" s="60">
        <f t="shared" si="20"/>
        <v>44382.666666666664</v>
      </c>
    </row>
    <row r="405" spans="1:17">
      <c r="A405">
        <v>404</v>
      </c>
      <c r="B405" s="1">
        <v>44366</v>
      </c>
      <c r="C405" s="23" t="s">
        <v>685</v>
      </c>
      <c r="D405">
        <v>2</v>
      </c>
      <c r="E405" s="16">
        <v>75</v>
      </c>
      <c r="F405" s="6">
        <v>75</v>
      </c>
      <c r="K405">
        <v>8</v>
      </c>
      <c r="L405">
        <v>8</v>
      </c>
      <c r="N405" s="52">
        <f>SUM(K405:L405)/2</f>
        <v>8</v>
      </c>
      <c r="O405" s="58">
        <f t="shared" si="19"/>
        <v>44359</v>
      </c>
      <c r="P405" s="60">
        <f t="shared" si="20"/>
        <v>44384</v>
      </c>
    </row>
    <row r="406" spans="1:17">
      <c r="A406">
        <v>405</v>
      </c>
      <c r="B406" s="1">
        <v>44366</v>
      </c>
      <c r="C406" s="23" t="s">
        <v>685</v>
      </c>
      <c r="D406">
        <v>3</v>
      </c>
      <c r="H406" s="16">
        <v>39</v>
      </c>
      <c r="I406" s="2">
        <v>37</v>
      </c>
      <c r="J406" s="14">
        <v>40</v>
      </c>
      <c r="K406" s="95">
        <v>22</v>
      </c>
      <c r="L406" s="95">
        <v>22</v>
      </c>
      <c r="M406" s="95">
        <v>22</v>
      </c>
      <c r="N406" s="52">
        <f t="shared" si="18"/>
        <v>22</v>
      </c>
      <c r="O406" s="58">
        <f t="shared" si="19"/>
        <v>44345</v>
      </c>
      <c r="P406" s="60">
        <f t="shared" si="20"/>
        <v>44370</v>
      </c>
    </row>
    <row r="407" spans="1:17">
      <c r="A407">
        <v>406</v>
      </c>
      <c r="B407" s="1">
        <v>44366</v>
      </c>
      <c r="C407" s="23" t="s">
        <v>685</v>
      </c>
      <c r="D407">
        <v>4</v>
      </c>
      <c r="N407" s="52">
        <f t="shared" si="18"/>
        <v>0</v>
      </c>
      <c r="O407" s="58"/>
      <c r="P407" s="60"/>
    </row>
    <row r="408" spans="1:17">
      <c r="A408">
        <v>407</v>
      </c>
      <c r="B408" s="1">
        <v>44366</v>
      </c>
      <c r="C408" s="23" t="s">
        <v>685</v>
      </c>
      <c r="D408">
        <v>2</v>
      </c>
      <c r="N408" s="52">
        <f t="shared" si="18"/>
        <v>0</v>
      </c>
      <c r="O408" s="58"/>
      <c r="P408" s="60"/>
    </row>
    <row r="409" spans="1:17">
      <c r="A409">
        <v>408</v>
      </c>
      <c r="B409" s="1">
        <v>44366</v>
      </c>
      <c r="C409" s="23" t="s">
        <v>685</v>
      </c>
      <c r="D409">
        <v>4</v>
      </c>
      <c r="N409" s="52">
        <f t="shared" si="18"/>
        <v>0</v>
      </c>
      <c r="O409" s="58"/>
      <c r="P409" s="60"/>
    </row>
    <row r="410" spans="1:17">
      <c r="A410">
        <v>409</v>
      </c>
      <c r="B410" s="1">
        <v>44366</v>
      </c>
      <c r="C410" s="23" t="s">
        <v>685</v>
      </c>
      <c r="D410">
        <v>4</v>
      </c>
      <c r="N410" s="52">
        <f t="shared" si="18"/>
        <v>0</v>
      </c>
      <c r="O410" s="58"/>
      <c r="P410" s="60"/>
    </row>
    <row r="411" spans="1:17">
      <c r="A411">
        <v>410</v>
      </c>
      <c r="B411" s="1">
        <v>44366</v>
      </c>
      <c r="C411" s="23" t="s">
        <v>685</v>
      </c>
      <c r="D411">
        <v>3</v>
      </c>
      <c r="N411" s="52">
        <f t="shared" si="18"/>
        <v>0</v>
      </c>
      <c r="O411" s="58"/>
      <c r="P411" s="60"/>
    </row>
    <row r="412" spans="1:17">
      <c r="A412">
        <v>411</v>
      </c>
      <c r="B412" s="1">
        <v>44366</v>
      </c>
      <c r="C412" s="23" t="s">
        <v>685</v>
      </c>
      <c r="D412">
        <v>5</v>
      </c>
      <c r="N412" s="52">
        <f t="shared" si="18"/>
        <v>0</v>
      </c>
      <c r="O412" s="58"/>
      <c r="P412" s="60"/>
    </row>
    <row r="413" spans="1:17">
      <c r="A413">
        <v>412</v>
      </c>
      <c r="B413" s="1">
        <v>44366</v>
      </c>
      <c r="C413" s="23" t="s">
        <v>685</v>
      </c>
      <c r="D413">
        <v>4</v>
      </c>
      <c r="N413" s="52">
        <f t="shared" si="18"/>
        <v>0</v>
      </c>
      <c r="O413" s="58"/>
      <c r="P413" s="60"/>
    </row>
    <row r="414" spans="1:17">
      <c r="A414">
        <v>413</v>
      </c>
      <c r="B414" s="1">
        <v>44366</v>
      </c>
      <c r="C414" s="23" t="s">
        <v>685</v>
      </c>
      <c r="D414">
        <v>7</v>
      </c>
      <c r="N414" s="52">
        <f t="shared" si="18"/>
        <v>0</v>
      </c>
      <c r="O414" s="58"/>
      <c r="P414" s="60"/>
    </row>
    <row r="415" spans="1:17">
      <c r="A415">
        <v>414</v>
      </c>
      <c r="B415" s="1">
        <v>44366</v>
      </c>
      <c r="C415" s="23" t="s">
        <v>685</v>
      </c>
      <c r="D415">
        <v>3</v>
      </c>
      <c r="N415" s="52">
        <f t="shared" si="18"/>
        <v>0</v>
      </c>
      <c r="O415" s="58"/>
      <c r="P415" s="60"/>
    </row>
    <row r="416" spans="1:17">
      <c r="A416">
        <v>415</v>
      </c>
      <c r="B416" s="1">
        <v>44366</v>
      </c>
      <c r="C416" s="23" t="s">
        <v>685</v>
      </c>
      <c r="D416">
        <v>4</v>
      </c>
      <c r="N416" s="52">
        <f t="shared" si="18"/>
        <v>0</v>
      </c>
      <c r="O416" s="58"/>
      <c r="P416" s="60"/>
    </row>
    <row r="417" spans="1:16">
      <c r="A417">
        <v>416</v>
      </c>
      <c r="B417" s="1">
        <v>44366</v>
      </c>
      <c r="C417" s="23" t="s">
        <v>685</v>
      </c>
      <c r="D417">
        <v>4</v>
      </c>
      <c r="N417" s="52">
        <f t="shared" si="18"/>
        <v>0</v>
      </c>
      <c r="O417" s="58"/>
      <c r="P417" s="60"/>
    </row>
    <row r="418" spans="1:16">
      <c r="A418">
        <v>417</v>
      </c>
      <c r="B418" s="1">
        <v>44366</v>
      </c>
      <c r="C418" s="23" t="s">
        <v>685</v>
      </c>
      <c r="D418">
        <v>3</v>
      </c>
      <c r="H418" s="16">
        <v>25</v>
      </c>
      <c r="I418" s="2">
        <v>30</v>
      </c>
      <c r="J418" s="14">
        <v>32</v>
      </c>
      <c r="K418" s="95">
        <v>16</v>
      </c>
      <c r="L418" s="95">
        <v>19</v>
      </c>
      <c r="M418" s="95">
        <v>32</v>
      </c>
      <c r="N418" s="52">
        <f t="shared" si="18"/>
        <v>22.333333333333332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88"/>
  <sheetViews>
    <sheetView workbookViewId="0">
      <selection activeCell="R8" sqref="R8"/>
    </sheetView>
  </sheetViews>
  <sheetFormatPr defaultRowHeight="14.5"/>
  <cols>
    <col min="2" max="2" width="9.81640625" bestFit="1" customWidth="1"/>
    <col min="3" max="3" width="20" customWidth="1"/>
    <col min="4" max="4" width="4.54296875" style="29" customWidth="1"/>
    <col min="5" max="5" width="4.453125" customWidth="1"/>
    <col min="6" max="6" width="4.54296875" customWidth="1"/>
    <col min="7" max="7" width="4.453125" style="14" customWidth="1"/>
    <col min="8" max="8" width="4.54296875" customWidth="1"/>
    <col min="9" max="9" width="4.7265625" customWidth="1"/>
    <col min="10" max="10" width="4.54296875" style="14" customWidth="1"/>
    <col min="11" max="11" width="4.26953125" customWidth="1"/>
    <col min="12" max="12" width="4.54296875" customWidth="1"/>
    <col min="13" max="13" width="4.54296875" style="14" customWidth="1"/>
    <col min="14" max="14" width="8.7265625" style="30"/>
    <col min="15" max="15" width="9.81640625" style="22" bestFit="1" customWidth="1"/>
    <col min="16" max="16" width="10.453125" style="8" customWidth="1"/>
  </cols>
  <sheetData>
    <row r="1" spans="1:17" s="4" customFormat="1" ht="58.5" thickBot="1">
      <c r="A1" s="5" t="s">
        <v>0</v>
      </c>
      <c r="B1" s="5" t="s">
        <v>1</v>
      </c>
      <c r="C1" s="5" t="s">
        <v>2</v>
      </c>
      <c r="D1" s="31" t="s">
        <v>3</v>
      </c>
      <c r="E1" s="25" t="s">
        <v>11</v>
      </c>
      <c r="F1" s="25" t="s">
        <v>12</v>
      </c>
      <c r="G1" s="26" t="s">
        <v>13</v>
      </c>
      <c r="H1" s="5" t="s">
        <v>8</v>
      </c>
      <c r="I1" s="5" t="s">
        <v>9</v>
      </c>
      <c r="J1" s="27" t="s">
        <v>10</v>
      </c>
      <c r="K1" s="5" t="s">
        <v>15</v>
      </c>
      <c r="L1" s="5" t="s">
        <v>16</v>
      </c>
      <c r="M1" s="27" t="s">
        <v>17</v>
      </c>
      <c r="N1" s="9" t="s">
        <v>14</v>
      </c>
      <c r="O1" s="20" t="s">
        <v>6</v>
      </c>
      <c r="P1" s="28" t="s">
        <v>7</v>
      </c>
      <c r="Q1" s="4" t="s">
        <v>695</v>
      </c>
    </row>
    <row r="2" spans="1:17" s="40" customFormat="1" ht="15" thickTop="1">
      <c r="A2" s="32" t="s">
        <v>35</v>
      </c>
      <c r="B2" s="33"/>
      <c r="C2" s="33"/>
      <c r="D2" s="34"/>
      <c r="E2" s="35"/>
      <c r="F2" s="35"/>
      <c r="G2" s="36"/>
      <c r="H2" s="33"/>
      <c r="I2" s="33"/>
      <c r="J2" s="37"/>
      <c r="K2" s="33"/>
      <c r="L2" s="33"/>
      <c r="M2" s="37"/>
      <c r="N2" s="38"/>
      <c r="O2" s="39"/>
      <c r="P2" s="33"/>
    </row>
    <row r="3" spans="1:17">
      <c r="A3" t="s">
        <v>45</v>
      </c>
      <c r="B3" s="1">
        <v>44358</v>
      </c>
      <c r="C3" s="41" t="s">
        <v>34</v>
      </c>
      <c r="D3" s="29">
        <v>4</v>
      </c>
      <c r="E3" s="2">
        <v>45</v>
      </c>
      <c r="F3" s="6">
        <v>45</v>
      </c>
      <c r="G3" s="14">
        <v>45</v>
      </c>
      <c r="K3">
        <v>6</v>
      </c>
      <c r="L3">
        <v>6</v>
      </c>
      <c r="M3" s="14">
        <v>6</v>
      </c>
      <c r="N3" s="18">
        <f>ROUND((K3+L3+M3)/3,0)</f>
        <v>6</v>
      </c>
      <c r="O3" s="21">
        <f>B3-N3+1</f>
        <v>44353</v>
      </c>
      <c r="P3" s="19">
        <f t="shared" ref="P3:P66" si="0">O3+25</f>
        <v>44378</v>
      </c>
    </row>
    <row r="4" spans="1:17" ht="15" thickBot="1">
      <c r="A4" t="s">
        <v>36</v>
      </c>
      <c r="B4" s="1">
        <v>44358</v>
      </c>
      <c r="C4" s="42" t="s">
        <v>34</v>
      </c>
      <c r="D4" s="29">
        <v>6</v>
      </c>
      <c r="H4">
        <v>45</v>
      </c>
      <c r="I4">
        <v>41</v>
      </c>
      <c r="J4" s="14">
        <v>39</v>
      </c>
      <c r="K4" s="6">
        <v>23</v>
      </c>
      <c r="L4" s="6">
        <v>23</v>
      </c>
      <c r="M4" s="14">
        <v>22</v>
      </c>
      <c r="N4" s="18">
        <f t="shared" ref="N4:N67" si="1">ROUND((K4+L4+M4)/3,0)</f>
        <v>23</v>
      </c>
      <c r="O4" s="21">
        <f t="shared" ref="O4:O67" si="2">B4-N4+1</f>
        <v>44336</v>
      </c>
      <c r="P4" s="19">
        <f t="shared" si="0"/>
        <v>44361</v>
      </c>
      <c r="Q4" s="5"/>
    </row>
    <row r="5" spans="1:17" ht="15" thickTop="1">
      <c r="A5" t="s">
        <v>37</v>
      </c>
      <c r="B5" s="1">
        <v>44358</v>
      </c>
      <c r="C5" s="41" t="s">
        <v>34</v>
      </c>
      <c r="D5" s="29">
        <v>3</v>
      </c>
      <c r="H5">
        <v>31</v>
      </c>
      <c r="I5">
        <v>36</v>
      </c>
      <c r="J5" s="14">
        <v>35</v>
      </c>
      <c r="K5" s="6">
        <v>19</v>
      </c>
      <c r="L5" s="6">
        <v>21</v>
      </c>
      <c r="M5" s="14">
        <v>21</v>
      </c>
      <c r="N5" s="18">
        <f t="shared" si="1"/>
        <v>20</v>
      </c>
      <c r="O5" s="21">
        <f t="shared" si="2"/>
        <v>44339</v>
      </c>
      <c r="P5" s="19">
        <f t="shared" si="0"/>
        <v>44364</v>
      </c>
    </row>
    <row r="6" spans="1:17">
      <c r="A6" t="s">
        <v>38</v>
      </c>
      <c r="B6" s="1">
        <v>44358</v>
      </c>
      <c r="C6" s="42" t="s">
        <v>34</v>
      </c>
      <c r="D6" s="29">
        <v>5</v>
      </c>
      <c r="E6">
        <v>30</v>
      </c>
      <c r="F6">
        <v>45</v>
      </c>
      <c r="G6" s="14">
        <v>60</v>
      </c>
      <c r="K6" s="6">
        <v>4</v>
      </c>
      <c r="L6" s="6">
        <v>6</v>
      </c>
      <c r="M6" s="14">
        <v>7</v>
      </c>
      <c r="N6" s="18">
        <f t="shared" si="1"/>
        <v>6</v>
      </c>
      <c r="O6" s="21">
        <f t="shared" si="2"/>
        <v>44353</v>
      </c>
      <c r="P6" s="19">
        <f t="shared" si="0"/>
        <v>44378</v>
      </c>
    </row>
    <row r="7" spans="1:17">
      <c r="A7" t="s">
        <v>39</v>
      </c>
      <c r="B7" s="1">
        <v>44358</v>
      </c>
      <c r="C7" s="41" t="s">
        <v>34</v>
      </c>
      <c r="D7" s="29">
        <v>4</v>
      </c>
      <c r="H7">
        <v>28</v>
      </c>
      <c r="I7">
        <v>15</v>
      </c>
      <c r="J7" s="14">
        <v>27</v>
      </c>
      <c r="K7" s="6">
        <v>18</v>
      </c>
      <c r="L7" s="6">
        <v>13</v>
      </c>
      <c r="M7" s="14">
        <v>17</v>
      </c>
      <c r="N7" s="18">
        <f t="shared" si="1"/>
        <v>16</v>
      </c>
      <c r="O7" s="21">
        <f t="shared" si="2"/>
        <v>44343</v>
      </c>
      <c r="P7" s="19">
        <f t="shared" si="0"/>
        <v>44368</v>
      </c>
    </row>
    <row r="8" spans="1:17">
      <c r="A8" t="s">
        <v>40</v>
      </c>
      <c r="B8" s="1">
        <v>44358</v>
      </c>
      <c r="C8" s="42" t="s">
        <v>34</v>
      </c>
      <c r="D8" s="29">
        <v>6</v>
      </c>
      <c r="H8">
        <v>35</v>
      </c>
      <c r="I8">
        <v>36</v>
      </c>
      <c r="J8" s="14">
        <v>37</v>
      </c>
      <c r="K8" s="6">
        <v>21</v>
      </c>
      <c r="L8" s="6">
        <v>21</v>
      </c>
      <c r="M8" s="14">
        <v>22</v>
      </c>
      <c r="N8" s="18">
        <f t="shared" si="1"/>
        <v>21</v>
      </c>
      <c r="O8" s="21">
        <f t="shared" si="2"/>
        <v>44338</v>
      </c>
      <c r="P8" s="19">
        <f t="shared" si="0"/>
        <v>44363</v>
      </c>
    </row>
    <row r="9" spans="1:17">
      <c r="A9" t="s">
        <v>41</v>
      </c>
      <c r="B9" s="1">
        <v>44358</v>
      </c>
      <c r="C9" s="41" t="s">
        <v>34</v>
      </c>
      <c r="D9" s="29">
        <v>4</v>
      </c>
      <c r="H9">
        <v>34</v>
      </c>
      <c r="I9">
        <v>31</v>
      </c>
      <c r="J9" s="14">
        <v>35</v>
      </c>
      <c r="K9" s="6">
        <v>20</v>
      </c>
      <c r="L9" s="6">
        <v>19</v>
      </c>
      <c r="M9" s="14">
        <v>21</v>
      </c>
      <c r="N9" s="18">
        <f t="shared" si="1"/>
        <v>20</v>
      </c>
      <c r="O9" s="21">
        <f t="shared" si="2"/>
        <v>44339</v>
      </c>
      <c r="P9" s="19">
        <f t="shared" si="0"/>
        <v>44364</v>
      </c>
    </row>
    <row r="10" spans="1:17">
      <c r="A10" t="s">
        <v>42</v>
      </c>
      <c r="B10" s="1">
        <v>44358</v>
      </c>
      <c r="C10" s="42" t="s">
        <v>34</v>
      </c>
      <c r="D10" s="29">
        <v>3</v>
      </c>
      <c r="H10">
        <v>29</v>
      </c>
      <c r="I10">
        <v>29</v>
      </c>
      <c r="J10" s="14">
        <v>29</v>
      </c>
      <c r="K10" s="6">
        <v>18</v>
      </c>
      <c r="L10" s="6">
        <v>18</v>
      </c>
      <c r="M10" s="14">
        <v>18</v>
      </c>
      <c r="N10" s="18">
        <f t="shared" si="1"/>
        <v>18</v>
      </c>
      <c r="O10" s="21">
        <f t="shared" si="2"/>
        <v>44341</v>
      </c>
      <c r="P10" s="19">
        <f t="shared" si="0"/>
        <v>44366</v>
      </c>
    </row>
    <row r="11" spans="1:17">
      <c r="A11" t="s">
        <v>43</v>
      </c>
      <c r="B11" s="1">
        <v>44358</v>
      </c>
      <c r="C11" s="41" t="s">
        <v>34</v>
      </c>
      <c r="D11" s="29">
        <v>6</v>
      </c>
      <c r="H11">
        <v>36</v>
      </c>
      <c r="I11">
        <v>35</v>
      </c>
      <c r="J11" s="14">
        <v>33</v>
      </c>
      <c r="K11" s="6">
        <v>21</v>
      </c>
      <c r="L11" s="6">
        <v>21</v>
      </c>
      <c r="M11" s="14">
        <v>20</v>
      </c>
      <c r="N11" s="18">
        <f t="shared" si="1"/>
        <v>21</v>
      </c>
      <c r="O11" s="21">
        <f t="shared" si="2"/>
        <v>44338</v>
      </c>
      <c r="P11" s="19">
        <f t="shared" si="0"/>
        <v>44363</v>
      </c>
    </row>
    <row r="12" spans="1:17">
      <c r="A12" t="s">
        <v>44</v>
      </c>
      <c r="B12" s="1">
        <v>44358</v>
      </c>
      <c r="C12" s="42" t="s">
        <v>34</v>
      </c>
      <c r="D12" s="29">
        <v>5</v>
      </c>
      <c r="H12">
        <v>39</v>
      </c>
      <c r="I12">
        <v>29</v>
      </c>
      <c r="J12" s="14">
        <v>27</v>
      </c>
      <c r="K12" s="6">
        <v>22</v>
      </c>
      <c r="L12" s="6">
        <v>18</v>
      </c>
      <c r="M12" s="14">
        <v>17</v>
      </c>
      <c r="N12" s="18">
        <f t="shared" si="1"/>
        <v>19</v>
      </c>
      <c r="O12" s="21">
        <f t="shared" si="2"/>
        <v>44340</v>
      </c>
      <c r="P12" s="19">
        <f t="shared" si="0"/>
        <v>44365</v>
      </c>
    </row>
    <row r="13" spans="1:17">
      <c r="A13" t="s">
        <v>46</v>
      </c>
      <c r="B13" s="1">
        <v>44358</v>
      </c>
      <c r="C13" s="41" t="s">
        <v>34</v>
      </c>
      <c r="D13" s="29">
        <v>6</v>
      </c>
      <c r="H13">
        <v>35</v>
      </c>
      <c r="I13">
        <v>33</v>
      </c>
      <c r="J13" s="14">
        <v>27</v>
      </c>
      <c r="K13" s="6">
        <v>21</v>
      </c>
      <c r="L13" s="6">
        <v>20</v>
      </c>
      <c r="M13" s="14">
        <v>17</v>
      </c>
      <c r="N13" s="18">
        <f t="shared" si="1"/>
        <v>19</v>
      </c>
      <c r="O13" s="21">
        <f t="shared" si="2"/>
        <v>44340</v>
      </c>
      <c r="P13" s="19">
        <f t="shared" si="0"/>
        <v>44365</v>
      </c>
    </row>
    <row r="14" spans="1:17">
      <c r="A14" t="s">
        <v>47</v>
      </c>
      <c r="B14" s="1">
        <v>44358</v>
      </c>
      <c r="C14" s="42" t="s">
        <v>34</v>
      </c>
      <c r="D14" s="29">
        <v>3</v>
      </c>
      <c r="H14">
        <v>31</v>
      </c>
      <c r="I14">
        <v>32</v>
      </c>
      <c r="J14" s="14">
        <v>29</v>
      </c>
      <c r="K14" s="6">
        <v>19</v>
      </c>
      <c r="L14" s="6">
        <v>19</v>
      </c>
      <c r="M14" s="14">
        <v>18</v>
      </c>
      <c r="N14" s="18">
        <f t="shared" si="1"/>
        <v>19</v>
      </c>
      <c r="O14" s="21">
        <f t="shared" si="2"/>
        <v>44340</v>
      </c>
      <c r="P14" s="19">
        <f t="shared" si="0"/>
        <v>44365</v>
      </c>
    </row>
    <row r="15" spans="1:17">
      <c r="A15" t="s">
        <v>48</v>
      </c>
      <c r="B15" s="1">
        <v>44358</v>
      </c>
      <c r="C15" s="41" t="s">
        <v>34</v>
      </c>
      <c r="D15" s="29">
        <v>3</v>
      </c>
      <c r="H15">
        <v>25</v>
      </c>
      <c r="I15">
        <v>32</v>
      </c>
      <c r="J15" s="14">
        <v>24</v>
      </c>
      <c r="K15" s="6">
        <v>16</v>
      </c>
      <c r="L15" s="6">
        <v>19</v>
      </c>
      <c r="M15" s="14">
        <v>16</v>
      </c>
      <c r="N15" s="18">
        <f t="shared" si="1"/>
        <v>17</v>
      </c>
      <c r="O15" s="21">
        <f t="shared" si="2"/>
        <v>44342</v>
      </c>
      <c r="P15" s="19">
        <f t="shared" si="0"/>
        <v>44367</v>
      </c>
    </row>
    <row r="16" spans="1:17">
      <c r="A16" t="s">
        <v>49</v>
      </c>
      <c r="B16" s="1">
        <v>44358</v>
      </c>
      <c r="C16" s="42" t="s">
        <v>34</v>
      </c>
      <c r="D16" s="29">
        <v>5</v>
      </c>
      <c r="H16">
        <v>25</v>
      </c>
      <c r="I16">
        <v>26</v>
      </c>
      <c r="J16" s="14">
        <v>24</v>
      </c>
      <c r="K16" s="6">
        <v>16</v>
      </c>
      <c r="L16" s="6">
        <v>17</v>
      </c>
      <c r="M16" s="14">
        <v>16</v>
      </c>
      <c r="N16" s="18">
        <f t="shared" si="1"/>
        <v>16</v>
      </c>
      <c r="O16" s="21">
        <f t="shared" si="2"/>
        <v>44343</v>
      </c>
      <c r="P16" s="19">
        <f t="shared" si="0"/>
        <v>44368</v>
      </c>
    </row>
    <row r="17" spans="1:16">
      <c r="A17" t="s">
        <v>50</v>
      </c>
      <c r="B17" s="1">
        <v>44358</v>
      </c>
      <c r="C17" s="41" t="s">
        <v>34</v>
      </c>
      <c r="D17" s="29">
        <v>6</v>
      </c>
      <c r="H17">
        <v>39</v>
      </c>
      <c r="I17">
        <v>34</v>
      </c>
      <c r="J17" s="14">
        <v>36</v>
      </c>
      <c r="K17" s="6">
        <v>22</v>
      </c>
      <c r="L17" s="6">
        <v>20</v>
      </c>
      <c r="M17" s="14">
        <v>21</v>
      </c>
      <c r="N17" s="18">
        <f t="shared" si="1"/>
        <v>21</v>
      </c>
      <c r="O17" s="21">
        <f t="shared" si="2"/>
        <v>44338</v>
      </c>
      <c r="P17" s="19">
        <f t="shared" si="0"/>
        <v>44363</v>
      </c>
    </row>
    <row r="18" spans="1:16">
      <c r="A18" t="s">
        <v>51</v>
      </c>
      <c r="B18" s="1">
        <v>44358</v>
      </c>
      <c r="C18" s="42" t="s">
        <v>34</v>
      </c>
      <c r="D18" s="29">
        <v>4</v>
      </c>
      <c r="E18">
        <v>60</v>
      </c>
      <c r="F18">
        <v>80</v>
      </c>
      <c r="G18" s="14">
        <v>90</v>
      </c>
      <c r="K18" s="6">
        <v>7</v>
      </c>
      <c r="L18" s="6">
        <v>9</v>
      </c>
      <c r="M18" s="14">
        <v>10</v>
      </c>
      <c r="N18" s="18">
        <f t="shared" si="1"/>
        <v>9</v>
      </c>
      <c r="O18" s="21">
        <f t="shared" si="2"/>
        <v>44350</v>
      </c>
      <c r="P18" s="19">
        <f t="shared" si="0"/>
        <v>44375</v>
      </c>
    </row>
    <row r="19" spans="1:16">
      <c r="A19" t="s">
        <v>52</v>
      </c>
      <c r="B19" s="1">
        <v>44358</v>
      </c>
      <c r="C19" s="41" t="s">
        <v>34</v>
      </c>
      <c r="D19" s="29">
        <v>3</v>
      </c>
      <c r="H19">
        <v>36</v>
      </c>
      <c r="I19">
        <v>38</v>
      </c>
      <c r="J19" s="14">
        <v>38</v>
      </c>
      <c r="K19" s="6">
        <v>21</v>
      </c>
      <c r="L19" s="6">
        <v>22</v>
      </c>
      <c r="M19" s="14">
        <v>22</v>
      </c>
      <c r="N19" s="18">
        <f t="shared" si="1"/>
        <v>22</v>
      </c>
      <c r="O19" s="21">
        <f t="shared" si="2"/>
        <v>44337</v>
      </c>
      <c r="P19" s="19">
        <f t="shared" si="0"/>
        <v>44362</v>
      </c>
    </row>
    <row r="20" spans="1:16">
      <c r="A20" t="s">
        <v>53</v>
      </c>
      <c r="B20" s="1">
        <v>44358</v>
      </c>
      <c r="C20" s="42" t="s">
        <v>34</v>
      </c>
      <c r="D20" s="29">
        <v>3</v>
      </c>
      <c r="E20">
        <v>90</v>
      </c>
      <c r="F20">
        <v>60</v>
      </c>
      <c r="G20" s="14">
        <v>90</v>
      </c>
      <c r="K20" s="6">
        <v>10</v>
      </c>
      <c r="L20" s="6">
        <v>7</v>
      </c>
      <c r="M20" s="14">
        <v>10</v>
      </c>
      <c r="N20" s="18">
        <f t="shared" si="1"/>
        <v>9</v>
      </c>
      <c r="O20" s="21">
        <f t="shared" si="2"/>
        <v>44350</v>
      </c>
      <c r="P20" s="19">
        <f t="shared" si="0"/>
        <v>44375</v>
      </c>
    </row>
    <row r="21" spans="1:16">
      <c r="A21" t="s">
        <v>54</v>
      </c>
      <c r="B21" s="1">
        <v>44358</v>
      </c>
      <c r="C21" s="41" t="s">
        <v>34</v>
      </c>
      <c r="D21" s="29">
        <v>3</v>
      </c>
      <c r="E21">
        <v>45</v>
      </c>
      <c r="F21">
        <v>60</v>
      </c>
      <c r="G21" s="14">
        <v>60</v>
      </c>
      <c r="K21" s="6">
        <v>6</v>
      </c>
      <c r="L21" s="6">
        <v>7</v>
      </c>
      <c r="M21" s="14">
        <v>7</v>
      </c>
      <c r="N21" s="18">
        <f t="shared" si="1"/>
        <v>7</v>
      </c>
      <c r="O21" s="21">
        <f t="shared" si="2"/>
        <v>44352</v>
      </c>
      <c r="P21" s="19">
        <f t="shared" si="0"/>
        <v>44377</v>
      </c>
    </row>
    <row r="22" spans="1:16">
      <c r="A22" t="s">
        <v>55</v>
      </c>
      <c r="B22" s="1">
        <v>44358</v>
      </c>
      <c r="C22" s="42" t="s">
        <v>34</v>
      </c>
      <c r="D22" s="29">
        <v>6</v>
      </c>
      <c r="H22">
        <v>40</v>
      </c>
      <c r="I22">
        <v>37</v>
      </c>
      <c r="J22" s="14">
        <v>37</v>
      </c>
      <c r="K22" s="6">
        <v>22</v>
      </c>
      <c r="L22" s="6">
        <v>22</v>
      </c>
      <c r="M22" s="14">
        <v>22</v>
      </c>
      <c r="N22" s="18">
        <f t="shared" si="1"/>
        <v>22</v>
      </c>
      <c r="O22" s="21">
        <f t="shared" si="2"/>
        <v>44337</v>
      </c>
      <c r="P22" s="19">
        <f t="shared" si="0"/>
        <v>44362</v>
      </c>
    </row>
    <row r="23" spans="1:16">
      <c r="A23" t="s">
        <v>56</v>
      </c>
      <c r="B23" s="1">
        <v>44358</v>
      </c>
      <c r="C23" s="41" t="s">
        <v>34</v>
      </c>
      <c r="D23" s="29">
        <v>3</v>
      </c>
      <c r="H23">
        <v>35</v>
      </c>
      <c r="I23">
        <v>36</v>
      </c>
      <c r="J23" s="14">
        <v>32</v>
      </c>
      <c r="K23" s="6">
        <v>21</v>
      </c>
      <c r="L23" s="6">
        <v>21</v>
      </c>
      <c r="M23" s="14">
        <v>19</v>
      </c>
      <c r="N23" s="18">
        <f t="shared" si="1"/>
        <v>20</v>
      </c>
      <c r="O23" s="21">
        <f t="shared" si="2"/>
        <v>44339</v>
      </c>
      <c r="P23" s="19">
        <f t="shared" si="0"/>
        <v>44364</v>
      </c>
    </row>
    <row r="24" spans="1:16">
      <c r="A24" t="s">
        <v>57</v>
      </c>
      <c r="B24" s="1">
        <v>44358</v>
      </c>
      <c r="C24" s="42" t="s">
        <v>34</v>
      </c>
      <c r="D24" s="29">
        <v>3</v>
      </c>
      <c r="E24">
        <v>90</v>
      </c>
      <c r="F24">
        <v>45</v>
      </c>
      <c r="G24" s="14">
        <v>45</v>
      </c>
      <c r="K24" s="6">
        <v>10</v>
      </c>
      <c r="L24" s="6">
        <v>6</v>
      </c>
      <c r="M24" s="14">
        <v>6</v>
      </c>
      <c r="N24" s="18">
        <f t="shared" si="1"/>
        <v>7</v>
      </c>
      <c r="O24" s="21">
        <f t="shared" si="2"/>
        <v>44352</v>
      </c>
      <c r="P24" s="19">
        <f t="shared" si="0"/>
        <v>44377</v>
      </c>
    </row>
    <row r="25" spans="1:16">
      <c r="A25" t="s">
        <v>58</v>
      </c>
      <c r="B25" s="1">
        <v>44358</v>
      </c>
      <c r="C25" s="41" t="s">
        <v>34</v>
      </c>
      <c r="D25" s="29">
        <v>4</v>
      </c>
      <c r="H25">
        <v>29</v>
      </c>
      <c r="I25">
        <v>27</v>
      </c>
      <c r="J25" s="14">
        <v>34</v>
      </c>
      <c r="K25" s="6">
        <v>18</v>
      </c>
      <c r="L25" s="6">
        <v>17</v>
      </c>
      <c r="M25" s="14">
        <v>20</v>
      </c>
      <c r="N25" s="18">
        <f t="shared" si="1"/>
        <v>18</v>
      </c>
      <c r="O25" s="21">
        <f t="shared" si="2"/>
        <v>44341</v>
      </c>
      <c r="P25" s="19">
        <f t="shared" si="0"/>
        <v>44366</v>
      </c>
    </row>
    <row r="26" spans="1:16">
      <c r="A26" t="s">
        <v>59</v>
      </c>
      <c r="B26" s="1">
        <v>44358</v>
      </c>
      <c r="C26" s="42" t="s">
        <v>34</v>
      </c>
      <c r="D26" s="29">
        <v>6</v>
      </c>
      <c r="E26">
        <v>90</v>
      </c>
      <c r="F26">
        <v>90</v>
      </c>
      <c r="G26" s="14">
        <v>90</v>
      </c>
      <c r="K26" s="6">
        <v>10</v>
      </c>
      <c r="L26" s="6">
        <v>10</v>
      </c>
      <c r="M26" s="14">
        <v>10</v>
      </c>
      <c r="N26" s="18">
        <f t="shared" si="1"/>
        <v>10</v>
      </c>
      <c r="O26" s="21">
        <f t="shared" si="2"/>
        <v>44349</v>
      </c>
      <c r="P26" s="19">
        <f t="shared" si="0"/>
        <v>44374</v>
      </c>
    </row>
    <row r="27" spans="1:16">
      <c r="A27" t="s">
        <v>60</v>
      </c>
      <c r="B27" s="1">
        <v>44358</v>
      </c>
      <c r="C27" s="41" t="s">
        <v>34</v>
      </c>
      <c r="D27" s="29">
        <v>4</v>
      </c>
      <c r="H27">
        <v>32</v>
      </c>
      <c r="I27">
        <v>36</v>
      </c>
      <c r="J27" s="14">
        <v>34</v>
      </c>
      <c r="K27" s="6">
        <v>19</v>
      </c>
      <c r="L27" s="6">
        <v>21</v>
      </c>
      <c r="M27" s="14">
        <v>20</v>
      </c>
      <c r="N27" s="18">
        <f t="shared" si="1"/>
        <v>20</v>
      </c>
      <c r="O27" s="21">
        <f t="shared" si="2"/>
        <v>44339</v>
      </c>
      <c r="P27" s="19">
        <f t="shared" si="0"/>
        <v>44364</v>
      </c>
    </row>
    <row r="28" spans="1:16">
      <c r="A28" t="s">
        <v>61</v>
      </c>
      <c r="B28" s="1">
        <v>44358</v>
      </c>
      <c r="C28" s="42" t="s">
        <v>34</v>
      </c>
      <c r="D28" s="29">
        <v>2</v>
      </c>
      <c r="H28">
        <v>23</v>
      </c>
      <c r="I28">
        <v>24</v>
      </c>
      <c r="K28" s="6">
        <v>16</v>
      </c>
      <c r="L28" s="6">
        <v>16</v>
      </c>
      <c r="N28" s="18">
        <f>ROUND((K28+L28)/2,0)</f>
        <v>16</v>
      </c>
      <c r="O28" s="21">
        <f t="shared" si="2"/>
        <v>44343</v>
      </c>
      <c r="P28" s="19">
        <f t="shared" si="0"/>
        <v>44368</v>
      </c>
    </row>
    <row r="29" spans="1:16">
      <c r="A29" t="s">
        <v>62</v>
      </c>
      <c r="B29" s="1">
        <v>44358</v>
      </c>
      <c r="C29" s="41" t="s">
        <v>34</v>
      </c>
      <c r="D29" s="29">
        <v>6</v>
      </c>
      <c r="H29">
        <v>32</v>
      </c>
      <c r="I29">
        <v>36</v>
      </c>
      <c r="J29" s="14">
        <v>40</v>
      </c>
      <c r="K29" s="6">
        <v>19</v>
      </c>
      <c r="L29" s="6">
        <v>21</v>
      </c>
      <c r="M29" s="14">
        <v>22</v>
      </c>
      <c r="N29" s="18">
        <f t="shared" si="1"/>
        <v>21</v>
      </c>
      <c r="O29" s="21">
        <f t="shared" si="2"/>
        <v>44338</v>
      </c>
      <c r="P29" s="19">
        <f t="shared" si="0"/>
        <v>44363</v>
      </c>
    </row>
    <row r="30" spans="1:16">
      <c r="A30" t="s">
        <v>63</v>
      </c>
      <c r="B30" s="1">
        <v>44358</v>
      </c>
      <c r="C30" s="42" t="s">
        <v>34</v>
      </c>
      <c r="D30" s="29">
        <v>5</v>
      </c>
      <c r="F30">
        <v>90</v>
      </c>
      <c r="G30" s="14">
        <v>90</v>
      </c>
      <c r="H30">
        <v>17</v>
      </c>
      <c r="K30" s="6">
        <v>13</v>
      </c>
      <c r="L30" s="6">
        <v>10</v>
      </c>
      <c r="M30" s="14">
        <v>10</v>
      </c>
      <c r="N30" s="18">
        <f t="shared" si="1"/>
        <v>11</v>
      </c>
      <c r="O30" s="21">
        <f t="shared" si="2"/>
        <v>44348</v>
      </c>
      <c r="P30" s="19">
        <f t="shared" si="0"/>
        <v>44373</v>
      </c>
    </row>
    <row r="31" spans="1:16">
      <c r="A31" t="s">
        <v>64</v>
      </c>
      <c r="B31" s="1">
        <v>44358</v>
      </c>
      <c r="C31" s="41" t="s">
        <v>34</v>
      </c>
      <c r="D31" s="29">
        <v>5</v>
      </c>
      <c r="E31">
        <v>90</v>
      </c>
      <c r="I31">
        <v>29</v>
      </c>
      <c r="J31" s="14">
        <v>30</v>
      </c>
      <c r="K31" s="6">
        <v>10</v>
      </c>
      <c r="L31" s="6">
        <v>18</v>
      </c>
      <c r="M31" s="14">
        <v>19</v>
      </c>
      <c r="N31" s="18">
        <f t="shared" si="1"/>
        <v>16</v>
      </c>
      <c r="O31" s="21">
        <f t="shared" si="2"/>
        <v>44343</v>
      </c>
      <c r="P31" s="19">
        <f t="shared" si="0"/>
        <v>44368</v>
      </c>
    </row>
    <row r="32" spans="1:16">
      <c r="A32" t="s">
        <v>65</v>
      </c>
      <c r="B32" s="1">
        <v>44358</v>
      </c>
      <c r="C32" s="42" t="s">
        <v>34</v>
      </c>
      <c r="D32" s="29">
        <v>5</v>
      </c>
      <c r="E32">
        <v>90</v>
      </c>
      <c r="F32">
        <v>90</v>
      </c>
      <c r="G32" s="14">
        <v>90</v>
      </c>
      <c r="K32" s="6">
        <v>10</v>
      </c>
      <c r="L32" s="6">
        <v>10</v>
      </c>
      <c r="M32" s="14">
        <v>10</v>
      </c>
      <c r="N32" s="18">
        <f t="shared" si="1"/>
        <v>10</v>
      </c>
      <c r="O32" s="21">
        <f t="shared" si="2"/>
        <v>44349</v>
      </c>
      <c r="P32" s="19">
        <f t="shared" si="0"/>
        <v>44374</v>
      </c>
    </row>
    <row r="33" spans="1:16">
      <c r="A33" t="s">
        <v>66</v>
      </c>
      <c r="B33" s="1">
        <v>44358</v>
      </c>
      <c r="C33" s="41" t="s">
        <v>34</v>
      </c>
      <c r="D33" s="29">
        <v>2</v>
      </c>
      <c r="H33">
        <v>33</v>
      </c>
      <c r="I33">
        <v>31</v>
      </c>
      <c r="K33" s="6">
        <v>20</v>
      </c>
      <c r="L33" s="6">
        <v>19</v>
      </c>
      <c r="N33" s="18">
        <f>ROUND((K33+L33)/2,0)</f>
        <v>20</v>
      </c>
      <c r="O33" s="21">
        <f t="shared" si="2"/>
        <v>44339</v>
      </c>
      <c r="P33" s="19">
        <f t="shared" si="0"/>
        <v>44364</v>
      </c>
    </row>
    <row r="34" spans="1:16">
      <c r="A34" t="s">
        <v>67</v>
      </c>
      <c r="B34" s="1">
        <v>44358</v>
      </c>
      <c r="C34" s="42" t="s">
        <v>34</v>
      </c>
      <c r="D34" s="29">
        <v>2</v>
      </c>
      <c r="E34">
        <v>10</v>
      </c>
      <c r="F34">
        <v>0</v>
      </c>
      <c r="K34" s="6">
        <v>1</v>
      </c>
      <c r="L34" s="6">
        <v>0</v>
      </c>
      <c r="N34" s="18">
        <f>ROUND((K34+L34)/2,0)</f>
        <v>1</v>
      </c>
      <c r="O34" s="21">
        <f t="shared" si="2"/>
        <v>44358</v>
      </c>
      <c r="P34" s="19">
        <f t="shared" si="0"/>
        <v>44383</v>
      </c>
    </row>
    <row r="35" spans="1:16">
      <c r="A35" t="s">
        <v>68</v>
      </c>
      <c r="B35" s="1">
        <v>44358</v>
      </c>
      <c r="C35" s="41" t="s">
        <v>34</v>
      </c>
      <c r="D35" s="29">
        <v>6</v>
      </c>
      <c r="H35">
        <v>36</v>
      </c>
      <c r="I35">
        <v>38</v>
      </c>
      <c r="J35" s="14">
        <v>39</v>
      </c>
      <c r="K35" s="6">
        <v>21</v>
      </c>
      <c r="L35" s="6">
        <v>22</v>
      </c>
      <c r="M35" s="14">
        <v>22</v>
      </c>
      <c r="N35" s="18">
        <f t="shared" si="1"/>
        <v>22</v>
      </c>
      <c r="O35" s="21">
        <f t="shared" si="2"/>
        <v>44337</v>
      </c>
      <c r="P35" s="19">
        <f t="shared" si="0"/>
        <v>44362</v>
      </c>
    </row>
    <row r="36" spans="1:16">
      <c r="A36" t="s">
        <v>69</v>
      </c>
      <c r="B36" s="1">
        <v>44358</v>
      </c>
      <c r="C36" s="42" t="s">
        <v>34</v>
      </c>
      <c r="D36" s="29">
        <v>5</v>
      </c>
      <c r="H36">
        <v>31</v>
      </c>
      <c r="I36">
        <v>30</v>
      </c>
      <c r="J36" s="14">
        <v>31</v>
      </c>
      <c r="K36" s="6">
        <v>19</v>
      </c>
      <c r="L36" s="6">
        <v>19</v>
      </c>
      <c r="M36" s="14">
        <v>19</v>
      </c>
      <c r="N36" s="18">
        <f t="shared" si="1"/>
        <v>19</v>
      </c>
      <c r="O36" s="21">
        <f t="shared" si="2"/>
        <v>44340</v>
      </c>
      <c r="P36" s="19">
        <f t="shared" si="0"/>
        <v>44365</v>
      </c>
    </row>
    <row r="37" spans="1:16">
      <c r="A37" t="s">
        <v>70</v>
      </c>
      <c r="B37" s="1">
        <v>44358</v>
      </c>
      <c r="C37" s="41" t="s">
        <v>34</v>
      </c>
      <c r="D37" s="29">
        <v>5</v>
      </c>
      <c r="H37">
        <v>40</v>
      </c>
      <c r="I37">
        <v>34</v>
      </c>
      <c r="J37" s="14">
        <v>30</v>
      </c>
      <c r="K37" s="6">
        <v>22</v>
      </c>
      <c r="L37" s="6">
        <v>20</v>
      </c>
      <c r="M37" s="14">
        <v>19</v>
      </c>
      <c r="N37" s="18">
        <f t="shared" si="1"/>
        <v>20</v>
      </c>
      <c r="O37" s="21">
        <f t="shared" si="2"/>
        <v>44339</v>
      </c>
      <c r="P37" s="19">
        <f t="shared" si="0"/>
        <v>44364</v>
      </c>
    </row>
    <row r="38" spans="1:16">
      <c r="A38" t="s">
        <v>71</v>
      </c>
      <c r="B38" s="1">
        <v>44358</v>
      </c>
      <c r="C38" s="42" t="s">
        <v>34</v>
      </c>
      <c r="D38" s="29">
        <v>5</v>
      </c>
      <c r="E38">
        <v>60</v>
      </c>
      <c r="F38">
        <v>10</v>
      </c>
      <c r="G38" s="14">
        <v>20</v>
      </c>
      <c r="K38" s="6">
        <v>7</v>
      </c>
      <c r="L38" s="6">
        <v>0.5</v>
      </c>
      <c r="M38" s="14">
        <v>2</v>
      </c>
      <c r="N38" s="18">
        <f t="shared" si="1"/>
        <v>3</v>
      </c>
      <c r="O38" s="21">
        <f t="shared" si="2"/>
        <v>44356</v>
      </c>
      <c r="P38" s="19">
        <f t="shared" si="0"/>
        <v>44381</v>
      </c>
    </row>
    <row r="39" spans="1:16">
      <c r="A39" t="s">
        <v>72</v>
      </c>
      <c r="B39" s="1">
        <v>44358</v>
      </c>
      <c r="C39" s="43" t="s">
        <v>100</v>
      </c>
      <c r="D39" s="29">
        <v>5</v>
      </c>
      <c r="E39">
        <v>90</v>
      </c>
      <c r="F39">
        <v>90</v>
      </c>
      <c r="G39" s="14">
        <v>60</v>
      </c>
      <c r="K39" s="6">
        <v>10</v>
      </c>
      <c r="L39" s="6">
        <v>10</v>
      </c>
      <c r="M39" s="14">
        <v>7</v>
      </c>
      <c r="N39" s="18">
        <f t="shared" si="1"/>
        <v>9</v>
      </c>
      <c r="O39" s="21">
        <f t="shared" si="2"/>
        <v>44350</v>
      </c>
      <c r="P39" s="19">
        <f t="shared" si="0"/>
        <v>44375</v>
      </c>
    </row>
    <row r="40" spans="1:16">
      <c r="A40" t="s">
        <v>73</v>
      </c>
      <c r="B40" s="1">
        <v>44358</v>
      </c>
      <c r="C40" s="43" t="s">
        <v>100</v>
      </c>
      <c r="D40" s="29">
        <v>5</v>
      </c>
      <c r="H40">
        <v>29</v>
      </c>
      <c r="I40">
        <v>30</v>
      </c>
      <c r="J40" s="14">
        <v>28</v>
      </c>
      <c r="K40" s="6">
        <v>18</v>
      </c>
      <c r="L40" s="6">
        <v>19</v>
      </c>
      <c r="M40" s="14">
        <v>18</v>
      </c>
      <c r="N40" s="18">
        <f t="shared" si="1"/>
        <v>18</v>
      </c>
      <c r="O40" s="21">
        <f t="shared" si="2"/>
        <v>44341</v>
      </c>
      <c r="P40" s="19">
        <f t="shared" si="0"/>
        <v>44366</v>
      </c>
    </row>
    <row r="41" spans="1:16">
      <c r="A41" t="s">
        <v>74</v>
      </c>
      <c r="B41" s="1">
        <v>44358</v>
      </c>
      <c r="C41" s="43" t="s">
        <v>100</v>
      </c>
      <c r="D41" s="29">
        <v>2</v>
      </c>
      <c r="E41">
        <v>90</v>
      </c>
      <c r="F41">
        <v>45</v>
      </c>
      <c r="K41" s="6">
        <v>10</v>
      </c>
      <c r="L41" s="6">
        <v>6</v>
      </c>
      <c r="N41" s="18">
        <f>ROUND((K41+L41)/2,0)</f>
        <v>8</v>
      </c>
      <c r="O41" s="21">
        <f t="shared" si="2"/>
        <v>44351</v>
      </c>
      <c r="P41" s="19">
        <f t="shared" si="0"/>
        <v>44376</v>
      </c>
    </row>
    <row r="42" spans="1:16">
      <c r="A42" t="s">
        <v>75</v>
      </c>
      <c r="B42" s="1">
        <v>44358</v>
      </c>
      <c r="C42" s="43" t="s">
        <v>100</v>
      </c>
      <c r="D42" s="29">
        <v>2</v>
      </c>
      <c r="H42">
        <v>32</v>
      </c>
      <c r="I42">
        <v>36</v>
      </c>
      <c r="K42" s="6">
        <v>19</v>
      </c>
      <c r="L42" s="6">
        <v>21</v>
      </c>
      <c r="N42" s="18">
        <f>ROUND((K42+L42)/2,0)</f>
        <v>20</v>
      </c>
      <c r="O42" s="21">
        <f t="shared" si="2"/>
        <v>44339</v>
      </c>
      <c r="P42" s="19">
        <f t="shared" si="0"/>
        <v>44364</v>
      </c>
    </row>
    <row r="43" spans="1:16">
      <c r="A43" t="s">
        <v>76</v>
      </c>
      <c r="B43" s="1">
        <v>44358</v>
      </c>
      <c r="C43" s="43" t="s">
        <v>100</v>
      </c>
      <c r="D43" s="29">
        <v>4</v>
      </c>
      <c r="E43">
        <v>90</v>
      </c>
      <c r="F43">
        <v>90</v>
      </c>
      <c r="G43" s="14">
        <v>90</v>
      </c>
      <c r="K43" s="6">
        <v>10</v>
      </c>
      <c r="L43" s="6">
        <v>10</v>
      </c>
      <c r="M43" s="14">
        <v>10</v>
      </c>
      <c r="N43" s="18">
        <f t="shared" si="1"/>
        <v>10</v>
      </c>
      <c r="O43" s="21">
        <f t="shared" si="2"/>
        <v>44349</v>
      </c>
      <c r="P43" s="19">
        <f t="shared" si="0"/>
        <v>44374</v>
      </c>
    </row>
    <row r="44" spans="1:16">
      <c r="A44" t="s">
        <v>77</v>
      </c>
      <c r="B44" s="1">
        <v>44358</v>
      </c>
      <c r="C44" s="43" t="s">
        <v>100</v>
      </c>
      <c r="D44" s="29">
        <v>5</v>
      </c>
      <c r="H44">
        <v>28</v>
      </c>
      <c r="I44">
        <v>37</v>
      </c>
      <c r="J44" s="14">
        <v>39</v>
      </c>
      <c r="K44" s="6">
        <v>18</v>
      </c>
      <c r="L44" s="6">
        <v>22</v>
      </c>
      <c r="M44" s="14">
        <v>22</v>
      </c>
      <c r="N44" s="18">
        <f t="shared" si="1"/>
        <v>21</v>
      </c>
      <c r="O44" s="21">
        <f t="shared" si="2"/>
        <v>44338</v>
      </c>
      <c r="P44" s="19">
        <f t="shared" si="0"/>
        <v>44363</v>
      </c>
    </row>
    <row r="45" spans="1:16">
      <c r="A45" t="s">
        <v>78</v>
      </c>
      <c r="B45" s="1">
        <v>44358</v>
      </c>
      <c r="C45" s="43" t="s">
        <v>100</v>
      </c>
      <c r="D45" s="29">
        <v>4</v>
      </c>
      <c r="E45">
        <v>90</v>
      </c>
      <c r="F45">
        <v>45</v>
      </c>
      <c r="G45" s="14">
        <v>60</v>
      </c>
      <c r="K45" s="6">
        <v>10</v>
      </c>
      <c r="L45" s="6">
        <v>6</v>
      </c>
      <c r="M45" s="14">
        <v>7</v>
      </c>
      <c r="N45" s="18">
        <f t="shared" si="1"/>
        <v>8</v>
      </c>
      <c r="O45" s="21">
        <f t="shared" si="2"/>
        <v>44351</v>
      </c>
      <c r="P45" s="19">
        <f t="shared" si="0"/>
        <v>44376</v>
      </c>
    </row>
    <row r="46" spans="1:16">
      <c r="A46" t="s">
        <v>79</v>
      </c>
      <c r="B46" s="1">
        <v>44358</v>
      </c>
      <c r="C46" s="43" t="s">
        <v>100</v>
      </c>
      <c r="D46" s="29">
        <v>5</v>
      </c>
      <c r="H46">
        <v>28</v>
      </c>
      <c r="I46">
        <v>25</v>
      </c>
      <c r="J46" s="14">
        <v>23</v>
      </c>
      <c r="K46" s="6">
        <v>16</v>
      </c>
      <c r="L46" s="6">
        <v>18</v>
      </c>
      <c r="M46" s="14">
        <v>16</v>
      </c>
      <c r="N46" s="18">
        <f t="shared" si="1"/>
        <v>17</v>
      </c>
      <c r="O46" s="21">
        <f t="shared" si="2"/>
        <v>44342</v>
      </c>
      <c r="P46" s="19">
        <f t="shared" si="0"/>
        <v>44367</v>
      </c>
    </row>
    <row r="47" spans="1:16">
      <c r="A47" t="s">
        <v>80</v>
      </c>
      <c r="B47" s="1">
        <v>44358</v>
      </c>
      <c r="C47" s="43" t="s">
        <v>100</v>
      </c>
      <c r="D47" s="29">
        <v>4</v>
      </c>
      <c r="E47">
        <v>80</v>
      </c>
      <c r="F47">
        <v>90</v>
      </c>
      <c r="G47" s="14">
        <v>90</v>
      </c>
      <c r="K47" s="6">
        <v>9</v>
      </c>
      <c r="L47" s="6">
        <v>10</v>
      </c>
      <c r="M47" s="14">
        <v>10</v>
      </c>
      <c r="N47" s="18">
        <f t="shared" si="1"/>
        <v>10</v>
      </c>
      <c r="O47" s="21">
        <f t="shared" si="2"/>
        <v>44349</v>
      </c>
      <c r="P47" s="19">
        <f t="shared" si="0"/>
        <v>44374</v>
      </c>
    </row>
    <row r="48" spans="1:16">
      <c r="A48" t="s">
        <v>81</v>
      </c>
      <c r="B48" s="1">
        <v>44358</v>
      </c>
      <c r="C48" s="43" t="s">
        <v>100</v>
      </c>
      <c r="D48" s="29">
        <v>3</v>
      </c>
      <c r="E48">
        <v>0</v>
      </c>
      <c r="F48">
        <v>45</v>
      </c>
      <c r="G48" s="14">
        <v>30</v>
      </c>
      <c r="K48" s="6">
        <v>0</v>
      </c>
      <c r="L48" s="6">
        <v>6</v>
      </c>
      <c r="M48" s="14">
        <v>4</v>
      </c>
      <c r="N48" s="18">
        <f t="shared" si="1"/>
        <v>3</v>
      </c>
      <c r="O48" s="21">
        <f t="shared" si="2"/>
        <v>44356</v>
      </c>
      <c r="P48" s="19">
        <f t="shared" si="0"/>
        <v>44381</v>
      </c>
    </row>
    <row r="49" spans="1:16">
      <c r="A49" t="s">
        <v>82</v>
      </c>
      <c r="B49" s="1">
        <v>44358</v>
      </c>
      <c r="C49" s="43" t="s">
        <v>100</v>
      </c>
      <c r="D49" s="29">
        <v>3</v>
      </c>
      <c r="H49">
        <v>34</v>
      </c>
      <c r="I49">
        <v>34</v>
      </c>
      <c r="J49" s="14">
        <v>34</v>
      </c>
      <c r="K49" s="6">
        <v>20</v>
      </c>
      <c r="L49" s="6">
        <v>20</v>
      </c>
      <c r="M49" s="14">
        <v>20</v>
      </c>
      <c r="N49" s="18">
        <f t="shared" si="1"/>
        <v>20</v>
      </c>
      <c r="O49" s="21">
        <f t="shared" si="2"/>
        <v>44339</v>
      </c>
      <c r="P49" s="19">
        <f t="shared" si="0"/>
        <v>44364</v>
      </c>
    </row>
    <row r="50" spans="1:16">
      <c r="A50" t="s">
        <v>83</v>
      </c>
      <c r="B50" s="1">
        <v>44358</v>
      </c>
      <c r="C50" s="43" t="s">
        <v>100</v>
      </c>
      <c r="D50" s="29">
        <v>4</v>
      </c>
      <c r="E50">
        <v>10</v>
      </c>
      <c r="F50">
        <v>10</v>
      </c>
      <c r="G50" s="14">
        <v>20</v>
      </c>
      <c r="K50" s="6">
        <v>0.5</v>
      </c>
      <c r="L50" s="6">
        <v>0.5</v>
      </c>
      <c r="M50" s="14">
        <v>2</v>
      </c>
      <c r="N50" s="18">
        <f t="shared" si="1"/>
        <v>1</v>
      </c>
      <c r="O50" s="21">
        <f t="shared" si="2"/>
        <v>44358</v>
      </c>
      <c r="P50" s="19">
        <f t="shared" si="0"/>
        <v>44383</v>
      </c>
    </row>
    <row r="51" spans="1:16">
      <c r="A51" t="s">
        <v>84</v>
      </c>
      <c r="B51" s="1">
        <v>44358</v>
      </c>
      <c r="C51" s="43" t="s">
        <v>100</v>
      </c>
      <c r="D51" s="29">
        <v>2</v>
      </c>
      <c r="H51">
        <v>26</v>
      </c>
      <c r="I51">
        <v>28</v>
      </c>
      <c r="K51" s="6">
        <v>17</v>
      </c>
      <c r="L51" s="6">
        <v>18</v>
      </c>
      <c r="N51" s="18">
        <f>ROUND((K51+L51)/2,0)</f>
        <v>18</v>
      </c>
      <c r="O51" s="21">
        <f t="shared" si="2"/>
        <v>44341</v>
      </c>
      <c r="P51" s="19">
        <f t="shared" si="0"/>
        <v>44366</v>
      </c>
    </row>
    <row r="52" spans="1:16">
      <c r="A52" t="s">
        <v>85</v>
      </c>
      <c r="B52" s="1">
        <v>44358</v>
      </c>
      <c r="C52" s="43" t="s">
        <v>100</v>
      </c>
      <c r="D52" s="29">
        <v>3</v>
      </c>
      <c r="H52">
        <v>40</v>
      </c>
      <c r="I52">
        <v>36</v>
      </c>
      <c r="J52" s="14">
        <v>35</v>
      </c>
      <c r="K52" s="6">
        <v>22</v>
      </c>
      <c r="L52" s="6">
        <v>21</v>
      </c>
      <c r="M52" s="14">
        <v>21</v>
      </c>
      <c r="N52" s="18">
        <f t="shared" si="1"/>
        <v>21</v>
      </c>
      <c r="O52" s="21">
        <f t="shared" si="2"/>
        <v>44338</v>
      </c>
      <c r="P52" s="19">
        <f t="shared" si="0"/>
        <v>44363</v>
      </c>
    </row>
    <row r="53" spans="1:16">
      <c r="A53" t="s">
        <v>86</v>
      </c>
      <c r="B53" s="1">
        <v>44358</v>
      </c>
      <c r="C53" s="43" t="s">
        <v>100</v>
      </c>
      <c r="D53" s="29">
        <v>4</v>
      </c>
      <c r="H53">
        <v>40</v>
      </c>
      <c r="I53">
        <v>48</v>
      </c>
      <c r="J53" s="14">
        <v>43</v>
      </c>
      <c r="K53" s="6">
        <v>22</v>
      </c>
      <c r="L53" s="6">
        <v>23</v>
      </c>
      <c r="M53" s="14">
        <v>23</v>
      </c>
      <c r="N53" s="18">
        <f t="shared" si="1"/>
        <v>23</v>
      </c>
      <c r="O53" s="21">
        <f t="shared" si="2"/>
        <v>44336</v>
      </c>
      <c r="P53" s="19">
        <f t="shared" si="0"/>
        <v>44361</v>
      </c>
    </row>
    <row r="54" spans="1:16">
      <c r="A54" t="s">
        <v>87</v>
      </c>
      <c r="B54" s="1">
        <v>44358</v>
      </c>
      <c r="C54" s="43" t="s">
        <v>100</v>
      </c>
      <c r="D54" s="29">
        <v>4</v>
      </c>
      <c r="E54">
        <v>45</v>
      </c>
      <c r="F54">
        <v>45</v>
      </c>
      <c r="G54" s="14">
        <v>60</v>
      </c>
      <c r="K54" s="6">
        <v>6</v>
      </c>
      <c r="L54" s="6">
        <v>6</v>
      </c>
      <c r="M54" s="14">
        <v>7</v>
      </c>
      <c r="N54" s="18">
        <f t="shared" si="1"/>
        <v>6</v>
      </c>
      <c r="O54" s="21">
        <f t="shared" si="2"/>
        <v>44353</v>
      </c>
      <c r="P54" s="19">
        <f t="shared" si="0"/>
        <v>44378</v>
      </c>
    </row>
    <row r="55" spans="1:16">
      <c r="A55" t="s">
        <v>88</v>
      </c>
      <c r="B55" s="1">
        <v>44358</v>
      </c>
      <c r="C55" s="43" t="s">
        <v>100</v>
      </c>
      <c r="D55" s="29">
        <v>4</v>
      </c>
      <c r="H55">
        <v>33</v>
      </c>
      <c r="I55">
        <v>29</v>
      </c>
      <c r="J55" s="14">
        <v>33</v>
      </c>
      <c r="K55" s="6">
        <v>20</v>
      </c>
      <c r="L55" s="6">
        <v>18</v>
      </c>
      <c r="M55" s="14">
        <v>20</v>
      </c>
      <c r="N55" s="18">
        <f t="shared" si="1"/>
        <v>19</v>
      </c>
      <c r="O55" s="21">
        <f t="shared" si="2"/>
        <v>44340</v>
      </c>
      <c r="P55" s="19">
        <f t="shared" si="0"/>
        <v>44365</v>
      </c>
    </row>
    <row r="56" spans="1:16">
      <c r="A56" t="s">
        <v>89</v>
      </c>
      <c r="B56" s="1">
        <v>44358</v>
      </c>
      <c r="C56" s="43" t="s">
        <v>100</v>
      </c>
      <c r="D56" s="29">
        <v>3</v>
      </c>
      <c r="E56">
        <v>90</v>
      </c>
      <c r="F56">
        <v>90</v>
      </c>
      <c r="G56" s="14">
        <v>90</v>
      </c>
      <c r="K56" s="6">
        <v>10</v>
      </c>
      <c r="L56" s="6">
        <v>10</v>
      </c>
      <c r="M56" s="14">
        <v>10</v>
      </c>
      <c r="N56" s="18">
        <f t="shared" si="1"/>
        <v>10</v>
      </c>
      <c r="O56" s="21">
        <f t="shared" si="2"/>
        <v>44349</v>
      </c>
      <c r="P56" s="19">
        <f t="shared" si="0"/>
        <v>44374</v>
      </c>
    </row>
    <row r="57" spans="1:16">
      <c r="A57" t="s">
        <v>90</v>
      </c>
      <c r="B57" s="1">
        <v>44358</v>
      </c>
      <c r="C57" s="43" t="s">
        <v>100</v>
      </c>
      <c r="D57" s="29">
        <v>4</v>
      </c>
      <c r="H57" t="s">
        <v>4</v>
      </c>
      <c r="I57" t="s">
        <v>101</v>
      </c>
      <c r="K57" s="6">
        <v>24</v>
      </c>
      <c r="L57" s="6">
        <v>25</v>
      </c>
      <c r="N57" s="18">
        <f>ROUND((K57+L57)/2,0)</f>
        <v>25</v>
      </c>
      <c r="O57" s="21">
        <f t="shared" si="2"/>
        <v>44334</v>
      </c>
      <c r="P57" s="19">
        <f t="shared" si="0"/>
        <v>44359</v>
      </c>
    </row>
    <row r="58" spans="1:16">
      <c r="A58" t="s">
        <v>91</v>
      </c>
      <c r="B58" s="1">
        <v>44358</v>
      </c>
      <c r="C58" s="43" t="s">
        <v>100</v>
      </c>
      <c r="D58" s="29">
        <v>4</v>
      </c>
      <c r="E58">
        <v>45</v>
      </c>
      <c r="F58">
        <v>45</v>
      </c>
      <c r="G58" s="14">
        <v>30</v>
      </c>
      <c r="K58" s="6">
        <v>6</v>
      </c>
      <c r="L58" s="6">
        <v>6</v>
      </c>
      <c r="M58" s="14">
        <v>4</v>
      </c>
      <c r="N58" s="18">
        <f t="shared" si="1"/>
        <v>5</v>
      </c>
      <c r="O58" s="21">
        <f t="shared" si="2"/>
        <v>44354</v>
      </c>
      <c r="P58" s="19">
        <f t="shared" si="0"/>
        <v>44379</v>
      </c>
    </row>
    <row r="59" spans="1:16">
      <c r="A59" t="s">
        <v>92</v>
      </c>
      <c r="B59" s="1">
        <v>44358</v>
      </c>
      <c r="C59" s="43" t="s">
        <v>100</v>
      </c>
      <c r="D59" s="29">
        <v>4</v>
      </c>
      <c r="H59">
        <v>39</v>
      </c>
      <c r="I59">
        <v>34</v>
      </c>
      <c r="J59" s="14">
        <v>40</v>
      </c>
      <c r="K59" s="6">
        <v>22</v>
      </c>
      <c r="L59" s="6">
        <v>20</v>
      </c>
      <c r="M59" s="14">
        <v>22</v>
      </c>
      <c r="N59" s="18">
        <f t="shared" si="1"/>
        <v>21</v>
      </c>
      <c r="O59" s="21">
        <f t="shared" si="2"/>
        <v>44338</v>
      </c>
      <c r="P59" s="19">
        <f t="shared" si="0"/>
        <v>44363</v>
      </c>
    </row>
    <row r="60" spans="1:16">
      <c r="A60" t="s">
        <v>93</v>
      </c>
      <c r="B60" s="1">
        <v>44358</v>
      </c>
      <c r="C60" s="43" t="s">
        <v>100</v>
      </c>
      <c r="D60" s="29">
        <v>3</v>
      </c>
      <c r="H60">
        <v>42</v>
      </c>
      <c r="I60">
        <v>36</v>
      </c>
      <c r="J60" s="14">
        <v>37</v>
      </c>
      <c r="K60" s="6">
        <v>23</v>
      </c>
      <c r="L60" s="6">
        <v>21</v>
      </c>
      <c r="M60" s="14">
        <v>22</v>
      </c>
      <c r="N60" s="18">
        <f t="shared" si="1"/>
        <v>22</v>
      </c>
      <c r="O60" s="21">
        <f t="shared" si="2"/>
        <v>44337</v>
      </c>
      <c r="P60" s="19">
        <f t="shared" si="0"/>
        <v>44362</v>
      </c>
    </row>
    <row r="61" spans="1:16">
      <c r="A61" t="s">
        <v>94</v>
      </c>
      <c r="B61" s="1">
        <v>44358</v>
      </c>
      <c r="C61" s="43" t="s">
        <v>100</v>
      </c>
      <c r="D61" s="29">
        <v>2</v>
      </c>
      <c r="E61">
        <v>45</v>
      </c>
      <c r="F61">
        <v>45</v>
      </c>
      <c r="K61" s="6">
        <v>6</v>
      </c>
      <c r="L61" s="6">
        <v>6</v>
      </c>
      <c r="N61" s="18">
        <f>ROUND((K61+L61)/2,0)</f>
        <v>6</v>
      </c>
      <c r="O61" s="21">
        <f t="shared" si="2"/>
        <v>44353</v>
      </c>
      <c r="P61" s="19">
        <f t="shared" si="0"/>
        <v>44378</v>
      </c>
    </row>
    <row r="62" spans="1:16">
      <c r="A62" t="s">
        <v>95</v>
      </c>
      <c r="B62" s="1">
        <v>44358</v>
      </c>
      <c r="C62" s="43" t="s">
        <v>100</v>
      </c>
      <c r="D62" s="29">
        <v>4</v>
      </c>
      <c r="E62">
        <v>90</v>
      </c>
      <c r="F62">
        <v>90</v>
      </c>
      <c r="G62" s="14">
        <v>90</v>
      </c>
      <c r="K62" s="6">
        <v>10</v>
      </c>
      <c r="L62" s="6">
        <v>10</v>
      </c>
      <c r="M62" s="14">
        <v>10</v>
      </c>
      <c r="N62" s="18">
        <f t="shared" si="1"/>
        <v>10</v>
      </c>
      <c r="O62" s="21">
        <f t="shared" si="2"/>
        <v>44349</v>
      </c>
      <c r="P62" s="19">
        <f t="shared" si="0"/>
        <v>44374</v>
      </c>
    </row>
    <row r="63" spans="1:16">
      <c r="A63" t="s">
        <v>96</v>
      </c>
      <c r="B63" s="1">
        <v>44358</v>
      </c>
      <c r="C63" s="43" t="s">
        <v>100</v>
      </c>
      <c r="D63" s="29">
        <v>4</v>
      </c>
      <c r="E63">
        <v>30</v>
      </c>
      <c r="F63">
        <v>45</v>
      </c>
      <c r="G63" s="14">
        <v>45</v>
      </c>
      <c r="K63" s="6">
        <v>4</v>
      </c>
      <c r="L63" s="6">
        <v>6</v>
      </c>
      <c r="M63" s="14">
        <v>6</v>
      </c>
      <c r="N63" s="18">
        <f t="shared" si="1"/>
        <v>5</v>
      </c>
      <c r="O63" s="21">
        <f t="shared" si="2"/>
        <v>44354</v>
      </c>
      <c r="P63" s="19">
        <f t="shared" si="0"/>
        <v>44379</v>
      </c>
    </row>
    <row r="64" spans="1:16">
      <c r="A64" t="s">
        <v>97</v>
      </c>
      <c r="B64" s="1">
        <v>44358</v>
      </c>
      <c r="C64" s="43" t="s">
        <v>100</v>
      </c>
      <c r="D64" s="29">
        <v>5</v>
      </c>
      <c r="E64">
        <v>45</v>
      </c>
      <c r="F64">
        <v>30</v>
      </c>
      <c r="G64" s="14">
        <v>30</v>
      </c>
      <c r="K64" s="6">
        <v>6</v>
      </c>
      <c r="L64" s="6">
        <v>4</v>
      </c>
      <c r="M64" s="14">
        <v>4</v>
      </c>
      <c r="N64" s="18">
        <f t="shared" si="1"/>
        <v>5</v>
      </c>
      <c r="O64" s="21">
        <f t="shared" si="2"/>
        <v>44354</v>
      </c>
      <c r="P64" s="19">
        <f t="shared" si="0"/>
        <v>44379</v>
      </c>
    </row>
    <row r="65" spans="1:17">
      <c r="A65" t="s">
        <v>98</v>
      </c>
      <c r="B65" s="1">
        <v>44358</v>
      </c>
      <c r="C65" s="43" t="s">
        <v>100</v>
      </c>
      <c r="D65" s="29">
        <v>4</v>
      </c>
      <c r="E65">
        <v>45</v>
      </c>
      <c r="F65">
        <v>90</v>
      </c>
      <c r="G65" s="14">
        <v>90</v>
      </c>
      <c r="K65" s="6">
        <v>6</v>
      </c>
      <c r="L65" s="6">
        <v>10</v>
      </c>
      <c r="M65" s="14">
        <v>10</v>
      </c>
      <c r="N65" s="18">
        <f t="shared" si="1"/>
        <v>9</v>
      </c>
      <c r="O65" s="21">
        <f t="shared" si="2"/>
        <v>44350</v>
      </c>
      <c r="P65" s="19">
        <f t="shared" si="0"/>
        <v>44375</v>
      </c>
    </row>
    <row r="66" spans="1:17">
      <c r="A66" t="s">
        <v>99</v>
      </c>
      <c r="B66" s="1">
        <v>44358</v>
      </c>
      <c r="C66" s="43" t="s">
        <v>100</v>
      </c>
      <c r="D66" s="29">
        <v>5</v>
      </c>
      <c r="H66">
        <v>37</v>
      </c>
      <c r="I66">
        <v>36</v>
      </c>
      <c r="J66" s="14">
        <v>32</v>
      </c>
      <c r="K66" s="6">
        <v>22</v>
      </c>
      <c r="L66" s="6">
        <v>21</v>
      </c>
      <c r="M66" s="14">
        <v>19</v>
      </c>
      <c r="N66" s="18">
        <f t="shared" si="1"/>
        <v>21</v>
      </c>
      <c r="O66" s="21">
        <f t="shared" si="2"/>
        <v>44338</v>
      </c>
      <c r="P66" s="19">
        <f t="shared" si="0"/>
        <v>44363</v>
      </c>
    </row>
    <row r="67" spans="1:17">
      <c r="A67" t="s">
        <v>102</v>
      </c>
      <c r="B67" s="1">
        <v>44358</v>
      </c>
      <c r="C67" s="44" t="s">
        <v>103</v>
      </c>
      <c r="D67" s="29">
        <v>4</v>
      </c>
      <c r="E67">
        <v>20</v>
      </c>
      <c r="F67">
        <v>10</v>
      </c>
      <c r="G67" s="14">
        <v>0</v>
      </c>
      <c r="K67" s="6">
        <v>2</v>
      </c>
      <c r="L67" s="6">
        <v>0.5</v>
      </c>
      <c r="M67" s="14">
        <v>0</v>
      </c>
      <c r="N67" s="18">
        <f t="shared" si="1"/>
        <v>1</v>
      </c>
      <c r="O67" s="21">
        <f t="shared" si="2"/>
        <v>44358</v>
      </c>
      <c r="P67" s="19">
        <f t="shared" ref="P67:P130" si="3">O67+25</f>
        <v>44383</v>
      </c>
    </row>
    <row r="68" spans="1:17">
      <c r="A68" t="s">
        <v>104</v>
      </c>
      <c r="B68" s="1">
        <v>44358</v>
      </c>
      <c r="C68" s="44" t="s">
        <v>103</v>
      </c>
      <c r="D68" s="29">
        <v>4</v>
      </c>
      <c r="H68">
        <v>13</v>
      </c>
      <c r="I68">
        <v>22</v>
      </c>
      <c r="J68" s="14">
        <v>5</v>
      </c>
      <c r="K68" s="6">
        <v>12</v>
      </c>
      <c r="L68" s="6">
        <v>15</v>
      </c>
      <c r="M68" s="14">
        <v>11</v>
      </c>
      <c r="N68" s="18">
        <f t="shared" ref="N68:N124" si="4">ROUND((K68+L68+M68)/3,0)</f>
        <v>13</v>
      </c>
      <c r="O68" s="21">
        <f t="shared" ref="O68:O131" si="5">B68-N68+1</f>
        <v>44346</v>
      </c>
      <c r="P68" s="19">
        <f t="shared" si="3"/>
        <v>44371</v>
      </c>
    </row>
    <row r="69" spans="1:17">
      <c r="A69" t="s">
        <v>105</v>
      </c>
      <c r="B69" s="1">
        <v>44358</v>
      </c>
      <c r="C69" s="44" t="s">
        <v>103</v>
      </c>
      <c r="D69" s="29">
        <v>2</v>
      </c>
      <c r="H69">
        <v>35</v>
      </c>
      <c r="I69">
        <v>35</v>
      </c>
      <c r="K69" s="6">
        <v>21</v>
      </c>
      <c r="L69" s="6">
        <v>21</v>
      </c>
      <c r="N69" s="18">
        <f>ROUND((K69+L69)/2,0)</f>
        <v>21</v>
      </c>
      <c r="O69" s="21">
        <f t="shared" si="5"/>
        <v>44338</v>
      </c>
      <c r="P69" s="19">
        <f t="shared" si="3"/>
        <v>44363</v>
      </c>
    </row>
    <row r="70" spans="1:17">
      <c r="A70" t="s">
        <v>106</v>
      </c>
      <c r="B70" s="1">
        <v>44358</v>
      </c>
      <c r="C70" s="44" t="s">
        <v>103</v>
      </c>
      <c r="D70" s="29">
        <v>4</v>
      </c>
      <c r="H70">
        <v>40</v>
      </c>
      <c r="I70">
        <v>37</v>
      </c>
      <c r="J70" s="14">
        <v>39</v>
      </c>
      <c r="K70" s="6">
        <v>22</v>
      </c>
      <c r="L70" s="6">
        <v>22</v>
      </c>
      <c r="M70" s="14">
        <v>22</v>
      </c>
      <c r="N70" s="18">
        <f t="shared" si="4"/>
        <v>22</v>
      </c>
      <c r="O70" s="21">
        <f t="shared" si="5"/>
        <v>44337</v>
      </c>
      <c r="P70" s="19">
        <f t="shared" si="3"/>
        <v>44362</v>
      </c>
    </row>
    <row r="71" spans="1:17">
      <c r="A71" t="s">
        <v>107</v>
      </c>
      <c r="B71" s="1">
        <v>44358</v>
      </c>
      <c r="C71" s="44" t="s">
        <v>103</v>
      </c>
      <c r="D71" s="29">
        <v>4</v>
      </c>
      <c r="E71">
        <v>60</v>
      </c>
      <c r="F71">
        <v>35</v>
      </c>
      <c r="G71" s="14">
        <v>90</v>
      </c>
      <c r="K71" s="6">
        <v>7</v>
      </c>
      <c r="L71" s="6">
        <v>4</v>
      </c>
      <c r="M71" s="14">
        <v>10</v>
      </c>
      <c r="N71" s="18">
        <f t="shared" si="4"/>
        <v>7</v>
      </c>
      <c r="O71" s="21">
        <f t="shared" si="5"/>
        <v>44352</v>
      </c>
      <c r="P71" s="19">
        <f t="shared" si="3"/>
        <v>44377</v>
      </c>
    </row>
    <row r="72" spans="1:17">
      <c r="A72" t="s">
        <v>108</v>
      </c>
      <c r="B72" s="1">
        <v>44358</v>
      </c>
      <c r="C72" s="44" t="s">
        <v>103</v>
      </c>
      <c r="D72" s="29">
        <v>3</v>
      </c>
      <c r="H72" t="s">
        <v>4</v>
      </c>
      <c r="K72" s="6">
        <v>24</v>
      </c>
      <c r="L72" s="6"/>
      <c r="N72" s="18">
        <v>24</v>
      </c>
      <c r="O72" s="21">
        <f t="shared" si="5"/>
        <v>44335</v>
      </c>
      <c r="P72" s="19">
        <f t="shared" si="3"/>
        <v>44360</v>
      </c>
    </row>
    <row r="73" spans="1:17">
      <c r="A73" t="s">
        <v>109</v>
      </c>
      <c r="B73" s="1">
        <v>44358</v>
      </c>
      <c r="C73" s="44" t="s">
        <v>103</v>
      </c>
      <c r="D73" s="29">
        <v>4</v>
      </c>
      <c r="E73">
        <v>90</v>
      </c>
      <c r="F73">
        <v>90</v>
      </c>
      <c r="J73" s="14">
        <v>14</v>
      </c>
      <c r="K73" s="6">
        <v>10</v>
      </c>
      <c r="L73" s="6">
        <v>10</v>
      </c>
      <c r="M73" s="14">
        <v>12</v>
      </c>
      <c r="N73" s="18">
        <f t="shared" si="4"/>
        <v>11</v>
      </c>
      <c r="O73" s="21">
        <f t="shared" si="5"/>
        <v>44348</v>
      </c>
      <c r="P73" s="19">
        <f t="shared" si="3"/>
        <v>44373</v>
      </c>
    </row>
    <row r="74" spans="1:17">
      <c r="A74" t="s">
        <v>110</v>
      </c>
      <c r="B74" s="1">
        <v>44358</v>
      </c>
      <c r="C74" s="44" t="s">
        <v>103</v>
      </c>
      <c r="D74" s="29">
        <v>3</v>
      </c>
      <c r="H74">
        <v>35</v>
      </c>
      <c r="I74">
        <v>33</v>
      </c>
      <c r="J74" s="14">
        <v>32</v>
      </c>
      <c r="K74" s="6">
        <v>21</v>
      </c>
      <c r="L74" s="6">
        <v>20</v>
      </c>
      <c r="M74" s="14">
        <v>19</v>
      </c>
      <c r="N74" s="18">
        <f t="shared" si="4"/>
        <v>20</v>
      </c>
      <c r="O74" s="21">
        <f t="shared" si="5"/>
        <v>44339</v>
      </c>
      <c r="P74" s="19">
        <f t="shared" si="3"/>
        <v>44364</v>
      </c>
    </row>
    <row r="75" spans="1:17">
      <c r="A75" t="s">
        <v>111</v>
      </c>
      <c r="B75" s="1">
        <v>44358</v>
      </c>
      <c r="C75" s="44" t="s">
        <v>103</v>
      </c>
      <c r="D75" s="29">
        <v>3</v>
      </c>
      <c r="E75">
        <v>90</v>
      </c>
      <c r="F75">
        <v>90</v>
      </c>
      <c r="G75" s="14">
        <v>90</v>
      </c>
      <c r="K75" s="6">
        <v>10</v>
      </c>
      <c r="L75" s="6">
        <v>10</v>
      </c>
      <c r="M75" s="14">
        <v>10</v>
      </c>
      <c r="N75" s="18">
        <f t="shared" si="4"/>
        <v>10</v>
      </c>
      <c r="O75" s="21">
        <f t="shared" si="5"/>
        <v>44349</v>
      </c>
      <c r="P75" s="19">
        <f t="shared" si="3"/>
        <v>44374</v>
      </c>
    </row>
    <row r="76" spans="1:17">
      <c r="A76" t="s">
        <v>112</v>
      </c>
      <c r="B76" s="1">
        <v>44358</v>
      </c>
      <c r="C76" s="44" t="s">
        <v>103</v>
      </c>
      <c r="D76" s="29">
        <v>3</v>
      </c>
      <c r="E76">
        <v>90</v>
      </c>
      <c r="F76">
        <v>90</v>
      </c>
      <c r="J76" s="14">
        <v>15</v>
      </c>
      <c r="K76" s="6">
        <v>10</v>
      </c>
      <c r="L76" s="6">
        <v>10</v>
      </c>
      <c r="M76" s="14">
        <v>13</v>
      </c>
      <c r="N76" s="18">
        <f t="shared" si="4"/>
        <v>11</v>
      </c>
      <c r="O76" s="21">
        <f t="shared" si="5"/>
        <v>44348</v>
      </c>
      <c r="P76" s="19">
        <f t="shared" si="3"/>
        <v>44373</v>
      </c>
    </row>
    <row r="77" spans="1:17">
      <c r="A77" t="s">
        <v>113</v>
      </c>
      <c r="B77" s="1">
        <v>44358</v>
      </c>
      <c r="C77" s="44" t="s">
        <v>103</v>
      </c>
      <c r="D77" s="29">
        <v>4</v>
      </c>
      <c r="E77">
        <v>60</v>
      </c>
      <c r="F77">
        <v>45</v>
      </c>
      <c r="G77" s="14">
        <v>45</v>
      </c>
      <c r="K77" s="6">
        <v>7</v>
      </c>
      <c r="L77" s="6">
        <v>6</v>
      </c>
      <c r="M77" s="14">
        <v>6</v>
      </c>
      <c r="N77" s="18">
        <f t="shared" si="4"/>
        <v>6</v>
      </c>
      <c r="O77" s="21">
        <f t="shared" si="5"/>
        <v>44353</v>
      </c>
      <c r="P77" s="19">
        <f t="shared" si="3"/>
        <v>44378</v>
      </c>
    </row>
    <row r="78" spans="1:17">
      <c r="A78" t="s">
        <v>114</v>
      </c>
      <c r="B78" s="1">
        <v>44358</v>
      </c>
      <c r="C78" s="44" t="s">
        <v>103</v>
      </c>
      <c r="D78" s="29">
        <v>4</v>
      </c>
      <c r="E78">
        <v>0</v>
      </c>
      <c r="F78">
        <v>60</v>
      </c>
      <c r="G78" s="14">
        <v>80</v>
      </c>
      <c r="K78" s="6">
        <v>0</v>
      </c>
      <c r="L78" s="6">
        <v>7</v>
      </c>
      <c r="M78" s="14">
        <v>9</v>
      </c>
      <c r="N78" s="18">
        <f t="shared" si="4"/>
        <v>5</v>
      </c>
      <c r="O78" s="21">
        <f t="shared" si="5"/>
        <v>44354</v>
      </c>
      <c r="P78" s="19">
        <f t="shared" si="3"/>
        <v>44379</v>
      </c>
      <c r="Q78" s="46" t="s">
        <v>195</v>
      </c>
    </row>
    <row r="79" spans="1:17">
      <c r="A79" t="s">
        <v>115</v>
      </c>
      <c r="B79" s="1">
        <v>44358</v>
      </c>
      <c r="C79" s="44" t="s">
        <v>103</v>
      </c>
      <c r="D79" s="29">
        <v>3</v>
      </c>
      <c r="H79">
        <v>31</v>
      </c>
      <c r="I79">
        <v>36</v>
      </c>
      <c r="J79" s="14">
        <v>34</v>
      </c>
      <c r="K79" s="6">
        <v>19</v>
      </c>
      <c r="L79" s="6">
        <v>21</v>
      </c>
      <c r="M79" s="14">
        <v>20</v>
      </c>
      <c r="N79" s="18">
        <f t="shared" si="4"/>
        <v>20</v>
      </c>
      <c r="O79" s="21">
        <f t="shared" si="5"/>
        <v>44339</v>
      </c>
      <c r="P79" s="19">
        <f t="shared" si="3"/>
        <v>44364</v>
      </c>
    </row>
    <row r="80" spans="1:17">
      <c r="A80" t="s">
        <v>116</v>
      </c>
      <c r="B80" s="1">
        <v>44358</v>
      </c>
      <c r="C80" s="44" t="s">
        <v>103</v>
      </c>
      <c r="D80" s="29">
        <v>4</v>
      </c>
      <c r="H80">
        <v>41</v>
      </c>
      <c r="I80">
        <v>40</v>
      </c>
      <c r="J80" s="14">
        <v>42</v>
      </c>
      <c r="K80" s="6">
        <v>23</v>
      </c>
      <c r="L80" s="6">
        <v>22</v>
      </c>
      <c r="M80" s="14">
        <v>23</v>
      </c>
      <c r="N80" s="18">
        <f t="shared" si="4"/>
        <v>23</v>
      </c>
      <c r="O80" s="21">
        <f t="shared" si="5"/>
        <v>44336</v>
      </c>
      <c r="P80" s="19">
        <f t="shared" si="3"/>
        <v>44361</v>
      </c>
    </row>
    <row r="81" spans="1:17">
      <c r="A81" t="s">
        <v>117</v>
      </c>
      <c r="B81" s="1">
        <v>44358</v>
      </c>
      <c r="C81" s="44" t="s">
        <v>103</v>
      </c>
      <c r="D81" s="29">
        <v>3</v>
      </c>
      <c r="E81">
        <v>0</v>
      </c>
      <c r="F81">
        <v>0</v>
      </c>
      <c r="G81" s="14">
        <v>0</v>
      </c>
      <c r="K81" s="6">
        <v>0</v>
      </c>
      <c r="L81" s="6">
        <v>0</v>
      </c>
      <c r="M81" s="14">
        <v>0</v>
      </c>
      <c r="N81" s="18">
        <f t="shared" si="4"/>
        <v>0</v>
      </c>
      <c r="O81" s="21">
        <f t="shared" si="5"/>
        <v>44359</v>
      </c>
      <c r="P81" s="19">
        <f t="shared" si="3"/>
        <v>44384</v>
      </c>
    </row>
    <row r="82" spans="1:17">
      <c r="A82" t="s">
        <v>118</v>
      </c>
      <c r="B82" s="1">
        <v>44358</v>
      </c>
      <c r="C82" s="44" t="s">
        <v>103</v>
      </c>
      <c r="D82" s="29">
        <v>4</v>
      </c>
      <c r="H82">
        <v>22</v>
      </c>
      <c r="I82">
        <v>30</v>
      </c>
      <c r="J82" s="14">
        <v>27</v>
      </c>
      <c r="K82" s="6">
        <v>15</v>
      </c>
      <c r="L82" s="6">
        <v>19</v>
      </c>
      <c r="M82" s="14">
        <v>17</v>
      </c>
      <c r="N82" s="18">
        <f t="shared" si="4"/>
        <v>17</v>
      </c>
      <c r="O82" s="21">
        <f t="shared" si="5"/>
        <v>44342</v>
      </c>
      <c r="P82" s="19">
        <f t="shared" si="3"/>
        <v>44367</v>
      </c>
    </row>
    <row r="83" spans="1:17">
      <c r="A83" t="s">
        <v>119</v>
      </c>
      <c r="B83" s="1">
        <v>44358</v>
      </c>
      <c r="C83" s="44" t="s">
        <v>103</v>
      </c>
      <c r="D83" s="29">
        <v>3</v>
      </c>
      <c r="H83">
        <v>33</v>
      </c>
      <c r="I83">
        <v>21</v>
      </c>
      <c r="K83" s="6">
        <v>20</v>
      </c>
      <c r="L83" s="6">
        <v>15</v>
      </c>
      <c r="N83" s="18">
        <f>ROUND((K83+L83)/2,0)</f>
        <v>18</v>
      </c>
      <c r="O83" s="21">
        <f t="shared" si="5"/>
        <v>44341</v>
      </c>
      <c r="P83" s="19">
        <f t="shared" si="3"/>
        <v>44366</v>
      </c>
    </row>
    <row r="84" spans="1:17">
      <c r="A84" t="s">
        <v>120</v>
      </c>
      <c r="B84" s="1">
        <v>44358</v>
      </c>
      <c r="C84" s="44" t="s">
        <v>103</v>
      </c>
      <c r="D84" s="29">
        <v>1</v>
      </c>
      <c r="H84">
        <v>43</v>
      </c>
      <c r="K84" s="6">
        <v>23</v>
      </c>
      <c r="N84" s="18">
        <v>23</v>
      </c>
      <c r="O84" s="21">
        <f t="shared" si="5"/>
        <v>44336</v>
      </c>
      <c r="P84" s="19">
        <f t="shared" si="3"/>
        <v>44361</v>
      </c>
    </row>
    <row r="85" spans="1:17">
      <c r="A85" t="s">
        <v>121</v>
      </c>
      <c r="B85" s="1">
        <v>44358</v>
      </c>
      <c r="C85" s="44" t="s">
        <v>103</v>
      </c>
      <c r="D85" s="29">
        <v>4</v>
      </c>
      <c r="H85">
        <v>30</v>
      </c>
      <c r="I85">
        <v>33</v>
      </c>
      <c r="J85" s="14">
        <v>33</v>
      </c>
      <c r="K85" s="6">
        <v>19</v>
      </c>
      <c r="L85" s="6">
        <v>20</v>
      </c>
      <c r="M85" s="14">
        <v>20</v>
      </c>
      <c r="N85" s="18">
        <f t="shared" si="4"/>
        <v>20</v>
      </c>
      <c r="O85" s="21">
        <f t="shared" si="5"/>
        <v>44339</v>
      </c>
      <c r="P85" s="19">
        <f t="shared" si="3"/>
        <v>44364</v>
      </c>
    </row>
    <row r="86" spans="1:17">
      <c r="A86" t="s">
        <v>122</v>
      </c>
      <c r="B86" s="1">
        <v>44358</v>
      </c>
      <c r="C86" s="44" t="s">
        <v>103</v>
      </c>
      <c r="D86" s="29">
        <v>5</v>
      </c>
      <c r="E86">
        <v>90</v>
      </c>
      <c r="F86">
        <v>90</v>
      </c>
      <c r="G86" s="14">
        <v>90</v>
      </c>
      <c r="K86" s="6">
        <v>10</v>
      </c>
      <c r="L86" s="6">
        <v>10</v>
      </c>
      <c r="M86" s="14">
        <v>10</v>
      </c>
      <c r="N86" s="18">
        <f t="shared" si="4"/>
        <v>10</v>
      </c>
      <c r="O86" s="21">
        <f t="shared" si="5"/>
        <v>44349</v>
      </c>
      <c r="P86" s="19">
        <f t="shared" si="3"/>
        <v>44374</v>
      </c>
    </row>
    <row r="87" spans="1:17">
      <c r="A87" t="s">
        <v>123</v>
      </c>
      <c r="B87" s="1">
        <v>44358</v>
      </c>
      <c r="C87" s="44" t="s">
        <v>103</v>
      </c>
      <c r="D87" s="29">
        <v>4</v>
      </c>
      <c r="H87">
        <v>29</v>
      </c>
      <c r="I87">
        <v>30</v>
      </c>
      <c r="J87" s="14">
        <v>36</v>
      </c>
      <c r="K87" s="6">
        <v>18</v>
      </c>
      <c r="L87" s="6">
        <v>19</v>
      </c>
      <c r="M87" s="14">
        <v>21</v>
      </c>
      <c r="N87" s="18">
        <f t="shared" si="4"/>
        <v>19</v>
      </c>
      <c r="O87" s="21">
        <f t="shared" si="5"/>
        <v>44340</v>
      </c>
      <c r="P87" s="19">
        <f t="shared" si="3"/>
        <v>44365</v>
      </c>
    </row>
    <row r="88" spans="1:17">
      <c r="A88" t="s">
        <v>124</v>
      </c>
      <c r="B88" s="1">
        <v>44358</v>
      </c>
      <c r="C88" s="44" t="s">
        <v>103</v>
      </c>
      <c r="D88" s="29">
        <v>5</v>
      </c>
      <c r="E88">
        <v>45</v>
      </c>
      <c r="F88">
        <v>45</v>
      </c>
      <c r="G88" s="14">
        <v>45</v>
      </c>
      <c r="K88" s="6">
        <v>6</v>
      </c>
      <c r="L88" s="6">
        <v>6</v>
      </c>
      <c r="M88" s="14">
        <v>6</v>
      </c>
      <c r="N88" s="18">
        <f t="shared" si="4"/>
        <v>6</v>
      </c>
      <c r="O88" s="21">
        <f t="shared" si="5"/>
        <v>44353</v>
      </c>
      <c r="P88" s="19">
        <f t="shared" si="3"/>
        <v>44378</v>
      </c>
    </row>
    <row r="89" spans="1:17">
      <c r="A89" t="s">
        <v>125</v>
      </c>
      <c r="B89" s="1">
        <v>44358</v>
      </c>
      <c r="C89" s="44" t="s">
        <v>103</v>
      </c>
      <c r="D89" s="29">
        <v>3</v>
      </c>
      <c r="H89">
        <v>35</v>
      </c>
      <c r="I89">
        <v>33</v>
      </c>
      <c r="J89" s="14">
        <v>36</v>
      </c>
      <c r="K89" s="6">
        <v>21</v>
      </c>
      <c r="L89" s="6">
        <v>20</v>
      </c>
      <c r="M89" s="14">
        <v>21</v>
      </c>
      <c r="N89" s="18">
        <f t="shared" si="4"/>
        <v>21</v>
      </c>
      <c r="O89" s="21">
        <f t="shared" si="5"/>
        <v>44338</v>
      </c>
      <c r="P89" s="19">
        <f t="shared" si="3"/>
        <v>44363</v>
      </c>
    </row>
    <row r="90" spans="1:17">
      <c r="A90" t="s">
        <v>126</v>
      </c>
      <c r="B90" s="1">
        <v>44358</v>
      </c>
      <c r="C90" s="44" t="s">
        <v>103</v>
      </c>
      <c r="D90" s="29">
        <v>4</v>
      </c>
      <c r="E90">
        <v>10</v>
      </c>
      <c r="F90">
        <v>45</v>
      </c>
      <c r="G90" s="14">
        <v>45</v>
      </c>
      <c r="K90" s="6">
        <v>0.5</v>
      </c>
      <c r="L90" s="6">
        <v>6</v>
      </c>
      <c r="M90" s="14">
        <v>6</v>
      </c>
      <c r="N90" s="18">
        <f t="shared" si="4"/>
        <v>4</v>
      </c>
      <c r="O90" s="21">
        <f t="shared" si="5"/>
        <v>44355</v>
      </c>
      <c r="P90" s="19">
        <f t="shared" si="3"/>
        <v>44380</v>
      </c>
      <c r="Q90" s="46" t="s">
        <v>195</v>
      </c>
    </row>
    <row r="91" spans="1:17">
      <c r="A91" t="s">
        <v>127</v>
      </c>
      <c r="B91" s="1">
        <v>44358</v>
      </c>
      <c r="C91" s="44" t="s">
        <v>103</v>
      </c>
      <c r="D91" s="29">
        <v>3</v>
      </c>
      <c r="E91">
        <v>90</v>
      </c>
      <c r="I91">
        <v>22</v>
      </c>
      <c r="J91" s="14">
        <v>24</v>
      </c>
      <c r="K91" s="6">
        <v>10</v>
      </c>
      <c r="L91" s="6">
        <v>15</v>
      </c>
      <c r="M91" s="14">
        <v>16</v>
      </c>
      <c r="N91" s="18">
        <f t="shared" si="4"/>
        <v>14</v>
      </c>
      <c r="O91" s="21">
        <f t="shared" si="5"/>
        <v>44345</v>
      </c>
      <c r="P91" s="19">
        <f t="shared" si="3"/>
        <v>44370</v>
      </c>
    </row>
    <row r="92" spans="1:17">
      <c r="A92" t="s">
        <v>128</v>
      </c>
      <c r="B92" s="1">
        <v>44358</v>
      </c>
      <c r="C92" s="44" t="s">
        <v>103</v>
      </c>
      <c r="D92" s="29">
        <v>2</v>
      </c>
      <c r="H92">
        <v>29</v>
      </c>
      <c r="I92">
        <v>33</v>
      </c>
      <c r="K92" s="6">
        <v>18</v>
      </c>
      <c r="L92" s="6">
        <v>20</v>
      </c>
      <c r="N92" s="18">
        <f>ROUND((K92+L92)/2,0)</f>
        <v>19</v>
      </c>
      <c r="O92" s="21">
        <f t="shared" si="5"/>
        <v>44340</v>
      </c>
      <c r="P92" s="19">
        <f t="shared" si="3"/>
        <v>44365</v>
      </c>
    </row>
    <row r="93" spans="1:17">
      <c r="A93" t="s">
        <v>129</v>
      </c>
      <c r="B93" s="1">
        <v>44358</v>
      </c>
      <c r="C93" s="44" t="s">
        <v>103</v>
      </c>
      <c r="D93" s="29">
        <v>6</v>
      </c>
      <c r="H93">
        <v>38</v>
      </c>
      <c r="I93">
        <v>37</v>
      </c>
      <c r="J93" s="14">
        <v>40</v>
      </c>
      <c r="K93" s="6">
        <v>22</v>
      </c>
      <c r="L93" s="6">
        <v>22</v>
      </c>
      <c r="M93" s="14">
        <v>22</v>
      </c>
      <c r="N93" s="18">
        <f t="shared" si="4"/>
        <v>22</v>
      </c>
      <c r="O93" s="21">
        <f t="shared" si="5"/>
        <v>44337</v>
      </c>
      <c r="P93" s="19">
        <f t="shared" si="3"/>
        <v>44362</v>
      </c>
    </row>
    <row r="94" spans="1:17">
      <c r="A94" t="s">
        <v>130</v>
      </c>
      <c r="B94" s="1">
        <v>44358</v>
      </c>
      <c r="C94" s="44" t="s">
        <v>103</v>
      </c>
      <c r="D94" s="29">
        <v>4</v>
      </c>
      <c r="E94">
        <v>90</v>
      </c>
      <c r="F94">
        <v>90</v>
      </c>
      <c r="G94" s="14">
        <v>90</v>
      </c>
      <c r="K94" s="6">
        <v>10</v>
      </c>
      <c r="L94" s="6">
        <v>10</v>
      </c>
      <c r="M94" s="14">
        <v>10</v>
      </c>
      <c r="N94" s="18">
        <f t="shared" si="4"/>
        <v>10</v>
      </c>
      <c r="O94" s="21">
        <f t="shared" si="5"/>
        <v>44349</v>
      </c>
      <c r="P94" s="19">
        <f t="shared" si="3"/>
        <v>44374</v>
      </c>
    </row>
    <row r="95" spans="1:17">
      <c r="A95" t="s">
        <v>131</v>
      </c>
      <c r="B95" s="1">
        <v>44358</v>
      </c>
      <c r="C95" s="44" t="s">
        <v>103</v>
      </c>
      <c r="D95" s="29">
        <v>4</v>
      </c>
      <c r="E95">
        <v>45</v>
      </c>
      <c r="F95">
        <v>60</v>
      </c>
      <c r="G95" s="14">
        <v>90</v>
      </c>
      <c r="K95" s="6">
        <v>6</v>
      </c>
      <c r="L95" s="6">
        <v>7</v>
      </c>
      <c r="M95" s="14">
        <v>10</v>
      </c>
      <c r="N95" s="18">
        <f t="shared" si="4"/>
        <v>8</v>
      </c>
      <c r="O95" s="21">
        <f t="shared" si="5"/>
        <v>44351</v>
      </c>
      <c r="P95" s="19">
        <f t="shared" si="3"/>
        <v>44376</v>
      </c>
    </row>
    <row r="96" spans="1:17">
      <c r="A96" t="s">
        <v>132</v>
      </c>
      <c r="B96" s="1">
        <v>44358</v>
      </c>
      <c r="C96" s="44" t="s">
        <v>103</v>
      </c>
      <c r="D96" s="29">
        <v>4</v>
      </c>
      <c r="H96">
        <v>35</v>
      </c>
      <c r="I96">
        <v>36</v>
      </c>
      <c r="J96" s="14">
        <v>35</v>
      </c>
      <c r="K96" s="6">
        <v>21</v>
      </c>
      <c r="L96" s="6">
        <v>21</v>
      </c>
      <c r="M96" s="14">
        <v>21</v>
      </c>
      <c r="N96" s="18">
        <f t="shared" si="4"/>
        <v>21</v>
      </c>
      <c r="O96" s="21">
        <f t="shared" si="5"/>
        <v>44338</v>
      </c>
      <c r="P96" s="19">
        <f t="shared" si="3"/>
        <v>44363</v>
      </c>
    </row>
    <row r="97" spans="1:16">
      <c r="A97" t="s">
        <v>133</v>
      </c>
      <c r="B97" s="1">
        <v>44358</v>
      </c>
      <c r="C97" s="44" t="s">
        <v>103</v>
      </c>
      <c r="D97" s="29">
        <v>3</v>
      </c>
      <c r="H97">
        <v>22</v>
      </c>
      <c r="I97">
        <v>28</v>
      </c>
      <c r="J97" s="14">
        <v>30</v>
      </c>
      <c r="K97" s="6">
        <v>15</v>
      </c>
      <c r="L97" s="6">
        <v>18</v>
      </c>
      <c r="M97" s="14">
        <v>19</v>
      </c>
      <c r="N97" s="18">
        <f t="shared" si="4"/>
        <v>17</v>
      </c>
      <c r="O97" s="21">
        <f t="shared" si="5"/>
        <v>44342</v>
      </c>
      <c r="P97" s="19">
        <f t="shared" si="3"/>
        <v>44367</v>
      </c>
    </row>
    <row r="98" spans="1:16">
      <c r="A98" t="s">
        <v>134</v>
      </c>
      <c r="B98" s="1">
        <v>44358</v>
      </c>
      <c r="C98" s="44" t="s">
        <v>103</v>
      </c>
      <c r="D98" s="29">
        <v>4</v>
      </c>
      <c r="E98">
        <v>90</v>
      </c>
      <c r="F98">
        <v>90</v>
      </c>
      <c r="G98" s="14">
        <v>90</v>
      </c>
      <c r="K98" s="6">
        <v>10</v>
      </c>
      <c r="L98" s="6">
        <v>10</v>
      </c>
      <c r="M98" s="14">
        <v>10</v>
      </c>
      <c r="N98" s="18">
        <f t="shared" si="4"/>
        <v>10</v>
      </c>
      <c r="O98" s="21">
        <f t="shared" si="5"/>
        <v>44349</v>
      </c>
      <c r="P98" s="19">
        <f t="shared" si="3"/>
        <v>44374</v>
      </c>
    </row>
    <row r="99" spans="1:16">
      <c r="A99" t="s">
        <v>135</v>
      </c>
      <c r="B99" s="1">
        <v>44358</v>
      </c>
      <c r="C99" s="44" t="s">
        <v>103</v>
      </c>
      <c r="D99" s="29">
        <v>4</v>
      </c>
      <c r="H99">
        <v>25</v>
      </c>
      <c r="I99">
        <v>28</v>
      </c>
      <c r="J99" s="14">
        <v>22</v>
      </c>
      <c r="K99" s="6">
        <v>16</v>
      </c>
      <c r="L99" s="6">
        <v>18</v>
      </c>
      <c r="M99" s="14">
        <v>15</v>
      </c>
      <c r="N99" s="18">
        <f t="shared" si="4"/>
        <v>16</v>
      </c>
      <c r="O99" s="21">
        <f t="shared" si="5"/>
        <v>44343</v>
      </c>
      <c r="P99" s="19">
        <f t="shared" si="3"/>
        <v>44368</v>
      </c>
    </row>
    <row r="100" spans="1:16">
      <c r="A100" t="s">
        <v>136</v>
      </c>
      <c r="B100" s="1">
        <v>44358</v>
      </c>
      <c r="C100" s="44" t="s">
        <v>103</v>
      </c>
      <c r="D100" s="29">
        <v>4</v>
      </c>
      <c r="H100">
        <v>38</v>
      </c>
      <c r="I100">
        <v>37</v>
      </c>
      <c r="J100" s="14">
        <v>39</v>
      </c>
      <c r="K100" s="6">
        <v>22</v>
      </c>
      <c r="L100" s="6">
        <v>22</v>
      </c>
      <c r="M100" s="14">
        <v>22</v>
      </c>
      <c r="N100" s="18">
        <f t="shared" si="4"/>
        <v>22</v>
      </c>
      <c r="O100" s="21">
        <f t="shared" si="5"/>
        <v>44337</v>
      </c>
      <c r="P100" s="19">
        <f t="shared" si="3"/>
        <v>44362</v>
      </c>
    </row>
    <row r="101" spans="1:16">
      <c r="A101" t="s">
        <v>137</v>
      </c>
      <c r="B101" s="1">
        <v>44358</v>
      </c>
      <c r="C101" s="44" t="s">
        <v>103</v>
      </c>
      <c r="D101" s="29">
        <v>1</v>
      </c>
      <c r="E101">
        <v>90</v>
      </c>
      <c r="K101" s="6">
        <v>10</v>
      </c>
      <c r="N101" s="18">
        <v>10</v>
      </c>
      <c r="O101" s="21">
        <f t="shared" si="5"/>
        <v>44349</v>
      </c>
      <c r="P101" s="19">
        <f t="shared" si="3"/>
        <v>44374</v>
      </c>
    </row>
    <row r="102" spans="1:16">
      <c r="A102" t="s">
        <v>138</v>
      </c>
      <c r="B102" s="1">
        <v>44358</v>
      </c>
      <c r="C102" s="44" t="s">
        <v>103</v>
      </c>
      <c r="D102" s="29">
        <v>3</v>
      </c>
      <c r="H102">
        <v>28</v>
      </c>
      <c r="I102">
        <v>30</v>
      </c>
      <c r="J102" s="14">
        <v>32</v>
      </c>
      <c r="K102" s="6">
        <v>18</v>
      </c>
      <c r="L102" s="6">
        <v>19</v>
      </c>
      <c r="M102" s="14">
        <v>19</v>
      </c>
      <c r="N102" s="18">
        <f t="shared" si="4"/>
        <v>19</v>
      </c>
      <c r="O102" s="21">
        <f t="shared" si="5"/>
        <v>44340</v>
      </c>
      <c r="P102" s="19">
        <f t="shared" si="3"/>
        <v>44365</v>
      </c>
    </row>
    <row r="103" spans="1:16">
      <c r="A103" t="s">
        <v>139</v>
      </c>
      <c r="B103" s="1">
        <v>44358</v>
      </c>
      <c r="C103" s="44" t="s">
        <v>103</v>
      </c>
      <c r="D103" s="29">
        <v>3</v>
      </c>
      <c r="E103">
        <v>60</v>
      </c>
      <c r="F103">
        <v>90</v>
      </c>
      <c r="G103" s="14">
        <v>80</v>
      </c>
      <c r="K103" s="6">
        <v>7</v>
      </c>
      <c r="L103" s="6">
        <v>10</v>
      </c>
      <c r="M103" s="14">
        <v>9</v>
      </c>
      <c r="N103" s="18">
        <f t="shared" si="4"/>
        <v>9</v>
      </c>
      <c r="O103" s="21">
        <f t="shared" si="5"/>
        <v>44350</v>
      </c>
      <c r="P103" s="19">
        <f t="shared" si="3"/>
        <v>44375</v>
      </c>
    </row>
    <row r="104" spans="1:16">
      <c r="A104" t="s">
        <v>140</v>
      </c>
      <c r="B104" s="1">
        <v>44358</v>
      </c>
      <c r="C104" s="44" t="s">
        <v>103</v>
      </c>
      <c r="D104" s="29">
        <v>4</v>
      </c>
      <c r="E104">
        <v>60</v>
      </c>
      <c r="F104">
        <v>45</v>
      </c>
      <c r="G104" s="14">
        <v>45</v>
      </c>
      <c r="K104" s="6">
        <v>7</v>
      </c>
      <c r="L104" s="6">
        <v>6</v>
      </c>
      <c r="M104" s="14">
        <v>6</v>
      </c>
      <c r="N104" s="18">
        <f t="shared" si="4"/>
        <v>6</v>
      </c>
      <c r="O104" s="21">
        <f t="shared" si="5"/>
        <v>44353</v>
      </c>
      <c r="P104" s="19">
        <f t="shared" si="3"/>
        <v>44378</v>
      </c>
    </row>
    <row r="105" spans="1:16">
      <c r="A105" t="s">
        <v>141</v>
      </c>
      <c r="B105" s="1">
        <v>44358</v>
      </c>
      <c r="C105" s="44" t="s">
        <v>103</v>
      </c>
      <c r="D105" s="29">
        <v>3</v>
      </c>
      <c r="E105">
        <v>45</v>
      </c>
      <c r="F105">
        <v>45</v>
      </c>
      <c r="G105" s="14">
        <v>45</v>
      </c>
      <c r="K105" s="6">
        <v>6</v>
      </c>
      <c r="L105" s="6">
        <v>6</v>
      </c>
      <c r="M105" s="14">
        <v>6</v>
      </c>
      <c r="N105" s="18">
        <f t="shared" si="4"/>
        <v>6</v>
      </c>
      <c r="O105" s="21">
        <f t="shared" si="5"/>
        <v>44353</v>
      </c>
      <c r="P105" s="19">
        <f t="shared" si="3"/>
        <v>44378</v>
      </c>
    </row>
    <row r="106" spans="1:16">
      <c r="A106" t="s">
        <v>142</v>
      </c>
      <c r="B106" s="1">
        <v>44358</v>
      </c>
      <c r="C106" s="44" t="s">
        <v>103</v>
      </c>
      <c r="D106" s="29">
        <v>4</v>
      </c>
      <c r="E106">
        <v>90</v>
      </c>
      <c r="F106">
        <v>45</v>
      </c>
      <c r="G106" s="14">
        <v>60</v>
      </c>
      <c r="K106" s="6">
        <v>10</v>
      </c>
      <c r="L106" s="6">
        <v>6</v>
      </c>
      <c r="M106" s="14">
        <v>7</v>
      </c>
      <c r="N106" s="18">
        <f t="shared" si="4"/>
        <v>8</v>
      </c>
      <c r="O106" s="21">
        <f t="shared" si="5"/>
        <v>44351</v>
      </c>
      <c r="P106" s="19">
        <f t="shared" si="3"/>
        <v>44376</v>
      </c>
    </row>
    <row r="107" spans="1:16">
      <c r="A107" t="s">
        <v>143</v>
      </c>
      <c r="B107" s="1">
        <v>44358</v>
      </c>
      <c r="C107" s="44" t="s">
        <v>103</v>
      </c>
      <c r="D107" s="29">
        <v>5</v>
      </c>
      <c r="H107">
        <v>32</v>
      </c>
      <c r="I107">
        <v>25</v>
      </c>
      <c r="J107" s="14">
        <v>27</v>
      </c>
      <c r="K107" s="6">
        <v>19</v>
      </c>
      <c r="L107" s="6">
        <v>16</v>
      </c>
      <c r="M107" s="14">
        <v>17</v>
      </c>
      <c r="N107" s="18">
        <f t="shared" si="4"/>
        <v>17</v>
      </c>
      <c r="O107" s="21">
        <f t="shared" si="5"/>
        <v>44342</v>
      </c>
      <c r="P107" s="19">
        <f t="shared" si="3"/>
        <v>44367</v>
      </c>
    </row>
    <row r="108" spans="1:16">
      <c r="A108" t="s">
        <v>144</v>
      </c>
      <c r="B108" s="1">
        <v>44358</v>
      </c>
      <c r="C108" s="44" t="s">
        <v>103</v>
      </c>
      <c r="D108" s="29">
        <v>4</v>
      </c>
      <c r="H108">
        <v>23</v>
      </c>
      <c r="I108">
        <v>25</v>
      </c>
      <c r="J108" s="14">
        <v>27</v>
      </c>
      <c r="K108" s="6">
        <v>16</v>
      </c>
      <c r="L108" s="6">
        <v>16</v>
      </c>
      <c r="M108" s="14">
        <v>17</v>
      </c>
      <c r="N108" s="18">
        <f t="shared" si="4"/>
        <v>16</v>
      </c>
      <c r="O108" s="21">
        <f t="shared" si="5"/>
        <v>44343</v>
      </c>
      <c r="P108" s="19">
        <f t="shared" si="3"/>
        <v>44368</v>
      </c>
    </row>
    <row r="109" spans="1:16">
      <c r="A109" t="s">
        <v>145</v>
      </c>
      <c r="B109" s="1">
        <v>44358</v>
      </c>
      <c r="C109" s="44" t="s">
        <v>103</v>
      </c>
      <c r="D109" s="29">
        <v>3</v>
      </c>
      <c r="H109">
        <v>37</v>
      </c>
      <c r="I109">
        <v>37</v>
      </c>
      <c r="J109" s="14">
        <v>34</v>
      </c>
      <c r="K109" s="6">
        <v>22</v>
      </c>
      <c r="L109" s="6">
        <v>22</v>
      </c>
      <c r="M109" s="14">
        <v>20</v>
      </c>
      <c r="N109" s="18">
        <f t="shared" si="4"/>
        <v>21</v>
      </c>
      <c r="O109" s="21">
        <f t="shared" si="5"/>
        <v>44338</v>
      </c>
      <c r="P109" s="19">
        <f t="shared" si="3"/>
        <v>44363</v>
      </c>
    </row>
    <row r="110" spans="1:16">
      <c r="A110" t="s">
        <v>146</v>
      </c>
      <c r="B110" s="1">
        <v>44358</v>
      </c>
      <c r="C110" s="44" t="s">
        <v>103</v>
      </c>
      <c r="D110" s="29">
        <v>6</v>
      </c>
      <c r="H110">
        <v>30</v>
      </c>
      <c r="I110">
        <v>32</v>
      </c>
      <c r="J110" s="14">
        <v>33</v>
      </c>
      <c r="K110" s="6">
        <v>19</v>
      </c>
      <c r="L110" s="6">
        <v>19</v>
      </c>
      <c r="M110" s="14">
        <v>20</v>
      </c>
      <c r="N110" s="18">
        <f t="shared" si="4"/>
        <v>19</v>
      </c>
      <c r="O110" s="21">
        <f t="shared" si="5"/>
        <v>44340</v>
      </c>
      <c r="P110" s="19">
        <f t="shared" si="3"/>
        <v>44365</v>
      </c>
    </row>
    <row r="111" spans="1:16">
      <c r="A111" t="s">
        <v>147</v>
      </c>
      <c r="B111" s="1">
        <v>44358</v>
      </c>
      <c r="C111" s="44" t="s">
        <v>103</v>
      </c>
      <c r="D111" s="29">
        <v>2</v>
      </c>
      <c r="E111">
        <v>45</v>
      </c>
      <c r="F111">
        <v>45</v>
      </c>
      <c r="K111" s="6">
        <v>6</v>
      </c>
      <c r="L111" s="6">
        <v>6</v>
      </c>
      <c r="N111" s="18">
        <f>ROUND((K111+L111)/2,0)</f>
        <v>6</v>
      </c>
      <c r="O111" s="21">
        <f t="shared" si="5"/>
        <v>44353</v>
      </c>
      <c r="P111" s="19">
        <f t="shared" si="3"/>
        <v>44378</v>
      </c>
    </row>
    <row r="112" spans="1:16">
      <c r="A112" t="s">
        <v>148</v>
      </c>
      <c r="B112" s="1">
        <v>44358</v>
      </c>
      <c r="C112" s="44" t="s">
        <v>103</v>
      </c>
      <c r="D112" s="29">
        <v>4</v>
      </c>
      <c r="H112">
        <v>37</v>
      </c>
      <c r="I112">
        <v>40</v>
      </c>
      <c r="J112" s="14">
        <v>35</v>
      </c>
      <c r="K112" s="6">
        <v>22</v>
      </c>
      <c r="L112" s="6">
        <v>22</v>
      </c>
      <c r="M112" s="14">
        <v>21</v>
      </c>
      <c r="N112" s="18">
        <f t="shared" si="4"/>
        <v>22</v>
      </c>
      <c r="O112" s="21">
        <f t="shared" si="5"/>
        <v>44337</v>
      </c>
      <c r="P112" s="19">
        <f t="shared" si="3"/>
        <v>44362</v>
      </c>
    </row>
    <row r="113" spans="1:16">
      <c r="A113" t="s">
        <v>149</v>
      </c>
      <c r="B113" s="1">
        <v>44358</v>
      </c>
      <c r="C113" s="44" t="s">
        <v>103</v>
      </c>
      <c r="D113" s="29">
        <v>5</v>
      </c>
      <c r="E113">
        <v>90</v>
      </c>
      <c r="F113">
        <v>90</v>
      </c>
      <c r="G113" s="14">
        <v>90</v>
      </c>
      <c r="K113" s="6">
        <v>10</v>
      </c>
      <c r="L113" s="6">
        <v>10</v>
      </c>
      <c r="M113" s="14">
        <v>10</v>
      </c>
      <c r="N113" s="18">
        <f t="shared" si="4"/>
        <v>10</v>
      </c>
      <c r="O113" s="21">
        <f t="shared" si="5"/>
        <v>44349</v>
      </c>
      <c r="P113" s="19">
        <f t="shared" si="3"/>
        <v>44374</v>
      </c>
    </row>
    <row r="114" spans="1:16">
      <c r="A114" t="s">
        <v>150</v>
      </c>
      <c r="B114" s="1">
        <v>44358</v>
      </c>
      <c r="C114" s="44" t="s">
        <v>103</v>
      </c>
      <c r="D114" s="29">
        <v>5</v>
      </c>
      <c r="H114">
        <v>32</v>
      </c>
      <c r="I114">
        <v>32</v>
      </c>
      <c r="J114" s="14">
        <v>32</v>
      </c>
      <c r="K114" s="6">
        <v>19</v>
      </c>
      <c r="L114" s="6">
        <v>19</v>
      </c>
      <c r="M114" s="14">
        <v>19</v>
      </c>
      <c r="N114" s="18">
        <f t="shared" si="4"/>
        <v>19</v>
      </c>
      <c r="O114" s="21">
        <f t="shared" si="5"/>
        <v>44340</v>
      </c>
      <c r="P114" s="19">
        <f t="shared" si="3"/>
        <v>44365</v>
      </c>
    </row>
    <row r="115" spans="1:16" ht="29">
      <c r="A115" t="s">
        <v>152</v>
      </c>
      <c r="B115" s="1">
        <v>44358</v>
      </c>
      <c r="C115" s="45" t="s">
        <v>151</v>
      </c>
      <c r="D115" s="29">
        <v>4</v>
      </c>
      <c r="E115">
        <v>90</v>
      </c>
      <c r="F115">
        <v>90</v>
      </c>
      <c r="G115" s="14">
        <v>90</v>
      </c>
      <c r="K115" s="6">
        <v>10</v>
      </c>
      <c r="L115" s="6">
        <v>10</v>
      </c>
      <c r="M115" s="14">
        <v>10</v>
      </c>
      <c r="N115" s="18">
        <f t="shared" si="4"/>
        <v>10</v>
      </c>
      <c r="O115" s="21">
        <f t="shared" si="5"/>
        <v>44349</v>
      </c>
      <c r="P115" s="19">
        <f>O115+25</f>
        <v>44374</v>
      </c>
    </row>
    <row r="116" spans="1:16" ht="29">
      <c r="A116" t="s">
        <v>153</v>
      </c>
      <c r="B116" s="1">
        <v>44358</v>
      </c>
      <c r="C116" s="45" t="s">
        <v>151</v>
      </c>
      <c r="D116" s="29">
        <v>6</v>
      </c>
      <c r="H116">
        <v>41</v>
      </c>
      <c r="I116">
        <v>36</v>
      </c>
      <c r="J116" s="14">
        <v>36</v>
      </c>
      <c r="K116" s="6">
        <v>23</v>
      </c>
      <c r="L116" s="6">
        <v>21</v>
      </c>
      <c r="M116" s="14">
        <v>21</v>
      </c>
      <c r="N116" s="18">
        <f t="shared" si="4"/>
        <v>22</v>
      </c>
      <c r="O116" s="21">
        <f t="shared" si="5"/>
        <v>44337</v>
      </c>
      <c r="P116" s="19">
        <f t="shared" si="3"/>
        <v>44362</v>
      </c>
    </row>
    <row r="117" spans="1:16" ht="29">
      <c r="A117" t="s">
        <v>154</v>
      </c>
      <c r="B117" s="1">
        <v>44358</v>
      </c>
      <c r="C117" s="45" t="s">
        <v>151</v>
      </c>
      <c r="D117" s="29">
        <v>4</v>
      </c>
      <c r="E117">
        <v>45</v>
      </c>
      <c r="F117">
        <v>45</v>
      </c>
      <c r="G117" s="14">
        <v>45</v>
      </c>
      <c r="K117" s="6">
        <v>6</v>
      </c>
      <c r="L117" s="6">
        <v>6</v>
      </c>
      <c r="M117" s="14">
        <v>6</v>
      </c>
      <c r="N117" s="18">
        <f t="shared" si="4"/>
        <v>6</v>
      </c>
      <c r="O117" s="21">
        <f t="shared" si="5"/>
        <v>44353</v>
      </c>
      <c r="P117" s="19">
        <f t="shared" si="3"/>
        <v>44378</v>
      </c>
    </row>
    <row r="118" spans="1:16" ht="29">
      <c r="A118" t="s">
        <v>155</v>
      </c>
      <c r="B118" s="1">
        <v>44358</v>
      </c>
      <c r="C118" s="45" t="s">
        <v>151</v>
      </c>
      <c r="D118" s="29">
        <v>4</v>
      </c>
      <c r="E118">
        <v>34</v>
      </c>
      <c r="F118">
        <v>34</v>
      </c>
      <c r="G118" s="14">
        <v>35</v>
      </c>
      <c r="K118" s="6">
        <v>20</v>
      </c>
      <c r="L118" s="6">
        <v>20</v>
      </c>
      <c r="M118" s="14">
        <v>21</v>
      </c>
      <c r="N118" s="18">
        <f t="shared" si="4"/>
        <v>20</v>
      </c>
      <c r="O118" s="21">
        <f t="shared" si="5"/>
        <v>44339</v>
      </c>
      <c r="P118" s="19">
        <f t="shared" si="3"/>
        <v>44364</v>
      </c>
    </row>
    <row r="119" spans="1:16" ht="29">
      <c r="A119" t="s">
        <v>156</v>
      </c>
      <c r="B119" s="1">
        <v>44358</v>
      </c>
      <c r="C119" s="45" t="s">
        <v>151</v>
      </c>
      <c r="D119" s="29">
        <v>5</v>
      </c>
      <c r="E119">
        <v>90</v>
      </c>
      <c r="F119">
        <v>90</v>
      </c>
      <c r="G119" s="14">
        <v>90</v>
      </c>
      <c r="K119" s="6">
        <v>10</v>
      </c>
      <c r="L119" s="6">
        <v>10</v>
      </c>
      <c r="M119" s="14">
        <v>10</v>
      </c>
      <c r="N119" s="18">
        <f t="shared" si="4"/>
        <v>10</v>
      </c>
      <c r="O119" s="21">
        <f t="shared" si="5"/>
        <v>44349</v>
      </c>
      <c r="P119" s="19">
        <f t="shared" si="3"/>
        <v>44374</v>
      </c>
    </row>
    <row r="120" spans="1:16" ht="29">
      <c r="A120" t="s">
        <v>157</v>
      </c>
      <c r="B120" s="1">
        <v>44358</v>
      </c>
      <c r="C120" s="45" t="s">
        <v>151</v>
      </c>
      <c r="D120" s="29">
        <v>4</v>
      </c>
      <c r="E120">
        <v>37</v>
      </c>
      <c r="F120">
        <v>32</v>
      </c>
      <c r="G120" s="14">
        <v>35</v>
      </c>
      <c r="K120" s="6">
        <v>22</v>
      </c>
      <c r="L120" s="6">
        <v>19</v>
      </c>
      <c r="M120" s="14">
        <v>21</v>
      </c>
      <c r="N120" s="18">
        <f t="shared" si="4"/>
        <v>21</v>
      </c>
      <c r="O120" s="21">
        <f t="shared" si="5"/>
        <v>44338</v>
      </c>
      <c r="P120" s="19">
        <f t="shared" si="3"/>
        <v>44363</v>
      </c>
    </row>
    <row r="121" spans="1:16" ht="29">
      <c r="A121" t="s">
        <v>158</v>
      </c>
      <c r="B121" s="1">
        <v>44358</v>
      </c>
      <c r="C121" s="45" t="s">
        <v>151</v>
      </c>
      <c r="D121" s="29">
        <v>2</v>
      </c>
      <c r="H121">
        <v>32</v>
      </c>
      <c r="I121">
        <v>31</v>
      </c>
      <c r="K121" s="6">
        <v>19</v>
      </c>
      <c r="L121" s="6">
        <v>19</v>
      </c>
      <c r="N121" s="18">
        <f>ROUND((K121+L121)/2,0)</f>
        <v>19</v>
      </c>
      <c r="O121" s="21">
        <f t="shared" si="5"/>
        <v>44340</v>
      </c>
      <c r="P121" s="19">
        <f t="shared" si="3"/>
        <v>44365</v>
      </c>
    </row>
    <row r="122" spans="1:16" ht="29">
      <c r="A122" t="s">
        <v>159</v>
      </c>
      <c r="B122" s="1">
        <v>44358</v>
      </c>
      <c r="C122" s="45" t="s">
        <v>151</v>
      </c>
      <c r="D122" s="29">
        <v>2</v>
      </c>
      <c r="H122">
        <v>41</v>
      </c>
      <c r="I122">
        <v>42</v>
      </c>
      <c r="K122" s="6">
        <v>23</v>
      </c>
      <c r="L122" s="6">
        <v>23</v>
      </c>
      <c r="N122" s="18">
        <f>ROUND((K122+L122)/2,0)</f>
        <v>23</v>
      </c>
      <c r="O122" s="21">
        <f t="shared" si="5"/>
        <v>44336</v>
      </c>
      <c r="P122" s="19">
        <f t="shared" si="3"/>
        <v>44361</v>
      </c>
    </row>
    <row r="123" spans="1:16" ht="29">
      <c r="A123" t="s">
        <v>160</v>
      </c>
      <c r="B123" s="1">
        <v>44358</v>
      </c>
      <c r="C123" s="45" t="s">
        <v>151</v>
      </c>
      <c r="D123" s="29">
        <v>4</v>
      </c>
      <c r="H123">
        <v>24</v>
      </c>
      <c r="I123">
        <v>28</v>
      </c>
      <c r="J123" s="14">
        <v>16</v>
      </c>
      <c r="K123" s="6">
        <v>16</v>
      </c>
      <c r="L123" s="6">
        <v>18</v>
      </c>
      <c r="M123" s="14">
        <v>13</v>
      </c>
      <c r="N123" s="18">
        <f t="shared" si="4"/>
        <v>16</v>
      </c>
      <c r="O123" s="21">
        <f t="shared" si="5"/>
        <v>44343</v>
      </c>
      <c r="P123" s="19">
        <f t="shared" si="3"/>
        <v>44368</v>
      </c>
    </row>
    <row r="124" spans="1:16" ht="29">
      <c r="A124" t="s">
        <v>161</v>
      </c>
      <c r="B124" s="1">
        <v>44358</v>
      </c>
      <c r="C124" s="45" t="s">
        <v>151</v>
      </c>
      <c r="D124" s="29">
        <v>4</v>
      </c>
      <c r="E124">
        <v>90</v>
      </c>
      <c r="F124">
        <v>90</v>
      </c>
      <c r="G124" s="14">
        <v>80</v>
      </c>
      <c r="K124" s="6">
        <v>10</v>
      </c>
      <c r="L124" s="6">
        <v>10</v>
      </c>
      <c r="M124" s="14">
        <v>9</v>
      </c>
      <c r="N124" s="18">
        <f t="shared" si="4"/>
        <v>10</v>
      </c>
      <c r="O124" s="21">
        <f t="shared" si="5"/>
        <v>44349</v>
      </c>
      <c r="P124" s="19">
        <f t="shared" si="3"/>
        <v>44374</v>
      </c>
    </row>
    <row r="125" spans="1:16" ht="29">
      <c r="A125" t="s">
        <v>162</v>
      </c>
      <c r="B125" s="1">
        <v>44358</v>
      </c>
      <c r="C125" s="45" t="s">
        <v>151</v>
      </c>
      <c r="D125" s="29">
        <v>5</v>
      </c>
      <c r="H125">
        <v>38</v>
      </c>
      <c r="I125">
        <v>40</v>
      </c>
      <c r="J125" s="14">
        <v>38</v>
      </c>
      <c r="K125" s="6">
        <v>22</v>
      </c>
      <c r="L125" s="6">
        <v>22</v>
      </c>
      <c r="M125" s="14">
        <v>22</v>
      </c>
      <c r="N125" s="18">
        <f>ROUND((K125+L125+M125)/3,0)</f>
        <v>22</v>
      </c>
      <c r="O125" s="21">
        <f t="shared" si="5"/>
        <v>44337</v>
      </c>
      <c r="P125" s="19">
        <f t="shared" si="3"/>
        <v>44362</v>
      </c>
    </row>
    <row r="126" spans="1:16" ht="29">
      <c r="A126" t="s">
        <v>163</v>
      </c>
      <c r="B126" s="1">
        <v>44358</v>
      </c>
      <c r="C126" s="45" t="s">
        <v>151</v>
      </c>
      <c r="D126" s="29">
        <v>3</v>
      </c>
      <c r="E126">
        <v>90</v>
      </c>
      <c r="F126">
        <v>80</v>
      </c>
      <c r="G126" s="14">
        <v>90</v>
      </c>
      <c r="K126" s="6">
        <v>10</v>
      </c>
      <c r="L126" s="6">
        <v>9</v>
      </c>
      <c r="M126" s="14">
        <v>10</v>
      </c>
      <c r="N126" s="18">
        <f t="shared" ref="N126:N189" si="6">ROUND((K126+L126+M126)/3,0)</f>
        <v>10</v>
      </c>
      <c r="O126" s="21">
        <f t="shared" si="5"/>
        <v>44349</v>
      </c>
      <c r="P126" s="19">
        <f t="shared" si="3"/>
        <v>44374</v>
      </c>
    </row>
    <row r="127" spans="1:16" ht="29">
      <c r="A127" t="s">
        <v>164</v>
      </c>
      <c r="B127" s="1">
        <v>44358</v>
      </c>
      <c r="C127" s="45" t="s">
        <v>151</v>
      </c>
      <c r="D127" s="29">
        <v>4</v>
      </c>
      <c r="E127">
        <v>45</v>
      </c>
      <c r="F127">
        <v>45</v>
      </c>
      <c r="G127" s="14">
        <v>30</v>
      </c>
      <c r="K127" s="6">
        <v>6</v>
      </c>
      <c r="L127" s="6">
        <v>6</v>
      </c>
      <c r="M127" s="14">
        <v>4</v>
      </c>
      <c r="N127" s="18">
        <f t="shared" si="6"/>
        <v>5</v>
      </c>
      <c r="O127" s="21">
        <f t="shared" si="5"/>
        <v>44354</v>
      </c>
      <c r="P127" s="19">
        <f t="shared" si="3"/>
        <v>44379</v>
      </c>
    </row>
    <row r="128" spans="1:16" ht="29">
      <c r="A128" t="s">
        <v>165</v>
      </c>
      <c r="B128" s="1">
        <v>44358</v>
      </c>
      <c r="C128" s="45" t="s">
        <v>151</v>
      </c>
      <c r="D128" s="29">
        <v>5</v>
      </c>
      <c r="E128">
        <v>90</v>
      </c>
      <c r="F128">
        <v>90</v>
      </c>
      <c r="G128" s="14">
        <v>90</v>
      </c>
      <c r="K128" s="6">
        <v>10</v>
      </c>
      <c r="L128" s="6">
        <v>10</v>
      </c>
      <c r="M128" s="14">
        <v>10</v>
      </c>
      <c r="N128" s="18">
        <f t="shared" si="6"/>
        <v>10</v>
      </c>
      <c r="O128" s="21">
        <f t="shared" si="5"/>
        <v>44349</v>
      </c>
      <c r="P128" s="19">
        <f t="shared" si="3"/>
        <v>44374</v>
      </c>
    </row>
    <row r="129" spans="1:17" ht="29">
      <c r="A129" t="s">
        <v>166</v>
      </c>
      <c r="B129" s="1">
        <v>44358</v>
      </c>
      <c r="C129" s="45" t="s">
        <v>151</v>
      </c>
      <c r="D129" s="29">
        <v>4</v>
      </c>
      <c r="H129">
        <v>34</v>
      </c>
      <c r="I129">
        <v>37</v>
      </c>
      <c r="J129" s="14">
        <v>37</v>
      </c>
      <c r="K129" s="6">
        <v>20</v>
      </c>
      <c r="L129" s="6">
        <v>22</v>
      </c>
      <c r="M129" s="14">
        <v>22</v>
      </c>
      <c r="N129" s="18">
        <f t="shared" si="6"/>
        <v>21</v>
      </c>
      <c r="O129" s="21">
        <f t="shared" si="5"/>
        <v>44338</v>
      </c>
      <c r="P129" s="19">
        <f t="shared" si="3"/>
        <v>44363</v>
      </c>
    </row>
    <row r="130" spans="1:17" ht="29">
      <c r="A130" t="s">
        <v>167</v>
      </c>
      <c r="B130" s="1">
        <v>44358</v>
      </c>
      <c r="C130" s="45" t="s">
        <v>151</v>
      </c>
      <c r="D130" s="29">
        <v>4</v>
      </c>
      <c r="H130">
        <v>37</v>
      </c>
      <c r="I130">
        <v>37</v>
      </c>
      <c r="J130" s="14">
        <v>39</v>
      </c>
      <c r="K130" s="6">
        <v>22</v>
      </c>
      <c r="L130" s="6">
        <v>22</v>
      </c>
      <c r="M130" s="14">
        <v>22</v>
      </c>
      <c r="N130" s="18">
        <f t="shared" si="6"/>
        <v>22</v>
      </c>
      <c r="O130" s="21">
        <f t="shared" si="5"/>
        <v>44337</v>
      </c>
      <c r="P130" s="19">
        <f t="shared" si="3"/>
        <v>44362</v>
      </c>
    </row>
    <row r="131" spans="1:17" ht="29">
      <c r="A131" t="s">
        <v>168</v>
      </c>
      <c r="B131" s="1">
        <v>44358</v>
      </c>
      <c r="C131" s="45" t="s">
        <v>151</v>
      </c>
      <c r="D131" s="29">
        <v>4</v>
      </c>
      <c r="H131">
        <v>31</v>
      </c>
      <c r="I131">
        <v>31</v>
      </c>
      <c r="J131" s="14">
        <v>28</v>
      </c>
      <c r="K131" s="6">
        <v>19</v>
      </c>
      <c r="L131" s="6">
        <v>19</v>
      </c>
      <c r="M131" s="14">
        <v>18</v>
      </c>
      <c r="N131" s="18">
        <f t="shared" si="6"/>
        <v>19</v>
      </c>
      <c r="O131" s="21">
        <f t="shared" si="5"/>
        <v>44340</v>
      </c>
      <c r="P131" s="19">
        <f t="shared" ref="P131:P194" si="7">O131+25</f>
        <v>44365</v>
      </c>
    </row>
    <row r="132" spans="1:17" ht="29">
      <c r="A132" t="s">
        <v>169</v>
      </c>
      <c r="B132" s="1">
        <v>44358</v>
      </c>
      <c r="C132" s="45" t="s">
        <v>151</v>
      </c>
      <c r="D132" s="29">
        <v>4</v>
      </c>
      <c r="H132">
        <v>30</v>
      </c>
      <c r="I132">
        <v>32</v>
      </c>
      <c r="J132" s="14">
        <v>28</v>
      </c>
      <c r="K132" s="6">
        <v>19</v>
      </c>
      <c r="L132" s="6">
        <v>19</v>
      </c>
      <c r="M132" s="14">
        <v>18</v>
      </c>
      <c r="N132" s="18">
        <f t="shared" si="6"/>
        <v>19</v>
      </c>
      <c r="O132" s="21">
        <f t="shared" ref="O132:O195" si="8">B132-N132+1</f>
        <v>44340</v>
      </c>
      <c r="P132" s="19">
        <f t="shared" si="7"/>
        <v>44365</v>
      </c>
    </row>
    <row r="133" spans="1:17" ht="29">
      <c r="A133" t="s">
        <v>170</v>
      </c>
      <c r="B133" s="1">
        <v>44358</v>
      </c>
      <c r="C133" s="45" t="s">
        <v>151</v>
      </c>
      <c r="D133" s="29">
        <v>4</v>
      </c>
      <c r="H133">
        <v>40</v>
      </c>
      <c r="I133">
        <v>37</v>
      </c>
      <c r="J133" s="14">
        <v>39</v>
      </c>
      <c r="K133" s="6">
        <v>22</v>
      </c>
      <c r="L133" s="6">
        <v>22</v>
      </c>
      <c r="M133" s="14">
        <v>22</v>
      </c>
      <c r="N133" s="18">
        <f t="shared" si="6"/>
        <v>22</v>
      </c>
      <c r="O133" s="21">
        <f t="shared" si="8"/>
        <v>44337</v>
      </c>
      <c r="P133" s="19">
        <f t="shared" si="7"/>
        <v>44362</v>
      </c>
    </row>
    <row r="134" spans="1:17" ht="29">
      <c r="A134" t="s">
        <v>171</v>
      </c>
      <c r="B134" s="1">
        <v>44358</v>
      </c>
      <c r="C134" s="45" t="s">
        <v>151</v>
      </c>
      <c r="D134" s="29">
        <v>4</v>
      </c>
      <c r="E134">
        <v>20</v>
      </c>
      <c r="F134">
        <v>45</v>
      </c>
      <c r="G134" s="14">
        <v>0</v>
      </c>
      <c r="K134" s="6">
        <v>2</v>
      </c>
      <c r="L134" s="6">
        <v>6</v>
      </c>
      <c r="M134" s="14">
        <v>0</v>
      </c>
      <c r="N134" s="18">
        <f t="shared" si="6"/>
        <v>3</v>
      </c>
      <c r="O134" s="21">
        <f t="shared" si="8"/>
        <v>44356</v>
      </c>
      <c r="P134" s="19">
        <f t="shared" si="7"/>
        <v>44381</v>
      </c>
    </row>
    <row r="135" spans="1:17" ht="29">
      <c r="A135" t="s">
        <v>172</v>
      </c>
      <c r="B135" s="1">
        <v>44358</v>
      </c>
      <c r="C135" s="45" t="s">
        <v>151</v>
      </c>
      <c r="D135" s="29">
        <v>4</v>
      </c>
      <c r="E135">
        <v>45</v>
      </c>
      <c r="F135">
        <v>90</v>
      </c>
      <c r="G135" s="14">
        <v>90</v>
      </c>
      <c r="K135" s="6">
        <v>6</v>
      </c>
      <c r="L135" s="6">
        <v>10</v>
      </c>
      <c r="M135" s="14">
        <v>10</v>
      </c>
      <c r="N135" s="18">
        <f t="shared" si="6"/>
        <v>9</v>
      </c>
      <c r="O135" s="21">
        <f t="shared" si="8"/>
        <v>44350</v>
      </c>
      <c r="P135" s="19">
        <f t="shared" si="7"/>
        <v>44375</v>
      </c>
    </row>
    <row r="136" spans="1:17" ht="29">
      <c r="A136" t="s">
        <v>173</v>
      </c>
      <c r="B136" s="1">
        <v>44358</v>
      </c>
      <c r="C136" s="45" t="s">
        <v>151</v>
      </c>
      <c r="D136" s="29">
        <v>4</v>
      </c>
      <c r="E136">
        <v>90</v>
      </c>
      <c r="F136">
        <v>90</v>
      </c>
      <c r="J136" s="14">
        <v>30</v>
      </c>
      <c r="K136" s="6">
        <v>10</v>
      </c>
      <c r="L136" s="6">
        <v>10</v>
      </c>
      <c r="M136" s="14">
        <v>19</v>
      </c>
      <c r="N136" s="18">
        <f t="shared" si="6"/>
        <v>13</v>
      </c>
      <c r="O136" s="21">
        <f t="shared" si="8"/>
        <v>44346</v>
      </c>
      <c r="P136" s="19">
        <f t="shared" si="7"/>
        <v>44371</v>
      </c>
      <c r="Q136" s="46" t="s">
        <v>195</v>
      </c>
    </row>
    <row r="137" spans="1:17" ht="29">
      <c r="A137" t="s">
        <v>174</v>
      </c>
      <c r="B137" s="1">
        <v>44358</v>
      </c>
      <c r="C137" s="45" t="s">
        <v>151</v>
      </c>
      <c r="D137" s="29">
        <v>5</v>
      </c>
      <c r="H137">
        <v>39</v>
      </c>
      <c r="I137">
        <v>43</v>
      </c>
      <c r="J137" s="14" t="s">
        <v>4</v>
      </c>
      <c r="K137" s="6">
        <v>22</v>
      </c>
      <c r="L137" s="6">
        <v>23</v>
      </c>
      <c r="M137" s="14">
        <v>24</v>
      </c>
      <c r="N137" s="18">
        <f t="shared" si="6"/>
        <v>23</v>
      </c>
      <c r="O137" s="21">
        <f t="shared" si="8"/>
        <v>44336</v>
      </c>
      <c r="P137" s="19">
        <f t="shared" si="7"/>
        <v>44361</v>
      </c>
    </row>
    <row r="138" spans="1:17" ht="29">
      <c r="A138" t="s">
        <v>175</v>
      </c>
      <c r="B138" s="1">
        <v>44358</v>
      </c>
      <c r="C138" s="45" t="s">
        <v>151</v>
      </c>
      <c r="D138" s="29">
        <v>5</v>
      </c>
      <c r="E138">
        <v>90</v>
      </c>
      <c r="F138">
        <v>90</v>
      </c>
      <c r="G138" s="14">
        <v>90</v>
      </c>
      <c r="K138" s="6">
        <v>10</v>
      </c>
      <c r="L138" s="6">
        <v>10</v>
      </c>
      <c r="M138" s="14">
        <v>10</v>
      </c>
      <c r="N138" s="18">
        <f t="shared" si="6"/>
        <v>10</v>
      </c>
      <c r="O138" s="21">
        <f t="shared" si="8"/>
        <v>44349</v>
      </c>
      <c r="P138" s="19">
        <f t="shared" si="7"/>
        <v>44374</v>
      </c>
    </row>
    <row r="139" spans="1:17" ht="29">
      <c r="A139" t="s">
        <v>176</v>
      </c>
      <c r="B139" s="1">
        <v>44358</v>
      </c>
      <c r="C139" s="45" t="s">
        <v>151</v>
      </c>
      <c r="D139" s="29">
        <v>3</v>
      </c>
      <c r="E139">
        <v>90</v>
      </c>
      <c r="F139">
        <v>90</v>
      </c>
      <c r="G139" s="14">
        <v>90</v>
      </c>
      <c r="K139" s="6">
        <v>10</v>
      </c>
      <c r="L139" s="6">
        <v>10</v>
      </c>
      <c r="M139" s="14">
        <v>10</v>
      </c>
      <c r="N139" s="18">
        <f t="shared" si="6"/>
        <v>10</v>
      </c>
      <c r="O139" s="21">
        <f t="shared" si="8"/>
        <v>44349</v>
      </c>
      <c r="P139" s="19">
        <f t="shared" si="7"/>
        <v>44374</v>
      </c>
    </row>
    <row r="140" spans="1:17" ht="29">
      <c r="A140" t="s">
        <v>177</v>
      </c>
      <c r="B140" s="1">
        <v>44358</v>
      </c>
      <c r="C140" s="45" t="s">
        <v>151</v>
      </c>
      <c r="D140" s="29">
        <v>3</v>
      </c>
      <c r="E140">
        <v>90</v>
      </c>
      <c r="F140">
        <v>90</v>
      </c>
      <c r="G140" s="14">
        <v>90</v>
      </c>
      <c r="K140" s="6">
        <v>10</v>
      </c>
      <c r="L140" s="6">
        <v>10</v>
      </c>
      <c r="M140" s="14">
        <v>10</v>
      </c>
      <c r="N140" s="18">
        <f t="shared" si="6"/>
        <v>10</v>
      </c>
      <c r="O140" s="21">
        <f t="shared" si="8"/>
        <v>44349</v>
      </c>
      <c r="P140" s="19">
        <f t="shared" si="7"/>
        <v>44374</v>
      </c>
    </row>
    <row r="141" spans="1:17" ht="29">
      <c r="A141" t="s">
        <v>178</v>
      </c>
      <c r="B141" s="1">
        <v>44358</v>
      </c>
      <c r="C141" s="45" t="s">
        <v>151</v>
      </c>
      <c r="D141" s="29">
        <v>4</v>
      </c>
      <c r="E141">
        <v>90</v>
      </c>
      <c r="F141">
        <v>90</v>
      </c>
      <c r="G141" s="14">
        <v>90</v>
      </c>
      <c r="K141" s="6">
        <v>10</v>
      </c>
      <c r="L141" s="6">
        <v>10</v>
      </c>
      <c r="M141" s="14">
        <v>10</v>
      </c>
      <c r="N141" s="18">
        <f t="shared" si="6"/>
        <v>10</v>
      </c>
      <c r="O141" s="21">
        <f t="shared" si="8"/>
        <v>44349</v>
      </c>
      <c r="P141" s="19">
        <f t="shared" si="7"/>
        <v>44374</v>
      </c>
    </row>
    <row r="142" spans="1:17" ht="29">
      <c r="A142" t="s">
        <v>179</v>
      </c>
      <c r="B142" s="1">
        <v>44358</v>
      </c>
      <c r="C142" s="45" t="s">
        <v>151</v>
      </c>
      <c r="D142" s="29">
        <v>5</v>
      </c>
      <c r="H142">
        <v>31</v>
      </c>
      <c r="I142">
        <v>40</v>
      </c>
      <c r="J142" s="14">
        <v>36</v>
      </c>
      <c r="K142" s="6">
        <v>19</v>
      </c>
      <c r="L142" s="6">
        <v>22</v>
      </c>
      <c r="M142" s="14">
        <v>21</v>
      </c>
      <c r="N142" s="18">
        <f t="shared" si="6"/>
        <v>21</v>
      </c>
      <c r="O142" s="21">
        <f t="shared" si="8"/>
        <v>44338</v>
      </c>
      <c r="P142" s="19">
        <f t="shared" si="7"/>
        <v>44363</v>
      </c>
    </row>
    <row r="143" spans="1:17" ht="29">
      <c r="A143" t="s">
        <v>180</v>
      </c>
      <c r="B143" s="1">
        <v>44358</v>
      </c>
      <c r="C143" s="45" t="s">
        <v>151</v>
      </c>
      <c r="D143" s="29">
        <v>5</v>
      </c>
      <c r="H143">
        <v>38</v>
      </c>
      <c r="I143">
        <v>39</v>
      </c>
      <c r="J143" s="14">
        <v>38</v>
      </c>
      <c r="K143" s="6">
        <v>22</v>
      </c>
      <c r="L143" s="6">
        <v>22</v>
      </c>
      <c r="M143" s="14">
        <v>22</v>
      </c>
      <c r="N143" s="18">
        <f t="shared" si="6"/>
        <v>22</v>
      </c>
      <c r="O143" s="21">
        <f t="shared" si="8"/>
        <v>44337</v>
      </c>
      <c r="P143" s="19">
        <f t="shared" si="7"/>
        <v>44362</v>
      </c>
    </row>
    <row r="144" spans="1:17" ht="29">
      <c r="A144" t="s">
        <v>181</v>
      </c>
      <c r="B144" s="1">
        <v>44358</v>
      </c>
      <c r="C144" s="45" t="s">
        <v>151</v>
      </c>
      <c r="D144" s="29">
        <v>4</v>
      </c>
      <c r="E144">
        <v>30</v>
      </c>
      <c r="F144">
        <v>0</v>
      </c>
      <c r="G144" s="14">
        <v>0</v>
      </c>
      <c r="K144" s="6">
        <v>4</v>
      </c>
      <c r="L144" s="6">
        <v>0</v>
      </c>
      <c r="M144" s="14">
        <v>0</v>
      </c>
      <c r="N144" s="18">
        <f t="shared" si="6"/>
        <v>1</v>
      </c>
      <c r="O144" s="21">
        <f t="shared" si="8"/>
        <v>44358</v>
      </c>
      <c r="P144" s="19">
        <f t="shared" si="7"/>
        <v>44383</v>
      </c>
    </row>
    <row r="145" spans="1:17" ht="29">
      <c r="A145" t="s">
        <v>182</v>
      </c>
      <c r="B145" s="1">
        <v>44358</v>
      </c>
      <c r="C145" s="45" t="s">
        <v>151</v>
      </c>
      <c r="D145" s="29">
        <v>4</v>
      </c>
      <c r="H145">
        <v>37</v>
      </c>
      <c r="I145">
        <v>34</v>
      </c>
      <c r="J145" s="14">
        <v>31</v>
      </c>
      <c r="K145" s="6">
        <v>22</v>
      </c>
      <c r="L145" s="6">
        <v>20</v>
      </c>
      <c r="M145" s="14">
        <v>19</v>
      </c>
      <c r="N145" s="18">
        <f t="shared" si="6"/>
        <v>20</v>
      </c>
      <c r="O145" s="21">
        <f t="shared" si="8"/>
        <v>44339</v>
      </c>
      <c r="P145" s="19">
        <f t="shared" si="7"/>
        <v>44364</v>
      </c>
    </row>
    <row r="146" spans="1:17" ht="29">
      <c r="A146" t="s">
        <v>183</v>
      </c>
      <c r="B146" s="1">
        <v>44358</v>
      </c>
      <c r="C146" s="45" t="s">
        <v>151</v>
      </c>
      <c r="D146" s="29">
        <v>3</v>
      </c>
      <c r="E146">
        <v>90</v>
      </c>
      <c r="F146">
        <v>90</v>
      </c>
      <c r="J146" s="14">
        <v>12</v>
      </c>
      <c r="K146" s="6">
        <v>10</v>
      </c>
      <c r="L146" s="6">
        <v>10</v>
      </c>
      <c r="M146" s="14">
        <v>12</v>
      </c>
      <c r="N146" s="18">
        <f t="shared" si="6"/>
        <v>11</v>
      </c>
      <c r="O146" s="21">
        <f t="shared" si="8"/>
        <v>44348</v>
      </c>
      <c r="P146" s="19">
        <f t="shared" si="7"/>
        <v>44373</v>
      </c>
    </row>
    <row r="147" spans="1:17" ht="29">
      <c r="A147" t="s">
        <v>184</v>
      </c>
      <c r="B147" s="1">
        <v>44358</v>
      </c>
      <c r="C147" s="45" t="s">
        <v>151</v>
      </c>
      <c r="D147" s="29">
        <v>2</v>
      </c>
      <c r="H147">
        <v>33</v>
      </c>
      <c r="I147">
        <v>33</v>
      </c>
      <c r="K147" s="6">
        <v>20</v>
      </c>
      <c r="L147" s="6">
        <v>20</v>
      </c>
      <c r="N147" s="18">
        <f>ROUND((K147+L147)/2,0)</f>
        <v>20</v>
      </c>
      <c r="O147" s="21">
        <f t="shared" si="8"/>
        <v>44339</v>
      </c>
      <c r="P147" s="19">
        <f t="shared" si="7"/>
        <v>44364</v>
      </c>
    </row>
    <row r="148" spans="1:17" ht="29">
      <c r="A148" t="s">
        <v>185</v>
      </c>
      <c r="B148" s="1">
        <v>44358</v>
      </c>
      <c r="C148" s="45" t="s">
        <v>151</v>
      </c>
      <c r="D148" s="29">
        <v>5</v>
      </c>
      <c r="E148">
        <v>90</v>
      </c>
      <c r="F148">
        <v>90</v>
      </c>
      <c r="J148" s="14">
        <v>11</v>
      </c>
      <c r="K148" s="6">
        <v>10</v>
      </c>
      <c r="L148" s="6">
        <v>10</v>
      </c>
      <c r="M148" s="14">
        <v>12</v>
      </c>
      <c r="N148" s="18">
        <f t="shared" si="6"/>
        <v>11</v>
      </c>
      <c r="O148" s="21">
        <f t="shared" si="8"/>
        <v>44348</v>
      </c>
      <c r="P148" s="19">
        <f t="shared" si="7"/>
        <v>44373</v>
      </c>
    </row>
    <row r="149" spans="1:17" ht="29">
      <c r="A149" t="s">
        <v>186</v>
      </c>
      <c r="B149" s="1">
        <v>44358</v>
      </c>
      <c r="C149" s="45" t="s">
        <v>151</v>
      </c>
      <c r="D149" s="29">
        <v>3</v>
      </c>
      <c r="E149">
        <v>45</v>
      </c>
      <c r="F149">
        <v>30</v>
      </c>
      <c r="G149" s="14">
        <v>30</v>
      </c>
      <c r="K149" s="6">
        <v>6</v>
      </c>
      <c r="L149" s="6">
        <v>4</v>
      </c>
      <c r="M149" s="14">
        <v>4</v>
      </c>
      <c r="N149" s="18">
        <f t="shared" si="6"/>
        <v>5</v>
      </c>
      <c r="O149" s="21">
        <f t="shared" si="8"/>
        <v>44354</v>
      </c>
      <c r="P149" s="19">
        <f t="shared" si="7"/>
        <v>44379</v>
      </c>
    </row>
    <row r="150" spans="1:17" ht="29">
      <c r="A150" t="s">
        <v>187</v>
      </c>
      <c r="B150" s="1">
        <v>44358</v>
      </c>
      <c r="C150" s="45" t="s">
        <v>151</v>
      </c>
      <c r="D150" s="29">
        <v>3</v>
      </c>
      <c r="E150">
        <v>30</v>
      </c>
      <c r="F150">
        <v>45</v>
      </c>
      <c r="G150" s="14">
        <v>30</v>
      </c>
      <c r="K150" s="6">
        <v>4</v>
      </c>
      <c r="L150" s="6">
        <v>6</v>
      </c>
      <c r="M150" s="14">
        <v>4</v>
      </c>
      <c r="N150" s="18">
        <f t="shared" si="6"/>
        <v>5</v>
      </c>
      <c r="O150" s="21">
        <f t="shared" si="8"/>
        <v>44354</v>
      </c>
      <c r="P150" s="19">
        <f t="shared" si="7"/>
        <v>44379</v>
      </c>
    </row>
    <row r="151" spans="1:17" ht="29">
      <c r="A151" t="s">
        <v>188</v>
      </c>
      <c r="B151" s="1">
        <v>44358</v>
      </c>
      <c r="C151" s="45" t="s">
        <v>151</v>
      </c>
      <c r="D151" s="29">
        <v>4</v>
      </c>
      <c r="E151">
        <v>45</v>
      </c>
      <c r="F151">
        <v>80</v>
      </c>
      <c r="G151" s="14">
        <v>80</v>
      </c>
      <c r="K151" s="6">
        <v>6</v>
      </c>
      <c r="L151" s="6">
        <v>9</v>
      </c>
      <c r="M151" s="14">
        <v>9</v>
      </c>
      <c r="N151" s="18">
        <f t="shared" si="6"/>
        <v>8</v>
      </c>
      <c r="O151" s="21">
        <f t="shared" si="8"/>
        <v>44351</v>
      </c>
      <c r="P151" s="19">
        <f t="shared" si="7"/>
        <v>44376</v>
      </c>
    </row>
    <row r="152" spans="1:17" ht="29">
      <c r="A152" t="s">
        <v>189</v>
      </c>
      <c r="B152" s="1">
        <v>44358</v>
      </c>
      <c r="C152" s="45" t="s">
        <v>151</v>
      </c>
      <c r="D152" s="29">
        <v>2</v>
      </c>
      <c r="E152">
        <v>24</v>
      </c>
      <c r="F152">
        <v>80</v>
      </c>
      <c r="N152" s="18">
        <f>ROUND((K152+L152)/2,0)</f>
        <v>0</v>
      </c>
      <c r="O152" s="21">
        <f t="shared" si="8"/>
        <v>44359</v>
      </c>
      <c r="P152" s="19">
        <f t="shared" si="7"/>
        <v>44384</v>
      </c>
      <c r="Q152" s="46" t="s">
        <v>196</v>
      </c>
    </row>
    <row r="153" spans="1:17" ht="29">
      <c r="A153" t="s">
        <v>190</v>
      </c>
      <c r="B153" s="1">
        <v>44358</v>
      </c>
      <c r="C153" s="45" t="s">
        <v>151</v>
      </c>
      <c r="D153" s="29">
        <v>4</v>
      </c>
      <c r="E153">
        <v>30</v>
      </c>
      <c r="F153">
        <v>45</v>
      </c>
      <c r="G153" s="14">
        <v>0</v>
      </c>
      <c r="K153">
        <v>4</v>
      </c>
      <c r="L153">
        <v>6</v>
      </c>
      <c r="M153" s="14">
        <v>0</v>
      </c>
      <c r="N153" s="18">
        <f t="shared" si="6"/>
        <v>3</v>
      </c>
      <c r="O153" s="21">
        <f t="shared" si="8"/>
        <v>44356</v>
      </c>
      <c r="P153" s="19">
        <f t="shared" si="7"/>
        <v>44381</v>
      </c>
    </row>
    <row r="154" spans="1:17" ht="29">
      <c r="A154" t="s">
        <v>191</v>
      </c>
      <c r="B154" s="1">
        <v>44358</v>
      </c>
      <c r="C154" s="45" t="s">
        <v>151</v>
      </c>
      <c r="D154" s="29">
        <v>5</v>
      </c>
      <c r="H154">
        <v>23</v>
      </c>
      <c r="I154">
        <v>34</v>
      </c>
      <c r="J154" s="14">
        <v>28</v>
      </c>
      <c r="K154" s="6">
        <v>16</v>
      </c>
      <c r="L154" s="6">
        <v>20</v>
      </c>
      <c r="M154" s="14">
        <v>18</v>
      </c>
      <c r="N154" s="18">
        <f t="shared" si="6"/>
        <v>18</v>
      </c>
      <c r="O154" s="21">
        <f t="shared" si="8"/>
        <v>44341</v>
      </c>
      <c r="P154" s="19">
        <f t="shared" si="7"/>
        <v>44366</v>
      </c>
    </row>
    <row r="155" spans="1:17" ht="29">
      <c r="A155" t="s">
        <v>192</v>
      </c>
      <c r="B155" s="1">
        <v>44358</v>
      </c>
      <c r="C155" s="45" t="s">
        <v>151</v>
      </c>
      <c r="D155" s="29">
        <v>4</v>
      </c>
      <c r="E155">
        <v>45</v>
      </c>
      <c r="F155">
        <v>90</v>
      </c>
      <c r="G155" s="14">
        <v>45</v>
      </c>
      <c r="K155" s="6">
        <v>6</v>
      </c>
      <c r="L155" s="6">
        <v>10</v>
      </c>
      <c r="M155" s="14">
        <v>6</v>
      </c>
      <c r="N155" s="18">
        <f t="shared" si="6"/>
        <v>7</v>
      </c>
      <c r="O155" s="21">
        <f t="shared" si="8"/>
        <v>44352</v>
      </c>
      <c r="P155" s="19">
        <f t="shared" si="7"/>
        <v>44377</v>
      </c>
    </row>
    <row r="156" spans="1:17" ht="29">
      <c r="A156" t="s">
        <v>193</v>
      </c>
      <c r="B156" s="1">
        <v>44358</v>
      </c>
      <c r="C156" s="45" t="s">
        <v>151</v>
      </c>
      <c r="D156" s="29">
        <v>4</v>
      </c>
      <c r="E156">
        <v>45</v>
      </c>
      <c r="F156">
        <v>80</v>
      </c>
      <c r="G156" s="14">
        <v>90</v>
      </c>
      <c r="K156" s="6">
        <v>6</v>
      </c>
      <c r="L156" s="6">
        <v>9</v>
      </c>
      <c r="M156" s="14">
        <v>10</v>
      </c>
      <c r="N156" s="18">
        <f t="shared" si="6"/>
        <v>8</v>
      </c>
      <c r="O156" s="21">
        <f t="shared" si="8"/>
        <v>44351</v>
      </c>
      <c r="P156" s="19">
        <f t="shared" si="7"/>
        <v>44376</v>
      </c>
    </row>
    <row r="157" spans="1:17" ht="29">
      <c r="A157" t="s">
        <v>194</v>
      </c>
      <c r="B157" s="1">
        <v>44358</v>
      </c>
      <c r="C157" s="45" t="s">
        <v>151</v>
      </c>
      <c r="D157" s="29">
        <v>5</v>
      </c>
      <c r="E157">
        <v>90</v>
      </c>
      <c r="I157">
        <v>17</v>
      </c>
      <c r="J157" s="14">
        <v>18</v>
      </c>
      <c r="K157" s="6">
        <v>10</v>
      </c>
      <c r="L157" s="6">
        <v>13</v>
      </c>
      <c r="M157" s="14">
        <v>14</v>
      </c>
      <c r="N157" s="18">
        <f t="shared" si="6"/>
        <v>12</v>
      </c>
      <c r="O157" s="21">
        <f t="shared" si="8"/>
        <v>44347</v>
      </c>
      <c r="P157" s="19">
        <f t="shared" si="7"/>
        <v>44372</v>
      </c>
    </row>
    <row r="158" spans="1:17">
      <c r="A158" t="s">
        <v>197</v>
      </c>
      <c r="B158" s="1">
        <v>44358</v>
      </c>
      <c r="C158" s="44" t="s">
        <v>201</v>
      </c>
      <c r="D158" s="29">
        <v>4</v>
      </c>
      <c r="E158">
        <v>70</v>
      </c>
      <c r="F158">
        <v>45</v>
      </c>
      <c r="G158" s="14">
        <v>60</v>
      </c>
      <c r="K158" s="6">
        <v>8</v>
      </c>
      <c r="L158" s="6">
        <v>6</v>
      </c>
      <c r="M158" s="14">
        <v>7</v>
      </c>
      <c r="N158" s="18">
        <f t="shared" si="6"/>
        <v>7</v>
      </c>
      <c r="O158" s="21">
        <f t="shared" si="8"/>
        <v>44352</v>
      </c>
      <c r="P158" s="19">
        <f t="shared" si="7"/>
        <v>44377</v>
      </c>
    </row>
    <row r="159" spans="1:17">
      <c r="A159" t="s">
        <v>198</v>
      </c>
      <c r="B159" s="1">
        <v>44358</v>
      </c>
      <c r="C159" s="44" t="s">
        <v>201</v>
      </c>
      <c r="D159" s="29">
        <v>2</v>
      </c>
      <c r="E159">
        <v>0</v>
      </c>
      <c r="F159">
        <v>0</v>
      </c>
      <c r="K159" s="6">
        <v>0</v>
      </c>
      <c r="L159" s="6">
        <v>0</v>
      </c>
      <c r="N159" s="18">
        <f t="shared" si="6"/>
        <v>0</v>
      </c>
      <c r="O159" s="21">
        <f t="shared" si="8"/>
        <v>44359</v>
      </c>
      <c r="P159" s="19">
        <f t="shared" si="7"/>
        <v>44384</v>
      </c>
    </row>
    <row r="160" spans="1:17">
      <c r="A160" t="s">
        <v>199</v>
      </c>
      <c r="B160" s="1">
        <v>44358</v>
      </c>
      <c r="C160" s="44" t="s">
        <v>201</v>
      </c>
      <c r="D160" s="29">
        <v>2</v>
      </c>
      <c r="E160">
        <v>45</v>
      </c>
      <c r="F160">
        <v>30</v>
      </c>
      <c r="K160" s="6">
        <v>6</v>
      </c>
      <c r="L160" s="6">
        <v>4</v>
      </c>
      <c r="N160" s="18">
        <f>ROUND((K160+L160)/2,0)</f>
        <v>5</v>
      </c>
      <c r="O160" s="21">
        <f>B160-N160+1</f>
        <v>44354</v>
      </c>
      <c r="P160" s="19">
        <f t="shared" si="7"/>
        <v>44379</v>
      </c>
    </row>
    <row r="161" spans="1:16">
      <c r="A161" t="s">
        <v>200</v>
      </c>
      <c r="B161" s="1">
        <v>44358</v>
      </c>
      <c r="C161" s="44" t="s">
        <v>201</v>
      </c>
      <c r="D161" s="29">
        <v>4</v>
      </c>
      <c r="E161">
        <v>45</v>
      </c>
      <c r="F161">
        <v>45</v>
      </c>
      <c r="G161" s="14">
        <v>45</v>
      </c>
      <c r="K161" s="6">
        <v>6</v>
      </c>
      <c r="L161" s="6">
        <v>6</v>
      </c>
      <c r="M161" s="14">
        <v>6</v>
      </c>
      <c r="N161" s="18">
        <f t="shared" si="6"/>
        <v>6</v>
      </c>
      <c r="O161" s="21">
        <f t="shared" si="8"/>
        <v>44353</v>
      </c>
      <c r="P161" s="19">
        <f t="shared" si="7"/>
        <v>44378</v>
      </c>
    </row>
    <row r="162" spans="1:16" ht="29">
      <c r="A162" t="s">
        <v>202</v>
      </c>
      <c r="B162" s="1">
        <v>44359</v>
      </c>
      <c r="C162" s="45" t="s">
        <v>228</v>
      </c>
      <c r="D162" s="29">
        <v>3</v>
      </c>
      <c r="E162">
        <v>75</v>
      </c>
      <c r="F162">
        <v>75</v>
      </c>
      <c r="G162" s="14">
        <v>90</v>
      </c>
      <c r="K162" s="6">
        <v>8</v>
      </c>
      <c r="L162" s="6">
        <v>8</v>
      </c>
      <c r="M162" s="14">
        <v>10</v>
      </c>
      <c r="N162" s="18">
        <f t="shared" si="6"/>
        <v>9</v>
      </c>
      <c r="O162" s="21">
        <f t="shared" si="8"/>
        <v>44351</v>
      </c>
      <c r="P162" s="19">
        <f t="shared" si="7"/>
        <v>44376</v>
      </c>
    </row>
    <row r="163" spans="1:16" ht="29">
      <c r="A163" t="s">
        <v>203</v>
      </c>
      <c r="B163" s="1">
        <v>44359</v>
      </c>
      <c r="C163" s="45" t="s">
        <v>228</v>
      </c>
      <c r="D163" s="29">
        <v>4</v>
      </c>
      <c r="E163">
        <v>45</v>
      </c>
      <c r="F163">
        <v>20</v>
      </c>
      <c r="G163" s="14">
        <v>45</v>
      </c>
      <c r="K163" s="6">
        <v>6</v>
      </c>
      <c r="L163" s="6">
        <v>2</v>
      </c>
      <c r="M163" s="14">
        <v>6</v>
      </c>
      <c r="N163" s="18">
        <f t="shared" si="6"/>
        <v>5</v>
      </c>
      <c r="O163" s="21">
        <f t="shared" si="8"/>
        <v>44355</v>
      </c>
      <c r="P163" s="19">
        <f t="shared" si="7"/>
        <v>44380</v>
      </c>
    </row>
    <row r="164" spans="1:16" ht="29">
      <c r="A164" t="s">
        <v>204</v>
      </c>
      <c r="B164" s="1">
        <v>44359</v>
      </c>
      <c r="C164" s="45" t="s">
        <v>228</v>
      </c>
      <c r="D164" s="29">
        <v>2</v>
      </c>
      <c r="E164" t="s">
        <v>229</v>
      </c>
      <c r="K164" s="6">
        <v>11</v>
      </c>
      <c r="N164" s="18">
        <v>11</v>
      </c>
      <c r="O164" s="21">
        <f t="shared" si="8"/>
        <v>44349</v>
      </c>
      <c r="P164" s="19">
        <f t="shared" si="7"/>
        <v>44374</v>
      </c>
    </row>
    <row r="165" spans="1:16" ht="29">
      <c r="A165" t="s">
        <v>205</v>
      </c>
      <c r="B165" s="1">
        <v>44359</v>
      </c>
      <c r="C165" s="45" t="s">
        <v>228</v>
      </c>
      <c r="D165" s="29">
        <v>3</v>
      </c>
      <c r="H165">
        <v>36</v>
      </c>
      <c r="I165">
        <v>36</v>
      </c>
      <c r="J165" s="14">
        <v>38</v>
      </c>
      <c r="K165" s="6">
        <v>21</v>
      </c>
      <c r="L165" s="6">
        <v>21</v>
      </c>
      <c r="M165" s="14">
        <v>22</v>
      </c>
      <c r="N165" s="18">
        <f t="shared" si="6"/>
        <v>21</v>
      </c>
      <c r="O165" s="21">
        <f t="shared" si="8"/>
        <v>44339</v>
      </c>
      <c r="P165" s="19">
        <v>44363</v>
      </c>
    </row>
    <row r="166" spans="1:16" ht="29">
      <c r="A166" t="s">
        <v>206</v>
      </c>
      <c r="B166" s="1">
        <v>44359</v>
      </c>
      <c r="C166" s="45" t="s">
        <v>228</v>
      </c>
      <c r="D166" s="29">
        <v>4</v>
      </c>
      <c r="H166">
        <v>38</v>
      </c>
      <c r="I166">
        <v>40</v>
      </c>
      <c r="J166" s="14">
        <v>49</v>
      </c>
      <c r="K166" s="6">
        <v>22</v>
      </c>
      <c r="L166" s="6">
        <v>22</v>
      </c>
      <c r="M166" s="14">
        <v>23</v>
      </c>
      <c r="N166" s="18">
        <f t="shared" si="6"/>
        <v>22</v>
      </c>
      <c r="O166" s="21">
        <f t="shared" si="8"/>
        <v>44338</v>
      </c>
      <c r="P166" s="19">
        <f t="shared" si="7"/>
        <v>44363</v>
      </c>
    </row>
    <row r="167" spans="1:16" ht="29">
      <c r="A167" t="s">
        <v>207</v>
      </c>
      <c r="B167" s="1">
        <v>44359</v>
      </c>
      <c r="C167" s="45" t="s">
        <v>228</v>
      </c>
      <c r="D167" s="29">
        <v>3</v>
      </c>
      <c r="E167">
        <v>90</v>
      </c>
      <c r="F167" t="s">
        <v>229</v>
      </c>
      <c r="G167" s="14">
        <v>90</v>
      </c>
      <c r="K167" s="6">
        <v>10</v>
      </c>
      <c r="L167" s="6">
        <v>11</v>
      </c>
      <c r="M167" s="14">
        <v>10</v>
      </c>
      <c r="N167" s="18">
        <f t="shared" si="6"/>
        <v>10</v>
      </c>
      <c r="O167" s="21">
        <f t="shared" si="8"/>
        <v>44350</v>
      </c>
      <c r="P167" s="19">
        <f t="shared" si="7"/>
        <v>44375</v>
      </c>
    </row>
    <row r="168" spans="1:16" ht="29">
      <c r="A168" t="s">
        <v>208</v>
      </c>
      <c r="B168" s="1">
        <v>44359</v>
      </c>
      <c r="C168" s="45" t="s">
        <v>228</v>
      </c>
      <c r="D168" s="29">
        <v>4</v>
      </c>
      <c r="H168">
        <v>34</v>
      </c>
      <c r="I168">
        <v>36</v>
      </c>
      <c r="J168" s="14">
        <v>37</v>
      </c>
      <c r="K168" s="6">
        <v>20</v>
      </c>
      <c r="L168" s="6">
        <v>21</v>
      </c>
      <c r="M168" s="14">
        <v>22</v>
      </c>
      <c r="N168" s="18">
        <f t="shared" si="6"/>
        <v>21</v>
      </c>
      <c r="O168" s="21">
        <f t="shared" si="8"/>
        <v>44339</v>
      </c>
      <c r="P168" s="19">
        <f t="shared" si="7"/>
        <v>44364</v>
      </c>
    </row>
    <row r="169" spans="1:16" ht="29">
      <c r="A169" t="s">
        <v>209</v>
      </c>
      <c r="B169" s="1">
        <v>44359</v>
      </c>
      <c r="C169" s="45" t="s">
        <v>228</v>
      </c>
      <c r="D169" s="29">
        <v>5</v>
      </c>
      <c r="H169">
        <v>23</v>
      </c>
      <c r="I169">
        <v>18</v>
      </c>
      <c r="J169" s="14">
        <v>24</v>
      </c>
      <c r="K169" s="6">
        <v>16</v>
      </c>
      <c r="L169" s="6">
        <v>14</v>
      </c>
      <c r="M169" s="14">
        <v>16</v>
      </c>
      <c r="N169" s="18">
        <f t="shared" si="6"/>
        <v>15</v>
      </c>
      <c r="O169" s="21">
        <f t="shared" si="8"/>
        <v>44345</v>
      </c>
      <c r="P169" s="19">
        <f t="shared" si="7"/>
        <v>44370</v>
      </c>
    </row>
    <row r="170" spans="1:16" ht="29">
      <c r="A170" t="s">
        <v>210</v>
      </c>
      <c r="B170" s="1">
        <v>44359</v>
      </c>
      <c r="C170" s="45" t="s">
        <v>228</v>
      </c>
      <c r="D170" s="29">
        <v>4</v>
      </c>
      <c r="E170">
        <v>75</v>
      </c>
      <c r="F170">
        <v>75</v>
      </c>
      <c r="G170" s="14">
        <v>75</v>
      </c>
      <c r="K170" s="6">
        <v>8</v>
      </c>
      <c r="L170" s="6">
        <v>8</v>
      </c>
      <c r="M170" s="14">
        <v>8</v>
      </c>
      <c r="N170" s="18">
        <f t="shared" si="6"/>
        <v>8</v>
      </c>
      <c r="O170" s="21">
        <f t="shared" si="8"/>
        <v>44352</v>
      </c>
      <c r="P170" s="19">
        <f t="shared" si="7"/>
        <v>44377</v>
      </c>
    </row>
    <row r="171" spans="1:16" ht="29">
      <c r="A171" t="s">
        <v>211</v>
      </c>
      <c r="B171" s="1">
        <v>44359</v>
      </c>
      <c r="C171" s="45" t="s">
        <v>228</v>
      </c>
      <c r="D171" s="29">
        <v>3</v>
      </c>
      <c r="H171">
        <v>38</v>
      </c>
      <c r="I171">
        <v>40</v>
      </c>
      <c r="J171" s="14">
        <v>40</v>
      </c>
      <c r="K171" s="6">
        <v>22</v>
      </c>
      <c r="L171" s="6">
        <v>22</v>
      </c>
      <c r="M171" s="14">
        <v>22</v>
      </c>
      <c r="N171" s="18">
        <f t="shared" si="6"/>
        <v>22</v>
      </c>
      <c r="O171" s="21">
        <f t="shared" si="8"/>
        <v>44338</v>
      </c>
      <c r="P171" s="19">
        <f t="shared" si="7"/>
        <v>44363</v>
      </c>
    </row>
    <row r="172" spans="1:16" ht="29">
      <c r="A172" t="s">
        <v>212</v>
      </c>
      <c r="B172" s="1">
        <v>44359</v>
      </c>
      <c r="C172" s="45" t="s">
        <v>228</v>
      </c>
      <c r="D172" s="29">
        <v>5</v>
      </c>
      <c r="H172">
        <v>34</v>
      </c>
      <c r="I172">
        <v>30</v>
      </c>
      <c r="J172" s="14">
        <v>28</v>
      </c>
      <c r="K172" s="6">
        <v>20</v>
      </c>
      <c r="L172" s="6">
        <v>19</v>
      </c>
      <c r="M172" s="14">
        <v>18</v>
      </c>
      <c r="N172" s="18">
        <f t="shared" si="6"/>
        <v>19</v>
      </c>
      <c r="O172" s="21">
        <f t="shared" si="8"/>
        <v>44341</v>
      </c>
      <c r="P172" s="19">
        <f t="shared" si="7"/>
        <v>44366</v>
      </c>
    </row>
    <row r="173" spans="1:16" ht="29">
      <c r="A173" t="s">
        <v>213</v>
      </c>
      <c r="B173" s="1">
        <v>44359</v>
      </c>
      <c r="C173" s="45" t="s">
        <v>228</v>
      </c>
      <c r="D173" s="29">
        <v>2</v>
      </c>
      <c r="E173">
        <v>0</v>
      </c>
      <c r="F173">
        <v>0</v>
      </c>
      <c r="K173" s="6">
        <v>0</v>
      </c>
      <c r="L173" s="6">
        <v>0</v>
      </c>
      <c r="N173" s="18">
        <f t="shared" si="6"/>
        <v>0</v>
      </c>
      <c r="O173" s="21">
        <f t="shared" si="8"/>
        <v>44360</v>
      </c>
      <c r="P173" s="19">
        <f t="shared" si="7"/>
        <v>44385</v>
      </c>
    </row>
    <row r="174" spans="1:16" ht="29">
      <c r="A174" t="s">
        <v>214</v>
      </c>
      <c r="B174" s="1">
        <v>44359</v>
      </c>
      <c r="C174" s="45" t="s">
        <v>228</v>
      </c>
      <c r="D174" s="29">
        <v>4</v>
      </c>
      <c r="H174">
        <v>32</v>
      </c>
      <c r="I174">
        <v>30</v>
      </c>
      <c r="J174" s="14">
        <v>34</v>
      </c>
      <c r="K174" s="6">
        <v>19</v>
      </c>
      <c r="L174" s="6">
        <v>19</v>
      </c>
      <c r="M174" s="14">
        <v>20</v>
      </c>
      <c r="N174" s="18">
        <f t="shared" si="6"/>
        <v>19</v>
      </c>
      <c r="O174" s="21">
        <f t="shared" si="8"/>
        <v>44341</v>
      </c>
      <c r="P174" s="19">
        <f t="shared" si="7"/>
        <v>44366</v>
      </c>
    </row>
    <row r="175" spans="1:16" ht="29">
      <c r="A175" t="s">
        <v>215</v>
      </c>
      <c r="B175" s="1">
        <v>44359</v>
      </c>
      <c r="C175" s="45" t="s">
        <v>228</v>
      </c>
      <c r="D175" s="29">
        <v>4</v>
      </c>
      <c r="H175" t="s">
        <v>4</v>
      </c>
      <c r="K175" s="6">
        <v>24</v>
      </c>
      <c r="N175" s="18">
        <v>24</v>
      </c>
      <c r="O175" s="21">
        <f t="shared" si="8"/>
        <v>44336</v>
      </c>
      <c r="P175" s="19">
        <f t="shared" si="7"/>
        <v>44361</v>
      </c>
    </row>
    <row r="176" spans="1:16" ht="29">
      <c r="A176" t="s">
        <v>216</v>
      </c>
      <c r="B176" s="1">
        <v>44359</v>
      </c>
      <c r="C176" s="45" t="s">
        <v>228</v>
      </c>
      <c r="D176" s="29">
        <v>3</v>
      </c>
      <c r="E176">
        <v>15</v>
      </c>
      <c r="F176">
        <v>15</v>
      </c>
      <c r="G176" s="14">
        <v>15</v>
      </c>
      <c r="K176" s="6">
        <v>1</v>
      </c>
      <c r="L176">
        <v>1</v>
      </c>
      <c r="M176" s="14">
        <v>1</v>
      </c>
      <c r="N176" s="18">
        <f t="shared" si="6"/>
        <v>1</v>
      </c>
      <c r="O176" s="21">
        <f t="shared" si="8"/>
        <v>44359</v>
      </c>
      <c r="P176" s="19">
        <f t="shared" si="7"/>
        <v>44384</v>
      </c>
    </row>
    <row r="177" spans="1:16" ht="29">
      <c r="A177" t="s">
        <v>217</v>
      </c>
      <c r="B177" s="1">
        <v>44359</v>
      </c>
      <c r="C177" s="45" t="s">
        <v>228</v>
      </c>
      <c r="D177" s="29">
        <v>3</v>
      </c>
      <c r="E177">
        <v>15</v>
      </c>
      <c r="F177">
        <v>15</v>
      </c>
      <c r="G177" s="14">
        <v>15</v>
      </c>
      <c r="K177" s="6">
        <v>1</v>
      </c>
      <c r="L177">
        <v>1</v>
      </c>
      <c r="M177" s="14">
        <v>1</v>
      </c>
      <c r="N177" s="18">
        <f t="shared" si="6"/>
        <v>1</v>
      </c>
      <c r="O177" s="21">
        <f t="shared" si="8"/>
        <v>44359</v>
      </c>
      <c r="P177" s="19">
        <f t="shared" si="7"/>
        <v>44384</v>
      </c>
    </row>
    <row r="178" spans="1:16" ht="29">
      <c r="A178" t="s">
        <v>218</v>
      </c>
      <c r="B178" s="1">
        <v>44359</v>
      </c>
      <c r="C178" s="45" t="s">
        <v>228</v>
      </c>
      <c r="D178" s="29">
        <v>5</v>
      </c>
      <c r="H178">
        <v>35</v>
      </c>
      <c r="I178">
        <v>33</v>
      </c>
      <c r="J178" s="14">
        <v>36</v>
      </c>
      <c r="K178" s="6">
        <v>21</v>
      </c>
      <c r="L178" s="6">
        <v>20</v>
      </c>
      <c r="M178" s="14">
        <v>21</v>
      </c>
      <c r="N178" s="18">
        <f t="shared" si="6"/>
        <v>21</v>
      </c>
      <c r="O178" s="21">
        <f t="shared" si="8"/>
        <v>44339</v>
      </c>
      <c r="P178" s="19">
        <f t="shared" si="7"/>
        <v>44364</v>
      </c>
    </row>
    <row r="179" spans="1:16" ht="29">
      <c r="A179" t="s">
        <v>219</v>
      </c>
      <c r="B179" s="1">
        <v>44359</v>
      </c>
      <c r="C179" s="45" t="s">
        <v>228</v>
      </c>
      <c r="D179" s="29">
        <v>3</v>
      </c>
      <c r="E179">
        <v>80</v>
      </c>
      <c r="F179">
        <v>45</v>
      </c>
      <c r="G179" s="14">
        <v>45</v>
      </c>
      <c r="K179" s="6">
        <v>9</v>
      </c>
      <c r="L179" s="6">
        <v>6</v>
      </c>
      <c r="M179" s="14">
        <v>6</v>
      </c>
      <c r="N179" s="18">
        <f t="shared" si="6"/>
        <v>7</v>
      </c>
      <c r="O179" s="21">
        <f t="shared" si="8"/>
        <v>44353</v>
      </c>
      <c r="P179" s="19">
        <f t="shared" si="7"/>
        <v>44378</v>
      </c>
    </row>
    <row r="180" spans="1:16" ht="29">
      <c r="A180" t="s">
        <v>220</v>
      </c>
      <c r="B180" s="1">
        <v>44359</v>
      </c>
      <c r="C180" s="45" t="s">
        <v>228</v>
      </c>
      <c r="D180" s="29">
        <v>3</v>
      </c>
      <c r="H180">
        <v>33</v>
      </c>
      <c r="I180">
        <v>34</v>
      </c>
      <c r="J180" s="14">
        <v>35</v>
      </c>
      <c r="K180" s="6">
        <v>20</v>
      </c>
      <c r="L180" s="6">
        <v>20</v>
      </c>
      <c r="M180" s="14">
        <v>21</v>
      </c>
      <c r="N180" s="18">
        <f t="shared" si="6"/>
        <v>20</v>
      </c>
      <c r="O180" s="21">
        <f t="shared" si="8"/>
        <v>44340</v>
      </c>
      <c r="P180" s="19">
        <f t="shared" si="7"/>
        <v>44365</v>
      </c>
    </row>
    <row r="181" spans="1:16" ht="29">
      <c r="A181" t="s">
        <v>221</v>
      </c>
      <c r="B181" s="1">
        <v>44359</v>
      </c>
      <c r="C181" s="45" t="s">
        <v>228</v>
      </c>
      <c r="D181" s="29">
        <v>3</v>
      </c>
      <c r="E181">
        <v>0</v>
      </c>
      <c r="F181">
        <v>0</v>
      </c>
      <c r="G181" s="14">
        <v>0</v>
      </c>
      <c r="K181" s="6">
        <v>0</v>
      </c>
      <c r="L181" s="6">
        <v>0</v>
      </c>
      <c r="M181" s="14">
        <v>0</v>
      </c>
      <c r="N181" s="18">
        <f t="shared" si="6"/>
        <v>0</v>
      </c>
      <c r="O181" s="21">
        <f t="shared" si="8"/>
        <v>44360</v>
      </c>
      <c r="P181" s="19">
        <f t="shared" si="7"/>
        <v>44385</v>
      </c>
    </row>
    <row r="182" spans="1:16" ht="29">
      <c r="A182" t="s">
        <v>222</v>
      </c>
      <c r="B182" s="1">
        <v>44359</v>
      </c>
      <c r="C182" s="45" t="s">
        <v>228</v>
      </c>
      <c r="D182" s="29">
        <v>4</v>
      </c>
      <c r="E182" t="s">
        <v>229</v>
      </c>
      <c r="F182">
        <v>90</v>
      </c>
      <c r="G182" s="14" t="s">
        <v>229</v>
      </c>
      <c r="K182" s="6">
        <v>11</v>
      </c>
      <c r="L182" s="6">
        <v>10</v>
      </c>
      <c r="M182" s="14">
        <v>11</v>
      </c>
      <c r="N182" s="18">
        <f t="shared" si="6"/>
        <v>11</v>
      </c>
      <c r="O182" s="21">
        <f t="shared" si="8"/>
        <v>44349</v>
      </c>
      <c r="P182" s="19">
        <f t="shared" si="7"/>
        <v>44374</v>
      </c>
    </row>
    <row r="183" spans="1:16" ht="29">
      <c r="A183" t="s">
        <v>223</v>
      </c>
      <c r="B183" s="1">
        <v>44359</v>
      </c>
      <c r="C183" s="45" t="s">
        <v>228</v>
      </c>
      <c r="D183" s="29">
        <v>4</v>
      </c>
      <c r="E183">
        <v>30</v>
      </c>
      <c r="F183">
        <v>90</v>
      </c>
      <c r="G183" s="14">
        <v>30</v>
      </c>
      <c r="K183" s="6">
        <v>4</v>
      </c>
      <c r="L183" s="6">
        <v>10</v>
      </c>
      <c r="M183" s="14">
        <v>4</v>
      </c>
      <c r="N183" s="18">
        <f t="shared" si="6"/>
        <v>6</v>
      </c>
      <c r="O183" s="21">
        <f t="shared" si="8"/>
        <v>44354</v>
      </c>
      <c r="P183" s="19">
        <f t="shared" si="7"/>
        <v>44379</v>
      </c>
    </row>
    <row r="184" spans="1:16" ht="29">
      <c r="A184" t="s">
        <v>224</v>
      </c>
      <c r="B184" s="1">
        <v>44359</v>
      </c>
      <c r="C184" s="45" t="s">
        <v>228</v>
      </c>
      <c r="D184" s="29">
        <v>4</v>
      </c>
      <c r="E184">
        <v>90</v>
      </c>
      <c r="I184">
        <v>24</v>
      </c>
      <c r="J184" s="14">
        <v>22</v>
      </c>
      <c r="K184" s="6">
        <v>10</v>
      </c>
      <c r="L184" s="6">
        <v>16</v>
      </c>
      <c r="M184" s="14">
        <v>15</v>
      </c>
      <c r="N184" s="18">
        <f t="shared" si="6"/>
        <v>14</v>
      </c>
      <c r="O184" s="21">
        <f t="shared" si="8"/>
        <v>44346</v>
      </c>
      <c r="P184" s="19">
        <f t="shared" si="7"/>
        <v>44371</v>
      </c>
    </row>
    <row r="185" spans="1:16" ht="29">
      <c r="A185" t="s">
        <v>225</v>
      </c>
      <c r="B185" s="1">
        <v>44359</v>
      </c>
      <c r="C185" s="45" t="s">
        <v>228</v>
      </c>
      <c r="D185" s="29">
        <v>3</v>
      </c>
      <c r="H185">
        <v>34</v>
      </c>
      <c r="I185">
        <v>35</v>
      </c>
      <c r="J185" s="14">
        <v>34</v>
      </c>
      <c r="K185" s="6">
        <v>20</v>
      </c>
      <c r="L185" s="6">
        <v>21</v>
      </c>
      <c r="M185" s="14">
        <v>20</v>
      </c>
      <c r="N185" s="18">
        <f t="shared" si="6"/>
        <v>20</v>
      </c>
      <c r="O185" s="21">
        <f t="shared" si="8"/>
        <v>44340</v>
      </c>
      <c r="P185" s="19">
        <f t="shared" si="7"/>
        <v>44365</v>
      </c>
    </row>
    <row r="186" spans="1:16" ht="29">
      <c r="A186" t="s">
        <v>226</v>
      </c>
      <c r="B186" s="1">
        <v>44359</v>
      </c>
      <c r="C186" s="45" t="s">
        <v>228</v>
      </c>
      <c r="D186" s="29">
        <v>5</v>
      </c>
      <c r="H186" t="s">
        <v>230</v>
      </c>
      <c r="K186" s="6">
        <v>24</v>
      </c>
      <c r="L186" s="6">
        <v>24</v>
      </c>
      <c r="N186" s="18">
        <v>24</v>
      </c>
      <c r="O186" s="21">
        <f t="shared" si="8"/>
        <v>44336</v>
      </c>
      <c r="P186" s="19">
        <f t="shared" si="7"/>
        <v>44361</v>
      </c>
    </row>
    <row r="187" spans="1:16" ht="29">
      <c r="A187" t="s">
        <v>227</v>
      </c>
      <c r="B187" s="1">
        <v>44359</v>
      </c>
      <c r="C187" s="45" t="s">
        <v>228</v>
      </c>
      <c r="D187" s="29">
        <v>5</v>
      </c>
      <c r="H187">
        <v>39</v>
      </c>
      <c r="I187">
        <v>41</v>
      </c>
      <c r="J187" s="14">
        <v>37</v>
      </c>
      <c r="K187" s="6">
        <v>22</v>
      </c>
      <c r="L187" s="6">
        <v>23</v>
      </c>
      <c r="M187" s="14">
        <v>22</v>
      </c>
      <c r="N187" s="18">
        <f t="shared" si="6"/>
        <v>22</v>
      </c>
      <c r="O187" s="21">
        <f t="shared" si="8"/>
        <v>44338</v>
      </c>
      <c r="P187" s="19">
        <f t="shared" si="7"/>
        <v>44363</v>
      </c>
    </row>
    <row r="188" spans="1:16">
      <c r="A188" t="s">
        <v>232</v>
      </c>
      <c r="B188" s="1">
        <v>44359</v>
      </c>
      <c r="C188" s="44" t="s">
        <v>231</v>
      </c>
      <c r="D188" s="29">
        <v>3</v>
      </c>
      <c r="E188">
        <v>15</v>
      </c>
      <c r="F188">
        <v>15</v>
      </c>
      <c r="K188" s="6">
        <v>1</v>
      </c>
      <c r="L188" s="6">
        <v>1</v>
      </c>
      <c r="N188" s="18">
        <f t="shared" si="6"/>
        <v>1</v>
      </c>
      <c r="O188" s="21">
        <f t="shared" si="8"/>
        <v>44359</v>
      </c>
      <c r="P188" s="19">
        <f t="shared" si="7"/>
        <v>44384</v>
      </c>
    </row>
    <row r="189" spans="1:16">
      <c r="A189" t="s">
        <v>233</v>
      </c>
      <c r="B189" s="1">
        <v>44359</v>
      </c>
      <c r="C189" s="44" t="s">
        <v>231</v>
      </c>
      <c r="D189" s="29">
        <v>4</v>
      </c>
      <c r="E189">
        <v>30</v>
      </c>
      <c r="F189">
        <v>10</v>
      </c>
      <c r="G189" s="14">
        <v>10</v>
      </c>
      <c r="K189" s="6">
        <v>4</v>
      </c>
      <c r="L189" s="6">
        <v>0.5</v>
      </c>
      <c r="M189" s="14">
        <v>0.5</v>
      </c>
      <c r="N189" s="18">
        <f t="shared" si="6"/>
        <v>2</v>
      </c>
      <c r="O189" s="21">
        <f t="shared" si="8"/>
        <v>44358</v>
      </c>
      <c r="P189" s="19">
        <f t="shared" si="7"/>
        <v>44383</v>
      </c>
    </row>
    <row r="190" spans="1:16">
      <c r="A190" t="s">
        <v>234</v>
      </c>
      <c r="B190" s="1">
        <v>44359</v>
      </c>
      <c r="C190" s="44" t="s">
        <v>231</v>
      </c>
      <c r="D190" s="29">
        <v>6</v>
      </c>
      <c r="H190">
        <v>27</v>
      </c>
      <c r="I190">
        <v>35</v>
      </c>
      <c r="J190" s="14">
        <v>26</v>
      </c>
      <c r="K190" s="6">
        <v>17</v>
      </c>
      <c r="L190" s="6">
        <v>21</v>
      </c>
      <c r="M190" s="14">
        <v>17</v>
      </c>
      <c r="N190" s="18">
        <f t="shared" ref="N190:N229" si="9">ROUND((K190+L190+M190)/3,0)</f>
        <v>18</v>
      </c>
      <c r="O190" s="21">
        <f t="shared" si="8"/>
        <v>44342</v>
      </c>
      <c r="P190" s="19">
        <f t="shared" si="7"/>
        <v>44367</v>
      </c>
    </row>
    <row r="191" spans="1:16">
      <c r="A191" t="s">
        <v>235</v>
      </c>
      <c r="B191" s="1">
        <v>44359</v>
      </c>
      <c r="C191" s="44" t="s">
        <v>231</v>
      </c>
      <c r="D191" s="29">
        <v>3</v>
      </c>
      <c r="E191">
        <v>30</v>
      </c>
      <c r="F191">
        <v>30</v>
      </c>
      <c r="G191" s="14">
        <v>10</v>
      </c>
      <c r="K191" s="6">
        <v>4</v>
      </c>
      <c r="L191" s="6">
        <v>4</v>
      </c>
      <c r="M191" s="14">
        <v>0.5</v>
      </c>
      <c r="N191" s="18">
        <f t="shared" si="9"/>
        <v>3</v>
      </c>
      <c r="O191" s="21">
        <f t="shared" si="8"/>
        <v>44357</v>
      </c>
      <c r="P191" s="19">
        <f t="shared" si="7"/>
        <v>44382</v>
      </c>
    </row>
    <row r="192" spans="1:16">
      <c r="A192" t="s">
        <v>236</v>
      </c>
      <c r="B192" s="1">
        <v>44359</v>
      </c>
      <c r="C192" s="44" t="s">
        <v>231</v>
      </c>
      <c r="D192" s="29">
        <v>5</v>
      </c>
      <c r="E192">
        <v>60</v>
      </c>
      <c r="F192">
        <v>80</v>
      </c>
      <c r="G192" s="14">
        <v>60</v>
      </c>
      <c r="K192" s="6">
        <v>7</v>
      </c>
      <c r="L192" s="6">
        <v>9</v>
      </c>
      <c r="M192" s="14">
        <v>7</v>
      </c>
      <c r="N192" s="18">
        <f t="shared" si="9"/>
        <v>8</v>
      </c>
      <c r="O192" s="21">
        <f t="shared" si="8"/>
        <v>44352</v>
      </c>
      <c r="P192" s="19">
        <f t="shared" si="7"/>
        <v>44377</v>
      </c>
    </row>
    <row r="193" spans="1:16">
      <c r="A193" t="s">
        <v>237</v>
      </c>
      <c r="B193" s="1">
        <v>44359</v>
      </c>
      <c r="C193" s="44" t="s">
        <v>231</v>
      </c>
      <c r="D193" s="29">
        <v>5</v>
      </c>
      <c r="H193">
        <v>30</v>
      </c>
      <c r="I193">
        <v>30</v>
      </c>
      <c r="J193" s="14">
        <v>38</v>
      </c>
      <c r="K193" s="6">
        <v>19</v>
      </c>
      <c r="L193" s="6">
        <v>19</v>
      </c>
      <c r="M193" s="14">
        <v>22</v>
      </c>
      <c r="N193" s="18">
        <f t="shared" si="9"/>
        <v>20</v>
      </c>
      <c r="O193" s="21">
        <f t="shared" si="8"/>
        <v>44340</v>
      </c>
      <c r="P193" s="19">
        <f t="shared" si="7"/>
        <v>44365</v>
      </c>
    </row>
    <row r="194" spans="1:16">
      <c r="A194" t="s">
        <v>238</v>
      </c>
      <c r="B194" s="1">
        <v>44359</v>
      </c>
      <c r="C194" s="44" t="s">
        <v>231</v>
      </c>
      <c r="D194" s="29">
        <v>5</v>
      </c>
      <c r="H194">
        <v>23</v>
      </c>
      <c r="I194">
        <v>36</v>
      </c>
      <c r="J194" s="14">
        <v>37</v>
      </c>
      <c r="K194" s="6">
        <v>16</v>
      </c>
      <c r="L194" s="6">
        <v>21</v>
      </c>
      <c r="M194" s="14">
        <v>22</v>
      </c>
      <c r="N194" s="18">
        <f t="shared" si="9"/>
        <v>20</v>
      </c>
      <c r="O194" s="21">
        <f t="shared" si="8"/>
        <v>44340</v>
      </c>
      <c r="P194" s="19">
        <f t="shared" si="7"/>
        <v>44365</v>
      </c>
    </row>
    <row r="195" spans="1:16">
      <c r="A195" t="s">
        <v>239</v>
      </c>
      <c r="B195" s="1">
        <v>44359</v>
      </c>
      <c r="C195" s="44" t="s">
        <v>231</v>
      </c>
      <c r="D195" s="29">
        <v>4</v>
      </c>
      <c r="E195">
        <v>45</v>
      </c>
      <c r="F195">
        <v>80</v>
      </c>
      <c r="G195" s="14">
        <v>45</v>
      </c>
      <c r="K195" s="6">
        <v>6</v>
      </c>
      <c r="L195" s="6">
        <v>9</v>
      </c>
      <c r="M195" s="14">
        <v>6</v>
      </c>
      <c r="N195" s="18">
        <f t="shared" si="9"/>
        <v>7</v>
      </c>
      <c r="O195" s="21">
        <f t="shared" si="8"/>
        <v>44353</v>
      </c>
      <c r="P195" s="19">
        <f t="shared" ref="P195:P258" si="10">O195+25</f>
        <v>44378</v>
      </c>
    </row>
    <row r="196" spans="1:16">
      <c r="A196" t="s">
        <v>240</v>
      </c>
      <c r="B196" s="1">
        <v>44359</v>
      </c>
      <c r="C196" s="44" t="s">
        <v>231</v>
      </c>
      <c r="D196" s="29">
        <v>3</v>
      </c>
      <c r="E196">
        <v>90</v>
      </c>
      <c r="F196">
        <v>90</v>
      </c>
      <c r="G196" s="14">
        <v>90</v>
      </c>
      <c r="K196" s="6">
        <v>10</v>
      </c>
      <c r="L196" s="6">
        <v>10</v>
      </c>
      <c r="M196" s="14">
        <v>10</v>
      </c>
      <c r="N196" s="18">
        <f t="shared" si="9"/>
        <v>10</v>
      </c>
      <c r="O196" s="21">
        <f t="shared" ref="O196:O259" si="11">B196-N196+1</f>
        <v>44350</v>
      </c>
      <c r="P196" s="19">
        <f t="shared" si="10"/>
        <v>44375</v>
      </c>
    </row>
    <row r="197" spans="1:16">
      <c r="A197" t="s">
        <v>241</v>
      </c>
      <c r="B197" s="1">
        <v>44359</v>
      </c>
      <c r="C197" s="44" t="s">
        <v>231</v>
      </c>
      <c r="D197" s="29">
        <v>3</v>
      </c>
      <c r="H197">
        <v>43</v>
      </c>
      <c r="I197">
        <v>44</v>
      </c>
      <c r="K197" s="6">
        <v>23</v>
      </c>
      <c r="L197" s="6">
        <v>23</v>
      </c>
      <c r="N197" s="18">
        <f>ROUND((K197+L197)/2,0)</f>
        <v>23</v>
      </c>
      <c r="O197" s="21">
        <f t="shared" si="11"/>
        <v>44337</v>
      </c>
      <c r="P197" s="19">
        <f t="shared" si="10"/>
        <v>44362</v>
      </c>
    </row>
    <row r="198" spans="1:16">
      <c r="A198" t="s">
        <v>242</v>
      </c>
      <c r="B198" s="1">
        <v>44359</v>
      </c>
      <c r="C198" s="44" t="s">
        <v>231</v>
      </c>
      <c r="D198" s="29">
        <v>2</v>
      </c>
      <c r="H198" t="s">
        <v>4</v>
      </c>
      <c r="K198" s="6">
        <v>24</v>
      </c>
      <c r="N198" s="18">
        <v>24</v>
      </c>
      <c r="O198" s="21">
        <f t="shared" si="11"/>
        <v>44336</v>
      </c>
      <c r="P198" s="19">
        <f t="shared" si="10"/>
        <v>44361</v>
      </c>
    </row>
    <row r="199" spans="1:16">
      <c r="A199" t="s">
        <v>243</v>
      </c>
      <c r="B199" s="1">
        <v>44359</v>
      </c>
      <c r="C199" s="44" t="s">
        <v>231</v>
      </c>
      <c r="D199" s="29">
        <v>7</v>
      </c>
      <c r="E199">
        <v>90</v>
      </c>
      <c r="F199">
        <v>80</v>
      </c>
      <c r="G199" s="14">
        <v>45</v>
      </c>
      <c r="K199" s="6">
        <v>10</v>
      </c>
      <c r="L199">
        <v>9</v>
      </c>
      <c r="M199" s="14">
        <v>6</v>
      </c>
      <c r="N199" s="18">
        <f t="shared" si="9"/>
        <v>8</v>
      </c>
      <c r="O199" s="21">
        <f t="shared" si="11"/>
        <v>44352</v>
      </c>
      <c r="P199" s="19">
        <f t="shared" si="10"/>
        <v>44377</v>
      </c>
    </row>
    <row r="200" spans="1:16">
      <c r="A200" t="s">
        <v>244</v>
      </c>
      <c r="B200" s="1">
        <v>44359</v>
      </c>
      <c r="C200" s="44" t="s">
        <v>231</v>
      </c>
      <c r="D200" s="29">
        <v>5</v>
      </c>
      <c r="H200">
        <v>37</v>
      </c>
      <c r="I200">
        <v>36</v>
      </c>
      <c r="J200" s="14">
        <v>48</v>
      </c>
      <c r="K200" s="6">
        <v>22</v>
      </c>
      <c r="L200" s="6">
        <v>21</v>
      </c>
      <c r="M200" s="14">
        <v>23</v>
      </c>
      <c r="N200" s="18">
        <f t="shared" si="9"/>
        <v>22</v>
      </c>
      <c r="O200" s="21">
        <f t="shared" si="11"/>
        <v>44338</v>
      </c>
      <c r="P200" s="19">
        <f t="shared" si="10"/>
        <v>44363</v>
      </c>
    </row>
    <row r="201" spans="1:16">
      <c r="A201" t="s">
        <v>245</v>
      </c>
      <c r="B201" s="1">
        <v>44359</v>
      </c>
      <c r="C201" s="44" t="s">
        <v>231</v>
      </c>
      <c r="D201" s="29">
        <v>5</v>
      </c>
      <c r="H201">
        <v>33</v>
      </c>
      <c r="I201">
        <v>37</v>
      </c>
      <c r="J201" s="14">
        <v>39</v>
      </c>
      <c r="K201" s="6">
        <v>20</v>
      </c>
      <c r="L201" s="6">
        <v>22</v>
      </c>
      <c r="M201" s="14">
        <v>22</v>
      </c>
      <c r="N201" s="18">
        <f t="shared" si="9"/>
        <v>21</v>
      </c>
      <c r="O201" s="21">
        <f t="shared" si="11"/>
        <v>44339</v>
      </c>
      <c r="P201" s="19">
        <f t="shared" si="10"/>
        <v>44364</v>
      </c>
    </row>
    <row r="202" spans="1:16">
      <c r="A202" t="s">
        <v>246</v>
      </c>
      <c r="B202" s="1">
        <v>44359</v>
      </c>
      <c r="C202" s="44" t="s">
        <v>231</v>
      </c>
      <c r="D202" s="29">
        <v>4</v>
      </c>
      <c r="E202">
        <v>90</v>
      </c>
      <c r="F202">
        <v>45</v>
      </c>
      <c r="G202" s="14">
        <v>90</v>
      </c>
      <c r="K202" s="6">
        <v>10</v>
      </c>
      <c r="L202" s="6">
        <v>6</v>
      </c>
      <c r="M202" s="14">
        <v>10</v>
      </c>
      <c r="N202" s="18">
        <f t="shared" si="9"/>
        <v>9</v>
      </c>
      <c r="O202" s="21">
        <f t="shared" si="11"/>
        <v>44351</v>
      </c>
      <c r="P202" s="19">
        <f t="shared" si="10"/>
        <v>44376</v>
      </c>
    </row>
    <row r="203" spans="1:16">
      <c r="A203" t="s">
        <v>247</v>
      </c>
      <c r="B203" s="1">
        <v>44359</v>
      </c>
      <c r="C203" s="44" t="s">
        <v>231</v>
      </c>
      <c r="D203" s="29">
        <v>4</v>
      </c>
      <c r="H203" t="s">
        <v>4</v>
      </c>
      <c r="K203" s="6">
        <v>24</v>
      </c>
      <c r="N203" s="18">
        <v>24</v>
      </c>
      <c r="O203" s="21">
        <f>B203-N203+1</f>
        <v>44336</v>
      </c>
      <c r="P203" s="19">
        <f t="shared" si="10"/>
        <v>44361</v>
      </c>
    </row>
    <row r="204" spans="1:16">
      <c r="A204" t="s">
        <v>248</v>
      </c>
      <c r="B204" s="1">
        <v>44359</v>
      </c>
      <c r="C204" s="44" t="s">
        <v>231</v>
      </c>
      <c r="D204" s="29">
        <v>5</v>
      </c>
      <c r="E204">
        <v>80</v>
      </c>
      <c r="F204">
        <v>80</v>
      </c>
      <c r="G204" s="14">
        <v>90</v>
      </c>
      <c r="H204" s="6">
        <v>9</v>
      </c>
      <c r="I204" s="6">
        <v>9</v>
      </c>
      <c r="J204" s="14">
        <v>10</v>
      </c>
      <c r="N204" s="18">
        <f t="shared" si="9"/>
        <v>0</v>
      </c>
      <c r="O204" s="21">
        <f t="shared" si="11"/>
        <v>44360</v>
      </c>
      <c r="P204" s="19">
        <f t="shared" si="10"/>
        <v>44385</v>
      </c>
    </row>
    <row r="205" spans="1:16">
      <c r="A205" t="s">
        <v>249</v>
      </c>
      <c r="B205" s="1">
        <v>44359</v>
      </c>
      <c r="C205" s="44" t="s">
        <v>231</v>
      </c>
      <c r="D205" s="29">
        <v>5</v>
      </c>
      <c r="H205">
        <v>40</v>
      </c>
      <c r="I205">
        <v>41</v>
      </c>
      <c r="J205" s="14">
        <v>41</v>
      </c>
      <c r="K205" s="6">
        <v>22</v>
      </c>
      <c r="L205" s="6">
        <v>23</v>
      </c>
      <c r="M205" s="14">
        <v>23</v>
      </c>
      <c r="N205" s="18">
        <f t="shared" si="9"/>
        <v>23</v>
      </c>
      <c r="O205" s="21">
        <f t="shared" si="11"/>
        <v>44337</v>
      </c>
      <c r="P205" s="19">
        <f t="shared" si="10"/>
        <v>44362</v>
      </c>
    </row>
    <row r="206" spans="1:16">
      <c r="A206" t="s">
        <v>250</v>
      </c>
      <c r="B206" s="1">
        <v>44359</v>
      </c>
      <c r="C206" s="44" t="s">
        <v>231</v>
      </c>
      <c r="D206" s="29">
        <v>4</v>
      </c>
      <c r="H206" t="s">
        <v>101</v>
      </c>
      <c r="K206" s="6">
        <v>25</v>
      </c>
      <c r="N206" s="18">
        <v>25</v>
      </c>
      <c r="O206" s="21">
        <f t="shared" si="11"/>
        <v>44335</v>
      </c>
      <c r="P206" s="19">
        <f t="shared" si="10"/>
        <v>44360</v>
      </c>
    </row>
    <row r="207" spans="1:16">
      <c r="A207" t="s">
        <v>251</v>
      </c>
      <c r="B207" s="1">
        <v>44359</v>
      </c>
      <c r="C207" s="44" t="s">
        <v>231</v>
      </c>
      <c r="D207" s="29">
        <v>5</v>
      </c>
      <c r="H207">
        <v>36</v>
      </c>
      <c r="I207">
        <v>33</v>
      </c>
      <c r="J207" s="14">
        <v>35</v>
      </c>
      <c r="K207" s="6">
        <v>21</v>
      </c>
      <c r="L207" s="6">
        <v>20</v>
      </c>
      <c r="M207" s="14">
        <v>21</v>
      </c>
      <c r="N207" s="18">
        <f t="shared" si="9"/>
        <v>21</v>
      </c>
      <c r="O207" s="21">
        <f t="shared" si="11"/>
        <v>44339</v>
      </c>
      <c r="P207" s="19">
        <f t="shared" si="10"/>
        <v>44364</v>
      </c>
    </row>
    <row r="208" spans="1:16">
      <c r="A208" t="s">
        <v>252</v>
      </c>
      <c r="B208" s="1">
        <v>44359</v>
      </c>
      <c r="C208" s="44" t="s">
        <v>231</v>
      </c>
      <c r="D208" s="29">
        <v>3</v>
      </c>
      <c r="H208">
        <v>32</v>
      </c>
      <c r="I208">
        <v>32</v>
      </c>
      <c r="J208" s="14">
        <v>32</v>
      </c>
      <c r="K208" s="6">
        <v>19</v>
      </c>
      <c r="L208" s="6">
        <v>19</v>
      </c>
      <c r="M208" s="14">
        <v>19</v>
      </c>
      <c r="N208" s="18">
        <f t="shared" si="9"/>
        <v>19</v>
      </c>
      <c r="O208" s="21">
        <f t="shared" si="11"/>
        <v>44341</v>
      </c>
      <c r="P208" s="19">
        <f t="shared" si="10"/>
        <v>44366</v>
      </c>
    </row>
    <row r="209" spans="1:16">
      <c r="A209" t="s">
        <v>253</v>
      </c>
      <c r="B209" s="1">
        <v>44359</v>
      </c>
      <c r="C209" s="44" t="s">
        <v>231</v>
      </c>
      <c r="D209" s="29">
        <v>5</v>
      </c>
      <c r="H209">
        <v>35</v>
      </c>
      <c r="I209">
        <v>37</v>
      </c>
      <c r="J209" s="14">
        <v>32</v>
      </c>
      <c r="K209" s="6">
        <v>21</v>
      </c>
      <c r="L209" s="6">
        <v>22</v>
      </c>
      <c r="M209" s="14">
        <v>19</v>
      </c>
      <c r="N209" s="18">
        <f t="shared" si="9"/>
        <v>21</v>
      </c>
      <c r="O209" s="21">
        <f t="shared" si="11"/>
        <v>44339</v>
      </c>
      <c r="P209" s="19">
        <f t="shared" si="10"/>
        <v>44364</v>
      </c>
    </row>
    <row r="210" spans="1:16">
      <c r="A210" t="s">
        <v>254</v>
      </c>
      <c r="B210" s="1">
        <v>44359</v>
      </c>
      <c r="C210" s="44" t="s">
        <v>231</v>
      </c>
      <c r="D210" s="29">
        <v>4</v>
      </c>
      <c r="E210">
        <v>0</v>
      </c>
      <c r="F210">
        <v>0</v>
      </c>
      <c r="G210" s="14">
        <v>0</v>
      </c>
      <c r="K210" s="6">
        <v>0</v>
      </c>
      <c r="L210" s="6">
        <v>0</v>
      </c>
      <c r="M210" s="14">
        <v>0</v>
      </c>
      <c r="N210" s="18">
        <f t="shared" si="9"/>
        <v>0</v>
      </c>
      <c r="O210" s="21">
        <f t="shared" si="11"/>
        <v>44360</v>
      </c>
      <c r="P210" s="19">
        <f t="shared" si="10"/>
        <v>44385</v>
      </c>
    </row>
    <row r="211" spans="1:16">
      <c r="A211" t="s">
        <v>256</v>
      </c>
      <c r="B211" s="1">
        <v>44359</v>
      </c>
      <c r="C211" s="44" t="s">
        <v>255</v>
      </c>
      <c r="D211" s="29">
        <v>5</v>
      </c>
      <c r="E211">
        <v>60</v>
      </c>
      <c r="F211">
        <v>90</v>
      </c>
      <c r="G211" s="14">
        <v>45</v>
      </c>
      <c r="K211" s="6">
        <v>7</v>
      </c>
      <c r="L211" s="6">
        <v>10</v>
      </c>
      <c r="M211" s="14">
        <v>6</v>
      </c>
      <c r="N211" s="18">
        <f t="shared" si="9"/>
        <v>8</v>
      </c>
      <c r="O211" s="21">
        <f t="shared" si="11"/>
        <v>44352</v>
      </c>
      <c r="P211" s="19">
        <f t="shared" si="10"/>
        <v>44377</v>
      </c>
    </row>
    <row r="212" spans="1:16">
      <c r="A212" t="s">
        <v>257</v>
      </c>
      <c r="B212" s="1">
        <v>44359</v>
      </c>
      <c r="C212" s="44" t="s">
        <v>255</v>
      </c>
      <c r="D212" s="29">
        <v>4</v>
      </c>
      <c r="E212">
        <v>10</v>
      </c>
      <c r="F212">
        <v>10</v>
      </c>
      <c r="G212" s="14">
        <v>10</v>
      </c>
      <c r="K212" s="6">
        <v>0.5</v>
      </c>
      <c r="L212" s="6">
        <v>0.5</v>
      </c>
      <c r="M212" s="14">
        <v>0.5</v>
      </c>
      <c r="N212" s="18">
        <f t="shared" si="9"/>
        <v>1</v>
      </c>
      <c r="O212" s="21">
        <f t="shared" si="11"/>
        <v>44359</v>
      </c>
      <c r="P212" s="19">
        <f t="shared" si="10"/>
        <v>44384</v>
      </c>
    </row>
    <row r="213" spans="1:16">
      <c r="A213" t="s">
        <v>258</v>
      </c>
      <c r="B213" s="1">
        <v>44359</v>
      </c>
      <c r="C213" s="44" t="s">
        <v>255</v>
      </c>
      <c r="D213" s="29">
        <v>4</v>
      </c>
      <c r="H213">
        <v>31</v>
      </c>
      <c r="I213">
        <v>32</v>
      </c>
      <c r="J213" s="14">
        <v>33</v>
      </c>
      <c r="K213" s="6">
        <v>19</v>
      </c>
      <c r="L213" s="6">
        <v>19</v>
      </c>
      <c r="M213" s="14">
        <v>20</v>
      </c>
      <c r="N213" s="18">
        <f t="shared" si="9"/>
        <v>19</v>
      </c>
      <c r="O213" s="21">
        <f t="shared" si="11"/>
        <v>44341</v>
      </c>
      <c r="P213" s="19">
        <f t="shared" si="10"/>
        <v>44366</v>
      </c>
    </row>
    <row r="214" spans="1:16">
      <c r="A214" t="s">
        <v>259</v>
      </c>
      <c r="B214" s="1">
        <v>44359</v>
      </c>
      <c r="C214" s="44" t="s">
        <v>279</v>
      </c>
      <c r="D214" s="29">
        <v>4</v>
      </c>
      <c r="H214">
        <v>35</v>
      </c>
      <c r="I214">
        <v>33</v>
      </c>
      <c r="J214" s="14">
        <v>32</v>
      </c>
      <c r="K214" s="6">
        <v>21</v>
      </c>
      <c r="L214" s="6">
        <v>20</v>
      </c>
      <c r="M214" s="14">
        <v>19</v>
      </c>
      <c r="N214" s="18">
        <f t="shared" si="9"/>
        <v>20</v>
      </c>
      <c r="O214" s="21">
        <f t="shared" si="11"/>
        <v>44340</v>
      </c>
      <c r="P214" s="19">
        <f t="shared" si="10"/>
        <v>44365</v>
      </c>
    </row>
    <row r="215" spans="1:16">
      <c r="A215" t="s">
        <v>260</v>
      </c>
      <c r="B215" s="1">
        <v>44359</v>
      </c>
      <c r="C215" s="44" t="s">
        <v>279</v>
      </c>
      <c r="D215" s="29">
        <v>5</v>
      </c>
      <c r="H215">
        <v>20</v>
      </c>
      <c r="I215">
        <v>25</v>
      </c>
      <c r="J215" s="14">
        <v>24</v>
      </c>
      <c r="K215" s="6">
        <v>14</v>
      </c>
      <c r="L215" s="6">
        <v>16</v>
      </c>
      <c r="M215" s="14">
        <v>16</v>
      </c>
      <c r="N215" s="18">
        <f t="shared" si="9"/>
        <v>15</v>
      </c>
      <c r="O215" s="21">
        <f t="shared" si="11"/>
        <v>44345</v>
      </c>
      <c r="P215" s="19">
        <f t="shared" si="10"/>
        <v>44370</v>
      </c>
    </row>
    <row r="216" spans="1:16">
      <c r="A216" t="s">
        <v>261</v>
      </c>
      <c r="B216" s="1">
        <v>44359</v>
      </c>
      <c r="C216" s="44" t="s">
        <v>279</v>
      </c>
      <c r="D216" s="29">
        <v>3</v>
      </c>
      <c r="E216">
        <v>0</v>
      </c>
      <c r="F216">
        <v>0</v>
      </c>
      <c r="G216" s="14">
        <v>0</v>
      </c>
      <c r="K216" s="6">
        <v>0</v>
      </c>
      <c r="L216" s="6">
        <v>0</v>
      </c>
      <c r="M216" s="14">
        <v>0</v>
      </c>
      <c r="N216" s="18">
        <f t="shared" si="9"/>
        <v>0</v>
      </c>
      <c r="O216" s="21">
        <f t="shared" si="11"/>
        <v>44360</v>
      </c>
      <c r="P216" s="19">
        <f t="shared" si="10"/>
        <v>44385</v>
      </c>
    </row>
    <row r="217" spans="1:16">
      <c r="A217" t="s">
        <v>262</v>
      </c>
      <c r="B217" s="1">
        <v>44359</v>
      </c>
      <c r="C217" s="44" t="s">
        <v>279</v>
      </c>
      <c r="D217" s="29">
        <v>2</v>
      </c>
      <c r="E217">
        <v>90</v>
      </c>
      <c r="F217">
        <v>90</v>
      </c>
      <c r="K217" s="6">
        <v>10</v>
      </c>
      <c r="L217" s="6">
        <v>10</v>
      </c>
      <c r="N217" s="18">
        <v>10</v>
      </c>
      <c r="O217" s="21">
        <f t="shared" si="11"/>
        <v>44350</v>
      </c>
      <c r="P217" s="19">
        <f t="shared" si="10"/>
        <v>44375</v>
      </c>
    </row>
    <row r="218" spans="1:16">
      <c r="A218" t="s">
        <v>263</v>
      </c>
      <c r="B218" s="1">
        <v>44359</v>
      </c>
      <c r="C218" s="44" t="s">
        <v>279</v>
      </c>
      <c r="D218" s="29">
        <v>4</v>
      </c>
      <c r="H218">
        <v>35</v>
      </c>
      <c r="I218">
        <v>34</v>
      </c>
      <c r="J218" s="14">
        <v>29</v>
      </c>
      <c r="K218" s="6">
        <v>21</v>
      </c>
      <c r="L218" s="6">
        <v>20</v>
      </c>
      <c r="M218" s="14">
        <v>18</v>
      </c>
      <c r="N218" s="18">
        <f t="shared" si="9"/>
        <v>20</v>
      </c>
      <c r="O218" s="21">
        <f t="shared" si="11"/>
        <v>44340</v>
      </c>
      <c r="P218" s="19">
        <f t="shared" si="10"/>
        <v>44365</v>
      </c>
    </row>
    <row r="219" spans="1:16">
      <c r="A219" t="s">
        <v>264</v>
      </c>
      <c r="B219" s="1">
        <v>44359</v>
      </c>
      <c r="C219" s="44" t="s">
        <v>279</v>
      </c>
      <c r="D219" s="29">
        <v>3</v>
      </c>
      <c r="E219">
        <v>45</v>
      </c>
      <c r="F219">
        <v>45</v>
      </c>
      <c r="G219" s="14">
        <v>20</v>
      </c>
      <c r="K219" s="6">
        <v>6</v>
      </c>
      <c r="L219" s="6">
        <v>6</v>
      </c>
      <c r="M219" s="14">
        <v>2</v>
      </c>
      <c r="N219" s="18">
        <f t="shared" si="9"/>
        <v>5</v>
      </c>
      <c r="O219" s="21">
        <f t="shared" si="11"/>
        <v>44355</v>
      </c>
      <c r="P219" s="19">
        <f t="shared" si="10"/>
        <v>44380</v>
      </c>
    </row>
    <row r="220" spans="1:16">
      <c r="A220" t="s">
        <v>265</v>
      </c>
      <c r="B220" s="1">
        <v>44359</v>
      </c>
      <c r="C220" s="44" t="s">
        <v>279</v>
      </c>
      <c r="D220" s="29">
        <v>4</v>
      </c>
      <c r="H220">
        <v>27</v>
      </c>
      <c r="I220">
        <v>26</v>
      </c>
      <c r="J220" s="14">
        <v>30</v>
      </c>
      <c r="K220" s="6">
        <v>17</v>
      </c>
      <c r="L220" s="6">
        <v>17</v>
      </c>
      <c r="M220" s="14">
        <v>19</v>
      </c>
      <c r="N220" s="18">
        <f t="shared" si="9"/>
        <v>18</v>
      </c>
      <c r="O220" s="21">
        <f t="shared" si="11"/>
        <v>44342</v>
      </c>
      <c r="P220" s="19">
        <f t="shared" si="10"/>
        <v>44367</v>
      </c>
    </row>
    <row r="221" spans="1:16">
      <c r="A221" t="s">
        <v>266</v>
      </c>
      <c r="B221" s="1">
        <v>44359</v>
      </c>
      <c r="C221" s="44" t="s">
        <v>279</v>
      </c>
      <c r="D221" s="29">
        <v>4</v>
      </c>
      <c r="H221">
        <v>28</v>
      </c>
      <c r="I221">
        <v>20</v>
      </c>
      <c r="J221" s="14">
        <v>23</v>
      </c>
      <c r="K221" s="6">
        <v>18</v>
      </c>
      <c r="L221" s="6">
        <v>14</v>
      </c>
      <c r="M221" s="14">
        <v>16</v>
      </c>
      <c r="N221" s="18">
        <f t="shared" si="9"/>
        <v>16</v>
      </c>
      <c r="O221" s="21">
        <f t="shared" si="11"/>
        <v>44344</v>
      </c>
      <c r="P221" s="19">
        <f t="shared" si="10"/>
        <v>44369</v>
      </c>
    </row>
    <row r="222" spans="1:16">
      <c r="A222" t="s">
        <v>267</v>
      </c>
      <c r="B222" s="1">
        <v>44359</v>
      </c>
      <c r="C222" s="44" t="s">
        <v>279</v>
      </c>
      <c r="D222" s="29">
        <v>5</v>
      </c>
      <c r="H222">
        <v>39</v>
      </c>
      <c r="I222" t="s">
        <v>4</v>
      </c>
      <c r="K222" s="6">
        <v>22</v>
      </c>
      <c r="L222" s="6">
        <v>24</v>
      </c>
      <c r="N222" s="18">
        <v>23</v>
      </c>
      <c r="O222" s="21">
        <f t="shared" si="11"/>
        <v>44337</v>
      </c>
      <c r="P222" s="19">
        <f t="shared" si="10"/>
        <v>44362</v>
      </c>
    </row>
    <row r="223" spans="1:16">
      <c r="A223" t="s">
        <v>268</v>
      </c>
      <c r="B223" s="1">
        <v>44359</v>
      </c>
      <c r="C223" s="44" t="s">
        <v>279</v>
      </c>
      <c r="D223" s="29">
        <v>3</v>
      </c>
      <c r="H223">
        <v>42</v>
      </c>
      <c r="I223">
        <v>38</v>
      </c>
      <c r="J223" s="14">
        <v>33</v>
      </c>
      <c r="K223" s="6">
        <v>23</v>
      </c>
      <c r="L223" s="6">
        <v>22</v>
      </c>
      <c r="M223" s="14">
        <v>20</v>
      </c>
      <c r="N223" s="18">
        <f t="shared" si="9"/>
        <v>22</v>
      </c>
      <c r="O223" s="21">
        <f t="shared" si="11"/>
        <v>44338</v>
      </c>
      <c r="P223" s="19">
        <f t="shared" si="10"/>
        <v>44363</v>
      </c>
    </row>
    <row r="224" spans="1:16">
      <c r="A224" t="s">
        <v>269</v>
      </c>
      <c r="B224" s="1">
        <v>44359</v>
      </c>
      <c r="C224" s="44" t="s">
        <v>279</v>
      </c>
      <c r="D224" s="29">
        <v>4</v>
      </c>
      <c r="H224">
        <v>41</v>
      </c>
      <c r="I224">
        <v>36</v>
      </c>
      <c r="J224" s="14">
        <v>29</v>
      </c>
      <c r="K224" s="6">
        <v>23</v>
      </c>
      <c r="L224" s="6">
        <v>21</v>
      </c>
      <c r="M224" s="14">
        <v>18</v>
      </c>
      <c r="N224" s="18">
        <f t="shared" si="9"/>
        <v>21</v>
      </c>
      <c r="O224" s="21">
        <f t="shared" si="11"/>
        <v>44339</v>
      </c>
      <c r="P224" s="19">
        <f t="shared" si="10"/>
        <v>44364</v>
      </c>
    </row>
    <row r="225" spans="1:17">
      <c r="A225" t="s">
        <v>270</v>
      </c>
      <c r="B225" s="1">
        <v>44359</v>
      </c>
      <c r="C225" s="44" t="s">
        <v>279</v>
      </c>
      <c r="D225" s="29">
        <v>4</v>
      </c>
      <c r="H225">
        <v>30</v>
      </c>
      <c r="I225">
        <v>28</v>
      </c>
      <c r="J225" s="14">
        <v>32</v>
      </c>
      <c r="K225" s="6">
        <v>19</v>
      </c>
      <c r="L225" s="6">
        <v>18</v>
      </c>
      <c r="M225" s="14">
        <v>19</v>
      </c>
      <c r="N225" s="18">
        <f t="shared" si="9"/>
        <v>19</v>
      </c>
      <c r="O225" s="21">
        <f t="shared" si="11"/>
        <v>44341</v>
      </c>
      <c r="P225" s="19">
        <f t="shared" si="10"/>
        <v>44366</v>
      </c>
    </row>
    <row r="226" spans="1:17">
      <c r="A226" t="s">
        <v>271</v>
      </c>
      <c r="B226" s="1">
        <v>44359</v>
      </c>
      <c r="C226" s="44" t="s">
        <v>279</v>
      </c>
      <c r="D226" s="29">
        <v>2</v>
      </c>
      <c r="H226" t="s">
        <v>4</v>
      </c>
      <c r="K226" s="6">
        <v>24</v>
      </c>
      <c r="N226" s="18">
        <v>24</v>
      </c>
      <c r="O226" s="21">
        <f t="shared" si="11"/>
        <v>44336</v>
      </c>
      <c r="P226" s="19">
        <f t="shared" si="10"/>
        <v>44361</v>
      </c>
    </row>
    <row r="227" spans="1:17">
      <c r="A227" t="s">
        <v>272</v>
      </c>
      <c r="B227" s="1">
        <v>44359</v>
      </c>
      <c r="C227" s="44" t="s">
        <v>279</v>
      </c>
      <c r="D227" s="29">
        <v>4</v>
      </c>
      <c r="G227" s="14">
        <v>90</v>
      </c>
      <c r="H227">
        <v>10</v>
      </c>
      <c r="I227">
        <v>21</v>
      </c>
      <c r="K227" s="6">
        <v>12</v>
      </c>
      <c r="L227" s="6">
        <v>15</v>
      </c>
      <c r="M227" s="14">
        <v>10</v>
      </c>
      <c r="N227" s="18">
        <f t="shared" si="9"/>
        <v>12</v>
      </c>
      <c r="O227" s="21">
        <f t="shared" si="11"/>
        <v>44348</v>
      </c>
      <c r="P227" s="19">
        <f t="shared" si="10"/>
        <v>44373</v>
      </c>
      <c r="Q227" s="46" t="s">
        <v>417</v>
      </c>
    </row>
    <row r="228" spans="1:17">
      <c r="A228" t="s">
        <v>273</v>
      </c>
      <c r="B228" s="1">
        <v>44359</v>
      </c>
      <c r="C228" s="44" t="s">
        <v>279</v>
      </c>
      <c r="D228" s="29">
        <v>2</v>
      </c>
      <c r="H228">
        <v>37</v>
      </c>
      <c r="I228">
        <v>39</v>
      </c>
      <c r="K228" s="6">
        <v>22</v>
      </c>
      <c r="L228" s="6">
        <v>22</v>
      </c>
      <c r="N228" s="18">
        <v>22</v>
      </c>
      <c r="O228" s="21">
        <f t="shared" si="11"/>
        <v>44338</v>
      </c>
      <c r="P228" s="19">
        <f t="shared" si="10"/>
        <v>44363</v>
      </c>
    </row>
    <row r="229" spans="1:17">
      <c r="A229" t="s">
        <v>274</v>
      </c>
      <c r="B229" s="1">
        <v>44359</v>
      </c>
      <c r="C229" s="44" t="s">
        <v>279</v>
      </c>
      <c r="D229" s="29">
        <v>3</v>
      </c>
      <c r="E229">
        <v>90</v>
      </c>
      <c r="F229">
        <v>90</v>
      </c>
      <c r="J229" s="14">
        <v>10</v>
      </c>
      <c r="K229" s="6">
        <v>10</v>
      </c>
      <c r="L229" s="6">
        <v>10</v>
      </c>
      <c r="M229" s="14">
        <v>11</v>
      </c>
      <c r="N229" s="18">
        <f t="shared" si="9"/>
        <v>10</v>
      </c>
      <c r="O229" s="21">
        <f t="shared" si="11"/>
        <v>44350</v>
      </c>
      <c r="P229" s="19">
        <f t="shared" si="10"/>
        <v>44375</v>
      </c>
    </row>
    <row r="230" spans="1:17">
      <c r="A230" t="s">
        <v>275</v>
      </c>
      <c r="B230" s="1">
        <v>44359</v>
      </c>
      <c r="C230" s="44" t="s">
        <v>279</v>
      </c>
      <c r="D230" s="29">
        <v>2</v>
      </c>
      <c r="H230">
        <v>26</v>
      </c>
      <c r="I230">
        <v>26</v>
      </c>
      <c r="K230" s="6">
        <v>17</v>
      </c>
      <c r="L230" s="6">
        <v>17</v>
      </c>
      <c r="N230" s="18">
        <v>17</v>
      </c>
      <c r="O230" s="21">
        <f t="shared" si="11"/>
        <v>44343</v>
      </c>
      <c r="P230" s="19">
        <f t="shared" si="10"/>
        <v>44368</v>
      </c>
    </row>
    <row r="231" spans="1:17">
      <c r="A231" t="s">
        <v>276</v>
      </c>
      <c r="B231" s="1">
        <v>44359</v>
      </c>
      <c r="C231" s="44" t="s">
        <v>279</v>
      </c>
      <c r="D231" s="29">
        <v>4</v>
      </c>
      <c r="E231">
        <v>45</v>
      </c>
      <c r="F231">
        <v>45</v>
      </c>
      <c r="G231" s="14">
        <v>30</v>
      </c>
      <c r="K231" s="6">
        <v>6</v>
      </c>
      <c r="L231" s="6">
        <v>6</v>
      </c>
      <c r="M231" s="14">
        <v>4</v>
      </c>
      <c r="N231" s="18">
        <f t="shared" ref="N231:N294" si="12">ROUND((K231+L231+M231)/3,0)</f>
        <v>5</v>
      </c>
      <c r="O231" s="21">
        <f t="shared" si="11"/>
        <v>44355</v>
      </c>
      <c r="P231" s="19">
        <f t="shared" si="10"/>
        <v>44380</v>
      </c>
    </row>
    <row r="232" spans="1:17">
      <c r="A232" t="s">
        <v>277</v>
      </c>
      <c r="B232" s="1">
        <v>44359</v>
      </c>
      <c r="C232" s="44" t="s">
        <v>279</v>
      </c>
      <c r="D232" s="29">
        <v>4</v>
      </c>
      <c r="E232">
        <v>45</v>
      </c>
      <c r="F232">
        <v>10</v>
      </c>
      <c r="G232" s="14">
        <v>10</v>
      </c>
      <c r="K232" s="6">
        <v>6</v>
      </c>
      <c r="L232" s="6">
        <v>0.5</v>
      </c>
      <c r="M232" s="14">
        <v>0.5</v>
      </c>
      <c r="N232" s="18">
        <f t="shared" si="12"/>
        <v>2</v>
      </c>
      <c r="O232" s="21">
        <f t="shared" si="11"/>
        <v>44358</v>
      </c>
      <c r="P232" s="19">
        <f t="shared" si="10"/>
        <v>44383</v>
      </c>
    </row>
    <row r="233" spans="1:17">
      <c r="A233" t="s">
        <v>278</v>
      </c>
      <c r="B233" s="1">
        <v>44359</v>
      </c>
      <c r="C233" s="44" t="s">
        <v>279</v>
      </c>
      <c r="D233" s="29">
        <v>3</v>
      </c>
      <c r="H233">
        <v>23</v>
      </c>
      <c r="I233">
        <v>17</v>
      </c>
      <c r="J233" s="14">
        <v>22</v>
      </c>
      <c r="K233" s="6">
        <v>16</v>
      </c>
      <c r="L233" s="6">
        <v>13</v>
      </c>
      <c r="M233" s="14">
        <v>15</v>
      </c>
      <c r="N233" s="18">
        <f t="shared" si="12"/>
        <v>15</v>
      </c>
      <c r="O233" s="21">
        <f t="shared" si="11"/>
        <v>44345</v>
      </c>
      <c r="P233" s="19">
        <f t="shared" si="10"/>
        <v>44370</v>
      </c>
    </row>
    <row r="234" spans="1:17" ht="29">
      <c r="A234" t="s">
        <v>281</v>
      </c>
      <c r="B234" s="1">
        <v>44359</v>
      </c>
      <c r="C234" s="45" t="s">
        <v>280</v>
      </c>
      <c r="D234" s="29">
        <v>4</v>
      </c>
      <c r="E234">
        <v>75</v>
      </c>
      <c r="F234">
        <v>60</v>
      </c>
      <c r="G234" s="14">
        <v>75</v>
      </c>
      <c r="K234" s="6">
        <v>8</v>
      </c>
      <c r="L234" s="6">
        <v>7</v>
      </c>
      <c r="M234" s="14">
        <v>8</v>
      </c>
      <c r="N234" s="18">
        <f t="shared" si="12"/>
        <v>8</v>
      </c>
      <c r="O234" s="21">
        <f t="shared" si="11"/>
        <v>44352</v>
      </c>
      <c r="P234" s="19">
        <f t="shared" si="10"/>
        <v>44377</v>
      </c>
    </row>
    <row r="235" spans="1:17" ht="29">
      <c r="A235" t="s">
        <v>282</v>
      </c>
      <c r="B235" s="1">
        <v>44359</v>
      </c>
      <c r="C235" s="45" t="s">
        <v>280</v>
      </c>
      <c r="D235" s="29">
        <v>3</v>
      </c>
      <c r="H235">
        <v>31</v>
      </c>
      <c r="I235">
        <v>28</v>
      </c>
      <c r="J235" s="14">
        <v>33</v>
      </c>
      <c r="K235" s="6">
        <v>19</v>
      </c>
      <c r="L235" s="6">
        <v>18</v>
      </c>
      <c r="M235" s="14">
        <v>20</v>
      </c>
      <c r="N235" s="18">
        <f t="shared" si="12"/>
        <v>19</v>
      </c>
      <c r="O235" s="21">
        <f t="shared" si="11"/>
        <v>44341</v>
      </c>
      <c r="P235" s="19">
        <f t="shared" si="10"/>
        <v>44366</v>
      </c>
    </row>
    <row r="236" spans="1:17" ht="29">
      <c r="A236" t="s">
        <v>283</v>
      </c>
      <c r="B236" s="1">
        <v>44359</v>
      </c>
      <c r="C236" s="45" t="s">
        <v>280</v>
      </c>
      <c r="D236" s="29">
        <v>5</v>
      </c>
      <c r="E236">
        <v>90</v>
      </c>
      <c r="F236">
        <v>90</v>
      </c>
      <c r="G236" s="14">
        <v>80</v>
      </c>
      <c r="K236" s="6">
        <v>10</v>
      </c>
      <c r="L236" s="6">
        <v>10</v>
      </c>
      <c r="M236" s="14">
        <v>9</v>
      </c>
      <c r="N236" s="18">
        <f t="shared" si="12"/>
        <v>10</v>
      </c>
      <c r="O236" s="21">
        <f t="shared" si="11"/>
        <v>44350</v>
      </c>
      <c r="P236" s="19">
        <f t="shared" si="10"/>
        <v>44375</v>
      </c>
    </row>
    <row r="237" spans="1:17" ht="29">
      <c r="A237" t="s">
        <v>284</v>
      </c>
      <c r="B237" s="1">
        <v>44359</v>
      </c>
      <c r="C237" s="45" t="s">
        <v>280</v>
      </c>
      <c r="D237" s="29">
        <v>3</v>
      </c>
      <c r="E237">
        <v>0</v>
      </c>
      <c r="F237">
        <v>0</v>
      </c>
      <c r="G237" s="14">
        <v>0</v>
      </c>
      <c r="K237" s="6">
        <v>0</v>
      </c>
      <c r="L237" s="6">
        <v>0</v>
      </c>
      <c r="M237" s="14">
        <v>0</v>
      </c>
      <c r="N237" s="18">
        <f t="shared" si="12"/>
        <v>0</v>
      </c>
      <c r="O237" s="21">
        <f t="shared" si="11"/>
        <v>44360</v>
      </c>
      <c r="P237" s="19">
        <f t="shared" si="10"/>
        <v>44385</v>
      </c>
    </row>
    <row r="238" spans="1:17" ht="29">
      <c r="A238" t="s">
        <v>285</v>
      </c>
      <c r="B238" s="1">
        <v>44359</v>
      </c>
      <c r="C238" s="45" t="s">
        <v>280</v>
      </c>
      <c r="D238" s="29">
        <v>4</v>
      </c>
      <c r="E238">
        <v>45</v>
      </c>
      <c r="F238">
        <v>60</v>
      </c>
      <c r="G238" s="14">
        <v>60</v>
      </c>
      <c r="K238" s="6">
        <v>6</v>
      </c>
      <c r="L238" s="6">
        <v>7</v>
      </c>
      <c r="M238" s="14">
        <v>7</v>
      </c>
      <c r="N238" s="18">
        <f t="shared" si="12"/>
        <v>7</v>
      </c>
      <c r="O238" s="21">
        <f t="shared" si="11"/>
        <v>44353</v>
      </c>
      <c r="P238" s="19">
        <f t="shared" si="10"/>
        <v>44378</v>
      </c>
    </row>
    <row r="239" spans="1:17" ht="29">
      <c r="A239" t="s">
        <v>286</v>
      </c>
      <c r="B239" s="1">
        <v>44359</v>
      </c>
      <c r="C239" s="45" t="s">
        <v>280</v>
      </c>
      <c r="D239" s="29">
        <v>7</v>
      </c>
      <c r="H239">
        <v>32</v>
      </c>
      <c r="I239">
        <v>34</v>
      </c>
      <c r="J239" s="14">
        <v>38</v>
      </c>
      <c r="K239" s="6">
        <v>19</v>
      </c>
      <c r="L239" s="6">
        <v>20</v>
      </c>
      <c r="M239" s="14">
        <v>22</v>
      </c>
      <c r="N239" s="18">
        <f t="shared" si="12"/>
        <v>20</v>
      </c>
      <c r="O239" s="21">
        <f t="shared" si="11"/>
        <v>44340</v>
      </c>
      <c r="P239" s="19">
        <f t="shared" si="10"/>
        <v>44365</v>
      </c>
    </row>
    <row r="240" spans="1:17" ht="29">
      <c r="A240" t="s">
        <v>287</v>
      </c>
      <c r="B240" s="1">
        <v>44359</v>
      </c>
      <c r="C240" s="45" t="s">
        <v>280</v>
      </c>
      <c r="D240" s="29">
        <v>4</v>
      </c>
      <c r="H240">
        <v>29</v>
      </c>
      <c r="I240">
        <v>34</v>
      </c>
      <c r="J240" s="14">
        <v>35</v>
      </c>
      <c r="K240" s="6">
        <v>18</v>
      </c>
      <c r="L240" s="6">
        <v>20</v>
      </c>
      <c r="M240" s="14">
        <v>21</v>
      </c>
      <c r="N240" s="18">
        <f t="shared" si="12"/>
        <v>20</v>
      </c>
      <c r="O240" s="21">
        <f t="shared" si="11"/>
        <v>44340</v>
      </c>
      <c r="P240" s="19">
        <f t="shared" si="10"/>
        <v>44365</v>
      </c>
    </row>
    <row r="241" spans="1:16" ht="29">
      <c r="A241" t="s">
        <v>288</v>
      </c>
      <c r="B241" s="1">
        <v>44359</v>
      </c>
      <c r="C241" s="45" t="s">
        <v>280</v>
      </c>
      <c r="D241" s="29">
        <v>5</v>
      </c>
      <c r="E241">
        <v>90</v>
      </c>
      <c r="F241">
        <v>90</v>
      </c>
      <c r="G241" s="14">
        <v>90</v>
      </c>
      <c r="K241" s="6">
        <v>10</v>
      </c>
      <c r="L241" s="6">
        <v>10</v>
      </c>
      <c r="M241" s="14">
        <v>10</v>
      </c>
      <c r="N241" s="18">
        <f t="shared" si="12"/>
        <v>10</v>
      </c>
      <c r="O241" s="21">
        <f t="shared" si="11"/>
        <v>44350</v>
      </c>
      <c r="P241" s="19">
        <f t="shared" si="10"/>
        <v>44375</v>
      </c>
    </row>
    <row r="242" spans="1:16" ht="29">
      <c r="A242" t="s">
        <v>289</v>
      </c>
      <c r="B242" s="1">
        <v>44359</v>
      </c>
      <c r="C242" s="45" t="s">
        <v>280</v>
      </c>
      <c r="D242" s="29">
        <v>8</v>
      </c>
      <c r="E242">
        <v>90</v>
      </c>
      <c r="I242" t="s">
        <v>229</v>
      </c>
      <c r="J242" s="14" t="s">
        <v>229</v>
      </c>
      <c r="K242" s="6">
        <v>10</v>
      </c>
      <c r="L242" s="6">
        <v>11</v>
      </c>
      <c r="M242" s="14">
        <v>11</v>
      </c>
      <c r="N242" s="18">
        <f t="shared" si="12"/>
        <v>11</v>
      </c>
      <c r="O242" s="21">
        <f t="shared" si="11"/>
        <v>44349</v>
      </c>
      <c r="P242" s="19">
        <f t="shared" si="10"/>
        <v>44374</v>
      </c>
    </row>
    <row r="243" spans="1:16" ht="29">
      <c r="A243" t="s">
        <v>290</v>
      </c>
      <c r="B243" s="1">
        <v>44359</v>
      </c>
      <c r="C243" s="45" t="s">
        <v>280</v>
      </c>
      <c r="D243" s="29">
        <v>9</v>
      </c>
      <c r="E243">
        <v>90</v>
      </c>
      <c r="F243">
        <v>90</v>
      </c>
      <c r="G243" s="14">
        <v>90</v>
      </c>
      <c r="K243" s="6">
        <v>10</v>
      </c>
      <c r="L243" s="6">
        <v>10</v>
      </c>
      <c r="M243" s="14">
        <v>10</v>
      </c>
      <c r="N243" s="18">
        <f t="shared" si="12"/>
        <v>10</v>
      </c>
      <c r="O243" s="21">
        <f t="shared" si="11"/>
        <v>44350</v>
      </c>
      <c r="P243" s="19">
        <f t="shared" si="10"/>
        <v>44375</v>
      </c>
    </row>
    <row r="244" spans="1:16" ht="29">
      <c r="A244" t="s">
        <v>291</v>
      </c>
      <c r="B244" s="1">
        <v>44359</v>
      </c>
      <c r="C244" s="45" t="s">
        <v>280</v>
      </c>
      <c r="D244" s="29">
        <v>4</v>
      </c>
      <c r="H244">
        <v>19</v>
      </c>
      <c r="I244">
        <v>22</v>
      </c>
      <c r="J244" s="14">
        <v>18</v>
      </c>
      <c r="K244" s="6">
        <v>14</v>
      </c>
      <c r="L244" s="6">
        <v>15</v>
      </c>
      <c r="M244" s="14">
        <v>14</v>
      </c>
      <c r="N244" s="18">
        <f t="shared" si="12"/>
        <v>14</v>
      </c>
      <c r="O244" s="21">
        <f t="shared" si="11"/>
        <v>44346</v>
      </c>
      <c r="P244" s="19">
        <f t="shared" si="10"/>
        <v>44371</v>
      </c>
    </row>
    <row r="245" spans="1:16" ht="29">
      <c r="A245" t="s">
        <v>292</v>
      </c>
      <c r="B245" s="1">
        <v>44359</v>
      </c>
      <c r="C245" s="45" t="s">
        <v>280</v>
      </c>
      <c r="D245" s="29">
        <v>4</v>
      </c>
      <c r="H245">
        <v>31</v>
      </c>
      <c r="I245">
        <v>27</v>
      </c>
      <c r="J245" s="14">
        <v>26</v>
      </c>
      <c r="K245" s="6">
        <v>19</v>
      </c>
      <c r="L245" s="6">
        <v>17</v>
      </c>
      <c r="M245" s="14">
        <v>17</v>
      </c>
      <c r="N245" s="18">
        <f t="shared" si="12"/>
        <v>18</v>
      </c>
      <c r="O245" s="21">
        <f t="shared" si="11"/>
        <v>44342</v>
      </c>
      <c r="P245" s="19">
        <f t="shared" si="10"/>
        <v>44367</v>
      </c>
    </row>
    <row r="246" spans="1:16" ht="29">
      <c r="A246" t="s">
        <v>293</v>
      </c>
      <c r="B246" s="1">
        <v>44359</v>
      </c>
      <c r="C246" s="45" t="s">
        <v>280</v>
      </c>
      <c r="D246" s="29">
        <v>4</v>
      </c>
      <c r="E246">
        <v>90</v>
      </c>
      <c r="F246">
        <v>90</v>
      </c>
      <c r="G246" s="14">
        <v>90</v>
      </c>
      <c r="K246" s="6">
        <v>10</v>
      </c>
      <c r="L246" s="6">
        <v>10</v>
      </c>
      <c r="M246" s="14">
        <v>10</v>
      </c>
      <c r="N246" s="18">
        <f t="shared" si="12"/>
        <v>10</v>
      </c>
      <c r="O246" s="21">
        <f t="shared" si="11"/>
        <v>44350</v>
      </c>
      <c r="P246" s="19">
        <f t="shared" si="10"/>
        <v>44375</v>
      </c>
    </row>
    <row r="247" spans="1:16" ht="29">
      <c r="A247" t="s">
        <v>294</v>
      </c>
      <c r="B247" s="1">
        <v>44359</v>
      </c>
      <c r="C247" s="45" t="s">
        <v>280</v>
      </c>
      <c r="D247" s="29">
        <v>5</v>
      </c>
      <c r="H247">
        <v>26</v>
      </c>
      <c r="I247">
        <v>27</v>
      </c>
      <c r="J247" s="14">
        <v>32</v>
      </c>
      <c r="K247" s="6">
        <v>17</v>
      </c>
      <c r="L247" s="6">
        <v>17</v>
      </c>
      <c r="M247" s="14">
        <v>19</v>
      </c>
      <c r="N247" s="18">
        <f t="shared" si="12"/>
        <v>18</v>
      </c>
      <c r="O247" s="21">
        <f t="shared" si="11"/>
        <v>44342</v>
      </c>
      <c r="P247" s="19">
        <f t="shared" si="10"/>
        <v>44367</v>
      </c>
    </row>
    <row r="248" spans="1:16" ht="29">
      <c r="A248" t="s">
        <v>295</v>
      </c>
      <c r="B248" s="1">
        <v>44359</v>
      </c>
      <c r="C248" s="45" t="s">
        <v>280</v>
      </c>
      <c r="D248" s="29">
        <v>4</v>
      </c>
      <c r="E248">
        <v>90</v>
      </c>
      <c r="F248">
        <v>90</v>
      </c>
      <c r="G248" s="14">
        <v>75</v>
      </c>
      <c r="K248" s="6">
        <v>10</v>
      </c>
      <c r="L248" s="6">
        <v>10</v>
      </c>
      <c r="M248" s="14">
        <v>8</v>
      </c>
      <c r="N248" s="18">
        <f t="shared" si="12"/>
        <v>9</v>
      </c>
      <c r="O248" s="21">
        <f t="shared" si="11"/>
        <v>44351</v>
      </c>
      <c r="P248" s="19">
        <f t="shared" si="10"/>
        <v>44376</v>
      </c>
    </row>
    <row r="249" spans="1:16" ht="29">
      <c r="A249" t="s">
        <v>296</v>
      </c>
      <c r="B249" s="1">
        <v>44359</v>
      </c>
      <c r="C249" s="45" t="s">
        <v>280</v>
      </c>
      <c r="D249" s="29">
        <v>8</v>
      </c>
      <c r="H249">
        <v>40</v>
      </c>
      <c r="I249">
        <v>37</v>
      </c>
      <c r="J249" s="14">
        <v>41</v>
      </c>
      <c r="K249" s="6">
        <v>22</v>
      </c>
      <c r="L249" s="6">
        <v>22</v>
      </c>
      <c r="M249" s="14">
        <v>23</v>
      </c>
      <c r="N249" s="18">
        <f t="shared" si="12"/>
        <v>22</v>
      </c>
      <c r="O249" s="21">
        <f t="shared" si="11"/>
        <v>44338</v>
      </c>
      <c r="P249" s="19">
        <f t="shared" si="10"/>
        <v>44363</v>
      </c>
    </row>
    <row r="250" spans="1:16" ht="29">
      <c r="A250" t="s">
        <v>297</v>
      </c>
      <c r="B250" s="1">
        <v>44359</v>
      </c>
      <c r="C250" s="45" t="s">
        <v>280</v>
      </c>
      <c r="D250" s="29">
        <v>4</v>
      </c>
      <c r="H250">
        <v>35</v>
      </c>
      <c r="I250">
        <v>40</v>
      </c>
      <c r="J250" s="14">
        <v>36</v>
      </c>
      <c r="K250" s="6">
        <v>21</v>
      </c>
      <c r="L250" s="6">
        <v>22</v>
      </c>
      <c r="M250" s="14">
        <v>21</v>
      </c>
      <c r="N250" s="18">
        <f t="shared" si="12"/>
        <v>21</v>
      </c>
      <c r="O250" s="21">
        <f t="shared" si="11"/>
        <v>44339</v>
      </c>
      <c r="P250" s="19">
        <f t="shared" si="10"/>
        <v>44364</v>
      </c>
    </row>
    <row r="251" spans="1:16" ht="29">
      <c r="A251" t="s">
        <v>298</v>
      </c>
      <c r="B251" s="1">
        <v>44359</v>
      </c>
      <c r="C251" s="45" t="s">
        <v>280</v>
      </c>
      <c r="D251" s="29">
        <v>4</v>
      </c>
      <c r="E251">
        <v>90</v>
      </c>
      <c r="F251">
        <v>90</v>
      </c>
      <c r="G251" s="14" t="s">
        <v>229</v>
      </c>
      <c r="K251" s="6">
        <v>10</v>
      </c>
      <c r="L251" s="6">
        <v>10</v>
      </c>
      <c r="M251" s="14">
        <v>11</v>
      </c>
      <c r="N251" s="18">
        <f t="shared" si="12"/>
        <v>10</v>
      </c>
      <c r="O251" s="21">
        <f t="shared" si="11"/>
        <v>44350</v>
      </c>
      <c r="P251" s="19">
        <f t="shared" si="10"/>
        <v>44375</v>
      </c>
    </row>
    <row r="252" spans="1:16" ht="29">
      <c r="A252" t="s">
        <v>299</v>
      </c>
      <c r="B252" s="1">
        <v>44359</v>
      </c>
      <c r="C252" s="45" t="s">
        <v>280</v>
      </c>
      <c r="D252" s="29">
        <v>3</v>
      </c>
      <c r="E252">
        <v>90</v>
      </c>
      <c r="I252">
        <v>15</v>
      </c>
      <c r="J252" s="14">
        <v>13</v>
      </c>
      <c r="K252" s="6">
        <v>10</v>
      </c>
      <c r="L252" s="6">
        <v>13</v>
      </c>
      <c r="M252" s="14">
        <v>12</v>
      </c>
      <c r="N252" s="18">
        <f t="shared" si="12"/>
        <v>12</v>
      </c>
      <c r="O252" s="21">
        <f t="shared" si="11"/>
        <v>44348</v>
      </c>
      <c r="P252" s="19">
        <f t="shared" si="10"/>
        <v>44373</v>
      </c>
    </row>
    <row r="253" spans="1:16" ht="29">
      <c r="A253" t="s">
        <v>300</v>
      </c>
      <c r="B253" s="1">
        <v>44359</v>
      </c>
      <c r="C253" s="45" t="s">
        <v>280</v>
      </c>
      <c r="D253" s="29">
        <v>5</v>
      </c>
      <c r="H253">
        <v>33</v>
      </c>
      <c r="I253">
        <v>34</v>
      </c>
      <c r="J253" s="14">
        <v>36</v>
      </c>
      <c r="K253" s="6">
        <v>20</v>
      </c>
      <c r="L253" s="6">
        <v>20</v>
      </c>
      <c r="M253" s="14">
        <v>21</v>
      </c>
      <c r="N253" s="18">
        <f t="shared" si="12"/>
        <v>20</v>
      </c>
      <c r="O253" s="21">
        <f t="shared" si="11"/>
        <v>44340</v>
      </c>
      <c r="P253" s="19">
        <f t="shared" si="10"/>
        <v>44365</v>
      </c>
    </row>
    <row r="254" spans="1:16" ht="29">
      <c r="A254" t="s">
        <v>301</v>
      </c>
      <c r="B254" s="1">
        <v>44359</v>
      </c>
      <c r="C254" s="45" t="s">
        <v>280</v>
      </c>
      <c r="D254" s="29">
        <v>4</v>
      </c>
      <c r="E254">
        <v>20</v>
      </c>
      <c r="F254">
        <v>10</v>
      </c>
      <c r="G254" s="14">
        <v>0</v>
      </c>
      <c r="K254" s="6">
        <v>2</v>
      </c>
      <c r="L254" s="6">
        <v>0.5</v>
      </c>
      <c r="M254" s="14">
        <v>0</v>
      </c>
      <c r="N254" s="18">
        <f t="shared" si="12"/>
        <v>1</v>
      </c>
      <c r="O254" s="21">
        <f t="shared" si="11"/>
        <v>44359</v>
      </c>
      <c r="P254" s="19">
        <f t="shared" si="10"/>
        <v>44384</v>
      </c>
    </row>
    <row r="255" spans="1:16" ht="29">
      <c r="A255" t="s">
        <v>302</v>
      </c>
      <c r="B255" s="1">
        <v>44359</v>
      </c>
      <c r="C255" s="45" t="s">
        <v>280</v>
      </c>
      <c r="D255" s="29">
        <v>3</v>
      </c>
      <c r="E255">
        <v>60</v>
      </c>
      <c r="F255">
        <v>60</v>
      </c>
      <c r="G255" s="14">
        <v>80</v>
      </c>
      <c r="K255" s="6">
        <v>7</v>
      </c>
      <c r="L255" s="6">
        <v>7</v>
      </c>
      <c r="M255" s="14">
        <v>9</v>
      </c>
      <c r="N255" s="18">
        <f t="shared" si="12"/>
        <v>8</v>
      </c>
      <c r="O255" s="21">
        <f t="shared" si="11"/>
        <v>44352</v>
      </c>
      <c r="P255" s="19">
        <f t="shared" si="10"/>
        <v>44377</v>
      </c>
    </row>
    <row r="256" spans="1:16" ht="29">
      <c r="A256" t="s">
        <v>303</v>
      </c>
      <c r="B256" s="1">
        <v>44359</v>
      </c>
      <c r="C256" s="45" t="s">
        <v>280</v>
      </c>
      <c r="D256" s="29">
        <v>5</v>
      </c>
      <c r="E256">
        <v>90</v>
      </c>
      <c r="F256">
        <v>90</v>
      </c>
      <c r="G256" s="14">
        <v>90</v>
      </c>
      <c r="K256" s="6">
        <v>10</v>
      </c>
      <c r="L256" s="6">
        <v>10</v>
      </c>
      <c r="M256" s="14">
        <v>10</v>
      </c>
      <c r="N256" s="18">
        <f t="shared" si="12"/>
        <v>10</v>
      </c>
      <c r="O256" s="21">
        <f t="shared" si="11"/>
        <v>44350</v>
      </c>
      <c r="P256" s="19">
        <f t="shared" si="10"/>
        <v>44375</v>
      </c>
    </row>
    <row r="257" spans="1:16" ht="29">
      <c r="A257" t="s">
        <v>304</v>
      </c>
      <c r="B257" s="1">
        <v>44359</v>
      </c>
      <c r="C257" s="45" t="s">
        <v>280</v>
      </c>
      <c r="D257" s="29">
        <v>5</v>
      </c>
      <c r="E257">
        <v>45</v>
      </c>
      <c r="F257">
        <v>45</v>
      </c>
      <c r="G257" s="14">
        <v>45</v>
      </c>
      <c r="K257" s="6">
        <v>6</v>
      </c>
      <c r="L257" s="6">
        <v>6</v>
      </c>
      <c r="M257" s="14">
        <v>6</v>
      </c>
      <c r="N257" s="18">
        <f t="shared" si="12"/>
        <v>6</v>
      </c>
      <c r="O257" s="21">
        <f t="shared" si="11"/>
        <v>44354</v>
      </c>
      <c r="P257" s="19">
        <f t="shared" si="10"/>
        <v>44379</v>
      </c>
    </row>
    <row r="258" spans="1:16" ht="29">
      <c r="A258" t="s">
        <v>305</v>
      </c>
      <c r="B258" s="1">
        <v>44359</v>
      </c>
      <c r="C258" s="45" t="s">
        <v>280</v>
      </c>
      <c r="D258" s="29">
        <v>3</v>
      </c>
      <c r="E258">
        <v>90</v>
      </c>
      <c r="F258">
        <v>60</v>
      </c>
      <c r="G258" s="14">
        <v>20</v>
      </c>
      <c r="K258" s="6">
        <v>10</v>
      </c>
      <c r="L258" s="6">
        <v>7</v>
      </c>
      <c r="M258" s="14">
        <v>2</v>
      </c>
      <c r="N258" s="18">
        <f t="shared" si="12"/>
        <v>6</v>
      </c>
      <c r="O258" s="21">
        <f t="shared" si="11"/>
        <v>44354</v>
      </c>
      <c r="P258" s="19">
        <f t="shared" si="10"/>
        <v>44379</v>
      </c>
    </row>
    <row r="259" spans="1:16" ht="29">
      <c r="A259" t="s">
        <v>306</v>
      </c>
      <c r="B259" s="1">
        <v>44359</v>
      </c>
      <c r="C259" s="45" t="s">
        <v>280</v>
      </c>
      <c r="D259" s="29">
        <v>3</v>
      </c>
      <c r="E259">
        <v>90</v>
      </c>
      <c r="F259">
        <v>80</v>
      </c>
      <c r="G259" s="14">
        <v>60</v>
      </c>
      <c r="K259" s="6">
        <v>10</v>
      </c>
      <c r="L259" s="6">
        <v>9</v>
      </c>
      <c r="M259" s="14">
        <v>7</v>
      </c>
      <c r="N259" s="18">
        <f t="shared" si="12"/>
        <v>9</v>
      </c>
      <c r="O259" s="21">
        <f t="shared" si="11"/>
        <v>44351</v>
      </c>
      <c r="P259" s="19">
        <f t="shared" ref="P259:P322" si="13">O259+25</f>
        <v>44376</v>
      </c>
    </row>
    <row r="260" spans="1:16" ht="29">
      <c r="A260" t="s">
        <v>307</v>
      </c>
      <c r="B260" s="1">
        <v>44359</v>
      </c>
      <c r="C260" s="45" t="s">
        <v>280</v>
      </c>
      <c r="D260" s="29">
        <v>4</v>
      </c>
      <c r="H260">
        <v>17</v>
      </c>
      <c r="I260">
        <v>20</v>
      </c>
      <c r="J260" s="14">
        <v>23</v>
      </c>
      <c r="K260" s="6">
        <v>13</v>
      </c>
      <c r="L260" s="6">
        <v>14</v>
      </c>
      <c r="M260" s="14">
        <v>16</v>
      </c>
      <c r="N260" s="18">
        <f t="shared" si="12"/>
        <v>14</v>
      </c>
      <c r="O260" s="21">
        <f t="shared" ref="O260:O323" si="14">B260-N260+1</f>
        <v>44346</v>
      </c>
      <c r="P260" s="19">
        <f t="shared" si="13"/>
        <v>44371</v>
      </c>
    </row>
    <row r="261" spans="1:16" ht="29">
      <c r="A261" t="s">
        <v>308</v>
      </c>
      <c r="B261" s="1">
        <v>44359</v>
      </c>
      <c r="C261" s="45" t="s">
        <v>280</v>
      </c>
      <c r="D261" s="29">
        <v>3</v>
      </c>
      <c r="E261">
        <v>30</v>
      </c>
      <c r="F261">
        <v>0</v>
      </c>
      <c r="K261" s="6">
        <v>4</v>
      </c>
      <c r="L261" s="6">
        <v>0</v>
      </c>
      <c r="N261" s="18">
        <f>ROUND((K261+L261)/2,0)</f>
        <v>2</v>
      </c>
      <c r="O261" s="21">
        <f t="shared" si="14"/>
        <v>44358</v>
      </c>
      <c r="P261" s="19">
        <f t="shared" si="13"/>
        <v>44383</v>
      </c>
    </row>
    <row r="262" spans="1:16">
      <c r="A262" t="s">
        <v>309</v>
      </c>
      <c r="B262" s="1">
        <v>44360</v>
      </c>
      <c r="C262" s="44" t="s">
        <v>360</v>
      </c>
      <c r="D262" s="29">
        <v>5</v>
      </c>
      <c r="H262">
        <v>25</v>
      </c>
      <c r="I262">
        <v>26</v>
      </c>
      <c r="J262" s="14">
        <v>31</v>
      </c>
      <c r="K262" s="6">
        <v>16</v>
      </c>
      <c r="L262" s="6">
        <v>17</v>
      </c>
      <c r="M262" s="14">
        <v>19</v>
      </c>
      <c r="N262" s="18">
        <f t="shared" si="12"/>
        <v>17</v>
      </c>
      <c r="O262" s="21">
        <f t="shared" si="14"/>
        <v>44344</v>
      </c>
      <c r="P262" s="19">
        <f t="shared" si="13"/>
        <v>44369</v>
      </c>
    </row>
    <row r="263" spans="1:16">
      <c r="A263" t="s">
        <v>310</v>
      </c>
      <c r="B263" s="1">
        <v>44360</v>
      </c>
      <c r="C263" s="44" t="s">
        <v>360</v>
      </c>
      <c r="D263" s="29">
        <v>3</v>
      </c>
      <c r="H263">
        <v>30</v>
      </c>
      <c r="I263">
        <v>29</v>
      </c>
      <c r="J263" s="14">
        <v>31</v>
      </c>
      <c r="K263" s="6">
        <v>19</v>
      </c>
      <c r="L263" s="6">
        <v>18</v>
      </c>
      <c r="M263" s="14">
        <v>19</v>
      </c>
      <c r="N263" s="18">
        <f t="shared" si="12"/>
        <v>19</v>
      </c>
      <c r="O263" s="21">
        <f t="shared" si="14"/>
        <v>44342</v>
      </c>
      <c r="P263" s="19">
        <f t="shared" si="13"/>
        <v>44367</v>
      </c>
    </row>
    <row r="264" spans="1:16">
      <c r="A264" t="s">
        <v>311</v>
      </c>
      <c r="B264" s="1">
        <v>44360</v>
      </c>
      <c r="C264" s="44" t="s">
        <v>360</v>
      </c>
      <c r="D264" s="29">
        <v>3</v>
      </c>
      <c r="H264">
        <v>32</v>
      </c>
      <c r="I264">
        <v>33</v>
      </c>
      <c r="J264" s="14">
        <v>37</v>
      </c>
      <c r="K264" s="6">
        <v>19</v>
      </c>
      <c r="L264" s="6">
        <v>20</v>
      </c>
      <c r="M264" s="14">
        <v>22</v>
      </c>
      <c r="N264" s="18">
        <f t="shared" si="12"/>
        <v>20</v>
      </c>
      <c r="O264" s="21">
        <f t="shared" si="14"/>
        <v>44341</v>
      </c>
      <c r="P264" s="19">
        <f t="shared" si="13"/>
        <v>44366</v>
      </c>
    </row>
    <row r="265" spans="1:16">
      <c r="A265" t="s">
        <v>312</v>
      </c>
      <c r="B265" s="1">
        <v>44360</v>
      </c>
      <c r="C265" s="44" t="s">
        <v>360</v>
      </c>
      <c r="D265" s="29">
        <v>4</v>
      </c>
      <c r="H265">
        <v>40</v>
      </c>
      <c r="I265">
        <v>41</v>
      </c>
      <c r="J265" s="14" t="s">
        <v>4</v>
      </c>
      <c r="K265" s="6">
        <v>22</v>
      </c>
      <c r="L265" s="6">
        <v>23</v>
      </c>
      <c r="M265" s="14">
        <v>24</v>
      </c>
      <c r="N265" s="18">
        <f t="shared" si="12"/>
        <v>23</v>
      </c>
      <c r="O265" s="21">
        <f t="shared" si="14"/>
        <v>44338</v>
      </c>
      <c r="P265" s="19">
        <f t="shared" si="13"/>
        <v>44363</v>
      </c>
    </row>
    <row r="266" spans="1:16">
      <c r="A266" t="s">
        <v>313</v>
      </c>
      <c r="B266" s="1">
        <v>44360</v>
      </c>
      <c r="C266" s="44" t="s">
        <v>360</v>
      </c>
      <c r="D266" s="29">
        <v>3</v>
      </c>
      <c r="E266">
        <v>90</v>
      </c>
      <c r="F266">
        <v>90</v>
      </c>
      <c r="G266" s="14">
        <v>90</v>
      </c>
      <c r="K266" s="6">
        <v>10</v>
      </c>
      <c r="L266" s="6">
        <v>10</v>
      </c>
      <c r="M266" s="14">
        <v>10</v>
      </c>
      <c r="N266" s="18">
        <f t="shared" si="12"/>
        <v>10</v>
      </c>
      <c r="O266" s="21">
        <f t="shared" si="14"/>
        <v>44351</v>
      </c>
      <c r="P266" s="19">
        <f t="shared" si="13"/>
        <v>44376</v>
      </c>
    </row>
    <row r="267" spans="1:16">
      <c r="A267" t="s">
        <v>314</v>
      </c>
      <c r="B267" s="1">
        <v>44360</v>
      </c>
      <c r="C267" s="44" t="s">
        <v>360</v>
      </c>
      <c r="D267" s="29">
        <v>4</v>
      </c>
      <c r="G267" s="14">
        <v>90</v>
      </c>
      <c r="H267">
        <v>14</v>
      </c>
      <c r="I267">
        <v>18</v>
      </c>
      <c r="K267" s="6">
        <v>12</v>
      </c>
      <c r="L267" s="6">
        <v>14</v>
      </c>
      <c r="M267" s="14">
        <v>10</v>
      </c>
      <c r="N267" s="18">
        <f t="shared" si="12"/>
        <v>12</v>
      </c>
      <c r="O267" s="21">
        <f t="shared" si="14"/>
        <v>44349</v>
      </c>
      <c r="P267" s="19">
        <f t="shared" si="13"/>
        <v>44374</v>
      </c>
    </row>
    <row r="268" spans="1:16">
      <c r="A268" t="s">
        <v>315</v>
      </c>
      <c r="B268" s="1">
        <v>44360</v>
      </c>
      <c r="C268" s="44" t="s">
        <v>360</v>
      </c>
      <c r="D268" s="29">
        <v>4</v>
      </c>
      <c r="H268">
        <v>36</v>
      </c>
      <c r="I268">
        <v>39</v>
      </c>
      <c r="J268" s="14">
        <v>38</v>
      </c>
      <c r="K268" s="6">
        <v>21</v>
      </c>
      <c r="L268" s="6">
        <v>22</v>
      </c>
      <c r="M268" s="14">
        <v>22</v>
      </c>
      <c r="N268" s="18">
        <f t="shared" si="12"/>
        <v>22</v>
      </c>
      <c r="O268" s="21">
        <f t="shared" si="14"/>
        <v>44339</v>
      </c>
      <c r="P268" s="19">
        <f t="shared" si="13"/>
        <v>44364</v>
      </c>
    </row>
    <row r="269" spans="1:16">
      <c r="A269" t="s">
        <v>316</v>
      </c>
      <c r="B269" s="1">
        <v>44360</v>
      </c>
      <c r="C269" s="44" t="s">
        <v>360</v>
      </c>
      <c r="D269" s="29">
        <v>3</v>
      </c>
      <c r="E269">
        <v>90</v>
      </c>
      <c r="F269">
        <v>90</v>
      </c>
      <c r="G269" s="14">
        <v>90</v>
      </c>
      <c r="K269" s="6">
        <v>10</v>
      </c>
      <c r="L269" s="6">
        <v>10</v>
      </c>
      <c r="M269" s="14">
        <v>10</v>
      </c>
      <c r="N269" s="18">
        <f t="shared" si="12"/>
        <v>10</v>
      </c>
      <c r="O269" s="21">
        <f t="shared" si="14"/>
        <v>44351</v>
      </c>
      <c r="P269" s="19">
        <f t="shared" si="13"/>
        <v>44376</v>
      </c>
    </row>
    <row r="270" spans="1:16">
      <c r="A270" t="s">
        <v>317</v>
      </c>
      <c r="B270" s="1">
        <v>44360</v>
      </c>
      <c r="C270" s="44" t="s">
        <v>360</v>
      </c>
      <c r="D270" s="29">
        <v>3</v>
      </c>
      <c r="E270">
        <v>45</v>
      </c>
      <c r="F270">
        <v>45</v>
      </c>
      <c r="G270" s="14">
        <v>45</v>
      </c>
      <c r="K270" s="6">
        <v>6</v>
      </c>
      <c r="L270" s="6">
        <v>6</v>
      </c>
      <c r="M270" s="14">
        <v>6</v>
      </c>
      <c r="N270" s="18">
        <f t="shared" si="12"/>
        <v>6</v>
      </c>
      <c r="O270" s="21">
        <f t="shared" si="14"/>
        <v>44355</v>
      </c>
      <c r="P270" s="19">
        <f t="shared" si="13"/>
        <v>44380</v>
      </c>
    </row>
    <row r="271" spans="1:16">
      <c r="A271" t="s">
        <v>318</v>
      </c>
      <c r="B271" s="1">
        <v>44360</v>
      </c>
      <c r="C271" s="44" t="s">
        <v>360</v>
      </c>
      <c r="D271" s="29">
        <v>4</v>
      </c>
      <c r="H271">
        <v>35</v>
      </c>
      <c r="I271">
        <v>31</v>
      </c>
      <c r="J271" s="14">
        <v>32</v>
      </c>
      <c r="K271" s="6">
        <v>21</v>
      </c>
      <c r="L271" s="6">
        <v>19</v>
      </c>
      <c r="M271" s="14">
        <v>19</v>
      </c>
      <c r="N271" s="18">
        <f t="shared" si="12"/>
        <v>20</v>
      </c>
      <c r="O271" s="21">
        <f t="shared" si="14"/>
        <v>44341</v>
      </c>
      <c r="P271" s="19">
        <f t="shared" si="13"/>
        <v>44366</v>
      </c>
    </row>
    <row r="272" spans="1:16">
      <c r="A272" t="s">
        <v>319</v>
      </c>
      <c r="B272" s="1">
        <v>44360</v>
      </c>
      <c r="C272" s="44" t="s">
        <v>360</v>
      </c>
      <c r="D272" s="29">
        <v>1</v>
      </c>
      <c r="E272">
        <v>0</v>
      </c>
      <c r="K272">
        <v>0</v>
      </c>
      <c r="N272" s="18">
        <f t="shared" si="12"/>
        <v>0</v>
      </c>
      <c r="O272" s="21">
        <f t="shared" si="14"/>
        <v>44361</v>
      </c>
      <c r="P272" s="19">
        <f t="shared" si="13"/>
        <v>44386</v>
      </c>
    </row>
    <row r="273" spans="1:16">
      <c r="A273" t="s">
        <v>320</v>
      </c>
      <c r="B273" s="1">
        <v>44360</v>
      </c>
      <c r="C273" s="44" t="s">
        <v>360</v>
      </c>
      <c r="D273" s="29">
        <v>4</v>
      </c>
      <c r="E273">
        <v>90</v>
      </c>
      <c r="F273">
        <v>90</v>
      </c>
      <c r="G273" s="14">
        <v>90</v>
      </c>
      <c r="K273">
        <v>10</v>
      </c>
      <c r="L273">
        <v>10</v>
      </c>
      <c r="M273" s="14">
        <v>10</v>
      </c>
      <c r="N273" s="18">
        <f t="shared" si="12"/>
        <v>10</v>
      </c>
      <c r="O273" s="21">
        <f t="shared" si="14"/>
        <v>44351</v>
      </c>
      <c r="P273" s="19">
        <f t="shared" si="13"/>
        <v>44376</v>
      </c>
    </row>
    <row r="274" spans="1:16">
      <c r="A274" t="s">
        <v>321</v>
      </c>
      <c r="B274" s="1">
        <v>44360</v>
      </c>
      <c r="C274" s="44" t="s">
        <v>360</v>
      </c>
      <c r="D274" s="29">
        <v>5</v>
      </c>
      <c r="H274">
        <v>24</v>
      </c>
      <c r="I274">
        <v>22</v>
      </c>
      <c r="J274" s="14">
        <v>21</v>
      </c>
      <c r="K274" s="6">
        <v>16</v>
      </c>
      <c r="L274" s="6">
        <v>15</v>
      </c>
      <c r="M274" s="14">
        <v>15</v>
      </c>
      <c r="N274" s="18">
        <f t="shared" si="12"/>
        <v>15</v>
      </c>
      <c r="O274" s="21">
        <f t="shared" si="14"/>
        <v>44346</v>
      </c>
      <c r="P274" s="19">
        <f t="shared" si="13"/>
        <v>44371</v>
      </c>
    </row>
    <row r="275" spans="1:16">
      <c r="A275" t="s">
        <v>322</v>
      </c>
      <c r="B275" s="1">
        <v>44360</v>
      </c>
      <c r="C275" s="44" t="s">
        <v>360</v>
      </c>
      <c r="D275" s="29">
        <v>5</v>
      </c>
      <c r="H275" t="s">
        <v>4</v>
      </c>
      <c r="K275" s="6">
        <v>24</v>
      </c>
      <c r="N275" s="18">
        <v>24</v>
      </c>
      <c r="O275" s="21">
        <f t="shared" si="14"/>
        <v>44337</v>
      </c>
      <c r="P275" s="19">
        <f t="shared" si="13"/>
        <v>44362</v>
      </c>
    </row>
    <row r="276" spans="1:16">
      <c r="A276" t="s">
        <v>323</v>
      </c>
      <c r="B276" s="1">
        <v>44360</v>
      </c>
      <c r="C276" s="44" t="s">
        <v>360</v>
      </c>
      <c r="D276" s="29">
        <v>5</v>
      </c>
      <c r="H276">
        <v>36</v>
      </c>
      <c r="I276">
        <v>32</v>
      </c>
      <c r="J276" s="14">
        <v>34</v>
      </c>
      <c r="K276" s="6">
        <v>21</v>
      </c>
      <c r="L276" s="6">
        <v>19</v>
      </c>
      <c r="M276" s="14">
        <v>20</v>
      </c>
      <c r="N276" s="18">
        <f t="shared" si="12"/>
        <v>20</v>
      </c>
      <c r="O276" s="21">
        <f t="shared" si="14"/>
        <v>44341</v>
      </c>
      <c r="P276" s="19">
        <f t="shared" si="13"/>
        <v>44366</v>
      </c>
    </row>
    <row r="277" spans="1:16">
      <c r="A277" t="s">
        <v>324</v>
      </c>
      <c r="B277" s="1">
        <v>44360</v>
      </c>
      <c r="C277" s="44" t="s">
        <v>360</v>
      </c>
      <c r="D277" s="29">
        <v>6</v>
      </c>
      <c r="H277">
        <v>37</v>
      </c>
      <c r="I277">
        <v>38</v>
      </c>
      <c r="J277" s="14">
        <v>40</v>
      </c>
      <c r="K277" s="6">
        <v>22</v>
      </c>
      <c r="L277" s="6">
        <v>22</v>
      </c>
      <c r="M277" s="14">
        <v>22</v>
      </c>
      <c r="N277" s="18">
        <f t="shared" si="12"/>
        <v>22</v>
      </c>
      <c r="O277" s="21">
        <f t="shared" si="14"/>
        <v>44339</v>
      </c>
      <c r="P277" s="19">
        <f t="shared" si="13"/>
        <v>44364</v>
      </c>
    </row>
    <row r="278" spans="1:16">
      <c r="A278" t="s">
        <v>325</v>
      </c>
      <c r="B278" s="1">
        <v>44360</v>
      </c>
      <c r="C278" s="44" t="s">
        <v>360</v>
      </c>
      <c r="D278" s="29">
        <v>2</v>
      </c>
      <c r="E278">
        <v>0</v>
      </c>
      <c r="F278">
        <v>0</v>
      </c>
      <c r="K278" s="6">
        <v>0</v>
      </c>
      <c r="L278" s="6">
        <v>0</v>
      </c>
      <c r="N278" s="18">
        <f t="shared" si="12"/>
        <v>0</v>
      </c>
      <c r="O278" s="21">
        <f t="shared" si="14"/>
        <v>44361</v>
      </c>
      <c r="P278" s="19">
        <f t="shared" si="13"/>
        <v>44386</v>
      </c>
    </row>
    <row r="279" spans="1:16">
      <c r="A279" t="s">
        <v>326</v>
      </c>
      <c r="B279" s="1">
        <v>44360</v>
      </c>
      <c r="C279" s="44" t="s">
        <v>360</v>
      </c>
      <c r="D279" s="29">
        <v>5</v>
      </c>
      <c r="H279">
        <v>37</v>
      </c>
      <c r="I279">
        <v>38</v>
      </c>
      <c r="J279" s="14">
        <v>35</v>
      </c>
      <c r="K279" s="6">
        <v>22</v>
      </c>
      <c r="L279" s="6">
        <v>22</v>
      </c>
      <c r="M279" s="14">
        <v>21</v>
      </c>
      <c r="N279" s="18">
        <f t="shared" si="12"/>
        <v>22</v>
      </c>
      <c r="O279" s="21">
        <f t="shared" si="14"/>
        <v>44339</v>
      </c>
      <c r="P279" s="19">
        <f t="shared" si="13"/>
        <v>44364</v>
      </c>
    </row>
    <row r="280" spans="1:16">
      <c r="A280" t="s">
        <v>327</v>
      </c>
      <c r="B280" s="1">
        <v>44360</v>
      </c>
      <c r="C280" s="44" t="s">
        <v>360</v>
      </c>
      <c r="D280" s="29">
        <v>4</v>
      </c>
      <c r="H280">
        <v>34</v>
      </c>
      <c r="I280">
        <v>33</v>
      </c>
      <c r="J280" s="14">
        <v>38</v>
      </c>
      <c r="K280" s="6">
        <v>20</v>
      </c>
      <c r="L280" s="6">
        <v>20</v>
      </c>
      <c r="M280" s="14">
        <v>22</v>
      </c>
      <c r="N280" s="18">
        <f t="shared" si="12"/>
        <v>21</v>
      </c>
      <c r="O280" s="21">
        <f t="shared" si="14"/>
        <v>44340</v>
      </c>
      <c r="P280" s="19">
        <f t="shared" si="13"/>
        <v>44365</v>
      </c>
    </row>
    <row r="281" spans="1:16">
      <c r="A281" t="s">
        <v>328</v>
      </c>
      <c r="B281" s="1">
        <v>44360</v>
      </c>
      <c r="C281" s="44" t="s">
        <v>360</v>
      </c>
      <c r="D281" s="29">
        <v>3</v>
      </c>
      <c r="H281">
        <v>29</v>
      </c>
      <c r="I281">
        <v>32</v>
      </c>
      <c r="J281" s="14">
        <v>32</v>
      </c>
      <c r="K281" s="6">
        <v>18</v>
      </c>
      <c r="L281" s="6">
        <v>19</v>
      </c>
      <c r="M281" s="14">
        <v>19</v>
      </c>
      <c r="N281" s="18">
        <f t="shared" si="12"/>
        <v>19</v>
      </c>
      <c r="O281" s="21">
        <f t="shared" si="14"/>
        <v>44342</v>
      </c>
      <c r="P281" s="19">
        <f t="shared" si="13"/>
        <v>44367</v>
      </c>
    </row>
    <row r="282" spans="1:16">
      <c r="A282" t="s">
        <v>329</v>
      </c>
      <c r="B282" s="1">
        <v>44360</v>
      </c>
      <c r="C282" s="44" t="s">
        <v>360</v>
      </c>
      <c r="D282" s="29">
        <v>6</v>
      </c>
      <c r="H282">
        <v>33</v>
      </c>
      <c r="I282">
        <v>37</v>
      </c>
      <c r="J282" s="14">
        <v>34</v>
      </c>
      <c r="K282" s="6">
        <v>20</v>
      </c>
      <c r="L282" s="6">
        <v>22</v>
      </c>
      <c r="M282" s="14">
        <v>20</v>
      </c>
      <c r="N282" s="18">
        <f t="shared" si="12"/>
        <v>21</v>
      </c>
      <c r="O282" s="21">
        <f t="shared" si="14"/>
        <v>44340</v>
      </c>
      <c r="P282" s="19">
        <f t="shared" si="13"/>
        <v>44365</v>
      </c>
    </row>
    <row r="283" spans="1:16">
      <c r="A283" t="s">
        <v>330</v>
      </c>
      <c r="B283" s="1">
        <v>44360</v>
      </c>
      <c r="C283" s="44" t="s">
        <v>360</v>
      </c>
      <c r="D283" s="29">
        <v>2</v>
      </c>
      <c r="E283">
        <v>45</v>
      </c>
      <c r="F283">
        <v>80</v>
      </c>
      <c r="K283" s="6">
        <v>6</v>
      </c>
      <c r="L283" s="6">
        <v>9</v>
      </c>
      <c r="N283" s="18">
        <f>ROUND((K283+L283)/2,0)</f>
        <v>8</v>
      </c>
      <c r="O283" s="21">
        <f t="shared" si="14"/>
        <v>44353</v>
      </c>
      <c r="P283" s="19">
        <f t="shared" si="13"/>
        <v>44378</v>
      </c>
    </row>
    <row r="284" spans="1:16">
      <c r="A284" t="s">
        <v>331</v>
      </c>
      <c r="B284" s="1">
        <v>44360</v>
      </c>
      <c r="C284" s="44" t="s">
        <v>360</v>
      </c>
      <c r="D284" s="29">
        <v>4</v>
      </c>
      <c r="H284">
        <v>36</v>
      </c>
      <c r="I284">
        <v>35</v>
      </c>
      <c r="J284" s="14">
        <v>39</v>
      </c>
      <c r="K284" s="6">
        <v>21</v>
      </c>
      <c r="L284" s="6">
        <v>21</v>
      </c>
      <c r="M284" s="14">
        <v>22</v>
      </c>
      <c r="N284" s="18">
        <f t="shared" si="12"/>
        <v>21</v>
      </c>
      <c r="O284" s="21">
        <f t="shared" si="14"/>
        <v>44340</v>
      </c>
      <c r="P284" s="19">
        <f t="shared" si="13"/>
        <v>44365</v>
      </c>
    </row>
    <row r="285" spans="1:16">
      <c r="A285" t="s">
        <v>332</v>
      </c>
      <c r="B285" s="1">
        <v>44360</v>
      </c>
      <c r="C285" s="44" t="s">
        <v>360</v>
      </c>
      <c r="D285" s="29">
        <v>4</v>
      </c>
      <c r="H285">
        <v>31</v>
      </c>
      <c r="I285">
        <v>34</v>
      </c>
      <c r="J285" s="14">
        <v>34</v>
      </c>
      <c r="K285" s="6">
        <v>19</v>
      </c>
      <c r="L285" s="6">
        <v>20</v>
      </c>
      <c r="M285" s="14">
        <v>20</v>
      </c>
      <c r="N285" s="18">
        <f t="shared" si="12"/>
        <v>20</v>
      </c>
      <c r="O285" s="21">
        <f t="shared" si="14"/>
        <v>44341</v>
      </c>
      <c r="P285" s="19">
        <f t="shared" si="13"/>
        <v>44366</v>
      </c>
    </row>
    <row r="286" spans="1:16">
      <c r="A286" t="s">
        <v>333</v>
      </c>
      <c r="B286" s="1">
        <v>44360</v>
      </c>
      <c r="C286" s="44" t="s">
        <v>360</v>
      </c>
      <c r="D286" s="29">
        <v>4</v>
      </c>
      <c r="E286">
        <v>60</v>
      </c>
      <c r="F286">
        <v>90</v>
      </c>
      <c r="G286" s="14">
        <v>90</v>
      </c>
      <c r="K286" s="6">
        <v>7</v>
      </c>
      <c r="L286" s="6">
        <v>10</v>
      </c>
      <c r="M286" s="14">
        <v>10</v>
      </c>
      <c r="N286" s="18">
        <f t="shared" si="12"/>
        <v>9</v>
      </c>
      <c r="O286" s="21">
        <f t="shared" si="14"/>
        <v>44352</v>
      </c>
      <c r="P286" s="19">
        <f t="shared" si="13"/>
        <v>44377</v>
      </c>
    </row>
    <row r="287" spans="1:16">
      <c r="A287" t="s">
        <v>334</v>
      </c>
      <c r="B287" s="1">
        <v>44360</v>
      </c>
      <c r="C287" s="44" t="s">
        <v>360</v>
      </c>
      <c r="D287" s="29">
        <v>2</v>
      </c>
      <c r="H287">
        <v>36</v>
      </c>
      <c r="I287">
        <v>29</v>
      </c>
      <c r="K287" s="6">
        <v>21</v>
      </c>
      <c r="L287" s="6">
        <v>18</v>
      </c>
      <c r="N287" s="18">
        <f>ROUND((K287+L287)/2,0)</f>
        <v>20</v>
      </c>
      <c r="O287" s="21">
        <f t="shared" si="14"/>
        <v>44341</v>
      </c>
      <c r="P287" s="19">
        <f t="shared" si="13"/>
        <v>44366</v>
      </c>
    </row>
    <row r="288" spans="1:16">
      <c r="A288" t="s">
        <v>335</v>
      </c>
      <c r="B288" s="1">
        <v>44360</v>
      </c>
      <c r="C288" s="44" t="s">
        <v>360</v>
      </c>
      <c r="D288" s="29">
        <v>5</v>
      </c>
      <c r="E288">
        <v>90</v>
      </c>
      <c r="F288">
        <v>90</v>
      </c>
      <c r="G288" s="14">
        <v>90</v>
      </c>
      <c r="K288" s="6">
        <v>10</v>
      </c>
      <c r="L288" s="6">
        <v>10</v>
      </c>
      <c r="M288" s="14">
        <v>10</v>
      </c>
      <c r="N288" s="18">
        <f t="shared" si="12"/>
        <v>10</v>
      </c>
      <c r="O288" s="21">
        <f t="shared" si="14"/>
        <v>44351</v>
      </c>
      <c r="P288" s="19">
        <f t="shared" si="13"/>
        <v>44376</v>
      </c>
    </row>
    <row r="289" spans="1:16">
      <c r="A289" t="s">
        <v>336</v>
      </c>
      <c r="B289" s="1">
        <v>44360</v>
      </c>
      <c r="C289" s="44" t="s">
        <v>360</v>
      </c>
      <c r="D289" s="29">
        <v>3</v>
      </c>
      <c r="H289">
        <v>36</v>
      </c>
      <c r="I289">
        <v>34</v>
      </c>
      <c r="J289" s="14">
        <v>34</v>
      </c>
      <c r="K289" s="6">
        <v>21</v>
      </c>
      <c r="L289" s="6">
        <v>20</v>
      </c>
      <c r="M289" s="14">
        <v>20</v>
      </c>
      <c r="N289" s="18">
        <f t="shared" si="12"/>
        <v>20</v>
      </c>
      <c r="O289" s="21">
        <f t="shared" si="14"/>
        <v>44341</v>
      </c>
      <c r="P289" s="19">
        <f t="shared" si="13"/>
        <v>44366</v>
      </c>
    </row>
    <row r="290" spans="1:16">
      <c r="A290" t="s">
        <v>337</v>
      </c>
      <c r="B290" s="1">
        <v>44360</v>
      </c>
      <c r="C290" s="44" t="s">
        <v>360</v>
      </c>
      <c r="D290" s="29">
        <v>4</v>
      </c>
      <c r="E290">
        <v>45</v>
      </c>
      <c r="F290">
        <v>45</v>
      </c>
      <c r="G290" s="14">
        <v>45</v>
      </c>
      <c r="K290" s="6">
        <v>6</v>
      </c>
      <c r="L290" s="6">
        <v>6</v>
      </c>
      <c r="M290" s="14">
        <v>6</v>
      </c>
      <c r="N290" s="18">
        <f t="shared" si="12"/>
        <v>6</v>
      </c>
      <c r="O290" s="21">
        <f t="shared" si="14"/>
        <v>44355</v>
      </c>
      <c r="P290" s="19">
        <f t="shared" si="13"/>
        <v>44380</v>
      </c>
    </row>
    <row r="291" spans="1:16">
      <c r="A291" t="s">
        <v>338</v>
      </c>
      <c r="B291" s="1">
        <v>44360</v>
      </c>
      <c r="C291" s="44" t="s">
        <v>360</v>
      </c>
      <c r="D291" s="29">
        <v>2</v>
      </c>
      <c r="E291">
        <v>90</v>
      </c>
      <c r="I291">
        <v>21</v>
      </c>
      <c r="K291" s="6">
        <v>10</v>
      </c>
      <c r="L291" s="6">
        <v>15</v>
      </c>
      <c r="N291" s="18">
        <f>ROUND((K291+L291)/2,0)</f>
        <v>13</v>
      </c>
      <c r="O291" s="21">
        <f t="shared" si="14"/>
        <v>44348</v>
      </c>
      <c r="P291" s="19">
        <f t="shared" si="13"/>
        <v>44373</v>
      </c>
    </row>
    <row r="292" spans="1:16">
      <c r="A292" t="s">
        <v>339</v>
      </c>
      <c r="B292" s="1">
        <v>44360</v>
      </c>
      <c r="C292" s="44" t="s">
        <v>360</v>
      </c>
      <c r="D292" s="29">
        <v>3</v>
      </c>
      <c r="H292">
        <v>42</v>
      </c>
      <c r="I292">
        <v>40</v>
      </c>
      <c r="J292" s="14">
        <v>44</v>
      </c>
      <c r="K292" s="6">
        <v>23</v>
      </c>
      <c r="L292" s="6">
        <v>23</v>
      </c>
      <c r="M292" s="14">
        <v>23</v>
      </c>
      <c r="N292" s="18">
        <f t="shared" si="12"/>
        <v>23</v>
      </c>
      <c r="O292" s="21">
        <f t="shared" si="14"/>
        <v>44338</v>
      </c>
      <c r="P292" s="19">
        <f t="shared" si="13"/>
        <v>44363</v>
      </c>
    </row>
    <row r="293" spans="1:16">
      <c r="A293" t="s">
        <v>340</v>
      </c>
      <c r="B293" s="1">
        <v>44360</v>
      </c>
      <c r="C293" s="44" t="s">
        <v>360</v>
      </c>
      <c r="D293" s="29">
        <v>3</v>
      </c>
      <c r="H293">
        <v>36</v>
      </c>
      <c r="I293">
        <v>34</v>
      </c>
      <c r="J293" s="14">
        <v>36</v>
      </c>
      <c r="K293" s="6">
        <v>21</v>
      </c>
      <c r="L293" s="6">
        <v>20</v>
      </c>
      <c r="M293" s="14">
        <v>21</v>
      </c>
      <c r="N293" s="18">
        <f t="shared" si="12"/>
        <v>21</v>
      </c>
      <c r="O293" s="21">
        <f t="shared" si="14"/>
        <v>44340</v>
      </c>
      <c r="P293" s="19">
        <f t="shared" si="13"/>
        <v>44365</v>
      </c>
    </row>
    <row r="294" spans="1:16">
      <c r="A294" t="s">
        <v>341</v>
      </c>
      <c r="B294" s="1">
        <v>44360</v>
      </c>
      <c r="C294" s="44" t="s">
        <v>360</v>
      </c>
      <c r="D294" s="29">
        <v>6</v>
      </c>
      <c r="H294">
        <v>36</v>
      </c>
      <c r="I294">
        <v>39</v>
      </c>
      <c r="J294" s="14">
        <v>38</v>
      </c>
      <c r="K294" s="6">
        <v>21</v>
      </c>
      <c r="L294" s="6">
        <v>22</v>
      </c>
      <c r="M294" s="14">
        <v>22</v>
      </c>
      <c r="N294" s="18">
        <f t="shared" si="12"/>
        <v>22</v>
      </c>
      <c r="O294" s="21">
        <f t="shared" si="14"/>
        <v>44339</v>
      </c>
      <c r="P294" s="19">
        <f t="shared" si="13"/>
        <v>44364</v>
      </c>
    </row>
    <row r="295" spans="1:16">
      <c r="A295" t="s">
        <v>342</v>
      </c>
      <c r="B295" s="1">
        <v>44360</v>
      </c>
      <c r="C295" s="44" t="s">
        <v>360</v>
      </c>
      <c r="D295" s="29">
        <v>3</v>
      </c>
      <c r="H295">
        <v>26</v>
      </c>
      <c r="I295">
        <v>30</v>
      </c>
      <c r="J295" s="14">
        <v>29</v>
      </c>
      <c r="K295" s="6">
        <v>17</v>
      </c>
      <c r="L295" s="6">
        <v>19</v>
      </c>
      <c r="M295" s="14">
        <v>18</v>
      </c>
      <c r="N295" s="18">
        <f t="shared" ref="N295:N345" si="15">ROUND((K295+L295+M295)/3,0)</f>
        <v>18</v>
      </c>
      <c r="O295" s="21">
        <f t="shared" si="14"/>
        <v>44343</v>
      </c>
      <c r="P295" s="19">
        <f t="shared" si="13"/>
        <v>44368</v>
      </c>
    </row>
    <row r="296" spans="1:16">
      <c r="A296" t="s">
        <v>343</v>
      </c>
      <c r="B296" s="1">
        <v>44360</v>
      </c>
      <c r="C296" s="44" t="s">
        <v>360</v>
      </c>
      <c r="D296" s="29">
        <v>2</v>
      </c>
      <c r="E296">
        <v>90</v>
      </c>
      <c r="F296">
        <v>90</v>
      </c>
      <c r="K296" s="6">
        <v>10</v>
      </c>
      <c r="L296" s="6">
        <v>10</v>
      </c>
      <c r="N296" s="18">
        <v>10</v>
      </c>
      <c r="O296" s="21">
        <f t="shared" si="14"/>
        <v>44351</v>
      </c>
      <c r="P296" s="19">
        <f t="shared" si="13"/>
        <v>44376</v>
      </c>
    </row>
    <row r="297" spans="1:16">
      <c r="A297" t="s">
        <v>344</v>
      </c>
      <c r="B297" s="1">
        <v>44360</v>
      </c>
      <c r="C297" s="44" t="s">
        <v>360</v>
      </c>
      <c r="D297" s="29">
        <v>3</v>
      </c>
      <c r="H297">
        <v>28</v>
      </c>
      <c r="I297">
        <v>33</v>
      </c>
      <c r="J297" s="14">
        <v>31</v>
      </c>
      <c r="K297" s="6">
        <v>18</v>
      </c>
      <c r="L297" s="6">
        <v>20</v>
      </c>
      <c r="M297" s="14">
        <v>19</v>
      </c>
      <c r="N297" s="18">
        <f t="shared" si="15"/>
        <v>19</v>
      </c>
      <c r="O297" s="21">
        <f t="shared" si="14"/>
        <v>44342</v>
      </c>
      <c r="P297" s="19">
        <f t="shared" si="13"/>
        <v>44367</v>
      </c>
    </row>
    <row r="298" spans="1:16">
      <c r="A298" t="s">
        <v>345</v>
      </c>
      <c r="B298" s="1">
        <v>44360</v>
      </c>
      <c r="C298" s="44" t="s">
        <v>360</v>
      </c>
      <c r="D298" s="29">
        <v>9</v>
      </c>
      <c r="H298">
        <v>44</v>
      </c>
      <c r="I298">
        <v>43</v>
      </c>
      <c r="J298" s="14" t="s">
        <v>4</v>
      </c>
      <c r="K298" s="6">
        <v>23</v>
      </c>
      <c r="L298" s="6">
        <v>23</v>
      </c>
      <c r="M298" s="14">
        <v>24</v>
      </c>
      <c r="N298" s="18">
        <f t="shared" si="15"/>
        <v>23</v>
      </c>
      <c r="O298" s="21">
        <f t="shared" si="14"/>
        <v>44338</v>
      </c>
      <c r="P298" s="19">
        <f t="shared" si="13"/>
        <v>44363</v>
      </c>
    </row>
    <row r="299" spans="1:16">
      <c r="A299" t="s">
        <v>346</v>
      </c>
      <c r="B299" s="1">
        <v>44360</v>
      </c>
      <c r="C299" s="44" t="s">
        <v>360</v>
      </c>
      <c r="D299" s="29">
        <v>2</v>
      </c>
      <c r="H299">
        <v>25</v>
      </c>
      <c r="I299">
        <v>24</v>
      </c>
      <c r="K299" s="6">
        <v>16</v>
      </c>
      <c r="L299" s="6">
        <v>16</v>
      </c>
      <c r="N299" s="18">
        <f>ROUND((K299+L299)/2,0)</f>
        <v>16</v>
      </c>
      <c r="O299" s="21">
        <f t="shared" si="14"/>
        <v>44345</v>
      </c>
      <c r="P299" s="19">
        <f t="shared" si="13"/>
        <v>44370</v>
      </c>
    </row>
    <row r="300" spans="1:16">
      <c r="A300" t="s">
        <v>347</v>
      </c>
      <c r="B300" s="1">
        <v>44360</v>
      </c>
      <c r="C300" s="44" t="s">
        <v>360</v>
      </c>
      <c r="D300" s="29">
        <v>1</v>
      </c>
      <c r="E300">
        <v>0</v>
      </c>
      <c r="K300" s="6">
        <v>0</v>
      </c>
      <c r="N300" s="18">
        <f t="shared" si="15"/>
        <v>0</v>
      </c>
      <c r="O300" s="21">
        <f t="shared" si="14"/>
        <v>44361</v>
      </c>
      <c r="P300" s="19">
        <f t="shared" si="13"/>
        <v>44386</v>
      </c>
    </row>
    <row r="301" spans="1:16">
      <c r="A301" t="s">
        <v>348</v>
      </c>
      <c r="B301" s="1">
        <v>44360</v>
      </c>
      <c r="C301" s="44" t="s">
        <v>360</v>
      </c>
      <c r="D301" s="29">
        <v>2</v>
      </c>
      <c r="E301">
        <v>90</v>
      </c>
      <c r="I301">
        <v>10</v>
      </c>
      <c r="K301" s="6">
        <v>10</v>
      </c>
      <c r="L301">
        <v>12</v>
      </c>
      <c r="N301" s="18">
        <f>ROUND((K301+L301)/2,0)</f>
        <v>11</v>
      </c>
      <c r="O301" s="21">
        <f t="shared" si="14"/>
        <v>44350</v>
      </c>
      <c r="P301" s="19">
        <f t="shared" si="13"/>
        <v>44375</v>
      </c>
    </row>
    <row r="302" spans="1:16">
      <c r="A302" t="s">
        <v>349</v>
      </c>
      <c r="B302" s="1">
        <v>44360</v>
      </c>
      <c r="C302" s="44" t="s">
        <v>360</v>
      </c>
      <c r="D302" s="29">
        <v>4</v>
      </c>
      <c r="E302">
        <v>45</v>
      </c>
      <c r="F302">
        <v>45</v>
      </c>
      <c r="K302" s="6">
        <v>6</v>
      </c>
      <c r="L302">
        <v>6</v>
      </c>
      <c r="N302" s="18">
        <f>ROUND((K302+L302)/2,0)</f>
        <v>6</v>
      </c>
      <c r="O302" s="21">
        <f t="shared" si="14"/>
        <v>44355</v>
      </c>
      <c r="P302" s="19">
        <f t="shared" si="13"/>
        <v>44380</v>
      </c>
    </row>
    <row r="303" spans="1:16">
      <c r="A303" t="s">
        <v>350</v>
      </c>
      <c r="B303" s="1">
        <v>44360</v>
      </c>
      <c r="C303" s="44" t="s">
        <v>360</v>
      </c>
      <c r="D303" s="29">
        <v>4</v>
      </c>
      <c r="E303">
        <v>90</v>
      </c>
      <c r="F303">
        <v>90</v>
      </c>
      <c r="G303" s="14">
        <v>90</v>
      </c>
      <c r="K303" s="6">
        <v>10</v>
      </c>
      <c r="L303">
        <v>10</v>
      </c>
      <c r="M303" s="14">
        <v>10</v>
      </c>
      <c r="N303" s="18">
        <f t="shared" si="15"/>
        <v>10</v>
      </c>
      <c r="O303" s="21">
        <f t="shared" si="14"/>
        <v>44351</v>
      </c>
      <c r="P303" s="19">
        <f t="shared" si="13"/>
        <v>44376</v>
      </c>
    </row>
    <row r="304" spans="1:16">
      <c r="A304" t="s">
        <v>351</v>
      </c>
      <c r="B304" s="1">
        <v>44360</v>
      </c>
      <c r="C304" s="44" t="s">
        <v>360</v>
      </c>
      <c r="D304" s="29">
        <v>6</v>
      </c>
      <c r="H304">
        <v>25</v>
      </c>
      <c r="I304">
        <v>27</v>
      </c>
      <c r="J304" s="14">
        <v>29</v>
      </c>
      <c r="K304" s="6">
        <v>16</v>
      </c>
      <c r="L304" s="6">
        <v>17</v>
      </c>
      <c r="M304" s="14">
        <v>18</v>
      </c>
      <c r="N304" s="18">
        <f t="shared" si="15"/>
        <v>17</v>
      </c>
      <c r="O304" s="21">
        <f t="shared" si="14"/>
        <v>44344</v>
      </c>
      <c r="P304" s="19">
        <f t="shared" si="13"/>
        <v>44369</v>
      </c>
    </row>
    <row r="305" spans="1:17">
      <c r="A305" t="s">
        <v>352</v>
      </c>
      <c r="B305" s="1">
        <v>44360</v>
      </c>
      <c r="C305" s="44" t="s">
        <v>360</v>
      </c>
      <c r="D305" s="29">
        <v>5</v>
      </c>
      <c r="E305">
        <v>90</v>
      </c>
      <c r="F305">
        <v>90</v>
      </c>
      <c r="J305" s="14">
        <v>12</v>
      </c>
      <c r="K305" s="6">
        <v>10</v>
      </c>
      <c r="L305" s="6">
        <v>10</v>
      </c>
      <c r="M305" s="14">
        <v>12</v>
      </c>
      <c r="N305" s="18">
        <f t="shared" si="15"/>
        <v>11</v>
      </c>
      <c r="O305" s="21">
        <f t="shared" si="14"/>
        <v>44350</v>
      </c>
      <c r="P305" s="19">
        <f t="shared" si="13"/>
        <v>44375</v>
      </c>
    </row>
    <row r="306" spans="1:17">
      <c r="A306" t="s">
        <v>353</v>
      </c>
      <c r="B306" s="1">
        <v>44360</v>
      </c>
      <c r="C306" s="44" t="s">
        <v>360</v>
      </c>
      <c r="D306" s="29">
        <v>5</v>
      </c>
      <c r="H306">
        <v>34</v>
      </c>
      <c r="I306">
        <v>37</v>
      </c>
      <c r="J306" s="14">
        <v>37</v>
      </c>
      <c r="K306" s="6">
        <v>20</v>
      </c>
      <c r="L306" s="6">
        <v>22</v>
      </c>
      <c r="M306" s="14">
        <v>22</v>
      </c>
      <c r="N306" s="18">
        <f t="shared" si="15"/>
        <v>21</v>
      </c>
      <c r="O306" s="21">
        <f t="shared" si="14"/>
        <v>44340</v>
      </c>
      <c r="P306" s="19">
        <f t="shared" si="13"/>
        <v>44365</v>
      </c>
    </row>
    <row r="307" spans="1:17">
      <c r="A307" t="s">
        <v>354</v>
      </c>
      <c r="B307" s="1">
        <v>44360</v>
      </c>
      <c r="C307" s="44" t="s">
        <v>360</v>
      </c>
      <c r="D307" s="29">
        <v>5</v>
      </c>
      <c r="H307">
        <v>39</v>
      </c>
      <c r="I307">
        <v>40</v>
      </c>
      <c r="J307" s="14">
        <v>42</v>
      </c>
      <c r="K307" s="6">
        <v>22</v>
      </c>
      <c r="L307" s="6">
        <v>22</v>
      </c>
      <c r="M307" s="14">
        <v>23</v>
      </c>
      <c r="N307" s="18">
        <f t="shared" si="15"/>
        <v>22</v>
      </c>
      <c r="O307" s="21">
        <f t="shared" si="14"/>
        <v>44339</v>
      </c>
      <c r="P307" s="19">
        <f t="shared" si="13"/>
        <v>44364</v>
      </c>
    </row>
    <row r="308" spans="1:17">
      <c r="A308" t="s">
        <v>355</v>
      </c>
      <c r="B308" s="1">
        <v>44360</v>
      </c>
      <c r="C308" s="44" t="s">
        <v>360</v>
      </c>
      <c r="D308" s="29">
        <v>4</v>
      </c>
      <c r="H308">
        <v>35</v>
      </c>
      <c r="I308">
        <v>36</v>
      </c>
      <c r="J308" s="14">
        <v>32</v>
      </c>
      <c r="K308" s="6">
        <v>21</v>
      </c>
      <c r="L308" s="6">
        <v>21</v>
      </c>
      <c r="M308" s="14">
        <v>19</v>
      </c>
      <c r="N308" s="18">
        <f t="shared" si="15"/>
        <v>20</v>
      </c>
      <c r="O308" s="21">
        <f t="shared" si="14"/>
        <v>44341</v>
      </c>
      <c r="P308" s="19">
        <f t="shared" si="13"/>
        <v>44366</v>
      </c>
    </row>
    <row r="309" spans="1:17">
      <c r="A309" t="s">
        <v>356</v>
      </c>
      <c r="B309" s="1">
        <v>44360</v>
      </c>
      <c r="C309" s="44" t="s">
        <v>360</v>
      </c>
      <c r="D309" s="29">
        <v>3</v>
      </c>
      <c r="E309">
        <v>80</v>
      </c>
      <c r="F309">
        <v>60</v>
      </c>
      <c r="G309" s="14">
        <v>45</v>
      </c>
      <c r="K309" s="6">
        <v>9</v>
      </c>
      <c r="L309" s="6">
        <v>7</v>
      </c>
      <c r="M309" s="14">
        <v>6</v>
      </c>
      <c r="N309" s="18">
        <f t="shared" si="15"/>
        <v>7</v>
      </c>
      <c r="O309" s="21">
        <f t="shared" si="14"/>
        <v>44354</v>
      </c>
      <c r="P309" s="19">
        <f t="shared" si="13"/>
        <v>44379</v>
      </c>
    </row>
    <row r="310" spans="1:17">
      <c r="A310" t="s">
        <v>357</v>
      </c>
      <c r="B310" s="1">
        <v>44360</v>
      </c>
      <c r="C310" s="44" t="s">
        <v>360</v>
      </c>
      <c r="D310" s="29">
        <v>4</v>
      </c>
      <c r="E310">
        <v>90</v>
      </c>
      <c r="F310">
        <v>80</v>
      </c>
      <c r="G310" s="14">
        <v>85</v>
      </c>
      <c r="K310" s="6">
        <v>10</v>
      </c>
      <c r="L310" s="6">
        <v>9</v>
      </c>
      <c r="M310" s="14">
        <v>10</v>
      </c>
      <c r="N310" s="18">
        <f t="shared" si="15"/>
        <v>10</v>
      </c>
      <c r="O310" s="21">
        <f t="shared" si="14"/>
        <v>44351</v>
      </c>
      <c r="P310" s="19">
        <f t="shared" si="13"/>
        <v>44376</v>
      </c>
    </row>
    <row r="311" spans="1:17">
      <c r="A311" t="s">
        <v>358</v>
      </c>
      <c r="B311" s="1">
        <v>44360</v>
      </c>
      <c r="C311" s="44" t="s">
        <v>360</v>
      </c>
      <c r="D311" s="29">
        <v>4</v>
      </c>
      <c r="E311">
        <v>90</v>
      </c>
      <c r="F311">
        <v>90</v>
      </c>
      <c r="I311">
        <v>12</v>
      </c>
      <c r="J311" s="14">
        <v>33</v>
      </c>
      <c r="K311" s="6">
        <v>10</v>
      </c>
      <c r="L311" s="6">
        <v>12</v>
      </c>
      <c r="M311" s="14">
        <v>20</v>
      </c>
      <c r="N311" s="18">
        <f t="shared" si="15"/>
        <v>14</v>
      </c>
      <c r="O311" s="21">
        <f t="shared" si="14"/>
        <v>44347</v>
      </c>
      <c r="P311" s="19">
        <f t="shared" si="13"/>
        <v>44372</v>
      </c>
      <c r="Q311" s="46" t="s">
        <v>417</v>
      </c>
    </row>
    <row r="312" spans="1:17">
      <c r="A312" t="s">
        <v>359</v>
      </c>
      <c r="B312" s="1">
        <v>44360</v>
      </c>
      <c r="C312" s="44" t="s">
        <v>360</v>
      </c>
      <c r="D312" s="29">
        <v>3</v>
      </c>
      <c r="E312">
        <v>60</v>
      </c>
      <c r="F312">
        <v>60</v>
      </c>
      <c r="G312" s="14">
        <v>80</v>
      </c>
      <c r="K312" s="6">
        <v>7</v>
      </c>
      <c r="L312" s="6">
        <v>7</v>
      </c>
      <c r="M312" s="14">
        <v>9</v>
      </c>
      <c r="N312" s="18">
        <f t="shared" si="15"/>
        <v>8</v>
      </c>
      <c r="O312" s="21">
        <f t="shared" si="14"/>
        <v>44353</v>
      </c>
      <c r="P312" s="19">
        <f t="shared" si="13"/>
        <v>44378</v>
      </c>
    </row>
    <row r="313" spans="1:17">
      <c r="A313" t="s">
        <v>362</v>
      </c>
      <c r="B313" s="1">
        <v>44360</v>
      </c>
      <c r="C313" s="45" t="s">
        <v>361</v>
      </c>
      <c r="D313" s="29">
        <v>4</v>
      </c>
      <c r="E313">
        <v>0</v>
      </c>
      <c r="F313">
        <v>10</v>
      </c>
      <c r="G313" s="14">
        <v>10</v>
      </c>
      <c r="K313" s="6">
        <v>0</v>
      </c>
      <c r="L313" s="6">
        <v>0.5</v>
      </c>
      <c r="M313" s="14">
        <v>0.5</v>
      </c>
      <c r="N313" s="18">
        <f t="shared" si="15"/>
        <v>0</v>
      </c>
      <c r="O313" s="21">
        <f t="shared" si="14"/>
        <v>44361</v>
      </c>
      <c r="P313" s="19">
        <f t="shared" si="13"/>
        <v>44386</v>
      </c>
    </row>
    <row r="314" spans="1:17">
      <c r="A314" t="s">
        <v>363</v>
      </c>
      <c r="B314" s="1">
        <v>44360</v>
      </c>
      <c r="C314" s="45" t="s">
        <v>361</v>
      </c>
      <c r="D314" s="29">
        <v>5</v>
      </c>
      <c r="E314">
        <v>0</v>
      </c>
      <c r="F314">
        <v>0</v>
      </c>
      <c r="G314" s="14">
        <v>10</v>
      </c>
      <c r="K314" s="6">
        <v>0</v>
      </c>
      <c r="L314" s="6">
        <v>0</v>
      </c>
      <c r="M314" s="14">
        <v>0.5</v>
      </c>
      <c r="N314" s="18">
        <f t="shared" si="15"/>
        <v>0</v>
      </c>
      <c r="O314" s="21">
        <f t="shared" si="14"/>
        <v>44361</v>
      </c>
      <c r="P314" s="19">
        <f t="shared" si="13"/>
        <v>44386</v>
      </c>
    </row>
    <row r="315" spans="1:17">
      <c r="A315" t="s">
        <v>364</v>
      </c>
      <c r="B315" s="1">
        <v>44360</v>
      </c>
      <c r="C315" s="45" t="s">
        <v>361</v>
      </c>
      <c r="D315" s="29">
        <v>5</v>
      </c>
      <c r="H315">
        <v>43</v>
      </c>
      <c r="I315">
        <v>42</v>
      </c>
      <c r="J315" s="14">
        <v>40</v>
      </c>
      <c r="K315" s="6">
        <v>23</v>
      </c>
      <c r="L315" s="6">
        <v>23</v>
      </c>
      <c r="M315" s="14">
        <v>22</v>
      </c>
      <c r="N315" s="18">
        <f t="shared" si="15"/>
        <v>23</v>
      </c>
      <c r="O315" s="21">
        <f t="shared" si="14"/>
        <v>44338</v>
      </c>
      <c r="P315" s="19">
        <f t="shared" si="13"/>
        <v>44363</v>
      </c>
    </row>
    <row r="316" spans="1:17">
      <c r="A316" t="s">
        <v>365</v>
      </c>
      <c r="B316" s="1">
        <v>44360</v>
      </c>
      <c r="C316" s="45" t="s">
        <v>361</v>
      </c>
      <c r="D316" s="29">
        <v>6</v>
      </c>
      <c r="E316">
        <v>80</v>
      </c>
      <c r="F316">
        <v>60</v>
      </c>
      <c r="G316" s="14">
        <v>45</v>
      </c>
      <c r="K316" s="6">
        <v>9</v>
      </c>
      <c r="L316" s="6">
        <v>7</v>
      </c>
      <c r="M316" s="14">
        <v>6</v>
      </c>
      <c r="N316" s="18">
        <f t="shared" si="15"/>
        <v>7</v>
      </c>
      <c r="O316" s="21">
        <f t="shared" si="14"/>
        <v>44354</v>
      </c>
      <c r="P316" s="19">
        <f t="shared" si="13"/>
        <v>44379</v>
      </c>
    </row>
    <row r="317" spans="1:17">
      <c r="A317" t="s">
        <v>366</v>
      </c>
      <c r="B317" s="1">
        <v>44360</v>
      </c>
      <c r="C317" s="45" t="s">
        <v>361</v>
      </c>
      <c r="D317" s="29">
        <v>5</v>
      </c>
      <c r="E317">
        <v>45</v>
      </c>
      <c r="F317">
        <v>60</v>
      </c>
      <c r="G317" s="14">
        <v>45</v>
      </c>
      <c r="K317" s="6">
        <v>6</v>
      </c>
      <c r="L317" s="6">
        <v>7</v>
      </c>
      <c r="M317" s="14">
        <v>6</v>
      </c>
      <c r="N317" s="18">
        <f t="shared" si="15"/>
        <v>6</v>
      </c>
      <c r="O317" s="21">
        <f t="shared" si="14"/>
        <v>44355</v>
      </c>
      <c r="P317" s="19">
        <f t="shared" si="13"/>
        <v>44380</v>
      </c>
    </row>
    <row r="318" spans="1:17">
      <c r="A318" t="s">
        <v>367</v>
      </c>
      <c r="B318" s="1">
        <v>44360</v>
      </c>
      <c r="C318" s="45" t="s">
        <v>361</v>
      </c>
      <c r="D318" s="29">
        <v>6</v>
      </c>
      <c r="E318">
        <v>85</v>
      </c>
      <c r="F318">
        <v>80</v>
      </c>
      <c r="G318" s="14">
        <v>60</v>
      </c>
      <c r="K318" s="6">
        <v>10</v>
      </c>
      <c r="L318" s="6">
        <v>9</v>
      </c>
      <c r="M318" s="14">
        <v>7</v>
      </c>
      <c r="N318" s="18">
        <f t="shared" si="15"/>
        <v>9</v>
      </c>
      <c r="O318" s="21">
        <f t="shared" si="14"/>
        <v>44352</v>
      </c>
      <c r="P318" s="19">
        <f t="shared" si="13"/>
        <v>44377</v>
      </c>
    </row>
    <row r="319" spans="1:17">
      <c r="A319" t="s">
        <v>368</v>
      </c>
      <c r="B319" s="1">
        <v>44360</v>
      </c>
      <c r="C319" s="45" t="s">
        <v>361</v>
      </c>
      <c r="D319" s="29">
        <v>4</v>
      </c>
      <c r="E319">
        <v>90</v>
      </c>
      <c r="F319">
        <v>45</v>
      </c>
      <c r="G319" s="14">
        <v>90</v>
      </c>
      <c r="K319" s="6">
        <v>10</v>
      </c>
      <c r="L319" s="6">
        <v>6</v>
      </c>
      <c r="M319" s="14">
        <v>10</v>
      </c>
      <c r="N319" s="18">
        <f t="shared" si="15"/>
        <v>9</v>
      </c>
      <c r="O319" s="21">
        <f t="shared" si="14"/>
        <v>44352</v>
      </c>
      <c r="P319" s="19">
        <f t="shared" si="13"/>
        <v>44377</v>
      </c>
    </row>
    <row r="320" spans="1:17">
      <c r="A320" t="s">
        <v>369</v>
      </c>
      <c r="B320" s="1">
        <v>44360</v>
      </c>
      <c r="C320" s="45" t="s">
        <v>361</v>
      </c>
      <c r="D320" s="29">
        <v>4</v>
      </c>
      <c r="E320">
        <v>45</v>
      </c>
      <c r="F320">
        <v>10</v>
      </c>
      <c r="G320" s="14">
        <v>10</v>
      </c>
      <c r="K320" s="6">
        <v>6</v>
      </c>
      <c r="L320" s="6">
        <v>0.5</v>
      </c>
      <c r="M320" s="14">
        <v>0.5</v>
      </c>
      <c r="N320" s="18">
        <f t="shared" si="15"/>
        <v>2</v>
      </c>
      <c r="O320" s="21">
        <f t="shared" si="14"/>
        <v>44359</v>
      </c>
      <c r="P320" s="19">
        <f t="shared" si="13"/>
        <v>44384</v>
      </c>
      <c r="Q320" s="46" t="s">
        <v>417</v>
      </c>
    </row>
    <row r="321" spans="1:17">
      <c r="A321" t="s">
        <v>370</v>
      </c>
      <c r="B321" s="1">
        <v>44360</v>
      </c>
      <c r="C321" s="45" t="s">
        <v>361</v>
      </c>
      <c r="D321" s="29">
        <v>5</v>
      </c>
      <c r="H321">
        <v>37</v>
      </c>
      <c r="I321">
        <v>36</v>
      </c>
      <c r="J321" s="14">
        <v>37</v>
      </c>
      <c r="K321" s="6">
        <v>22</v>
      </c>
      <c r="L321" s="6">
        <v>21</v>
      </c>
      <c r="M321" s="14">
        <v>22</v>
      </c>
      <c r="N321" s="18">
        <f t="shared" si="15"/>
        <v>22</v>
      </c>
      <c r="O321" s="21">
        <f t="shared" si="14"/>
        <v>44339</v>
      </c>
      <c r="P321" s="19">
        <f t="shared" si="13"/>
        <v>44364</v>
      </c>
    </row>
    <row r="322" spans="1:17">
      <c r="A322" t="s">
        <v>371</v>
      </c>
      <c r="B322" s="1">
        <v>44360</v>
      </c>
      <c r="C322" s="45" t="s">
        <v>361</v>
      </c>
      <c r="D322" s="29">
        <v>4</v>
      </c>
      <c r="H322">
        <v>39</v>
      </c>
      <c r="I322">
        <v>41</v>
      </c>
      <c r="J322" s="14">
        <v>40</v>
      </c>
      <c r="K322" s="6">
        <v>22</v>
      </c>
      <c r="L322" s="6">
        <v>23</v>
      </c>
      <c r="M322" s="14">
        <v>22</v>
      </c>
      <c r="N322" s="18">
        <f t="shared" si="15"/>
        <v>22</v>
      </c>
      <c r="O322" s="21">
        <f t="shared" si="14"/>
        <v>44339</v>
      </c>
      <c r="P322" s="19">
        <f t="shared" si="13"/>
        <v>44364</v>
      </c>
    </row>
    <row r="323" spans="1:17">
      <c r="A323" t="s">
        <v>372</v>
      </c>
      <c r="B323" s="1">
        <v>44360</v>
      </c>
      <c r="C323" s="45" t="s">
        <v>361</v>
      </c>
      <c r="D323" s="29">
        <v>4</v>
      </c>
      <c r="E323">
        <v>90</v>
      </c>
      <c r="F323">
        <v>60</v>
      </c>
      <c r="G323" s="14">
        <v>90</v>
      </c>
      <c r="K323" s="6">
        <v>10</v>
      </c>
      <c r="L323" s="6">
        <v>7</v>
      </c>
      <c r="M323" s="14">
        <v>10</v>
      </c>
      <c r="N323" s="18">
        <f t="shared" si="15"/>
        <v>9</v>
      </c>
      <c r="O323" s="21">
        <f t="shared" si="14"/>
        <v>44352</v>
      </c>
      <c r="P323" s="19">
        <f t="shared" ref="P323:P375" si="16">O323+25</f>
        <v>44377</v>
      </c>
    </row>
    <row r="324" spans="1:17">
      <c r="A324" t="s">
        <v>373</v>
      </c>
      <c r="B324" s="1">
        <v>44360</v>
      </c>
      <c r="C324" s="45" t="s">
        <v>361</v>
      </c>
      <c r="D324" s="29">
        <v>6</v>
      </c>
      <c r="E324">
        <v>30</v>
      </c>
      <c r="F324">
        <v>10</v>
      </c>
      <c r="G324" s="14">
        <v>0</v>
      </c>
      <c r="K324" s="6">
        <v>4</v>
      </c>
      <c r="L324" s="6">
        <v>0.5</v>
      </c>
      <c r="M324" s="14">
        <v>0</v>
      </c>
      <c r="N324" s="18">
        <f t="shared" si="15"/>
        <v>2</v>
      </c>
      <c r="O324" s="21">
        <f t="shared" ref="O324:O375" si="17">B324-N324+1</f>
        <v>44359</v>
      </c>
      <c r="P324" s="19">
        <f t="shared" si="16"/>
        <v>44384</v>
      </c>
      <c r="Q324" s="46" t="s">
        <v>417</v>
      </c>
    </row>
    <row r="325" spans="1:17">
      <c r="A325" t="s">
        <v>374</v>
      </c>
      <c r="B325" s="1">
        <v>44360</v>
      </c>
      <c r="C325" s="45" t="s">
        <v>361</v>
      </c>
      <c r="D325" s="29">
        <v>5</v>
      </c>
      <c r="E325">
        <v>80</v>
      </c>
      <c r="F325">
        <v>45</v>
      </c>
      <c r="G325" s="14">
        <v>45</v>
      </c>
      <c r="K325" s="6">
        <v>9</v>
      </c>
      <c r="L325" s="6">
        <v>6</v>
      </c>
      <c r="M325" s="14">
        <v>6</v>
      </c>
      <c r="N325" s="18">
        <f t="shared" si="15"/>
        <v>7</v>
      </c>
      <c r="O325" s="21">
        <f t="shared" si="17"/>
        <v>44354</v>
      </c>
      <c r="P325" s="19">
        <f t="shared" si="16"/>
        <v>44379</v>
      </c>
    </row>
    <row r="326" spans="1:17">
      <c r="A326" t="s">
        <v>375</v>
      </c>
      <c r="B326" s="1">
        <v>44360</v>
      </c>
      <c r="C326" s="45" t="s">
        <v>361</v>
      </c>
      <c r="D326" s="29">
        <v>4</v>
      </c>
      <c r="E326">
        <v>45</v>
      </c>
      <c r="F326">
        <v>90</v>
      </c>
      <c r="G326" s="14">
        <v>45</v>
      </c>
      <c r="K326" s="6">
        <v>6</v>
      </c>
      <c r="L326" s="6">
        <v>10</v>
      </c>
      <c r="M326" s="14">
        <v>6</v>
      </c>
      <c r="N326" s="18">
        <f t="shared" si="15"/>
        <v>7</v>
      </c>
      <c r="O326" s="21">
        <f t="shared" si="17"/>
        <v>44354</v>
      </c>
      <c r="P326" s="19">
        <f t="shared" si="16"/>
        <v>44379</v>
      </c>
    </row>
    <row r="327" spans="1:17" ht="29">
      <c r="A327" t="s">
        <v>377</v>
      </c>
      <c r="B327" s="1">
        <v>44360</v>
      </c>
      <c r="C327" s="45" t="s">
        <v>376</v>
      </c>
      <c r="D327" s="29">
        <v>5</v>
      </c>
      <c r="E327">
        <v>80</v>
      </c>
      <c r="F327">
        <v>90</v>
      </c>
      <c r="K327" s="6">
        <v>9</v>
      </c>
      <c r="L327" s="6">
        <v>10</v>
      </c>
      <c r="N327" s="18">
        <f>ROUND((K327+L327)/2,0)</f>
        <v>10</v>
      </c>
      <c r="O327" s="21">
        <f t="shared" si="17"/>
        <v>44351</v>
      </c>
      <c r="P327" s="19">
        <f t="shared" si="16"/>
        <v>44376</v>
      </c>
    </row>
    <row r="328" spans="1:17" ht="29">
      <c r="A328" t="s">
        <v>378</v>
      </c>
      <c r="B328" s="1">
        <v>44360</v>
      </c>
      <c r="C328" s="45" t="s">
        <v>376</v>
      </c>
      <c r="D328" s="29">
        <v>3</v>
      </c>
      <c r="H328">
        <v>32</v>
      </c>
      <c r="I328">
        <v>37</v>
      </c>
      <c r="J328" s="14">
        <v>37</v>
      </c>
      <c r="K328" s="6">
        <v>19</v>
      </c>
      <c r="L328" s="6">
        <v>22</v>
      </c>
      <c r="M328" s="14">
        <v>22</v>
      </c>
      <c r="N328" s="18">
        <f t="shared" si="15"/>
        <v>21</v>
      </c>
      <c r="O328" s="21">
        <f t="shared" si="17"/>
        <v>44340</v>
      </c>
      <c r="P328" s="19">
        <f t="shared" si="16"/>
        <v>44365</v>
      </c>
    </row>
    <row r="329" spans="1:17" ht="29">
      <c r="A329" t="s">
        <v>379</v>
      </c>
      <c r="B329" s="1">
        <v>44360</v>
      </c>
      <c r="C329" s="45" t="s">
        <v>376</v>
      </c>
      <c r="D329" s="29">
        <v>5</v>
      </c>
      <c r="E329">
        <v>30</v>
      </c>
      <c r="F329">
        <v>45</v>
      </c>
      <c r="G329" s="14">
        <v>60</v>
      </c>
      <c r="K329" s="6">
        <v>4</v>
      </c>
      <c r="L329" s="6">
        <v>6</v>
      </c>
      <c r="M329" s="14">
        <v>7</v>
      </c>
      <c r="N329" s="18">
        <f t="shared" si="15"/>
        <v>6</v>
      </c>
      <c r="O329" s="21">
        <f t="shared" si="17"/>
        <v>44355</v>
      </c>
      <c r="P329" s="19">
        <f t="shared" si="16"/>
        <v>44380</v>
      </c>
    </row>
    <row r="330" spans="1:17" ht="29">
      <c r="A330" t="s">
        <v>380</v>
      </c>
      <c r="B330" s="1">
        <v>44360</v>
      </c>
      <c r="C330" s="45" t="s">
        <v>376</v>
      </c>
      <c r="D330" s="29">
        <v>2</v>
      </c>
      <c r="E330">
        <v>20</v>
      </c>
      <c r="F330">
        <v>10</v>
      </c>
      <c r="K330" s="6">
        <v>2</v>
      </c>
      <c r="L330" s="6">
        <v>0.5</v>
      </c>
      <c r="N330" s="18">
        <f>ROUND((K330+L330)/2,0)</f>
        <v>1</v>
      </c>
      <c r="O330" s="21">
        <f t="shared" si="17"/>
        <v>44360</v>
      </c>
      <c r="P330" s="19">
        <f t="shared" si="16"/>
        <v>44385</v>
      </c>
    </row>
    <row r="331" spans="1:17" ht="29">
      <c r="A331" t="s">
        <v>381</v>
      </c>
      <c r="B331" s="1">
        <v>44360</v>
      </c>
      <c r="C331" s="45" t="s">
        <v>376</v>
      </c>
      <c r="D331" s="29">
        <v>5</v>
      </c>
      <c r="E331">
        <v>80</v>
      </c>
      <c r="F331">
        <v>60</v>
      </c>
      <c r="G331" s="14">
        <v>85</v>
      </c>
      <c r="K331" s="6">
        <v>9</v>
      </c>
      <c r="L331" s="6">
        <v>7</v>
      </c>
      <c r="M331" s="14">
        <v>10</v>
      </c>
      <c r="N331" s="18">
        <f t="shared" si="15"/>
        <v>9</v>
      </c>
      <c r="O331" s="21">
        <f t="shared" si="17"/>
        <v>44352</v>
      </c>
      <c r="P331" s="19">
        <f t="shared" si="16"/>
        <v>44377</v>
      </c>
    </row>
    <row r="332" spans="1:17" ht="29">
      <c r="A332" t="s">
        <v>382</v>
      </c>
      <c r="B332" s="1">
        <v>44360</v>
      </c>
      <c r="C332" s="45" t="s">
        <v>376</v>
      </c>
      <c r="D332" s="29">
        <v>4</v>
      </c>
      <c r="E332">
        <v>90</v>
      </c>
      <c r="F332">
        <v>80</v>
      </c>
      <c r="G332" s="14">
        <v>80</v>
      </c>
      <c r="K332" s="6">
        <v>10</v>
      </c>
      <c r="L332" s="6">
        <v>9</v>
      </c>
      <c r="M332" s="14">
        <v>9</v>
      </c>
      <c r="N332" s="18">
        <f t="shared" si="15"/>
        <v>9</v>
      </c>
      <c r="O332" s="21">
        <f t="shared" si="17"/>
        <v>44352</v>
      </c>
      <c r="P332" s="19">
        <f t="shared" si="16"/>
        <v>44377</v>
      </c>
    </row>
    <row r="333" spans="1:17" ht="29">
      <c r="A333" t="s">
        <v>383</v>
      </c>
      <c r="B333" s="1">
        <v>44360</v>
      </c>
      <c r="C333" s="45" t="s">
        <v>376</v>
      </c>
      <c r="D333" s="29">
        <v>3</v>
      </c>
      <c r="F333">
        <v>80</v>
      </c>
      <c r="G333" s="14">
        <v>90</v>
      </c>
      <c r="H333" t="s">
        <v>229</v>
      </c>
      <c r="K333" s="6">
        <v>9</v>
      </c>
      <c r="L333" s="6">
        <v>10</v>
      </c>
      <c r="M333" s="14">
        <v>11</v>
      </c>
      <c r="N333" s="18">
        <f t="shared" si="15"/>
        <v>10</v>
      </c>
      <c r="O333" s="21">
        <f t="shared" si="17"/>
        <v>44351</v>
      </c>
      <c r="P333" s="19">
        <f t="shared" si="16"/>
        <v>44376</v>
      </c>
    </row>
    <row r="334" spans="1:17" ht="29">
      <c r="A334" t="s">
        <v>384</v>
      </c>
      <c r="B334" s="1">
        <v>44360</v>
      </c>
      <c r="C334" s="45" t="s">
        <v>376</v>
      </c>
      <c r="D334" s="29">
        <v>4</v>
      </c>
      <c r="E334">
        <v>45</v>
      </c>
      <c r="F334">
        <v>60</v>
      </c>
      <c r="G334" s="14">
        <v>80</v>
      </c>
      <c r="K334" s="6">
        <v>6</v>
      </c>
      <c r="L334" s="6">
        <v>7</v>
      </c>
      <c r="M334" s="14">
        <v>9</v>
      </c>
      <c r="N334" s="18">
        <f t="shared" si="15"/>
        <v>7</v>
      </c>
      <c r="O334" s="21">
        <f t="shared" si="17"/>
        <v>44354</v>
      </c>
      <c r="P334" s="19">
        <f t="shared" si="16"/>
        <v>44379</v>
      </c>
    </row>
    <row r="335" spans="1:17" ht="29">
      <c r="A335" t="s">
        <v>385</v>
      </c>
      <c r="B335" s="1">
        <v>44360</v>
      </c>
      <c r="C335" s="45" t="s">
        <v>376</v>
      </c>
      <c r="D335" s="29">
        <v>6</v>
      </c>
      <c r="H335" t="s">
        <v>393</v>
      </c>
      <c r="K335" s="6">
        <v>25</v>
      </c>
      <c r="L335" s="6">
        <v>25</v>
      </c>
      <c r="N335" s="18">
        <f>ROUND((K335+L335)/2,0)</f>
        <v>25</v>
      </c>
      <c r="O335" s="21">
        <f t="shared" si="17"/>
        <v>44336</v>
      </c>
      <c r="P335" s="19">
        <f t="shared" si="16"/>
        <v>44361</v>
      </c>
    </row>
    <row r="336" spans="1:17" ht="29">
      <c r="A336" t="s">
        <v>386</v>
      </c>
      <c r="B336" s="1">
        <v>44360</v>
      </c>
      <c r="C336" s="45" t="s">
        <v>376</v>
      </c>
      <c r="D336" s="29">
        <v>3</v>
      </c>
      <c r="H336">
        <v>35</v>
      </c>
      <c r="I336">
        <v>35</v>
      </c>
      <c r="J336" s="14">
        <v>38</v>
      </c>
      <c r="K336" s="6">
        <v>21</v>
      </c>
      <c r="L336" s="6">
        <v>21</v>
      </c>
      <c r="M336" s="14">
        <v>22</v>
      </c>
      <c r="N336" s="18">
        <f t="shared" si="15"/>
        <v>21</v>
      </c>
      <c r="O336" s="21">
        <f t="shared" si="17"/>
        <v>44340</v>
      </c>
      <c r="P336" s="19">
        <f t="shared" si="16"/>
        <v>44365</v>
      </c>
    </row>
    <row r="337" spans="1:17" ht="29">
      <c r="A337" t="s">
        <v>387</v>
      </c>
      <c r="B337" s="1">
        <v>44360</v>
      </c>
      <c r="C337" s="45" t="s">
        <v>376</v>
      </c>
      <c r="D337" s="29">
        <v>1</v>
      </c>
      <c r="E337">
        <v>45</v>
      </c>
      <c r="K337" s="6">
        <v>6</v>
      </c>
      <c r="N337" s="18">
        <v>6</v>
      </c>
      <c r="O337" s="21">
        <f t="shared" si="17"/>
        <v>44355</v>
      </c>
      <c r="P337" s="19">
        <f t="shared" si="16"/>
        <v>44380</v>
      </c>
    </row>
    <row r="338" spans="1:17" ht="29">
      <c r="A338" t="s">
        <v>388</v>
      </c>
      <c r="B338" s="1">
        <v>44360</v>
      </c>
      <c r="C338" s="45" t="s">
        <v>376</v>
      </c>
      <c r="D338" s="29">
        <v>4</v>
      </c>
      <c r="E338">
        <v>34</v>
      </c>
      <c r="F338">
        <v>32</v>
      </c>
      <c r="G338" s="14">
        <v>37</v>
      </c>
      <c r="K338" s="6">
        <v>20</v>
      </c>
      <c r="L338">
        <v>19</v>
      </c>
      <c r="M338" s="14">
        <v>22</v>
      </c>
      <c r="N338" s="18">
        <f t="shared" si="15"/>
        <v>20</v>
      </c>
      <c r="O338" s="21">
        <f t="shared" si="17"/>
        <v>44341</v>
      </c>
      <c r="P338" s="19">
        <f t="shared" si="16"/>
        <v>44366</v>
      </c>
    </row>
    <row r="339" spans="1:17" ht="29">
      <c r="A339" t="s">
        <v>389</v>
      </c>
      <c r="B339" s="1">
        <v>44360</v>
      </c>
      <c r="C339" s="45" t="s">
        <v>376</v>
      </c>
      <c r="D339" s="29">
        <v>5</v>
      </c>
      <c r="E339">
        <v>90</v>
      </c>
      <c r="F339">
        <v>60</v>
      </c>
      <c r="G339" s="14">
        <v>90</v>
      </c>
      <c r="K339" s="6">
        <v>10</v>
      </c>
      <c r="L339">
        <v>7</v>
      </c>
      <c r="M339" s="14">
        <v>10</v>
      </c>
      <c r="N339" s="18">
        <f t="shared" si="15"/>
        <v>9</v>
      </c>
      <c r="O339" s="21">
        <f t="shared" si="17"/>
        <v>44352</v>
      </c>
      <c r="P339" s="19">
        <f t="shared" si="16"/>
        <v>44377</v>
      </c>
    </row>
    <row r="340" spans="1:17" ht="29">
      <c r="A340" t="s">
        <v>390</v>
      </c>
      <c r="B340" s="1">
        <v>44360</v>
      </c>
      <c r="C340" s="45" t="s">
        <v>376</v>
      </c>
      <c r="D340" s="29">
        <v>5</v>
      </c>
      <c r="H340" t="s">
        <v>20</v>
      </c>
      <c r="K340" s="6">
        <v>24</v>
      </c>
      <c r="N340" s="18">
        <v>24</v>
      </c>
      <c r="O340" s="21">
        <f t="shared" si="17"/>
        <v>44337</v>
      </c>
      <c r="P340" s="19">
        <f t="shared" si="16"/>
        <v>44362</v>
      </c>
    </row>
    <row r="341" spans="1:17" ht="29">
      <c r="A341" t="s">
        <v>391</v>
      </c>
      <c r="B341" s="1">
        <v>44360</v>
      </c>
      <c r="C341" s="45" t="s">
        <v>376</v>
      </c>
      <c r="D341" s="29">
        <v>4</v>
      </c>
      <c r="H341">
        <v>32</v>
      </c>
      <c r="I341">
        <v>33</v>
      </c>
      <c r="J341" s="14">
        <v>36</v>
      </c>
      <c r="K341" s="6">
        <v>19</v>
      </c>
      <c r="L341" s="6">
        <v>20</v>
      </c>
      <c r="M341" s="14">
        <v>21</v>
      </c>
      <c r="N341" s="18">
        <f t="shared" si="15"/>
        <v>20</v>
      </c>
      <c r="O341" s="21">
        <f t="shared" si="17"/>
        <v>44341</v>
      </c>
      <c r="P341" s="19">
        <f t="shared" si="16"/>
        <v>44366</v>
      </c>
    </row>
    <row r="342" spans="1:17" ht="29">
      <c r="A342" t="s">
        <v>392</v>
      </c>
      <c r="B342" s="1">
        <v>44360</v>
      </c>
      <c r="C342" s="45" t="s">
        <v>376</v>
      </c>
      <c r="D342" s="29">
        <v>5</v>
      </c>
      <c r="H342">
        <v>39</v>
      </c>
      <c r="I342">
        <v>37</v>
      </c>
      <c r="J342" s="14">
        <v>38</v>
      </c>
      <c r="K342" s="6">
        <v>22</v>
      </c>
      <c r="L342" s="6">
        <v>22</v>
      </c>
      <c r="M342" s="14">
        <v>22</v>
      </c>
      <c r="N342" s="18">
        <f t="shared" si="15"/>
        <v>22</v>
      </c>
      <c r="O342" s="21">
        <f t="shared" si="17"/>
        <v>44339</v>
      </c>
      <c r="P342" s="19">
        <f t="shared" si="16"/>
        <v>44364</v>
      </c>
    </row>
    <row r="343" spans="1:17" ht="29">
      <c r="A343" t="s">
        <v>394</v>
      </c>
      <c r="B343" s="1">
        <v>44361</v>
      </c>
      <c r="C343" s="44" t="s">
        <v>414</v>
      </c>
      <c r="D343" s="29">
        <v>4</v>
      </c>
      <c r="E343">
        <v>80</v>
      </c>
      <c r="F343">
        <v>60</v>
      </c>
      <c r="J343" s="14">
        <v>15</v>
      </c>
      <c r="K343" s="6">
        <v>9</v>
      </c>
      <c r="L343" s="6">
        <v>7</v>
      </c>
      <c r="N343" s="18">
        <f>ROUND((K343+L343)/2,0)</f>
        <v>8</v>
      </c>
      <c r="O343" s="21">
        <f t="shared" si="17"/>
        <v>44354</v>
      </c>
      <c r="P343" s="19">
        <f t="shared" si="16"/>
        <v>44379</v>
      </c>
    </row>
    <row r="344" spans="1:17" ht="29">
      <c r="A344" t="s">
        <v>395</v>
      </c>
      <c r="B344" s="1">
        <v>44361</v>
      </c>
      <c r="C344" s="44" t="s">
        <v>414</v>
      </c>
      <c r="D344" s="29">
        <v>3</v>
      </c>
      <c r="H344">
        <v>30</v>
      </c>
      <c r="I344">
        <v>27</v>
      </c>
      <c r="J344" s="14">
        <v>22</v>
      </c>
      <c r="K344" s="6">
        <v>19</v>
      </c>
      <c r="L344" s="6">
        <v>17</v>
      </c>
      <c r="M344" s="14">
        <v>15</v>
      </c>
      <c r="N344" s="18">
        <f t="shared" si="15"/>
        <v>17</v>
      </c>
      <c r="O344" s="21">
        <f t="shared" si="17"/>
        <v>44345</v>
      </c>
      <c r="P344" s="19">
        <f t="shared" si="16"/>
        <v>44370</v>
      </c>
    </row>
    <row r="345" spans="1:17" ht="29">
      <c r="A345" t="s">
        <v>396</v>
      </c>
      <c r="B345" s="1">
        <v>44361</v>
      </c>
      <c r="C345" s="44" t="s">
        <v>414</v>
      </c>
      <c r="D345" s="29">
        <v>5</v>
      </c>
      <c r="H345">
        <v>34</v>
      </c>
      <c r="I345" t="s">
        <v>230</v>
      </c>
      <c r="K345" s="6">
        <v>20</v>
      </c>
      <c r="L345" s="6">
        <v>24</v>
      </c>
      <c r="M345" s="14">
        <v>24</v>
      </c>
      <c r="N345" s="18">
        <f t="shared" si="15"/>
        <v>23</v>
      </c>
      <c r="O345" s="21">
        <f t="shared" si="17"/>
        <v>44339</v>
      </c>
      <c r="P345" s="19">
        <f t="shared" si="16"/>
        <v>44364</v>
      </c>
    </row>
    <row r="346" spans="1:17" ht="29">
      <c r="A346" t="s">
        <v>397</v>
      </c>
      <c r="B346" s="1">
        <v>44361</v>
      </c>
      <c r="C346" s="44" t="s">
        <v>414</v>
      </c>
      <c r="D346" s="29">
        <v>4</v>
      </c>
      <c r="E346">
        <v>90</v>
      </c>
      <c r="F346">
        <v>90</v>
      </c>
      <c r="J346" s="14">
        <v>23</v>
      </c>
      <c r="K346" s="6">
        <v>10</v>
      </c>
      <c r="L346" s="6">
        <v>10</v>
      </c>
      <c r="M346" s="14">
        <v>16</v>
      </c>
      <c r="N346" s="18">
        <f>ROUND((K346+L346+M346)/3,0)</f>
        <v>12</v>
      </c>
      <c r="O346" s="21">
        <f t="shared" si="17"/>
        <v>44350</v>
      </c>
      <c r="P346" s="19">
        <f t="shared" si="16"/>
        <v>44375</v>
      </c>
      <c r="Q346" s="46" t="s">
        <v>417</v>
      </c>
    </row>
    <row r="347" spans="1:17" ht="29">
      <c r="A347" t="s">
        <v>398</v>
      </c>
      <c r="B347" s="1">
        <v>44361</v>
      </c>
      <c r="C347" s="44" t="s">
        <v>414</v>
      </c>
      <c r="D347" s="29">
        <v>5</v>
      </c>
      <c r="H347">
        <v>30</v>
      </c>
      <c r="I347">
        <v>32</v>
      </c>
      <c r="J347" s="14">
        <v>29</v>
      </c>
      <c r="K347" s="6">
        <v>19</v>
      </c>
      <c r="L347" s="6">
        <v>19</v>
      </c>
      <c r="M347" s="14">
        <v>18</v>
      </c>
      <c r="N347" s="18">
        <f t="shared" ref="N347:N375" si="18">ROUND((K347+L347+M347)/3,0)</f>
        <v>19</v>
      </c>
      <c r="O347" s="21">
        <f t="shared" si="17"/>
        <v>44343</v>
      </c>
      <c r="P347" s="19">
        <f t="shared" si="16"/>
        <v>44368</v>
      </c>
    </row>
    <row r="348" spans="1:17" ht="29">
      <c r="A348" t="s">
        <v>399</v>
      </c>
      <c r="B348" s="1">
        <v>44361</v>
      </c>
      <c r="C348" s="44" t="s">
        <v>414</v>
      </c>
      <c r="D348" s="29">
        <v>1</v>
      </c>
      <c r="E348">
        <v>10</v>
      </c>
      <c r="K348" s="6">
        <v>0.5</v>
      </c>
      <c r="N348" s="18">
        <v>0.5</v>
      </c>
      <c r="O348" s="21">
        <f t="shared" si="17"/>
        <v>44361.5</v>
      </c>
      <c r="P348" s="19">
        <f t="shared" si="16"/>
        <v>44386.5</v>
      </c>
    </row>
    <row r="349" spans="1:17" ht="29">
      <c r="A349" t="s">
        <v>400</v>
      </c>
      <c r="B349" s="1">
        <v>44361</v>
      </c>
      <c r="C349" s="44" t="s">
        <v>414</v>
      </c>
      <c r="D349" s="29">
        <v>5</v>
      </c>
      <c r="E349">
        <v>90</v>
      </c>
      <c r="I349">
        <v>15</v>
      </c>
      <c r="J349" s="14">
        <v>14</v>
      </c>
      <c r="K349" s="6">
        <v>10</v>
      </c>
      <c r="L349" s="6">
        <v>13</v>
      </c>
      <c r="M349" s="14">
        <v>13</v>
      </c>
      <c r="N349" s="18">
        <f t="shared" si="18"/>
        <v>12</v>
      </c>
      <c r="O349" s="21">
        <f t="shared" si="17"/>
        <v>44350</v>
      </c>
      <c r="P349" s="19">
        <f t="shared" si="16"/>
        <v>44375</v>
      </c>
    </row>
    <row r="350" spans="1:17" ht="29">
      <c r="A350" t="s">
        <v>401</v>
      </c>
      <c r="B350" s="1">
        <v>44361</v>
      </c>
      <c r="C350" s="44" t="s">
        <v>414</v>
      </c>
      <c r="D350" s="29">
        <v>4</v>
      </c>
      <c r="E350">
        <v>45</v>
      </c>
      <c r="F350">
        <v>20</v>
      </c>
      <c r="G350" s="14">
        <v>10</v>
      </c>
      <c r="K350" s="6">
        <v>6</v>
      </c>
      <c r="L350" s="6">
        <v>2</v>
      </c>
      <c r="M350" s="14">
        <v>0.5</v>
      </c>
      <c r="N350" s="18">
        <f t="shared" si="18"/>
        <v>3</v>
      </c>
      <c r="O350" s="21">
        <f t="shared" si="17"/>
        <v>44359</v>
      </c>
      <c r="P350" s="19">
        <f t="shared" si="16"/>
        <v>44384</v>
      </c>
    </row>
    <row r="351" spans="1:17" ht="29">
      <c r="A351" t="s">
        <v>402</v>
      </c>
      <c r="B351" s="1">
        <v>44361</v>
      </c>
      <c r="C351" s="44" t="s">
        <v>414</v>
      </c>
      <c r="D351" s="29">
        <v>4</v>
      </c>
      <c r="H351" t="s">
        <v>4</v>
      </c>
      <c r="K351" s="6">
        <v>24</v>
      </c>
      <c r="N351" s="18">
        <v>24</v>
      </c>
      <c r="O351" s="21">
        <f t="shared" si="17"/>
        <v>44338</v>
      </c>
      <c r="P351" s="19">
        <f t="shared" si="16"/>
        <v>44363</v>
      </c>
    </row>
    <row r="352" spans="1:17" ht="29">
      <c r="A352" t="s">
        <v>403</v>
      </c>
      <c r="B352" s="1">
        <v>44361</v>
      </c>
      <c r="C352" s="44" t="s">
        <v>414</v>
      </c>
      <c r="D352" s="29">
        <v>5</v>
      </c>
      <c r="H352">
        <v>33</v>
      </c>
      <c r="I352">
        <v>35</v>
      </c>
      <c r="J352" s="14">
        <v>33</v>
      </c>
      <c r="K352" s="6">
        <v>20</v>
      </c>
      <c r="L352" s="6">
        <v>21</v>
      </c>
      <c r="M352" s="14">
        <v>20</v>
      </c>
      <c r="N352" s="18">
        <f t="shared" si="18"/>
        <v>20</v>
      </c>
      <c r="O352" s="21">
        <f t="shared" si="17"/>
        <v>44342</v>
      </c>
      <c r="P352" s="19">
        <f t="shared" si="16"/>
        <v>44367</v>
      </c>
      <c r="Q352" s="46" t="s">
        <v>415</v>
      </c>
    </row>
    <row r="353" spans="1:17" ht="29">
      <c r="A353" t="s">
        <v>404</v>
      </c>
      <c r="B353" s="1">
        <v>44361</v>
      </c>
      <c r="C353" s="44" t="s">
        <v>414</v>
      </c>
      <c r="D353" s="29">
        <v>4</v>
      </c>
      <c r="H353">
        <v>27</v>
      </c>
      <c r="I353">
        <v>30</v>
      </c>
      <c r="J353" s="14">
        <v>22</v>
      </c>
      <c r="K353" s="6">
        <v>17</v>
      </c>
      <c r="L353" s="6">
        <v>19</v>
      </c>
      <c r="M353" s="14">
        <v>15</v>
      </c>
      <c r="N353" s="18">
        <f t="shared" si="18"/>
        <v>17</v>
      </c>
      <c r="O353" s="21">
        <f t="shared" si="17"/>
        <v>44345</v>
      </c>
      <c r="P353" s="19">
        <f t="shared" si="16"/>
        <v>44370</v>
      </c>
    </row>
    <row r="354" spans="1:17" ht="29">
      <c r="A354" t="s">
        <v>405</v>
      </c>
      <c r="B354" s="1">
        <v>44361</v>
      </c>
      <c r="C354" s="44" t="s">
        <v>414</v>
      </c>
      <c r="D354" s="29">
        <v>4</v>
      </c>
      <c r="H354">
        <v>38</v>
      </c>
      <c r="I354">
        <v>43</v>
      </c>
      <c r="J354" s="14">
        <v>39</v>
      </c>
      <c r="K354" s="6">
        <v>22</v>
      </c>
      <c r="L354" s="6">
        <v>23</v>
      </c>
      <c r="M354" s="14">
        <v>22</v>
      </c>
      <c r="N354" s="18">
        <f t="shared" si="18"/>
        <v>22</v>
      </c>
      <c r="O354" s="21">
        <f t="shared" si="17"/>
        <v>44340</v>
      </c>
      <c r="P354" s="19">
        <f t="shared" si="16"/>
        <v>44365</v>
      </c>
    </row>
    <row r="355" spans="1:17" ht="29">
      <c r="A355" t="s">
        <v>406</v>
      </c>
      <c r="B355" s="1">
        <v>44361</v>
      </c>
      <c r="C355" s="44" t="s">
        <v>414</v>
      </c>
      <c r="D355" s="29">
        <v>5</v>
      </c>
      <c r="E355">
        <v>70</v>
      </c>
      <c r="F355">
        <v>90</v>
      </c>
      <c r="G355" s="14">
        <v>60</v>
      </c>
      <c r="K355" s="6">
        <v>8</v>
      </c>
      <c r="L355" s="6">
        <v>10</v>
      </c>
      <c r="M355" s="14">
        <v>7</v>
      </c>
      <c r="N355" s="18">
        <f t="shared" si="18"/>
        <v>8</v>
      </c>
      <c r="O355" s="21">
        <f t="shared" si="17"/>
        <v>44354</v>
      </c>
      <c r="P355" s="19">
        <f t="shared" si="16"/>
        <v>44379</v>
      </c>
    </row>
    <row r="356" spans="1:17" ht="29">
      <c r="A356" t="s">
        <v>407</v>
      </c>
      <c r="B356" s="1">
        <v>44361</v>
      </c>
      <c r="C356" s="44" t="s">
        <v>414</v>
      </c>
      <c r="D356" s="29">
        <v>3</v>
      </c>
      <c r="H356">
        <v>28</v>
      </c>
      <c r="I356">
        <v>31</v>
      </c>
      <c r="J356" s="14">
        <v>28</v>
      </c>
      <c r="K356" s="6">
        <v>18</v>
      </c>
      <c r="L356" s="6">
        <v>19</v>
      </c>
      <c r="M356" s="14">
        <v>18</v>
      </c>
      <c r="N356" s="18">
        <f t="shared" si="18"/>
        <v>18</v>
      </c>
      <c r="O356" s="21">
        <f t="shared" si="17"/>
        <v>44344</v>
      </c>
      <c r="P356" s="19">
        <f t="shared" si="16"/>
        <v>44369</v>
      </c>
    </row>
    <row r="357" spans="1:17" ht="29">
      <c r="A357" t="s">
        <v>408</v>
      </c>
      <c r="B357" s="1">
        <v>44361</v>
      </c>
      <c r="C357" s="44" t="s">
        <v>414</v>
      </c>
      <c r="D357" s="29">
        <v>3</v>
      </c>
      <c r="H357" t="s">
        <v>4</v>
      </c>
      <c r="K357" s="6">
        <v>24</v>
      </c>
      <c r="N357" s="18">
        <v>24</v>
      </c>
      <c r="O357" s="21">
        <f t="shared" si="17"/>
        <v>44338</v>
      </c>
      <c r="P357" s="19">
        <f t="shared" si="16"/>
        <v>44363</v>
      </c>
    </row>
    <row r="358" spans="1:17" ht="29">
      <c r="A358" t="s">
        <v>409</v>
      </c>
      <c r="B358" s="1">
        <v>44361</v>
      </c>
      <c r="C358" s="44" t="s">
        <v>414</v>
      </c>
      <c r="D358" s="29">
        <v>4</v>
      </c>
      <c r="E358">
        <v>60</v>
      </c>
      <c r="F358">
        <v>90</v>
      </c>
      <c r="G358" s="14">
        <v>90</v>
      </c>
      <c r="K358" s="6">
        <v>7</v>
      </c>
      <c r="L358">
        <v>10</v>
      </c>
      <c r="M358" s="14">
        <v>10</v>
      </c>
      <c r="N358" s="18">
        <f t="shared" si="18"/>
        <v>9</v>
      </c>
      <c r="O358" s="21">
        <f t="shared" si="17"/>
        <v>44353</v>
      </c>
      <c r="P358" s="19">
        <f t="shared" si="16"/>
        <v>44378</v>
      </c>
    </row>
    <row r="359" spans="1:17" ht="29">
      <c r="A359" t="s">
        <v>410</v>
      </c>
      <c r="B359" s="1">
        <v>44361</v>
      </c>
      <c r="C359" s="44" t="s">
        <v>414</v>
      </c>
      <c r="D359" s="29">
        <v>3</v>
      </c>
      <c r="H359">
        <v>27</v>
      </c>
      <c r="I359">
        <v>32</v>
      </c>
      <c r="J359" s="14">
        <v>31</v>
      </c>
      <c r="K359" s="6">
        <v>17</v>
      </c>
      <c r="L359" s="6">
        <v>19</v>
      </c>
      <c r="M359" s="14">
        <v>19</v>
      </c>
      <c r="N359" s="18">
        <f t="shared" si="18"/>
        <v>18</v>
      </c>
      <c r="O359" s="21">
        <f t="shared" si="17"/>
        <v>44344</v>
      </c>
      <c r="P359" s="19">
        <f t="shared" si="16"/>
        <v>44369</v>
      </c>
    </row>
    <row r="360" spans="1:17" ht="29">
      <c r="A360" t="s">
        <v>411</v>
      </c>
      <c r="B360" s="1">
        <v>44361</v>
      </c>
      <c r="C360" s="44" t="s">
        <v>414</v>
      </c>
      <c r="D360" s="29">
        <v>6</v>
      </c>
      <c r="H360">
        <v>39</v>
      </c>
      <c r="I360">
        <v>40</v>
      </c>
      <c r="J360" s="14">
        <v>36</v>
      </c>
      <c r="K360" s="6">
        <v>22</v>
      </c>
      <c r="L360" s="6">
        <v>22</v>
      </c>
      <c r="M360" s="14">
        <v>21</v>
      </c>
      <c r="N360" s="18">
        <f t="shared" si="18"/>
        <v>22</v>
      </c>
      <c r="O360" s="21">
        <f t="shared" si="17"/>
        <v>44340</v>
      </c>
      <c r="P360" s="19">
        <f t="shared" si="16"/>
        <v>44365</v>
      </c>
    </row>
    <row r="361" spans="1:17" ht="29">
      <c r="A361" t="s">
        <v>412</v>
      </c>
      <c r="B361" s="1">
        <v>44361</v>
      </c>
      <c r="C361" s="44" t="s">
        <v>414</v>
      </c>
      <c r="D361" s="29">
        <v>5</v>
      </c>
      <c r="H361">
        <v>35</v>
      </c>
      <c r="I361">
        <v>36</v>
      </c>
      <c r="J361" s="14">
        <v>37</v>
      </c>
      <c r="K361" s="6">
        <v>21</v>
      </c>
      <c r="L361" s="6">
        <v>21</v>
      </c>
      <c r="M361" s="14">
        <v>22</v>
      </c>
      <c r="N361" s="18">
        <f t="shared" si="18"/>
        <v>21</v>
      </c>
      <c r="O361" s="21">
        <f t="shared" si="17"/>
        <v>44341</v>
      </c>
      <c r="P361" s="19">
        <f t="shared" si="16"/>
        <v>44366</v>
      </c>
      <c r="Q361" s="46" t="s">
        <v>416</v>
      </c>
    </row>
    <row r="362" spans="1:17" ht="29">
      <c r="A362" t="s">
        <v>413</v>
      </c>
      <c r="B362" s="1">
        <v>44361</v>
      </c>
      <c r="C362" s="44" t="s">
        <v>414</v>
      </c>
      <c r="D362" s="29">
        <v>5</v>
      </c>
      <c r="E362">
        <v>80</v>
      </c>
      <c r="F362">
        <v>80</v>
      </c>
      <c r="G362" s="14">
        <v>90</v>
      </c>
      <c r="K362" s="6">
        <v>9</v>
      </c>
      <c r="L362" s="6">
        <v>9</v>
      </c>
      <c r="M362" s="14">
        <v>10</v>
      </c>
      <c r="N362" s="18">
        <f t="shared" si="18"/>
        <v>9</v>
      </c>
      <c r="O362" s="21">
        <f t="shared" si="17"/>
        <v>44353</v>
      </c>
      <c r="P362" s="19">
        <f t="shared" si="16"/>
        <v>44378</v>
      </c>
      <c r="Q362" s="46" t="s">
        <v>416</v>
      </c>
    </row>
    <row r="363" spans="1:17" ht="29">
      <c r="A363" t="s">
        <v>419</v>
      </c>
      <c r="B363" s="1">
        <v>44361</v>
      </c>
      <c r="C363" s="45" t="s">
        <v>418</v>
      </c>
      <c r="D363" s="29">
        <v>2</v>
      </c>
      <c r="E363">
        <v>75</v>
      </c>
      <c r="F363">
        <v>75</v>
      </c>
      <c r="K363" s="6">
        <v>8</v>
      </c>
      <c r="L363" s="6">
        <v>8</v>
      </c>
      <c r="N363" s="18">
        <v>8</v>
      </c>
      <c r="O363" s="21">
        <f t="shared" si="17"/>
        <v>44354</v>
      </c>
      <c r="P363" s="19">
        <f t="shared" si="16"/>
        <v>44379</v>
      </c>
    </row>
    <row r="364" spans="1:17" ht="29">
      <c r="A364" t="s">
        <v>420</v>
      </c>
      <c r="B364" s="1">
        <v>44361</v>
      </c>
      <c r="C364" s="45" t="s">
        <v>418</v>
      </c>
      <c r="D364" s="29">
        <v>3</v>
      </c>
      <c r="H364">
        <v>37</v>
      </c>
      <c r="I364">
        <v>35</v>
      </c>
      <c r="J364" s="14" t="s">
        <v>4</v>
      </c>
      <c r="K364" s="6">
        <v>22</v>
      </c>
      <c r="L364" s="6">
        <v>21</v>
      </c>
      <c r="M364" s="14">
        <v>24</v>
      </c>
      <c r="N364" s="18">
        <f t="shared" si="18"/>
        <v>22</v>
      </c>
      <c r="O364" s="21">
        <f t="shared" si="17"/>
        <v>44340</v>
      </c>
      <c r="P364" s="19">
        <f t="shared" si="16"/>
        <v>44365</v>
      </c>
    </row>
    <row r="365" spans="1:17" ht="29">
      <c r="A365" t="s">
        <v>421</v>
      </c>
      <c r="B365" s="1">
        <v>44361</v>
      </c>
      <c r="C365" s="45" t="s">
        <v>418</v>
      </c>
      <c r="D365" s="29">
        <v>4</v>
      </c>
      <c r="H365">
        <v>31</v>
      </c>
      <c r="I365">
        <v>30</v>
      </c>
      <c r="J365" s="14">
        <v>32</v>
      </c>
      <c r="K365" s="6">
        <v>19</v>
      </c>
      <c r="L365" s="6">
        <v>19</v>
      </c>
      <c r="M365" s="14">
        <v>19</v>
      </c>
      <c r="N365" s="18">
        <f t="shared" si="18"/>
        <v>19</v>
      </c>
      <c r="O365" s="21">
        <f t="shared" si="17"/>
        <v>44343</v>
      </c>
      <c r="P365" s="19">
        <f t="shared" si="16"/>
        <v>44368</v>
      </c>
    </row>
    <row r="366" spans="1:17" ht="29">
      <c r="A366" t="s">
        <v>422</v>
      </c>
      <c r="B366" s="1">
        <v>44361</v>
      </c>
      <c r="C366" s="45" t="s">
        <v>418</v>
      </c>
      <c r="D366" s="29">
        <v>4</v>
      </c>
      <c r="E366">
        <v>90</v>
      </c>
      <c r="F366">
        <v>45</v>
      </c>
      <c r="G366" s="14">
        <v>45</v>
      </c>
      <c r="K366" s="6">
        <v>10</v>
      </c>
      <c r="L366" s="6">
        <v>6</v>
      </c>
      <c r="M366" s="14">
        <v>6</v>
      </c>
      <c r="N366" s="18">
        <f t="shared" si="18"/>
        <v>7</v>
      </c>
      <c r="O366" s="21">
        <f t="shared" si="17"/>
        <v>44355</v>
      </c>
      <c r="P366" s="19">
        <f t="shared" si="16"/>
        <v>44380</v>
      </c>
    </row>
    <row r="367" spans="1:17" ht="29">
      <c r="A367" t="s">
        <v>423</v>
      </c>
      <c r="B367" s="1">
        <v>44361</v>
      </c>
      <c r="C367" s="45" t="s">
        <v>418</v>
      </c>
      <c r="D367" s="29">
        <v>6</v>
      </c>
      <c r="E367">
        <v>90</v>
      </c>
      <c r="F367">
        <v>90</v>
      </c>
      <c r="G367" s="14">
        <v>90</v>
      </c>
      <c r="K367" s="6">
        <v>10</v>
      </c>
      <c r="L367" s="6">
        <v>10</v>
      </c>
      <c r="M367" s="14">
        <v>10</v>
      </c>
      <c r="N367" s="18">
        <f t="shared" si="18"/>
        <v>10</v>
      </c>
      <c r="O367" s="21">
        <f t="shared" si="17"/>
        <v>44352</v>
      </c>
      <c r="P367" s="19">
        <f t="shared" si="16"/>
        <v>44377</v>
      </c>
    </row>
    <row r="368" spans="1:17" ht="29">
      <c r="A368" t="s">
        <v>424</v>
      </c>
      <c r="B368" s="1">
        <v>44361</v>
      </c>
      <c r="C368" s="45" t="s">
        <v>418</v>
      </c>
      <c r="D368" s="29">
        <v>4</v>
      </c>
      <c r="H368">
        <v>25</v>
      </c>
      <c r="I368">
        <v>28</v>
      </c>
      <c r="J368" s="14">
        <v>27</v>
      </c>
      <c r="K368" s="6">
        <v>16</v>
      </c>
      <c r="L368" s="6">
        <v>18</v>
      </c>
      <c r="M368" s="14">
        <v>17</v>
      </c>
      <c r="N368" s="18">
        <f t="shared" si="18"/>
        <v>17</v>
      </c>
      <c r="O368" s="21">
        <f t="shared" si="17"/>
        <v>44345</v>
      </c>
      <c r="P368" s="19">
        <f t="shared" si="16"/>
        <v>44370</v>
      </c>
    </row>
    <row r="369" spans="1:16" ht="29">
      <c r="A369" t="s">
        <v>425</v>
      </c>
      <c r="B369" s="1">
        <v>44361</v>
      </c>
      <c r="C369" s="45" t="s">
        <v>418</v>
      </c>
      <c r="D369" s="29">
        <v>4</v>
      </c>
      <c r="H369">
        <v>31</v>
      </c>
      <c r="I369">
        <v>27</v>
      </c>
      <c r="J369" s="14">
        <v>31</v>
      </c>
      <c r="K369" s="6">
        <v>19</v>
      </c>
      <c r="L369" s="6">
        <v>18</v>
      </c>
      <c r="M369" s="14">
        <v>19</v>
      </c>
      <c r="N369" s="18">
        <f t="shared" si="18"/>
        <v>19</v>
      </c>
      <c r="O369" s="21">
        <f t="shared" si="17"/>
        <v>44343</v>
      </c>
      <c r="P369" s="19">
        <f t="shared" si="16"/>
        <v>44368</v>
      </c>
    </row>
    <row r="370" spans="1:16" ht="29">
      <c r="A370" t="s">
        <v>426</v>
      </c>
      <c r="B370" s="1">
        <v>44361</v>
      </c>
      <c r="C370" s="45" t="s">
        <v>418</v>
      </c>
      <c r="D370" s="29">
        <v>5</v>
      </c>
      <c r="H370">
        <v>30</v>
      </c>
      <c r="I370">
        <v>32</v>
      </c>
      <c r="J370" s="14">
        <v>22</v>
      </c>
      <c r="K370" s="6">
        <v>19</v>
      </c>
      <c r="L370" s="6">
        <v>19</v>
      </c>
      <c r="M370" s="14">
        <v>15</v>
      </c>
      <c r="N370" s="18">
        <f t="shared" si="18"/>
        <v>18</v>
      </c>
      <c r="O370" s="21">
        <f t="shared" si="17"/>
        <v>44344</v>
      </c>
      <c r="P370" s="19">
        <f t="shared" si="16"/>
        <v>44369</v>
      </c>
    </row>
    <row r="371" spans="1:16">
      <c r="A371" t="s">
        <v>431</v>
      </c>
      <c r="B371" s="1">
        <v>44361</v>
      </c>
      <c r="C371" s="45"/>
      <c r="D371" s="29" t="s">
        <v>432</v>
      </c>
      <c r="J371" s="14" t="s">
        <v>433</v>
      </c>
      <c r="K371" s="6"/>
      <c r="L371" s="6"/>
      <c r="N371" s="18">
        <v>25</v>
      </c>
      <c r="O371" s="21">
        <f t="shared" si="17"/>
        <v>44337</v>
      </c>
      <c r="P371" s="19">
        <f t="shared" si="16"/>
        <v>44362</v>
      </c>
    </row>
    <row r="372" spans="1:16" ht="29">
      <c r="A372" t="s">
        <v>427</v>
      </c>
      <c r="B372" s="1">
        <v>44361</v>
      </c>
      <c r="C372" s="45" t="s">
        <v>418</v>
      </c>
      <c r="D372" s="29">
        <v>5</v>
      </c>
      <c r="H372">
        <v>23</v>
      </c>
      <c r="I372">
        <v>25</v>
      </c>
      <c r="J372" s="14">
        <v>23</v>
      </c>
      <c r="K372" s="6">
        <v>16</v>
      </c>
      <c r="L372" s="6">
        <v>16</v>
      </c>
      <c r="M372" s="14">
        <v>16</v>
      </c>
      <c r="N372" s="18">
        <f t="shared" si="18"/>
        <v>16</v>
      </c>
      <c r="O372" s="21">
        <f t="shared" si="17"/>
        <v>44346</v>
      </c>
      <c r="P372" s="19">
        <f t="shared" si="16"/>
        <v>44371</v>
      </c>
    </row>
    <row r="373" spans="1:16" ht="29">
      <c r="A373" t="s">
        <v>428</v>
      </c>
      <c r="B373" s="1">
        <v>44361</v>
      </c>
      <c r="C373" s="45" t="s">
        <v>418</v>
      </c>
      <c r="D373" s="29">
        <v>6</v>
      </c>
      <c r="E373">
        <v>90</v>
      </c>
      <c r="F373">
        <v>90</v>
      </c>
      <c r="G373" s="14">
        <v>90</v>
      </c>
      <c r="K373" s="6">
        <v>10</v>
      </c>
      <c r="L373" s="6">
        <v>10</v>
      </c>
      <c r="M373" s="14">
        <v>10</v>
      </c>
      <c r="N373" s="18">
        <f t="shared" si="18"/>
        <v>10</v>
      </c>
      <c r="O373" s="21">
        <f t="shared" si="17"/>
        <v>44352</v>
      </c>
      <c r="P373" s="19">
        <f t="shared" si="16"/>
        <v>44377</v>
      </c>
    </row>
    <row r="374" spans="1:16" ht="29">
      <c r="A374" t="s">
        <v>429</v>
      </c>
      <c r="B374" s="1">
        <v>44361</v>
      </c>
      <c r="C374" s="45" t="s">
        <v>418</v>
      </c>
      <c r="D374" s="29">
        <v>4</v>
      </c>
      <c r="E374">
        <v>30</v>
      </c>
      <c r="F374">
        <v>30</v>
      </c>
      <c r="G374" s="14">
        <v>0</v>
      </c>
      <c r="K374" s="6">
        <v>4</v>
      </c>
      <c r="L374" s="6">
        <v>4</v>
      </c>
      <c r="M374" s="14">
        <v>0</v>
      </c>
      <c r="N374" s="18">
        <f t="shared" si="18"/>
        <v>3</v>
      </c>
      <c r="O374" s="21">
        <f t="shared" si="17"/>
        <v>44359</v>
      </c>
      <c r="P374" s="19">
        <f t="shared" si="16"/>
        <v>44384</v>
      </c>
    </row>
    <row r="375" spans="1:16" ht="29">
      <c r="A375" t="s">
        <v>430</v>
      </c>
      <c r="B375" s="1">
        <v>44361</v>
      </c>
      <c r="C375" s="45" t="s">
        <v>418</v>
      </c>
      <c r="D375" s="29">
        <v>6</v>
      </c>
      <c r="H375">
        <v>36</v>
      </c>
      <c r="I375">
        <v>41</v>
      </c>
      <c r="J375" s="14">
        <v>38</v>
      </c>
      <c r="K375" s="6">
        <v>21</v>
      </c>
      <c r="L375" s="6">
        <v>23</v>
      </c>
      <c r="M375" s="14">
        <v>22</v>
      </c>
      <c r="N375" s="18">
        <f t="shared" si="18"/>
        <v>22</v>
      </c>
      <c r="O375" s="21">
        <f t="shared" si="17"/>
        <v>44340</v>
      </c>
      <c r="P375" s="19">
        <f t="shared" si="16"/>
        <v>44365</v>
      </c>
    </row>
    <row r="376" spans="1:16">
      <c r="B376" s="1"/>
      <c r="N376" s="18"/>
      <c r="O376" s="21"/>
      <c r="P376" s="19"/>
    </row>
    <row r="377" spans="1:16">
      <c r="B377" s="1"/>
      <c r="N377" s="18"/>
      <c r="O377" s="21"/>
      <c r="P377" s="19"/>
    </row>
    <row r="378" spans="1:16">
      <c r="B378" s="1"/>
      <c r="O378" s="21"/>
      <c r="P378" s="19"/>
    </row>
    <row r="379" spans="1:16">
      <c r="B379" s="1"/>
      <c r="O379" s="21"/>
      <c r="P379" s="19"/>
    </row>
    <row r="380" spans="1:16">
      <c r="B380" s="1"/>
      <c r="O380" s="21"/>
      <c r="P380" s="19"/>
    </row>
    <row r="381" spans="1:16">
      <c r="B381" s="1"/>
      <c r="O381" s="21"/>
      <c r="P381" s="19"/>
    </row>
    <row r="382" spans="1:16">
      <c r="B382" s="1"/>
      <c r="O382" s="21"/>
      <c r="P382" s="19"/>
    </row>
    <row r="383" spans="1:16">
      <c r="B383" s="1"/>
      <c r="P383" s="19"/>
    </row>
    <row r="384" spans="1:16">
      <c r="B384" s="1"/>
      <c r="P384" s="19"/>
    </row>
    <row r="385" spans="2:16">
      <c r="B385" s="1"/>
      <c r="P385" s="19"/>
    </row>
    <row r="386" spans="2:16">
      <c r="P386" s="19"/>
    </row>
    <row r="387" spans="2:16">
      <c r="P387" s="19"/>
    </row>
    <row r="388" spans="2:16">
      <c r="P388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76"/>
  <sheetViews>
    <sheetView tabSelected="1" topLeftCell="C63" workbookViewId="0">
      <selection activeCell="R137" sqref="R137"/>
    </sheetView>
  </sheetViews>
  <sheetFormatPr defaultRowHeight="14.5"/>
  <cols>
    <col min="1" max="1" width="7.54296875" customWidth="1"/>
    <col min="2" max="2" width="9.81640625" bestFit="1" customWidth="1"/>
    <col min="3" max="3" width="17.7265625" style="29" customWidth="1"/>
    <col min="4" max="4" width="10" style="29" customWidth="1"/>
    <col min="5" max="5" width="6.7265625" customWidth="1"/>
    <col min="6" max="6" width="6.26953125" customWidth="1"/>
    <col min="7" max="7" width="5.81640625" style="14" customWidth="1"/>
    <col min="8" max="8" width="7.26953125" customWidth="1"/>
    <col min="9" max="9" width="6.7265625" customWidth="1"/>
    <col min="10" max="10" width="5.81640625" style="14" customWidth="1"/>
    <col min="11" max="11" width="7.1796875" customWidth="1"/>
    <col min="12" max="13" width="6.1796875" customWidth="1"/>
    <col min="14" max="14" width="10.453125" style="101" customWidth="1"/>
    <col min="15" max="15" width="11.453125" style="104" customWidth="1"/>
    <col min="16" max="16" width="11.54296875" style="107" customWidth="1"/>
    <col min="17" max="17" width="10.7265625" style="14" customWidth="1"/>
    <col min="18" max="18" width="12" style="16" customWidth="1"/>
    <col min="19" max="19" width="9.1796875" style="132"/>
  </cols>
  <sheetData>
    <row r="1" spans="1:20" s="4" customFormat="1" ht="58.5" thickBot="1">
      <c r="A1" s="5" t="s">
        <v>0</v>
      </c>
      <c r="B1" s="5" t="s">
        <v>1</v>
      </c>
      <c r="C1" s="31" t="s">
        <v>2</v>
      </c>
      <c r="D1" s="31" t="s">
        <v>3</v>
      </c>
      <c r="E1" s="25" t="s">
        <v>11</v>
      </c>
      <c r="F1" s="25" t="s">
        <v>12</v>
      </c>
      <c r="G1" s="26" t="s">
        <v>13</v>
      </c>
      <c r="H1" s="5" t="s">
        <v>8</v>
      </c>
      <c r="I1" s="5" t="s">
        <v>9</v>
      </c>
      <c r="J1" s="27" t="s">
        <v>10</v>
      </c>
      <c r="K1" s="5" t="s">
        <v>15</v>
      </c>
      <c r="L1" s="5" t="s">
        <v>16</v>
      </c>
      <c r="M1" s="5" t="s">
        <v>17</v>
      </c>
      <c r="N1" s="100" t="s">
        <v>14</v>
      </c>
      <c r="O1" s="103" t="s">
        <v>6</v>
      </c>
      <c r="P1" s="105" t="s">
        <v>7</v>
      </c>
      <c r="Q1" s="17" t="s">
        <v>448</v>
      </c>
      <c r="R1" s="122" t="s">
        <v>466</v>
      </c>
      <c r="S1" s="138" t="s">
        <v>694</v>
      </c>
      <c r="T1" s="138" t="s">
        <v>699</v>
      </c>
    </row>
    <row r="2" spans="1:20" ht="29.5" thickTop="1">
      <c r="A2" t="s">
        <v>45</v>
      </c>
      <c r="B2" s="1">
        <v>44368</v>
      </c>
      <c r="C2" s="41" t="s">
        <v>693</v>
      </c>
      <c r="N2" s="109"/>
      <c r="O2" s="108"/>
      <c r="P2" s="106"/>
      <c r="Q2" s="114" t="s">
        <v>449</v>
      </c>
      <c r="R2" s="123"/>
      <c r="S2" s="132">
        <v>5</v>
      </c>
    </row>
    <row r="3" spans="1:20">
      <c r="A3" t="s">
        <v>36</v>
      </c>
      <c r="B3" s="1">
        <v>44368</v>
      </c>
      <c r="C3" s="41" t="s">
        <v>34</v>
      </c>
      <c r="N3" s="109"/>
      <c r="O3" s="108"/>
      <c r="Q3" s="14" t="s">
        <v>450</v>
      </c>
      <c r="S3" s="132">
        <v>5</v>
      </c>
    </row>
    <row r="4" spans="1:20">
      <c r="A4" t="s">
        <v>37</v>
      </c>
      <c r="B4" s="1">
        <v>44368</v>
      </c>
      <c r="C4" s="41" t="s">
        <v>34</v>
      </c>
      <c r="N4" s="109"/>
      <c r="O4" s="108"/>
      <c r="Q4" s="14" t="s">
        <v>451</v>
      </c>
      <c r="S4" s="132">
        <v>5</v>
      </c>
    </row>
    <row r="5" spans="1:20">
      <c r="A5" t="s">
        <v>38</v>
      </c>
      <c r="B5" s="1">
        <v>44368</v>
      </c>
      <c r="C5" s="41" t="s">
        <v>34</v>
      </c>
      <c r="D5" s="29" t="s">
        <v>452</v>
      </c>
      <c r="H5">
        <v>22</v>
      </c>
      <c r="K5">
        <v>15</v>
      </c>
      <c r="N5" s="109">
        <v>15</v>
      </c>
      <c r="O5" s="108">
        <f>B5-N5+1</f>
        <v>44354</v>
      </c>
      <c r="P5" s="106">
        <f>O5+25</f>
        <v>44379</v>
      </c>
      <c r="S5" s="132">
        <v>10</v>
      </c>
      <c r="T5">
        <v>1</v>
      </c>
    </row>
    <row r="6" spans="1:20">
      <c r="A6" t="s">
        <v>39</v>
      </c>
      <c r="B6" s="1">
        <v>44368</v>
      </c>
      <c r="C6" s="41" t="s">
        <v>34</v>
      </c>
      <c r="D6" s="29" t="s">
        <v>453</v>
      </c>
      <c r="H6">
        <v>39</v>
      </c>
      <c r="K6">
        <v>22</v>
      </c>
      <c r="N6" s="109">
        <v>22</v>
      </c>
      <c r="O6" s="108">
        <f>B6-N6+1</f>
        <v>44347</v>
      </c>
      <c r="P6" s="106">
        <f>O6+25</f>
        <v>44372</v>
      </c>
      <c r="S6" s="132">
        <v>10</v>
      </c>
      <c r="T6">
        <v>4</v>
      </c>
    </row>
    <row r="7" spans="1:20">
      <c r="A7" t="s">
        <v>40</v>
      </c>
      <c r="B7" s="1">
        <v>44368</v>
      </c>
      <c r="C7" s="41" t="s">
        <v>34</v>
      </c>
      <c r="N7" s="109"/>
      <c r="Q7" s="14" t="s">
        <v>450</v>
      </c>
      <c r="S7" s="132">
        <v>5</v>
      </c>
    </row>
    <row r="8" spans="1:20">
      <c r="A8" s="68" t="s">
        <v>41</v>
      </c>
      <c r="B8" s="69">
        <v>44368</v>
      </c>
      <c r="C8" s="70" t="s">
        <v>34</v>
      </c>
      <c r="D8" s="70"/>
      <c r="E8" s="68"/>
      <c r="F8" s="68"/>
      <c r="G8" s="71"/>
      <c r="H8" s="68"/>
      <c r="I8" s="68"/>
      <c r="J8" s="71"/>
      <c r="K8" s="68"/>
      <c r="L8" s="68"/>
      <c r="M8" s="68"/>
      <c r="N8" s="109"/>
      <c r="Q8" s="71" t="s">
        <v>454</v>
      </c>
      <c r="S8" s="132">
        <v>0</v>
      </c>
    </row>
    <row r="9" spans="1:20">
      <c r="A9" t="s">
        <v>42</v>
      </c>
      <c r="B9" s="1">
        <v>44368</v>
      </c>
      <c r="C9" s="41" t="s">
        <v>34</v>
      </c>
      <c r="N9" s="109"/>
      <c r="Q9" s="14" t="s">
        <v>455</v>
      </c>
      <c r="S9" s="132">
        <v>5</v>
      </c>
    </row>
    <row r="10" spans="1:20">
      <c r="A10" s="72" t="s">
        <v>43</v>
      </c>
      <c r="B10" s="1">
        <v>44368</v>
      </c>
      <c r="C10" s="41" t="s">
        <v>34</v>
      </c>
      <c r="N10" s="109"/>
      <c r="Q10" s="14" t="s">
        <v>456</v>
      </c>
      <c r="S10" s="132">
        <v>5</v>
      </c>
    </row>
    <row r="11" spans="1:20">
      <c r="A11" s="72" t="s">
        <v>44</v>
      </c>
      <c r="B11" s="1">
        <v>44368</v>
      </c>
      <c r="C11" s="41" t="s">
        <v>34</v>
      </c>
      <c r="N11" s="109"/>
      <c r="Q11" s="14" t="s">
        <v>457</v>
      </c>
      <c r="S11" s="132">
        <v>5</v>
      </c>
    </row>
    <row r="12" spans="1:20">
      <c r="A12" s="72" t="s">
        <v>46</v>
      </c>
      <c r="B12" s="1">
        <v>44368</v>
      </c>
      <c r="C12" s="41" t="s">
        <v>34</v>
      </c>
      <c r="N12" s="109"/>
      <c r="Q12" s="14" t="s">
        <v>451</v>
      </c>
      <c r="S12" s="132">
        <v>5</v>
      </c>
    </row>
    <row r="13" spans="1:20">
      <c r="A13" s="72" t="s">
        <v>47</v>
      </c>
      <c r="B13" s="1">
        <v>44368</v>
      </c>
      <c r="C13" s="41" t="s">
        <v>34</v>
      </c>
      <c r="D13" s="29" t="s">
        <v>458</v>
      </c>
      <c r="H13" t="s">
        <v>433</v>
      </c>
      <c r="K13">
        <v>25</v>
      </c>
      <c r="N13" s="109">
        <v>25</v>
      </c>
      <c r="O13" s="108">
        <f>B13-N13+1</f>
        <v>44344</v>
      </c>
      <c r="P13" s="106">
        <f>O13+25</f>
        <v>44369</v>
      </c>
      <c r="S13" s="132">
        <v>10</v>
      </c>
      <c r="T13">
        <v>4</v>
      </c>
    </row>
    <row r="14" spans="1:20">
      <c r="A14" s="72" t="s">
        <v>48</v>
      </c>
      <c r="B14" s="1">
        <v>44368</v>
      </c>
      <c r="C14" s="41" t="s">
        <v>34</v>
      </c>
      <c r="D14" s="29" t="s">
        <v>458</v>
      </c>
      <c r="H14">
        <v>28</v>
      </c>
      <c r="K14">
        <v>18</v>
      </c>
      <c r="N14" s="109">
        <v>18</v>
      </c>
      <c r="O14" s="108">
        <f t="shared" ref="O14:O17" si="0">B14-N14+1</f>
        <v>44351</v>
      </c>
      <c r="P14" s="106">
        <f t="shared" ref="P14:P17" si="1">O14+25</f>
        <v>44376</v>
      </c>
      <c r="S14" s="132">
        <v>10</v>
      </c>
      <c r="T14">
        <v>9</v>
      </c>
    </row>
    <row r="15" spans="1:20">
      <c r="A15" s="72" t="s">
        <v>49</v>
      </c>
      <c r="B15" s="1">
        <v>44368</v>
      </c>
      <c r="C15" s="41" t="s">
        <v>34</v>
      </c>
      <c r="D15" s="29" t="s">
        <v>452</v>
      </c>
      <c r="H15">
        <v>47</v>
      </c>
      <c r="I15">
        <v>39</v>
      </c>
      <c r="J15" s="14">
        <v>44</v>
      </c>
      <c r="K15" s="95">
        <v>23</v>
      </c>
      <c r="L15" s="95">
        <v>22</v>
      </c>
      <c r="M15" s="95">
        <v>23</v>
      </c>
      <c r="N15" s="109">
        <f>(K15+L15+M15)/3</f>
        <v>22.666666666666668</v>
      </c>
      <c r="O15" s="108">
        <f>B15-N15+1</f>
        <v>44346.333333333336</v>
      </c>
      <c r="P15" s="106">
        <f t="shared" si="1"/>
        <v>44371.333333333336</v>
      </c>
      <c r="S15" s="132">
        <v>10</v>
      </c>
      <c r="T15">
        <v>3</v>
      </c>
    </row>
    <row r="16" spans="1:20">
      <c r="A16" s="72" t="s">
        <v>50</v>
      </c>
      <c r="B16" s="1">
        <v>44368</v>
      </c>
      <c r="C16" s="41" t="s">
        <v>34</v>
      </c>
      <c r="N16" s="109"/>
      <c r="O16" s="108"/>
      <c r="P16" s="106"/>
      <c r="Q16" s="14" t="s">
        <v>459</v>
      </c>
      <c r="S16" s="132">
        <v>5</v>
      </c>
      <c r="T16">
        <v>0</v>
      </c>
    </row>
    <row r="17" spans="1:20">
      <c r="A17" s="72" t="s">
        <v>51</v>
      </c>
      <c r="B17" s="1">
        <v>44368</v>
      </c>
      <c r="C17" s="41" t="s">
        <v>34</v>
      </c>
      <c r="D17" s="29" t="s">
        <v>453</v>
      </c>
      <c r="H17">
        <v>35</v>
      </c>
      <c r="K17">
        <v>21</v>
      </c>
      <c r="N17" s="109">
        <v>21</v>
      </c>
      <c r="O17" s="108">
        <f t="shared" si="0"/>
        <v>44348</v>
      </c>
      <c r="P17" s="106">
        <f t="shared" si="1"/>
        <v>44373</v>
      </c>
      <c r="S17" s="132">
        <v>10</v>
      </c>
      <c r="T17">
        <v>2</v>
      </c>
    </row>
    <row r="18" spans="1:20">
      <c r="A18" s="72" t="s">
        <v>52</v>
      </c>
      <c r="B18" s="1">
        <v>44368</v>
      </c>
      <c r="C18" s="41" t="s">
        <v>34</v>
      </c>
      <c r="N18" s="109"/>
      <c r="Q18" s="114" t="s">
        <v>447</v>
      </c>
      <c r="S18" s="132">
        <v>5</v>
      </c>
    </row>
    <row r="19" spans="1:20">
      <c r="A19" s="72" t="s">
        <v>53</v>
      </c>
      <c r="B19" s="1">
        <v>44368</v>
      </c>
      <c r="C19" s="41" t="s">
        <v>34</v>
      </c>
      <c r="N19" s="109"/>
      <c r="Q19" s="114" t="s">
        <v>460</v>
      </c>
      <c r="S19" s="132">
        <v>5</v>
      </c>
    </row>
    <row r="20" spans="1:20">
      <c r="A20" s="72" t="s">
        <v>54</v>
      </c>
      <c r="B20" s="1">
        <v>44368</v>
      </c>
      <c r="C20" s="41" t="s">
        <v>34</v>
      </c>
      <c r="N20" s="109"/>
      <c r="Q20" s="114" t="s">
        <v>447</v>
      </c>
      <c r="S20" s="132">
        <v>5</v>
      </c>
    </row>
    <row r="21" spans="1:20">
      <c r="A21" s="72" t="s">
        <v>55</v>
      </c>
      <c r="B21" s="1">
        <v>44368</v>
      </c>
      <c r="C21" s="41" t="s">
        <v>34</v>
      </c>
      <c r="N21" s="109"/>
      <c r="Q21" s="14" t="s">
        <v>450</v>
      </c>
      <c r="S21" s="132">
        <v>5</v>
      </c>
    </row>
    <row r="22" spans="1:20">
      <c r="A22" s="72" t="s">
        <v>56</v>
      </c>
      <c r="B22" s="1">
        <v>44368</v>
      </c>
      <c r="C22" s="41" t="s">
        <v>34</v>
      </c>
      <c r="N22" s="109"/>
      <c r="Q22" s="14" t="s">
        <v>451</v>
      </c>
      <c r="S22" s="132">
        <v>5</v>
      </c>
    </row>
    <row r="23" spans="1:20">
      <c r="A23" s="72" t="s">
        <v>57</v>
      </c>
      <c r="B23" s="1">
        <v>44368</v>
      </c>
      <c r="C23" s="41" t="s">
        <v>34</v>
      </c>
      <c r="N23" s="109"/>
      <c r="Q23" s="114" t="s">
        <v>461</v>
      </c>
      <c r="S23" s="132">
        <v>5</v>
      </c>
    </row>
    <row r="24" spans="1:20">
      <c r="A24" s="72" t="s">
        <v>58</v>
      </c>
      <c r="B24" s="1">
        <v>44368</v>
      </c>
      <c r="C24" s="41" t="s">
        <v>34</v>
      </c>
      <c r="N24" s="109"/>
      <c r="Q24" s="14" t="s">
        <v>451</v>
      </c>
      <c r="S24" s="132">
        <v>5</v>
      </c>
    </row>
    <row r="25" spans="1:20">
      <c r="A25" s="72" t="s">
        <v>59</v>
      </c>
      <c r="B25" s="1">
        <v>44368</v>
      </c>
      <c r="C25" s="41" t="s">
        <v>34</v>
      </c>
      <c r="N25" s="109"/>
      <c r="Q25" s="114" t="s">
        <v>462</v>
      </c>
      <c r="S25" s="132">
        <v>5</v>
      </c>
    </row>
    <row r="26" spans="1:20">
      <c r="A26" s="72" t="s">
        <v>60</v>
      </c>
      <c r="B26" s="1">
        <v>44368</v>
      </c>
      <c r="C26" s="41" t="s">
        <v>34</v>
      </c>
      <c r="D26" s="29" t="s">
        <v>453</v>
      </c>
      <c r="H26">
        <v>43</v>
      </c>
      <c r="I26">
        <v>39</v>
      </c>
      <c r="J26" s="14">
        <v>39</v>
      </c>
      <c r="K26" s="95">
        <v>23</v>
      </c>
      <c r="L26" s="95">
        <v>22</v>
      </c>
      <c r="M26" s="95">
        <v>22</v>
      </c>
      <c r="N26" s="109">
        <f>(K26+L26+M26)/3</f>
        <v>22.333333333333332</v>
      </c>
      <c r="O26" s="108">
        <f>B26-N26+1</f>
        <v>44346.666666666664</v>
      </c>
      <c r="P26" s="106">
        <f t="shared" ref="P26:P38" si="2">O26+25</f>
        <v>44371.666666666664</v>
      </c>
      <c r="S26" s="132">
        <v>10</v>
      </c>
      <c r="T26">
        <v>7</v>
      </c>
    </row>
    <row r="27" spans="1:20">
      <c r="A27" s="72" t="s">
        <v>61</v>
      </c>
      <c r="B27" s="1">
        <v>44368</v>
      </c>
      <c r="C27" s="41" t="s">
        <v>34</v>
      </c>
      <c r="D27" s="29" t="s">
        <v>463</v>
      </c>
      <c r="H27">
        <v>40</v>
      </c>
      <c r="K27">
        <v>22</v>
      </c>
      <c r="N27" s="109">
        <v>22</v>
      </c>
      <c r="O27" s="108">
        <f t="shared" ref="O27:O38" si="3">B27-N27+1</f>
        <v>44347</v>
      </c>
      <c r="P27" s="106">
        <f t="shared" si="2"/>
        <v>44372</v>
      </c>
      <c r="S27" s="132">
        <v>10</v>
      </c>
      <c r="T27">
        <v>4</v>
      </c>
    </row>
    <row r="28" spans="1:20">
      <c r="A28" s="72" t="s">
        <v>62</v>
      </c>
      <c r="B28" s="1">
        <v>44368</v>
      </c>
      <c r="C28" s="41" t="s">
        <v>34</v>
      </c>
      <c r="N28" s="109"/>
      <c r="O28" s="108"/>
      <c r="P28" s="106"/>
      <c r="Q28" s="14" t="s">
        <v>459</v>
      </c>
      <c r="S28" s="132">
        <v>5</v>
      </c>
    </row>
    <row r="29" spans="1:20">
      <c r="A29" s="72" t="s">
        <v>63</v>
      </c>
      <c r="B29" s="1">
        <v>44368</v>
      </c>
      <c r="C29" s="41" t="s">
        <v>34</v>
      </c>
      <c r="D29" s="29" t="s">
        <v>452</v>
      </c>
      <c r="H29">
        <v>34</v>
      </c>
      <c r="N29" s="109">
        <v>20</v>
      </c>
      <c r="O29" s="108">
        <f t="shared" si="3"/>
        <v>44349</v>
      </c>
      <c r="P29" s="106">
        <f t="shared" si="2"/>
        <v>44374</v>
      </c>
      <c r="S29" s="132">
        <v>10</v>
      </c>
      <c r="T29">
        <v>1</v>
      </c>
    </row>
    <row r="30" spans="1:20">
      <c r="A30" s="72" t="s">
        <v>64</v>
      </c>
      <c r="B30" s="1">
        <v>44368</v>
      </c>
      <c r="C30" s="41" t="s">
        <v>34</v>
      </c>
      <c r="N30" s="109"/>
      <c r="O30" s="108">
        <f t="shared" si="3"/>
        <v>44369</v>
      </c>
      <c r="P30" s="106">
        <f t="shared" si="2"/>
        <v>44394</v>
      </c>
      <c r="Q30" s="14" t="s">
        <v>450</v>
      </c>
      <c r="S30" s="132">
        <v>5</v>
      </c>
      <c r="T30">
        <v>4</v>
      </c>
    </row>
    <row r="31" spans="1:20">
      <c r="A31" s="72" t="s">
        <v>65</v>
      </c>
      <c r="B31" s="1">
        <v>44368</v>
      </c>
      <c r="C31" s="41" t="s">
        <v>34</v>
      </c>
      <c r="D31" s="29" t="s">
        <v>452</v>
      </c>
      <c r="H31">
        <v>38</v>
      </c>
      <c r="N31" s="109">
        <v>22</v>
      </c>
      <c r="O31" s="108">
        <f t="shared" si="3"/>
        <v>44347</v>
      </c>
      <c r="P31" s="106">
        <f t="shared" si="2"/>
        <v>44372</v>
      </c>
      <c r="S31" s="132">
        <v>10</v>
      </c>
      <c r="T31">
        <v>2</v>
      </c>
    </row>
    <row r="32" spans="1:20">
      <c r="A32" s="72" t="s">
        <v>66</v>
      </c>
      <c r="B32" s="1">
        <v>44368</v>
      </c>
      <c r="C32" s="41" t="s">
        <v>34</v>
      </c>
      <c r="H32" s="14" t="s">
        <v>464</v>
      </c>
      <c r="K32">
        <v>24</v>
      </c>
      <c r="L32">
        <v>26</v>
      </c>
      <c r="N32" s="109">
        <f>(K32+L32)/2</f>
        <v>25</v>
      </c>
      <c r="O32" s="108">
        <f t="shared" si="3"/>
        <v>44344</v>
      </c>
      <c r="P32" s="106">
        <f t="shared" si="2"/>
        <v>44369</v>
      </c>
      <c r="S32" s="132">
        <v>10</v>
      </c>
      <c r="T32">
        <v>5</v>
      </c>
    </row>
    <row r="33" spans="1:20">
      <c r="A33" s="72" t="s">
        <v>67</v>
      </c>
      <c r="B33" s="1">
        <v>44368</v>
      </c>
      <c r="C33" s="41" t="s">
        <v>34</v>
      </c>
      <c r="N33" s="109"/>
      <c r="O33" s="108"/>
      <c r="P33" s="106"/>
      <c r="Q33" s="114" t="s">
        <v>447</v>
      </c>
      <c r="S33" s="132">
        <v>5</v>
      </c>
      <c r="T33">
        <f>AVERAGE(T5:T32)</f>
        <v>3.5384615384615383</v>
      </c>
    </row>
    <row r="34" spans="1:20">
      <c r="A34" s="72" t="s">
        <v>68</v>
      </c>
      <c r="B34" s="1">
        <v>44368</v>
      </c>
      <c r="C34" s="41" t="s">
        <v>34</v>
      </c>
      <c r="O34" s="108"/>
      <c r="P34" s="106"/>
      <c r="Q34" s="114" t="s">
        <v>465</v>
      </c>
      <c r="S34" s="132">
        <v>5</v>
      </c>
    </row>
    <row r="35" spans="1:20">
      <c r="A35" s="72" t="s">
        <v>69</v>
      </c>
      <c r="B35" s="1">
        <v>44368</v>
      </c>
      <c r="C35" s="41" t="s">
        <v>34</v>
      </c>
      <c r="O35" s="108"/>
      <c r="P35" s="106"/>
      <c r="Q35" s="114" t="s">
        <v>447</v>
      </c>
      <c r="S35" s="132">
        <v>5</v>
      </c>
    </row>
    <row r="36" spans="1:20">
      <c r="A36" s="72" t="s">
        <v>70</v>
      </c>
      <c r="B36" s="1">
        <v>44368</v>
      </c>
      <c r="C36" s="41" t="s">
        <v>34</v>
      </c>
      <c r="O36" s="108"/>
      <c r="P36" s="106"/>
      <c r="Q36" s="114" t="s">
        <v>447</v>
      </c>
      <c r="S36" s="132">
        <v>5</v>
      </c>
    </row>
    <row r="37" spans="1:20" s="116" customFormat="1">
      <c r="A37" s="116" t="s">
        <v>696</v>
      </c>
      <c r="B37" s="117"/>
      <c r="C37" s="118"/>
      <c r="D37" s="119"/>
      <c r="G37" s="120"/>
      <c r="J37" s="120"/>
      <c r="N37" s="119"/>
      <c r="O37" s="121"/>
      <c r="P37" s="117"/>
      <c r="Q37" s="120"/>
      <c r="R37" s="124"/>
      <c r="S37" s="133">
        <f>SUM(S2:S36)</f>
        <v>225</v>
      </c>
      <c r="T37" s="146"/>
    </row>
    <row r="38" spans="1:20" s="77" customFormat="1" ht="15" thickBot="1">
      <c r="A38" s="74" t="s">
        <v>71</v>
      </c>
      <c r="B38" s="75">
        <v>44368</v>
      </c>
      <c r="C38" s="41" t="s">
        <v>34</v>
      </c>
      <c r="D38" s="79" t="s">
        <v>452</v>
      </c>
      <c r="E38" s="76">
        <v>90</v>
      </c>
      <c r="G38" s="78"/>
      <c r="J38" s="78"/>
      <c r="K38" s="77">
        <v>10</v>
      </c>
      <c r="N38" s="102">
        <v>10</v>
      </c>
      <c r="O38" s="108">
        <f t="shared" si="3"/>
        <v>44359</v>
      </c>
      <c r="P38" s="106">
        <f t="shared" si="2"/>
        <v>44384</v>
      </c>
      <c r="Q38" s="78"/>
      <c r="R38" s="125" t="s">
        <v>467</v>
      </c>
      <c r="S38" s="139"/>
    </row>
    <row r="39" spans="1:20" s="2" customFormat="1" ht="15.5" thickTop="1" thickBot="1">
      <c r="A39" s="6"/>
      <c r="B39" s="75">
        <v>44368</v>
      </c>
      <c r="C39" s="41" t="s">
        <v>34</v>
      </c>
      <c r="D39" s="94">
        <v>5</v>
      </c>
      <c r="E39" s="6"/>
      <c r="G39" s="93"/>
      <c r="H39" s="2">
        <v>18</v>
      </c>
      <c r="I39" s="2">
        <v>20</v>
      </c>
      <c r="J39" s="93">
        <v>24</v>
      </c>
      <c r="K39" s="95">
        <v>14</v>
      </c>
      <c r="L39" s="95">
        <v>14</v>
      </c>
      <c r="M39" s="95">
        <v>16</v>
      </c>
      <c r="N39" s="109">
        <f>(K39+L39+M39)/3</f>
        <v>14.666666666666666</v>
      </c>
      <c r="O39" s="108">
        <f>B39-N39+1</f>
        <v>44354.333333333336</v>
      </c>
      <c r="P39" s="106">
        <f>O39+25</f>
        <v>44379.333333333336</v>
      </c>
      <c r="Q39" s="93"/>
      <c r="R39" s="16"/>
      <c r="S39" s="132"/>
    </row>
    <row r="40" spans="1:20" s="2" customFormat="1" ht="15.5" thickTop="1" thickBot="1">
      <c r="A40" s="6"/>
      <c r="B40" s="75">
        <v>44368</v>
      </c>
      <c r="C40" s="41" t="s">
        <v>34</v>
      </c>
      <c r="D40" s="94">
        <v>3</v>
      </c>
      <c r="E40" s="6"/>
      <c r="G40" s="93"/>
      <c r="H40" s="2">
        <v>25</v>
      </c>
      <c r="I40" s="2">
        <v>26</v>
      </c>
      <c r="J40" s="93">
        <v>23</v>
      </c>
      <c r="K40" s="95">
        <v>16</v>
      </c>
      <c r="L40" s="95">
        <v>17</v>
      </c>
      <c r="M40" s="95">
        <v>16</v>
      </c>
      <c r="N40" s="109">
        <f t="shared" ref="N40:N103" si="4">(K40+L40+M40)/3</f>
        <v>16.333333333333332</v>
      </c>
      <c r="O40" s="108">
        <f t="shared" ref="O40:O103" si="5">B40-N40+1</f>
        <v>44352.666666666664</v>
      </c>
      <c r="P40" s="106">
        <f t="shared" ref="P40:P103" si="6">O40+25</f>
        <v>44377.666666666664</v>
      </c>
      <c r="Q40" s="93"/>
      <c r="R40" s="16"/>
      <c r="S40" s="132"/>
    </row>
    <row r="41" spans="1:20" s="2" customFormat="1" ht="15.5" thickTop="1" thickBot="1">
      <c r="A41" s="6"/>
      <c r="B41" s="75">
        <v>44368</v>
      </c>
      <c r="C41" s="41" t="s">
        <v>34</v>
      </c>
      <c r="D41" s="94">
        <v>3</v>
      </c>
      <c r="E41" s="6">
        <v>70</v>
      </c>
      <c r="F41" s="2">
        <v>60</v>
      </c>
      <c r="G41" s="93">
        <v>70</v>
      </c>
      <c r="J41" s="93"/>
      <c r="K41" s="95">
        <v>8</v>
      </c>
      <c r="L41" s="2">
        <v>7</v>
      </c>
      <c r="M41" s="2">
        <v>8</v>
      </c>
      <c r="N41" s="109">
        <f t="shared" si="4"/>
        <v>7.666666666666667</v>
      </c>
      <c r="O41" s="108">
        <f t="shared" si="5"/>
        <v>44361.333333333336</v>
      </c>
      <c r="P41" s="106">
        <f t="shared" si="6"/>
        <v>44386.333333333336</v>
      </c>
      <c r="Q41" s="93"/>
      <c r="R41" s="16"/>
      <c r="S41" s="132"/>
    </row>
    <row r="42" spans="1:20" s="2" customFormat="1" ht="15.5" thickTop="1" thickBot="1">
      <c r="A42" s="6"/>
      <c r="B42" s="75">
        <v>44368</v>
      </c>
      <c r="C42" s="41" t="s">
        <v>34</v>
      </c>
      <c r="D42" s="94">
        <v>4</v>
      </c>
      <c r="E42" s="6">
        <v>90</v>
      </c>
      <c r="F42" s="2">
        <v>80</v>
      </c>
      <c r="G42" s="93">
        <v>90</v>
      </c>
      <c r="J42" s="93"/>
      <c r="K42" s="95">
        <v>10</v>
      </c>
      <c r="L42" s="95">
        <v>10</v>
      </c>
      <c r="M42" s="95">
        <v>9</v>
      </c>
      <c r="N42" s="109">
        <f t="shared" si="4"/>
        <v>9.6666666666666661</v>
      </c>
      <c r="O42" s="108">
        <f t="shared" si="5"/>
        <v>44359.333333333336</v>
      </c>
      <c r="P42" s="106">
        <f t="shared" si="6"/>
        <v>44384.333333333336</v>
      </c>
      <c r="Q42" s="93"/>
      <c r="R42" s="16"/>
      <c r="S42" s="132"/>
    </row>
    <row r="43" spans="1:20" s="2" customFormat="1" ht="15.5" thickTop="1" thickBot="1">
      <c r="A43" s="6"/>
      <c r="B43" s="75">
        <v>44368</v>
      </c>
      <c r="C43" s="41" t="s">
        <v>34</v>
      </c>
      <c r="D43" s="94">
        <v>3</v>
      </c>
      <c r="E43" s="6"/>
      <c r="G43" s="93"/>
      <c r="H43" s="2">
        <v>36</v>
      </c>
      <c r="I43" s="2">
        <v>38</v>
      </c>
      <c r="J43" s="93">
        <v>41</v>
      </c>
      <c r="K43" s="95">
        <v>21</v>
      </c>
      <c r="L43" s="95">
        <v>22</v>
      </c>
      <c r="M43" s="95">
        <v>23</v>
      </c>
      <c r="N43" s="109">
        <f t="shared" si="4"/>
        <v>22</v>
      </c>
      <c r="O43" s="108">
        <f t="shared" si="5"/>
        <v>44347</v>
      </c>
      <c r="P43" s="106">
        <f t="shared" si="6"/>
        <v>44372</v>
      </c>
      <c r="Q43" s="93"/>
      <c r="R43" s="16"/>
      <c r="S43" s="132"/>
    </row>
    <row r="44" spans="1:20" s="2" customFormat="1" ht="15.5" thickTop="1" thickBot="1">
      <c r="A44" s="6"/>
      <c r="B44" s="75">
        <v>44368</v>
      </c>
      <c r="C44" s="41" t="s">
        <v>34</v>
      </c>
      <c r="D44" s="94">
        <v>5</v>
      </c>
      <c r="E44" s="6"/>
      <c r="G44" s="93"/>
      <c r="H44" s="6">
        <v>30</v>
      </c>
      <c r="J44" s="93"/>
      <c r="K44" s="95">
        <v>19</v>
      </c>
      <c r="N44" s="109">
        <v>19</v>
      </c>
      <c r="O44" s="108">
        <f t="shared" si="5"/>
        <v>44350</v>
      </c>
      <c r="P44" s="106">
        <f t="shared" si="6"/>
        <v>44375</v>
      </c>
      <c r="Q44" s="93"/>
      <c r="R44" s="16"/>
      <c r="S44" s="132"/>
    </row>
    <row r="45" spans="1:20" s="2" customFormat="1" ht="15.5" thickTop="1" thickBot="1">
      <c r="A45" s="6"/>
      <c r="B45" s="75">
        <v>44368</v>
      </c>
      <c r="C45" s="41" t="s">
        <v>34</v>
      </c>
      <c r="D45" s="94">
        <v>4</v>
      </c>
      <c r="E45" s="6"/>
      <c r="G45" s="93"/>
      <c r="H45" s="6">
        <v>32</v>
      </c>
      <c r="J45" s="93"/>
      <c r="K45" s="95">
        <v>19</v>
      </c>
      <c r="N45" s="109">
        <v>19</v>
      </c>
      <c r="O45" s="108">
        <f t="shared" si="5"/>
        <v>44350</v>
      </c>
      <c r="P45" s="106">
        <f t="shared" si="6"/>
        <v>44375</v>
      </c>
      <c r="Q45" s="93"/>
      <c r="R45" s="16"/>
      <c r="S45" s="132"/>
    </row>
    <row r="46" spans="1:20" s="2" customFormat="1" ht="15.5" thickTop="1" thickBot="1">
      <c r="A46" s="6"/>
      <c r="B46" s="75">
        <v>44368</v>
      </c>
      <c r="C46" s="41" t="s">
        <v>34</v>
      </c>
      <c r="D46" s="94">
        <v>5</v>
      </c>
      <c r="E46" s="6">
        <v>90</v>
      </c>
      <c r="F46" s="2">
        <v>90</v>
      </c>
      <c r="G46" s="93">
        <v>90</v>
      </c>
      <c r="H46" s="6"/>
      <c r="J46" s="93"/>
      <c r="K46" s="95">
        <v>10</v>
      </c>
      <c r="L46" s="95">
        <v>10</v>
      </c>
      <c r="M46" s="95">
        <v>10</v>
      </c>
      <c r="N46" s="109">
        <f t="shared" si="4"/>
        <v>10</v>
      </c>
      <c r="O46" s="108">
        <f t="shared" si="5"/>
        <v>44359</v>
      </c>
      <c r="P46" s="106">
        <f t="shared" si="6"/>
        <v>44384</v>
      </c>
      <c r="Q46" s="93"/>
      <c r="R46" s="16"/>
      <c r="S46" s="132"/>
    </row>
    <row r="47" spans="1:20" ht="15" thickTop="1">
      <c r="A47" s="72" t="s">
        <v>469</v>
      </c>
      <c r="B47" s="1">
        <v>44368</v>
      </c>
      <c r="C47" s="110" t="s">
        <v>692</v>
      </c>
      <c r="D47" s="29" t="s">
        <v>452</v>
      </c>
      <c r="H47">
        <v>32</v>
      </c>
      <c r="K47" s="95">
        <v>19</v>
      </c>
      <c r="N47" s="109">
        <v>19</v>
      </c>
      <c r="O47" s="108">
        <f t="shared" si="5"/>
        <v>44350</v>
      </c>
      <c r="P47" s="106">
        <f t="shared" si="6"/>
        <v>44375</v>
      </c>
      <c r="S47" s="132">
        <v>10</v>
      </c>
    </row>
    <row r="48" spans="1:20">
      <c r="A48" s="72" t="s">
        <v>470</v>
      </c>
      <c r="B48" s="1">
        <v>44368</v>
      </c>
      <c r="C48" s="110" t="s">
        <v>468</v>
      </c>
      <c r="D48" s="29" t="s">
        <v>452</v>
      </c>
      <c r="H48">
        <v>38</v>
      </c>
      <c r="I48">
        <v>37</v>
      </c>
      <c r="J48" s="14">
        <v>41</v>
      </c>
      <c r="K48" s="95">
        <v>22</v>
      </c>
      <c r="L48" s="95">
        <v>22</v>
      </c>
      <c r="M48" s="95">
        <v>23</v>
      </c>
      <c r="N48" s="109">
        <f t="shared" si="4"/>
        <v>22.333333333333332</v>
      </c>
      <c r="O48" s="108">
        <f t="shared" si="5"/>
        <v>44346.666666666664</v>
      </c>
      <c r="P48" s="106">
        <f t="shared" si="6"/>
        <v>44371.666666666664</v>
      </c>
      <c r="S48" s="132">
        <v>10</v>
      </c>
    </row>
    <row r="49" spans="1:19">
      <c r="A49" s="72" t="s">
        <v>471</v>
      </c>
      <c r="B49" s="1">
        <v>44368</v>
      </c>
      <c r="C49" s="110" t="s">
        <v>468</v>
      </c>
      <c r="N49" s="109"/>
      <c r="O49" s="108"/>
      <c r="P49" s="106"/>
      <c r="Q49" s="114" t="s">
        <v>447</v>
      </c>
      <c r="S49" s="132">
        <v>5</v>
      </c>
    </row>
    <row r="50" spans="1:19">
      <c r="A50" s="72" t="s">
        <v>472</v>
      </c>
      <c r="B50" s="1">
        <v>44368</v>
      </c>
      <c r="C50" s="110" t="s">
        <v>468</v>
      </c>
      <c r="N50" s="109"/>
      <c r="O50" s="108"/>
      <c r="P50" s="106"/>
      <c r="Q50" s="14" t="s">
        <v>497</v>
      </c>
      <c r="S50" s="132">
        <v>5</v>
      </c>
    </row>
    <row r="51" spans="1:19">
      <c r="A51" s="72" t="s">
        <v>473</v>
      </c>
      <c r="B51" s="1">
        <v>44368</v>
      </c>
      <c r="C51" s="110" t="s">
        <v>468</v>
      </c>
      <c r="D51" s="29" t="s">
        <v>453</v>
      </c>
      <c r="H51">
        <v>32</v>
      </c>
      <c r="I51">
        <v>30</v>
      </c>
      <c r="J51" s="14">
        <v>25</v>
      </c>
      <c r="K51" s="95">
        <v>19</v>
      </c>
      <c r="L51" s="95">
        <v>19</v>
      </c>
      <c r="M51" s="95">
        <v>16</v>
      </c>
      <c r="N51" s="109">
        <f t="shared" si="4"/>
        <v>18</v>
      </c>
      <c r="O51" s="108">
        <f t="shared" si="5"/>
        <v>44351</v>
      </c>
      <c r="P51" s="106">
        <f t="shared" si="6"/>
        <v>44376</v>
      </c>
      <c r="S51" s="132">
        <v>10</v>
      </c>
    </row>
    <row r="52" spans="1:19">
      <c r="A52" s="72" t="s">
        <v>474</v>
      </c>
      <c r="B52" s="1">
        <v>44368</v>
      </c>
      <c r="C52" s="110" t="s">
        <v>468</v>
      </c>
      <c r="N52" s="109"/>
      <c r="O52" s="108"/>
      <c r="P52" s="106"/>
      <c r="Q52" s="14" t="s">
        <v>451</v>
      </c>
      <c r="S52" s="132">
        <v>5</v>
      </c>
    </row>
    <row r="53" spans="1:19">
      <c r="A53" s="72" t="s">
        <v>475</v>
      </c>
      <c r="B53" s="1">
        <v>44368</v>
      </c>
      <c r="C53" s="110" t="s">
        <v>468</v>
      </c>
      <c r="D53" s="29" t="s">
        <v>453</v>
      </c>
      <c r="H53">
        <v>31</v>
      </c>
      <c r="K53">
        <v>19</v>
      </c>
      <c r="N53" s="109">
        <v>19</v>
      </c>
      <c r="O53" s="108">
        <f t="shared" si="5"/>
        <v>44350</v>
      </c>
      <c r="P53" s="106">
        <f t="shared" si="6"/>
        <v>44375</v>
      </c>
      <c r="S53" s="132">
        <v>10</v>
      </c>
    </row>
    <row r="54" spans="1:19">
      <c r="A54" s="72" t="s">
        <v>476</v>
      </c>
      <c r="B54" s="1">
        <v>44368</v>
      </c>
      <c r="C54" s="110" t="s">
        <v>468</v>
      </c>
      <c r="D54" s="29" t="s">
        <v>452</v>
      </c>
      <c r="H54">
        <v>39</v>
      </c>
      <c r="I54">
        <v>34</v>
      </c>
      <c r="J54" s="14">
        <v>41</v>
      </c>
      <c r="K54" s="95">
        <v>22</v>
      </c>
      <c r="L54" s="95">
        <v>20</v>
      </c>
      <c r="M54" s="95">
        <v>21</v>
      </c>
      <c r="N54" s="109">
        <f t="shared" si="4"/>
        <v>21</v>
      </c>
      <c r="O54" s="108">
        <f t="shared" si="5"/>
        <v>44348</v>
      </c>
      <c r="P54" s="106">
        <f t="shared" si="6"/>
        <v>44373</v>
      </c>
      <c r="S54" s="132">
        <v>10</v>
      </c>
    </row>
    <row r="55" spans="1:19">
      <c r="A55" s="72" t="s">
        <v>477</v>
      </c>
      <c r="B55" s="1">
        <v>44368</v>
      </c>
      <c r="C55" s="110" t="s">
        <v>468</v>
      </c>
      <c r="N55" s="109"/>
      <c r="O55" s="108"/>
      <c r="P55" s="106"/>
      <c r="Q55" s="114" t="s">
        <v>447</v>
      </c>
      <c r="S55" s="132">
        <v>5</v>
      </c>
    </row>
    <row r="56" spans="1:19">
      <c r="A56" s="72" t="s">
        <v>478</v>
      </c>
      <c r="B56" s="1">
        <v>44368</v>
      </c>
      <c r="C56" s="110" t="s">
        <v>468</v>
      </c>
      <c r="D56" s="29" t="s">
        <v>458</v>
      </c>
      <c r="H56">
        <v>25</v>
      </c>
      <c r="I56">
        <v>30</v>
      </c>
      <c r="K56">
        <v>16</v>
      </c>
      <c r="L56">
        <v>19</v>
      </c>
      <c r="N56" s="109">
        <f>(K56+L56)/2</f>
        <v>17.5</v>
      </c>
      <c r="O56" s="108">
        <f>B56-N56+1</f>
        <v>44351.5</v>
      </c>
      <c r="P56" s="106">
        <f t="shared" si="6"/>
        <v>44376.5</v>
      </c>
      <c r="S56" s="132">
        <v>10</v>
      </c>
    </row>
    <row r="57" spans="1:19">
      <c r="A57" s="72" t="s">
        <v>479</v>
      </c>
      <c r="B57" s="1">
        <v>44368</v>
      </c>
      <c r="C57" s="110" t="s">
        <v>468</v>
      </c>
      <c r="N57" s="109"/>
      <c r="O57" s="108"/>
      <c r="P57" s="106"/>
      <c r="Q57" s="14" t="s">
        <v>451</v>
      </c>
      <c r="S57" s="132">
        <v>5</v>
      </c>
    </row>
    <row r="58" spans="1:19">
      <c r="A58" s="72" t="s">
        <v>480</v>
      </c>
      <c r="B58" s="1">
        <v>44368</v>
      </c>
      <c r="C58" s="110" t="s">
        <v>468</v>
      </c>
      <c r="D58" s="29" t="s">
        <v>453</v>
      </c>
      <c r="E58">
        <v>90</v>
      </c>
      <c r="F58" t="s">
        <v>229</v>
      </c>
      <c r="G58" s="14" t="s">
        <v>229</v>
      </c>
      <c r="K58">
        <v>10</v>
      </c>
      <c r="L58">
        <v>11</v>
      </c>
      <c r="M58">
        <v>11</v>
      </c>
      <c r="N58" s="109">
        <f t="shared" si="4"/>
        <v>10.666666666666666</v>
      </c>
      <c r="O58" s="108">
        <f t="shared" si="5"/>
        <v>44358.333333333336</v>
      </c>
      <c r="P58" s="106">
        <f t="shared" si="6"/>
        <v>44383.333333333336</v>
      </c>
      <c r="S58" s="132">
        <v>10</v>
      </c>
    </row>
    <row r="59" spans="1:19">
      <c r="A59" s="72" t="s">
        <v>481</v>
      </c>
      <c r="B59" s="1">
        <v>44368</v>
      </c>
      <c r="C59" s="110" t="s">
        <v>468</v>
      </c>
      <c r="N59" s="109"/>
      <c r="O59" s="108"/>
      <c r="P59" s="106"/>
      <c r="Q59" s="14" t="s">
        <v>498</v>
      </c>
      <c r="S59" s="132">
        <v>10</v>
      </c>
    </row>
    <row r="60" spans="1:19">
      <c r="A60" s="72" t="s">
        <v>482</v>
      </c>
      <c r="B60" s="1">
        <v>44368</v>
      </c>
      <c r="C60" s="110" t="s">
        <v>468</v>
      </c>
      <c r="N60" s="109"/>
      <c r="O60" s="108"/>
      <c r="P60" s="106"/>
      <c r="Q60" s="114" t="s">
        <v>447</v>
      </c>
      <c r="S60" s="132">
        <v>5</v>
      </c>
    </row>
    <row r="61" spans="1:19">
      <c r="A61" s="72" t="s">
        <v>483</v>
      </c>
      <c r="B61" s="1">
        <v>44368</v>
      </c>
      <c r="C61" s="110" t="s">
        <v>468</v>
      </c>
      <c r="N61" s="109"/>
      <c r="O61" s="108"/>
      <c r="P61" s="106"/>
      <c r="Q61" s="14" t="s">
        <v>450</v>
      </c>
      <c r="S61" s="132">
        <v>5</v>
      </c>
    </row>
    <row r="62" spans="1:19">
      <c r="A62" s="72" t="s">
        <v>484</v>
      </c>
      <c r="B62" s="1">
        <v>44368</v>
      </c>
      <c r="C62" s="110" t="s">
        <v>468</v>
      </c>
      <c r="D62" s="29" t="s">
        <v>453</v>
      </c>
      <c r="H62">
        <v>23</v>
      </c>
      <c r="I62">
        <v>28</v>
      </c>
      <c r="J62" s="14">
        <v>29</v>
      </c>
      <c r="K62" s="95">
        <v>16</v>
      </c>
      <c r="L62" s="95">
        <v>18</v>
      </c>
      <c r="M62" s="95">
        <v>18</v>
      </c>
      <c r="N62" s="109">
        <f t="shared" si="4"/>
        <v>17.333333333333332</v>
      </c>
      <c r="O62" s="108">
        <f t="shared" si="5"/>
        <v>44351.666666666664</v>
      </c>
      <c r="P62" s="106">
        <f t="shared" si="6"/>
        <v>44376.666666666664</v>
      </c>
      <c r="S62" s="132">
        <v>10</v>
      </c>
    </row>
    <row r="63" spans="1:19">
      <c r="A63" s="72" t="s">
        <v>485</v>
      </c>
      <c r="B63" s="1">
        <v>44368</v>
      </c>
      <c r="C63" s="110" t="s">
        <v>468</v>
      </c>
      <c r="N63" s="109"/>
      <c r="O63" s="108"/>
      <c r="P63" s="106"/>
      <c r="Q63" s="14" t="s">
        <v>450</v>
      </c>
      <c r="S63" s="132">
        <v>5</v>
      </c>
    </row>
    <row r="64" spans="1:19">
      <c r="A64" s="72" t="s">
        <v>486</v>
      </c>
      <c r="B64" s="1">
        <v>44368</v>
      </c>
      <c r="C64" s="110" t="s">
        <v>468</v>
      </c>
      <c r="D64" s="29" t="s">
        <v>458</v>
      </c>
      <c r="H64">
        <v>32</v>
      </c>
      <c r="I64">
        <v>34</v>
      </c>
      <c r="J64" s="14">
        <v>35</v>
      </c>
      <c r="K64" s="95">
        <v>19</v>
      </c>
      <c r="L64" s="95">
        <v>20</v>
      </c>
      <c r="M64" s="95">
        <v>21</v>
      </c>
      <c r="N64" s="109">
        <f t="shared" si="4"/>
        <v>20</v>
      </c>
      <c r="O64" s="108">
        <f t="shared" si="5"/>
        <v>44349</v>
      </c>
      <c r="P64" s="106">
        <f t="shared" si="6"/>
        <v>44374</v>
      </c>
      <c r="S64" s="132">
        <v>10</v>
      </c>
    </row>
    <row r="65" spans="1:19">
      <c r="A65" s="72" t="s">
        <v>487</v>
      </c>
      <c r="B65" s="1">
        <v>44368</v>
      </c>
      <c r="C65" s="110" t="s">
        <v>468</v>
      </c>
      <c r="N65" s="109"/>
      <c r="O65" s="108"/>
      <c r="P65" s="106"/>
      <c r="Q65" s="14" t="s">
        <v>450</v>
      </c>
      <c r="S65" s="132">
        <v>5</v>
      </c>
    </row>
    <row r="66" spans="1:19">
      <c r="A66" s="72" t="s">
        <v>488</v>
      </c>
      <c r="B66" s="1">
        <v>44368</v>
      </c>
      <c r="C66" s="110" t="s">
        <v>468</v>
      </c>
      <c r="N66" s="109"/>
      <c r="O66" s="108"/>
      <c r="P66" s="106"/>
      <c r="Q66" s="114" t="s">
        <v>499</v>
      </c>
      <c r="S66" s="132">
        <v>5</v>
      </c>
    </row>
    <row r="67" spans="1:19">
      <c r="A67" s="72" t="s">
        <v>489</v>
      </c>
      <c r="B67" s="1">
        <v>44368</v>
      </c>
      <c r="C67" s="110" t="s">
        <v>468</v>
      </c>
      <c r="N67" s="109"/>
      <c r="O67" s="108"/>
      <c r="P67" s="106"/>
      <c r="Q67" s="114" t="s">
        <v>447</v>
      </c>
      <c r="S67" s="132">
        <v>5</v>
      </c>
    </row>
    <row r="68" spans="1:19">
      <c r="A68" s="72" t="s">
        <v>490</v>
      </c>
      <c r="B68" s="1">
        <v>44368</v>
      </c>
      <c r="C68" s="110" t="s">
        <v>692</v>
      </c>
      <c r="N68" s="109"/>
      <c r="O68" s="108"/>
      <c r="P68" s="106"/>
      <c r="Q68" s="14" t="s">
        <v>497</v>
      </c>
      <c r="S68" s="132">
        <v>5</v>
      </c>
    </row>
    <row r="69" spans="1:19">
      <c r="A69" s="72" t="s">
        <v>491</v>
      </c>
      <c r="B69" s="1">
        <v>44368</v>
      </c>
      <c r="C69" s="110" t="s">
        <v>468</v>
      </c>
      <c r="D69" s="29" t="s">
        <v>463</v>
      </c>
      <c r="N69" s="109"/>
      <c r="O69" s="108"/>
      <c r="P69" s="106"/>
      <c r="Q69" s="114" t="s">
        <v>500</v>
      </c>
      <c r="S69" s="132">
        <v>5</v>
      </c>
    </row>
    <row r="70" spans="1:19">
      <c r="A70" s="72" t="s">
        <v>492</v>
      </c>
      <c r="B70" s="1">
        <v>44368</v>
      </c>
      <c r="C70" s="110" t="s">
        <v>468</v>
      </c>
      <c r="D70" s="29" t="s">
        <v>453</v>
      </c>
      <c r="H70">
        <v>30</v>
      </c>
      <c r="I70">
        <v>33</v>
      </c>
      <c r="J70" s="14">
        <v>33</v>
      </c>
      <c r="K70" s="95">
        <v>19</v>
      </c>
      <c r="L70" s="95">
        <v>20</v>
      </c>
      <c r="M70" s="95">
        <v>20</v>
      </c>
      <c r="N70" s="109">
        <f t="shared" si="4"/>
        <v>19.666666666666668</v>
      </c>
      <c r="O70" s="108">
        <f t="shared" si="5"/>
        <v>44349.333333333336</v>
      </c>
      <c r="P70" s="106">
        <f t="shared" si="6"/>
        <v>44374.333333333336</v>
      </c>
      <c r="S70" s="132">
        <v>10</v>
      </c>
    </row>
    <row r="71" spans="1:19">
      <c r="A71" s="72" t="s">
        <v>493</v>
      </c>
      <c r="B71" s="1">
        <v>44368</v>
      </c>
      <c r="C71" s="110" t="s">
        <v>468</v>
      </c>
      <c r="D71" s="80" t="s">
        <v>453</v>
      </c>
      <c r="E71" s="73">
        <v>90</v>
      </c>
      <c r="F71" s="73">
        <v>90</v>
      </c>
      <c r="G71" s="61">
        <v>90</v>
      </c>
      <c r="K71">
        <v>10</v>
      </c>
      <c r="L71">
        <v>10</v>
      </c>
      <c r="M71">
        <v>10</v>
      </c>
      <c r="N71" s="109">
        <f t="shared" si="4"/>
        <v>10</v>
      </c>
      <c r="O71" s="108">
        <f t="shared" si="5"/>
        <v>44359</v>
      </c>
      <c r="P71" s="106">
        <f t="shared" si="6"/>
        <v>44384</v>
      </c>
      <c r="R71" s="16" t="s">
        <v>501</v>
      </c>
      <c r="S71" s="148">
        <v>0</v>
      </c>
    </row>
    <row r="72" spans="1:19">
      <c r="A72" s="72" t="s">
        <v>494</v>
      </c>
      <c r="B72" s="1">
        <v>44368</v>
      </c>
      <c r="C72" s="110" t="s">
        <v>468</v>
      </c>
      <c r="D72" s="29" t="s">
        <v>453</v>
      </c>
      <c r="E72">
        <v>90</v>
      </c>
      <c r="F72">
        <v>90</v>
      </c>
      <c r="K72">
        <v>10</v>
      </c>
      <c r="L72">
        <v>10</v>
      </c>
      <c r="N72" s="109">
        <f>(K72+L72)/2</f>
        <v>10</v>
      </c>
      <c r="O72" s="108">
        <f t="shared" si="5"/>
        <v>44359</v>
      </c>
      <c r="P72" s="106">
        <f t="shared" si="6"/>
        <v>44384</v>
      </c>
      <c r="S72" s="132">
        <v>10</v>
      </c>
    </row>
    <row r="73" spans="1:19">
      <c r="A73" s="72" t="s">
        <v>495</v>
      </c>
      <c r="B73" s="1">
        <v>44368</v>
      </c>
      <c r="C73" s="110" t="s">
        <v>468</v>
      </c>
      <c r="D73" s="29" t="s">
        <v>453</v>
      </c>
      <c r="H73">
        <v>34</v>
      </c>
      <c r="I73">
        <v>32</v>
      </c>
      <c r="J73" s="14">
        <v>32</v>
      </c>
      <c r="K73" s="95">
        <v>20</v>
      </c>
      <c r="L73" s="95">
        <v>19</v>
      </c>
      <c r="M73" s="95">
        <v>19</v>
      </c>
      <c r="N73" s="109">
        <f t="shared" si="4"/>
        <v>19.333333333333332</v>
      </c>
      <c r="O73" s="108">
        <f t="shared" si="5"/>
        <v>44349.666666666664</v>
      </c>
      <c r="P73" s="106">
        <f t="shared" si="6"/>
        <v>44374.666666666664</v>
      </c>
      <c r="S73" s="132">
        <v>10</v>
      </c>
    </row>
    <row r="74" spans="1:19" s="65" customFormat="1" ht="15" thickBot="1">
      <c r="A74" s="62" t="s">
        <v>496</v>
      </c>
      <c r="B74" s="63">
        <v>44368</v>
      </c>
      <c r="C74" s="111" t="s">
        <v>468</v>
      </c>
      <c r="D74" s="64"/>
      <c r="G74" s="66"/>
      <c r="J74" s="66"/>
      <c r="N74" s="109"/>
      <c r="O74" s="108"/>
      <c r="P74" s="106"/>
      <c r="Q74" s="66" t="s">
        <v>459</v>
      </c>
      <c r="R74" s="126"/>
      <c r="S74" s="132">
        <v>5</v>
      </c>
    </row>
    <row r="75" spans="1:19" s="136" customFormat="1" ht="15.5" thickTop="1" thickBot="1">
      <c r="A75" s="116" t="s">
        <v>696</v>
      </c>
      <c r="B75" s="134"/>
      <c r="C75" s="135"/>
      <c r="D75" s="119"/>
      <c r="G75" s="120"/>
      <c r="J75" s="120"/>
      <c r="N75" s="137"/>
      <c r="O75" s="121"/>
      <c r="P75" s="117"/>
      <c r="Q75" s="120"/>
      <c r="R75" s="124"/>
      <c r="S75" s="133">
        <f>SUM(S47:S74)</f>
        <v>200</v>
      </c>
    </row>
    <row r="76" spans="1:19" s="2" customFormat="1" ht="15.5" thickTop="1" thickBot="1">
      <c r="A76" s="6"/>
      <c r="B76" s="63">
        <v>44368</v>
      </c>
      <c r="C76" s="111" t="s">
        <v>468</v>
      </c>
      <c r="D76" s="91">
        <v>5</v>
      </c>
      <c r="E76" s="2">
        <v>90</v>
      </c>
      <c r="F76" s="2">
        <v>90</v>
      </c>
      <c r="G76" s="92"/>
      <c r="J76" s="92"/>
      <c r="K76" s="95">
        <v>10</v>
      </c>
      <c r="L76" s="95">
        <v>10</v>
      </c>
      <c r="N76" s="109">
        <v>10</v>
      </c>
      <c r="O76" s="108">
        <f t="shared" si="5"/>
        <v>44359</v>
      </c>
      <c r="P76" s="106">
        <f t="shared" si="6"/>
        <v>44384</v>
      </c>
      <c r="Q76" s="92"/>
      <c r="R76" s="16"/>
      <c r="S76" s="132"/>
    </row>
    <row r="77" spans="1:19" s="2" customFormat="1" ht="15.5" thickTop="1" thickBot="1">
      <c r="A77" s="6"/>
      <c r="B77" s="63">
        <v>44368</v>
      </c>
      <c r="C77" s="111" t="s">
        <v>468</v>
      </c>
      <c r="D77" s="91">
        <v>4</v>
      </c>
      <c r="G77" s="92"/>
      <c r="H77" s="2" t="s">
        <v>679</v>
      </c>
      <c r="I77" s="2" t="s">
        <v>101</v>
      </c>
      <c r="J77" s="92" t="s">
        <v>619</v>
      </c>
      <c r="K77" s="95">
        <v>26</v>
      </c>
      <c r="L77" s="95">
        <v>25</v>
      </c>
      <c r="M77" s="2">
        <v>25</v>
      </c>
      <c r="N77" s="109">
        <f t="shared" si="4"/>
        <v>25.333333333333332</v>
      </c>
      <c r="O77" s="108">
        <f t="shared" si="5"/>
        <v>44343.666666666664</v>
      </c>
      <c r="P77" s="106">
        <f t="shared" si="6"/>
        <v>44368.666666666664</v>
      </c>
      <c r="Q77" s="92"/>
      <c r="R77" s="16"/>
      <c r="S77" s="132"/>
    </row>
    <row r="78" spans="1:19" s="2" customFormat="1" ht="15.5" thickTop="1" thickBot="1">
      <c r="A78" s="6"/>
      <c r="B78" s="63">
        <v>44368</v>
      </c>
      <c r="C78" s="111" t="s">
        <v>468</v>
      </c>
      <c r="D78" s="91">
        <v>4</v>
      </c>
      <c r="G78" s="92"/>
      <c r="H78" s="2">
        <v>30</v>
      </c>
      <c r="I78" s="2">
        <v>32</v>
      </c>
      <c r="J78" s="92">
        <v>34</v>
      </c>
      <c r="K78" s="95">
        <v>19</v>
      </c>
      <c r="L78" s="95">
        <v>19</v>
      </c>
      <c r="M78" s="95">
        <v>20</v>
      </c>
      <c r="N78" s="109">
        <f t="shared" si="4"/>
        <v>19.333333333333332</v>
      </c>
      <c r="O78" s="108">
        <f t="shared" si="5"/>
        <v>44349.666666666664</v>
      </c>
      <c r="P78" s="106">
        <f t="shared" si="6"/>
        <v>44374.666666666664</v>
      </c>
      <c r="Q78" s="92"/>
      <c r="R78" s="16"/>
      <c r="S78" s="132"/>
    </row>
    <row r="79" spans="1:19" s="2" customFormat="1" ht="15.5" thickTop="1" thickBot="1">
      <c r="A79" s="6"/>
      <c r="B79" s="63">
        <v>44368</v>
      </c>
      <c r="C79" s="111" t="s">
        <v>468</v>
      </c>
      <c r="D79" s="91">
        <v>3</v>
      </c>
      <c r="G79" s="92"/>
      <c r="H79" s="2">
        <v>25</v>
      </c>
      <c r="I79" s="2">
        <v>32</v>
      </c>
      <c r="J79" s="92">
        <v>32</v>
      </c>
      <c r="K79" s="95">
        <v>16</v>
      </c>
      <c r="L79" s="95">
        <v>19</v>
      </c>
      <c r="M79" s="95">
        <v>19</v>
      </c>
      <c r="N79" s="109">
        <f t="shared" si="4"/>
        <v>18</v>
      </c>
      <c r="O79" s="108">
        <f t="shared" si="5"/>
        <v>44351</v>
      </c>
      <c r="P79" s="106">
        <f t="shared" si="6"/>
        <v>44376</v>
      </c>
      <c r="Q79" s="92"/>
      <c r="R79" s="16"/>
      <c r="S79" s="132"/>
    </row>
    <row r="80" spans="1:19" s="2" customFormat="1" ht="15.5" thickTop="1" thickBot="1">
      <c r="A80" s="6"/>
      <c r="B80" s="63">
        <v>44368</v>
      </c>
      <c r="C80" s="111" t="s">
        <v>468</v>
      </c>
      <c r="D80" s="91">
        <v>1</v>
      </c>
      <c r="E80" s="2">
        <v>0</v>
      </c>
      <c r="G80" s="92"/>
      <c r="J80" s="92"/>
      <c r="N80" s="109">
        <f t="shared" si="4"/>
        <v>0</v>
      </c>
      <c r="O80" s="108"/>
      <c r="P80" s="106"/>
      <c r="Q80" s="92"/>
      <c r="R80" s="16"/>
      <c r="S80" s="132"/>
    </row>
    <row r="81" spans="1:19" s="2" customFormat="1" ht="15.5" thickTop="1" thickBot="1">
      <c r="A81" s="6"/>
      <c r="B81" s="63">
        <v>44368</v>
      </c>
      <c r="C81" s="111" t="s">
        <v>468</v>
      </c>
      <c r="D81" s="91">
        <v>3</v>
      </c>
      <c r="G81" s="92"/>
      <c r="H81" s="2" t="s">
        <v>686</v>
      </c>
      <c r="J81" s="92"/>
      <c r="K81" s="95">
        <v>26</v>
      </c>
      <c r="N81" s="109">
        <v>26</v>
      </c>
      <c r="O81" s="108">
        <f t="shared" si="5"/>
        <v>44343</v>
      </c>
      <c r="P81" s="106">
        <f t="shared" si="6"/>
        <v>44368</v>
      </c>
      <c r="Q81" s="92"/>
      <c r="R81" s="16"/>
      <c r="S81" s="132"/>
    </row>
    <row r="82" spans="1:19" s="2" customFormat="1" ht="15.5" thickTop="1" thickBot="1">
      <c r="A82" s="6"/>
      <c r="B82" s="63">
        <v>44368</v>
      </c>
      <c r="C82" s="111" t="s">
        <v>468</v>
      </c>
      <c r="D82" s="91">
        <v>4</v>
      </c>
      <c r="G82" s="92"/>
      <c r="H82" s="2" t="s">
        <v>686</v>
      </c>
      <c r="J82" s="92"/>
      <c r="K82" s="95">
        <v>26</v>
      </c>
      <c r="N82" s="109">
        <v>26</v>
      </c>
      <c r="O82" s="108">
        <f t="shared" si="5"/>
        <v>44343</v>
      </c>
      <c r="P82" s="106">
        <f t="shared" si="6"/>
        <v>44368</v>
      </c>
      <c r="Q82" s="92"/>
      <c r="R82" s="16"/>
      <c r="S82" s="132"/>
    </row>
    <row r="83" spans="1:19" s="2" customFormat="1" ht="15.5" thickTop="1" thickBot="1">
      <c r="A83" s="6"/>
      <c r="B83" s="63">
        <v>44368</v>
      </c>
      <c r="C83" s="111" t="s">
        <v>468</v>
      </c>
      <c r="D83" s="91" t="s">
        <v>687</v>
      </c>
      <c r="G83" s="92"/>
      <c r="J83" s="92"/>
      <c r="K83" s="95">
        <v>26</v>
      </c>
      <c r="N83" s="109">
        <v>26</v>
      </c>
      <c r="O83" s="108">
        <f t="shared" si="5"/>
        <v>44343</v>
      </c>
      <c r="P83" s="106">
        <f t="shared" si="6"/>
        <v>44368</v>
      </c>
      <c r="Q83" s="92"/>
      <c r="R83" s="16"/>
      <c r="S83" s="132"/>
    </row>
    <row r="84" spans="1:19" ht="15" thickTop="1">
      <c r="A84" s="72" t="s">
        <v>503</v>
      </c>
      <c r="B84" s="1">
        <v>44368</v>
      </c>
      <c r="C84" s="110" t="s">
        <v>502</v>
      </c>
      <c r="D84" s="29" t="s">
        <v>458</v>
      </c>
      <c r="H84">
        <v>22</v>
      </c>
      <c r="I84">
        <v>28</v>
      </c>
      <c r="J84" s="14">
        <v>25</v>
      </c>
      <c r="K84" s="95">
        <v>15</v>
      </c>
      <c r="L84" s="95">
        <v>18</v>
      </c>
      <c r="M84" s="95">
        <v>16</v>
      </c>
      <c r="N84" s="109">
        <f t="shared" si="4"/>
        <v>16.333333333333332</v>
      </c>
      <c r="O84" s="108">
        <f t="shared" si="5"/>
        <v>44352.666666666664</v>
      </c>
      <c r="P84" s="106">
        <f t="shared" si="6"/>
        <v>44377.666666666664</v>
      </c>
      <c r="S84" s="132">
        <v>10</v>
      </c>
    </row>
    <row r="85" spans="1:19">
      <c r="A85" s="72" t="s">
        <v>504</v>
      </c>
      <c r="B85" s="1">
        <v>44368</v>
      </c>
      <c r="C85" s="110" t="s">
        <v>502</v>
      </c>
      <c r="D85" s="29" t="s">
        <v>453</v>
      </c>
      <c r="H85">
        <v>40</v>
      </c>
      <c r="K85" s="95">
        <v>22</v>
      </c>
      <c r="N85" s="109">
        <v>22</v>
      </c>
      <c r="O85" s="108">
        <f t="shared" si="5"/>
        <v>44347</v>
      </c>
      <c r="P85" s="106">
        <f t="shared" si="6"/>
        <v>44372</v>
      </c>
      <c r="S85" s="132">
        <v>10</v>
      </c>
    </row>
    <row r="86" spans="1:19" s="68" customFormat="1">
      <c r="A86" s="68" t="s">
        <v>505</v>
      </c>
      <c r="B86" s="69">
        <v>44368</v>
      </c>
      <c r="C86" s="70" t="s">
        <v>502</v>
      </c>
      <c r="D86" s="70"/>
      <c r="G86" s="71"/>
      <c r="J86" s="71"/>
      <c r="N86" s="109"/>
      <c r="O86" s="108"/>
      <c r="P86" s="106"/>
      <c r="Q86" s="71"/>
      <c r="R86" s="127" t="s">
        <v>454</v>
      </c>
      <c r="S86" s="140">
        <v>0</v>
      </c>
    </row>
    <row r="87" spans="1:19">
      <c r="A87" s="72" t="s">
        <v>506</v>
      </c>
      <c r="B87" s="1">
        <v>44368</v>
      </c>
      <c r="C87" s="110" t="s">
        <v>502</v>
      </c>
      <c r="N87" s="109"/>
      <c r="O87" s="108"/>
      <c r="P87" s="106"/>
      <c r="Q87" s="14" t="s">
        <v>450</v>
      </c>
      <c r="S87" s="132">
        <v>5</v>
      </c>
    </row>
    <row r="88" spans="1:19">
      <c r="A88" s="72" t="s">
        <v>507</v>
      </c>
      <c r="B88" s="1">
        <v>44368</v>
      </c>
      <c r="C88" s="110" t="s">
        <v>502</v>
      </c>
      <c r="D88" s="29" t="s">
        <v>453</v>
      </c>
      <c r="H88">
        <v>31</v>
      </c>
      <c r="I88">
        <v>30</v>
      </c>
      <c r="J88" s="14">
        <v>34</v>
      </c>
      <c r="K88" s="95">
        <v>19</v>
      </c>
      <c r="L88" s="95">
        <v>19</v>
      </c>
      <c r="M88" s="95">
        <v>20</v>
      </c>
      <c r="N88" s="109">
        <f t="shared" si="4"/>
        <v>19.333333333333332</v>
      </c>
      <c r="O88" s="108">
        <f t="shared" si="5"/>
        <v>44349.666666666664</v>
      </c>
      <c r="P88" s="106">
        <f t="shared" si="6"/>
        <v>44374.666666666664</v>
      </c>
      <c r="S88" s="132">
        <v>10</v>
      </c>
    </row>
    <row r="89" spans="1:19">
      <c r="A89" s="72" t="s">
        <v>508</v>
      </c>
      <c r="B89" s="1">
        <v>44368</v>
      </c>
      <c r="C89" s="110" t="s">
        <v>502</v>
      </c>
      <c r="N89" s="109"/>
      <c r="O89" s="108"/>
      <c r="P89" s="106"/>
      <c r="Q89" s="14" t="s">
        <v>551</v>
      </c>
      <c r="S89" s="132">
        <v>5</v>
      </c>
    </row>
    <row r="90" spans="1:19">
      <c r="A90" s="72" t="s">
        <v>509</v>
      </c>
      <c r="B90" s="1">
        <v>44368</v>
      </c>
      <c r="C90" s="110" t="s">
        <v>502</v>
      </c>
      <c r="D90" s="29" t="s">
        <v>453</v>
      </c>
      <c r="H90">
        <v>41</v>
      </c>
      <c r="I90">
        <v>32</v>
      </c>
      <c r="J90" s="14">
        <v>38</v>
      </c>
      <c r="K90" s="95">
        <v>23</v>
      </c>
      <c r="L90" s="95">
        <v>19</v>
      </c>
      <c r="M90" s="95">
        <v>22</v>
      </c>
      <c r="N90" s="109">
        <f t="shared" si="4"/>
        <v>21.333333333333332</v>
      </c>
      <c r="O90" s="108">
        <f t="shared" si="5"/>
        <v>44347.666666666664</v>
      </c>
      <c r="P90" s="106">
        <f t="shared" si="6"/>
        <v>44372.666666666664</v>
      </c>
      <c r="S90" s="132">
        <v>10</v>
      </c>
    </row>
    <row r="91" spans="1:19">
      <c r="A91" s="72" t="s">
        <v>510</v>
      </c>
      <c r="B91" s="1">
        <v>44368</v>
      </c>
      <c r="C91" s="110" t="s">
        <v>502</v>
      </c>
      <c r="N91" s="109"/>
      <c r="O91" s="108"/>
      <c r="P91" s="106"/>
      <c r="Q91" s="14" t="s">
        <v>451</v>
      </c>
      <c r="S91" s="132">
        <v>5</v>
      </c>
    </row>
    <row r="92" spans="1:19">
      <c r="A92" s="72" t="s">
        <v>511</v>
      </c>
      <c r="B92" s="1">
        <v>44368</v>
      </c>
      <c r="C92" s="110" t="s">
        <v>502</v>
      </c>
      <c r="D92" s="29" t="s">
        <v>458</v>
      </c>
      <c r="H92">
        <v>34</v>
      </c>
      <c r="I92">
        <v>38</v>
      </c>
      <c r="J92" s="14">
        <v>35</v>
      </c>
      <c r="K92" s="95">
        <v>20</v>
      </c>
      <c r="L92" s="95">
        <v>22</v>
      </c>
      <c r="M92" s="95">
        <v>21</v>
      </c>
      <c r="N92" s="109">
        <f t="shared" si="4"/>
        <v>21</v>
      </c>
      <c r="O92" s="108">
        <f t="shared" si="5"/>
        <v>44348</v>
      </c>
      <c r="P92" s="106">
        <f t="shared" si="6"/>
        <v>44373</v>
      </c>
      <c r="S92" s="132">
        <v>10</v>
      </c>
    </row>
    <row r="93" spans="1:19">
      <c r="A93" s="72" t="s">
        <v>512</v>
      </c>
      <c r="B93" s="1">
        <v>44368</v>
      </c>
      <c r="C93" s="110" t="s">
        <v>502</v>
      </c>
      <c r="D93" s="29" t="s">
        <v>458</v>
      </c>
      <c r="H93">
        <v>35</v>
      </c>
      <c r="K93" s="95">
        <v>21</v>
      </c>
      <c r="N93" s="109">
        <v>21</v>
      </c>
      <c r="O93" s="108">
        <f t="shared" si="5"/>
        <v>44348</v>
      </c>
      <c r="P93" s="106">
        <f t="shared" si="6"/>
        <v>44373</v>
      </c>
      <c r="S93" s="132">
        <v>10</v>
      </c>
    </row>
    <row r="94" spans="1:19">
      <c r="A94" s="72" t="s">
        <v>513</v>
      </c>
      <c r="B94" s="1">
        <v>44368</v>
      </c>
      <c r="C94" s="110" t="s">
        <v>502</v>
      </c>
      <c r="D94" s="29" t="s">
        <v>453</v>
      </c>
      <c r="H94">
        <v>30</v>
      </c>
      <c r="K94" s="95">
        <v>19</v>
      </c>
      <c r="N94" s="109">
        <v>19</v>
      </c>
      <c r="O94" s="108">
        <f t="shared" si="5"/>
        <v>44350</v>
      </c>
      <c r="P94" s="106">
        <f t="shared" si="6"/>
        <v>44375</v>
      </c>
      <c r="S94" s="132">
        <v>10</v>
      </c>
    </row>
    <row r="95" spans="1:19">
      <c r="A95" s="72" t="s">
        <v>514</v>
      </c>
      <c r="B95" s="1">
        <v>44368</v>
      </c>
      <c r="C95" s="110" t="s">
        <v>502</v>
      </c>
      <c r="D95" s="29" t="s">
        <v>453</v>
      </c>
      <c r="H95">
        <v>30</v>
      </c>
      <c r="K95" s="95">
        <v>19</v>
      </c>
      <c r="N95" s="109">
        <v>19</v>
      </c>
      <c r="O95" s="108">
        <f t="shared" si="5"/>
        <v>44350</v>
      </c>
      <c r="P95" s="106">
        <f t="shared" si="6"/>
        <v>44375</v>
      </c>
      <c r="S95" s="132">
        <v>10</v>
      </c>
    </row>
    <row r="96" spans="1:19" s="68" customFormat="1">
      <c r="A96" s="68" t="s">
        <v>515</v>
      </c>
      <c r="B96" s="69">
        <v>44368</v>
      </c>
      <c r="C96" s="70" t="s">
        <v>502</v>
      </c>
      <c r="D96" s="70"/>
      <c r="G96" s="71"/>
      <c r="J96" s="71"/>
      <c r="N96" s="109"/>
      <c r="O96" s="108"/>
      <c r="P96" s="106"/>
      <c r="Q96" s="71" t="s">
        <v>454</v>
      </c>
      <c r="R96" s="127"/>
      <c r="S96" s="140">
        <v>0</v>
      </c>
    </row>
    <row r="97" spans="1:19">
      <c r="A97" s="72" t="s">
        <v>516</v>
      </c>
      <c r="B97" s="1">
        <v>44368</v>
      </c>
      <c r="C97" s="110" t="s">
        <v>502</v>
      </c>
      <c r="N97" s="109"/>
      <c r="O97" s="108"/>
      <c r="P97" s="106"/>
      <c r="Q97" s="14" t="s">
        <v>552</v>
      </c>
      <c r="S97" s="132">
        <v>5</v>
      </c>
    </row>
    <row r="98" spans="1:19">
      <c r="A98" s="72" t="s">
        <v>517</v>
      </c>
      <c r="B98" s="1">
        <v>44368</v>
      </c>
      <c r="C98" s="110" t="s">
        <v>502</v>
      </c>
      <c r="N98" s="109"/>
      <c r="O98" s="108"/>
      <c r="P98" s="106"/>
      <c r="Q98" s="114" t="s">
        <v>447</v>
      </c>
      <c r="S98" s="132">
        <v>5</v>
      </c>
    </row>
    <row r="99" spans="1:19">
      <c r="A99" s="72" t="s">
        <v>518</v>
      </c>
      <c r="B99" s="1">
        <v>44368</v>
      </c>
      <c r="C99" s="110" t="s">
        <v>502</v>
      </c>
      <c r="H99" s="14" t="s">
        <v>553</v>
      </c>
      <c r="K99">
        <v>26</v>
      </c>
      <c r="L99">
        <v>26</v>
      </c>
      <c r="M99">
        <v>25</v>
      </c>
      <c r="N99" s="109">
        <f t="shared" si="4"/>
        <v>25.666666666666668</v>
      </c>
      <c r="O99" s="108">
        <f t="shared" si="5"/>
        <v>44343.333333333336</v>
      </c>
      <c r="P99" s="106">
        <f t="shared" si="6"/>
        <v>44368.333333333336</v>
      </c>
      <c r="S99" s="132">
        <v>10</v>
      </c>
    </row>
    <row r="100" spans="1:19">
      <c r="A100" s="72" t="s">
        <v>519</v>
      </c>
      <c r="B100" s="1">
        <v>44368</v>
      </c>
      <c r="C100" s="110" t="s">
        <v>502</v>
      </c>
      <c r="D100" s="29" t="s">
        <v>554</v>
      </c>
      <c r="J100" s="14" t="s">
        <v>4</v>
      </c>
      <c r="K100">
        <v>24</v>
      </c>
      <c r="N100" s="109">
        <v>24</v>
      </c>
      <c r="O100" s="108">
        <f t="shared" si="5"/>
        <v>44345</v>
      </c>
      <c r="P100" s="106">
        <f t="shared" si="6"/>
        <v>44370</v>
      </c>
      <c r="S100" s="132">
        <v>10</v>
      </c>
    </row>
    <row r="101" spans="1:19">
      <c r="A101" s="72" t="s">
        <v>520</v>
      </c>
      <c r="B101" s="1">
        <v>44368</v>
      </c>
      <c r="C101" s="110" t="s">
        <v>502</v>
      </c>
      <c r="N101" s="109"/>
      <c r="O101" s="108"/>
      <c r="P101" s="106"/>
      <c r="Q101" s="114" t="s">
        <v>447</v>
      </c>
      <c r="S101" s="132">
        <v>5</v>
      </c>
    </row>
    <row r="102" spans="1:19">
      <c r="A102" s="72" t="s">
        <v>521</v>
      </c>
      <c r="B102" s="1">
        <v>44368</v>
      </c>
      <c r="C102" s="110" t="s">
        <v>502</v>
      </c>
      <c r="J102" s="14" t="s">
        <v>555</v>
      </c>
      <c r="K102">
        <v>26</v>
      </c>
      <c r="N102" s="109">
        <v>26</v>
      </c>
      <c r="O102" s="108">
        <f t="shared" si="5"/>
        <v>44343</v>
      </c>
      <c r="P102" s="106">
        <f t="shared" si="6"/>
        <v>44368</v>
      </c>
      <c r="S102" s="132">
        <v>10</v>
      </c>
    </row>
    <row r="103" spans="1:19">
      <c r="A103" s="72" t="s">
        <v>522</v>
      </c>
      <c r="B103" s="1">
        <v>44368</v>
      </c>
      <c r="C103" s="110" t="s">
        <v>502</v>
      </c>
      <c r="D103" s="29" t="s">
        <v>452</v>
      </c>
      <c r="H103">
        <v>36</v>
      </c>
      <c r="I103">
        <v>40</v>
      </c>
      <c r="J103" s="14">
        <v>37</v>
      </c>
      <c r="K103" s="95">
        <v>21</v>
      </c>
      <c r="L103" s="95">
        <v>22</v>
      </c>
      <c r="M103" s="95">
        <v>22</v>
      </c>
      <c r="N103" s="109">
        <f t="shared" si="4"/>
        <v>21.666666666666668</v>
      </c>
      <c r="O103" s="108">
        <f t="shared" si="5"/>
        <v>44347.333333333336</v>
      </c>
      <c r="P103" s="106">
        <f t="shared" si="6"/>
        <v>44372.333333333336</v>
      </c>
      <c r="S103" s="132">
        <v>10</v>
      </c>
    </row>
    <row r="104" spans="1:19">
      <c r="A104" s="72" t="s">
        <v>523</v>
      </c>
      <c r="B104" s="1">
        <v>44368</v>
      </c>
      <c r="C104" s="110" t="s">
        <v>502</v>
      </c>
      <c r="N104" s="109"/>
      <c r="O104" s="108"/>
      <c r="P104" s="106"/>
      <c r="Q104" s="14" t="s">
        <v>556</v>
      </c>
      <c r="S104" s="132">
        <v>5</v>
      </c>
    </row>
    <row r="105" spans="1:19">
      <c r="A105" s="72" t="s">
        <v>524</v>
      </c>
      <c r="B105" s="1">
        <v>44368</v>
      </c>
      <c r="C105" s="110" t="s">
        <v>502</v>
      </c>
      <c r="D105" s="29" t="s">
        <v>453</v>
      </c>
      <c r="H105">
        <v>27</v>
      </c>
      <c r="I105">
        <v>24</v>
      </c>
      <c r="J105" s="14">
        <v>26</v>
      </c>
      <c r="K105" s="95">
        <v>17</v>
      </c>
      <c r="L105" s="95">
        <v>16</v>
      </c>
      <c r="M105" s="95">
        <v>17</v>
      </c>
      <c r="N105" s="109">
        <f t="shared" ref="N105:N163" si="7">(K105+L105+M105)/3</f>
        <v>16.666666666666668</v>
      </c>
      <c r="O105" s="108">
        <f t="shared" ref="O105:O169" si="8">B105-N105+1</f>
        <v>44352.333333333336</v>
      </c>
      <c r="P105" s="106">
        <f t="shared" ref="P105:P169" si="9">O105+25</f>
        <v>44377.333333333336</v>
      </c>
      <c r="S105" s="132">
        <v>10</v>
      </c>
    </row>
    <row r="106" spans="1:19">
      <c r="A106" s="72" t="s">
        <v>525</v>
      </c>
      <c r="B106" s="1">
        <v>44368</v>
      </c>
      <c r="C106" s="110" t="s">
        <v>502</v>
      </c>
      <c r="N106" s="109"/>
      <c r="O106" s="108"/>
      <c r="P106" s="106"/>
      <c r="Q106" s="14" t="s">
        <v>557</v>
      </c>
      <c r="S106" s="132">
        <v>5</v>
      </c>
    </row>
    <row r="107" spans="1:19">
      <c r="A107" s="72" t="s">
        <v>526</v>
      </c>
      <c r="B107" s="1">
        <v>44368</v>
      </c>
      <c r="C107" s="110" t="s">
        <v>502</v>
      </c>
      <c r="N107" s="109"/>
      <c r="O107" s="108"/>
      <c r="P107" s="106"/>
      <c r="Q107" s="114" t="s">
        <v>447</v>
      </c>
      <c r="S107" s="132">
        <v>5</v>
      </c>
    </row>
    <row r="108" spans="1:19">
      <c r="A108" s="72" t="s">
        <v>527</v>
      </c>
      <c r="B108" s="1">
        <v>44368</v>
      </c>
      <c r="C108" s="110" t="s">
        <v>502</v>
      </c>
      <c r="N108" s="109"/>
      <c r="O108" s="108"/>
      <c r="P108" s="106"/>
      <c r="Q108" s="114" t="s">
        <v>447</v>
      </c>
      <c r="S108" s="132">
        <v>5</v>
      </c>
    </row>
    <row r="109" spans="1:19">
      <c r="A109" s="72" t="s">
        <v>528</v>
      </c>
      <c r="B109" s="1">
        <v>44368</v>
      </c>
      <c r="C109" s="110" t="s">
        <v>502</v>
      </c>
      <c r="N109" s="109"/>
      <c r="O109" s="108"/>
      <c r="P109" s="106"/>
      <c r="Q109" s="14" t="s">
        <v>557</v>
      </c>
      <c r="S109" s="132">
        <v>5</v>
      </c>
    </row>
    <row r="110" spans="1:19">
      <c r="A110" s="72" t="s">
        <v>529</v>
      </c>
      <c r="B110" s="1">
        <v>44368</v>
      </c>
      <c r="C110" s="110" t="s">
        <v>502</v>
      </c>
      <c r="N110" s="109"/>
      <c r="O110" s="108"/>
      <c r="P110" s="106"/>
      <c r="Q110" s="14" t="s">
        <v>450</v>
      </c>
      <c r="S110" s="132">
        <v>5</v>
      </c>
    </row>
    <row r="111" spans="1:19">
      <c r="A111" s="72" t="s">
        <v>530</v>
      </c>
      <c r="B111" s="1">
        <v>44368</v>
      </c>
      <c r="C111" s="110" t="s">
        <v>502</v>
      </c>
      <c r="D111" s="29" t="s">
        <v>453</v>
      </c>
      <c r="H111">
        <v>32</v>
      </c>
      <c r="I111">
        <v>33</v>
      </c>
      <c r="J111" s="14">
        <v>32</v>
      </c>
      <c r="K111" s="95">
        <v>19</v>
      </c>
      <c r="L111" s="95">
        <v>20</v>
      </c>
      <c r="M111" s="95">
        <v>19</v>
      </c>
      <c r="N111" s="109">
        <f t="shared" si="7"/>
        <v>19.333333333333332</v>
      </c>
      <c r="O111" s="108">
        <f t="shared" si="8"/>
        <v>44349.666666666664</v>
      </c>
      <c r="P111" s="106">
        <f t="shared" si="9"/>
        <v>44374.666666666664</v>
      </c>
      <c r="S111" s="132">
        <v>10</v>
      </c>
    </row>
    <row r="112" spans="1:19">
      <c r="A112" s="72" t="s">
        <v>531</v>
      </c>
      <c r="B112" s="1">
        <v>44368</v>
      </c>
      <c r="C112" s="110" t="s">
        <v>502</v>
      </c>
      <c r="D112" s="29" t="s">
        <v>453</v>
      </c>
      <c r="H112">
        <v>28</v>
      </c>
      <c r="K112">
        <v>18</v>
      </c>
      <c r="N112" s="109">
        <v>18</v>
      </c>
      <c r="O112" s="108">
        <f t="shared" si="8"/>
        <v>44351</v>
      </c>
      <c r="P112" s="106">
        <f t="shared" si="9"/>
        <v>44376</v>
      </c>
      <c r="S112" s="132">
        <v>10</v>
      </c>
    </row>
    <row r="113" spans="1:19">
      <c r="A113" s="72" t="s">
        <v>532</v>
      </c>
      <c r="B113" s="1">
        <v>44368</v>
      </c>
      <c r="C113" s="110" t="s">
        <v>502</v>
      </c>
      <c r="N113" s="109"/>
      <c r="O113" s="108"/>
      <c r="P113" s="106"/>
      <c r="Q113" s="14" t="s">
        <v>451</v>
      </c>
      <c r="S113" s="132">
        <v>5</v>
      </c>
    </row>
    <row r="114" spans="1:19">
      <c r="A114" s="72" t="s">
        <v>533</v>
      </c>
      <c r="B114" s="1">
        <v>44368</v>
      </c>
      <c r="C114" s="110" t="s">
        <v>502</v>
      </c>
      <c r="D114" s="29" t="s">
        <v>458</v>
      </c>
      <c r="H114">
        <v>40</v>
      </c>
      <c r="K114">
        <v>22</v>
      </c>
      <c r="N114" s="109">
        <v>22</v>
      </c>
      <c r="O114" s="108">
        <f t="shared" si="8"/>
        <v>44347</v>
      </c>
      <c r="P114" s="106">
        <f t="shared" si="9"/>
        <v>44372</v>
      </c>
      <c r="S114" s="132">
        <v>10</v>
      </c>
    </row>
    <row r="115" spans="1:19">
      <c r="A115" s="72" t="s">
        <v>534</v>
      </c>
      <c r="B115" s="1">
        <v>44368</v>
      </c>
      <c r="C115" s="110" t="s">
        <v>502</v>
      </c>
      <c r="N115" s="109"/>
      <c r="O115" s="108"/>
      <c r="P115" s="106"/>
      <c r="Q115" s="114" t="s">
        <v>447</v>
      </c>
      <c r="S115" s="132">
        <v>5</v>
      </c>
    </row>
    <row r="116" spans="1:19">
      <c r="A116" s="72" t="s">
        <v>535</v>
      </c>
      <c r="B116" s="1">
        <v>44368</v>
      </c>
      <c r="C116" s="110" t="s">
        <v>502</v>
      </c>
      <c r="H116" t="s">
        <v>558</v>
      </c>
      <c r="N116" s="109"/>
      <c r="O116" s="108"/>
      <c r="P116" s="106"/>
      <c r="R116" s="16" t="s">
        <v>559</v>
      </c>
      <c r="S116" s="132">
        <v>10</v>
      </c>
    </row>
    <row r="117" spans="1:19">
      <c r="A117" s="72" t="s">
        <v>536</v>
      </c>
      <c r="B117" s="1">
        <v>44368</v>
      </c>
      <c r="C117" s="110" t="s">
        <v>502</v>
      </c>
      <c r="N117" s="109"/>
      <c r="O117" s="108"/>
      <c r="P117" s="106"/>
      <c r="Q117" s="14" t="s">
        <v>451</v>
      </c>
      <c r="S117" s="132">
        <v>5</v>
      </c>
    </row>
    <row r="118" spans="1:19">
      <c r="A118" s="72" t="s">
        <v>537</v>
      </c>
      <c r="B118" s="1">
        <v>44368</v>
      </c>
      <c r="C118" s="110" t="s">
        <v>502</v>
      </c>
      <c r="D118" s="29" t="s">
        <v>554</v>
      </c>
      <c r="H118">
        <v>30</v>
      </c>
      <c r="K118">
        <v>19</v>
      </c>
      <c r="N118" s="109">
        <v>19</v>
      </c>
      <c r="O118" s="108">
        <f t="shared" si="8"/>
        <v>44350</v>
      </c>
      <c r="P118" s="106">
        <f t="shared" si="9"/>
        <v>44375</v>
      </c>
      <c r="S118" s="132">
        <v>10</v>
      </c>
    </row>
    <row r="119" spans="1:19">
      <c r="A119" s="72" t="s">
        <v>538</v>
      </c>
      <c r="B119" s="1">
        <v>44368</v>
      </c>
      <c r="C119" s="110" t="s">
        <v>502</v>
      </c>
      <c r="H119" t="s">
        <v>560</v>
      </c>
      <c r="K119">
        <v>26</v>
      </c>
      <c r="N119" s="109">
        <v>26</v>
      </c>
      <c r="O119" s="108">
        <f t="shared" si="8"/>
        <v>44343</v>
      </c>
      <c r="P119" s="106">
        <f t="shared" si="9"/>
        <v>44368</v>
      </c>
      <c r="S119" s="132">
        <v>10</v>
      </c>
    </row>
    <row r="120" spans="1:19">
      <c r="A120" s="72" t="s">
        <v>539</v>
      </c>
      <c r="B120" s="1">
        <v>44368</v>
      </c>
      <c r="C120" s="110" t="s">
        <v>502</v>
      </c>
      <c r="D120" s="29" t="s">
        <v>463</v>
      </c>
      <c r="H120">
        <v>30</v>
      </c>
      <c r="I120">
        <v>33</v>
      </c>
      <c r="K120">
        <v>19</v>
      </c>
      <c r="L120">
        <v>20</v>
      </c>
      <c r="N120" s="109">
        <f>(K120+L120)/2</f>
        <v>19.5</v>
      </c>
      <c r="O120" s="108">
        <f t="shared" si="8"/>
        <v>44349.5</v>
      </c>
      <c r="P120" s="106">
        <f t="shared" si="9"/>
        <v>44374.5</v>
      </c>
      <c r="S120" s="132">
        <v>10</v>
      </c>
    </row>
    <row r="121" spans="1:19">
      <c r="A121" s="72" t="s">
        <v>540</v>
      </c>
      <c r="B121" s="1">
        <v>44368</v>
      </c>
      <c r="C121" s="110" t="s">
        <v>502</v>
      </c>
      <c r="N121" s="109"/>
      <c r="O121" s="108"/>
      <c r="P121" s="106"/>
      <c r="Q121" s="114" t="s">
        <v>461</v>
      </c>
      <c r="S121" s="132">
        <v>5</v>
      </c>
    </row>
    <row r="122" spans="1:19">
      <c r="A122" s="72" t="s">
        <v>541</v>
      </c>
      <c r="B122" s="1">
        <v>44368</v>
      </c>
      <c r="C122" s="110" t="s">
        <v>502</v>
      </c>
      <c r="D122" s="29" t="s">
        <v>458</v>
      </c>
      <c r="H122">
        <v>30</v>
      </c>
      <c r="K122">
        <v>19</v>
      </c>
      <c r="N122" s="109">
        <v>19</v>
      </c>
      <c r="O122" s="108">
        <f t="shared" si="8"/>
        <v>44350</v>
      </c>
      <c r="P122" s="106">
        <f t="shared" si="9"/>
        <v>44375</v>
      </c>
      <c r="S122" s="132">
        <v>10</v>
      </c>
    </row>
    <row r="123" spans="1:19">
      <c r="A123" s="72" t="s">
        <v>542</v>
      </c>
      <c r="B123" s="1">
        <v>44368</v>
      </c>
      <c r="C123" s="110" t="s">
        <v>502</v>
      </c>
      <c r="D123" s="29" t="s">
        <v>453</v>
      </c>
      <c r="H123">
        <v>33</v>
      </c>
      <c r="K123">
        <v>20</v>
      </c>
      <c r="N123" s="109">
        <v>20</v>
      </c>
      <c r="O123" s="108">
        <f t="shared" si="8"/>
        <v>44349</v>
      </c>
      <c r="P123" s="106">
        <f t="shared" si="9"/>
        <v>44374</v>
      </c>
      <c r="S123" s="132">
        <v>10</v>
      </c>
    </row>
    <row r="124" spans="1:19">
      <c r="A124" s="72" t="s">
        <v>543</v>
      </c>
      <c r="B124" s="1">
        <v>44368</v>
      </c>
      <c r="C124" s="110" t="s">
        <v>502</v>
      </c>
      <c r="D124" s="29" t="s">
        <v>452</v>
      </c>
      <c r="H124" t="s">
        <v>101</v>
      </c>
      <c r="I124" t="s">
        <v>4</v>
      </c>
      <c r="K124">
        <v>24</v>
      </c>
      <c r="L124">
        <v>25</v>
      </c>
      <c r="N124" s="109">
        <f>(K124+L124)/2</f>
        <v>24.5</v>
      </c>
      <c r="O124" s="108">
        <f t="shared" si="8"/>
        <v>44344.5</v>
      </c>
      <c r="P124" s="106">
        <f t="shared" si="9"/>
        <v>44369.5</v>
      </c>
      <c r="S124" s="132">
        <v>10</v>
      </c>
    </row>
    <row r="125" spans="1:19">
      <c r="A125" s="72" t="s">
        <v>544</v>
      </c>
      <c r="B125" s="1">
        <v>44368</v>
      </c>
      <c r="C125" s="110" t="s">
        <v>502</v>
      </c>
      <c r="D125" s="29" t="s">
        <v>453</v>
      </c>
      <c r="H125" t="s">
        <v>4</v>
      </c>
      <c r="K125">
        <v>24</v>
      </c>
      <c r="N125" s="109">
        <v>24</v>
      </c>
      <c r="O125" s="108">
        <f t="shared" si="8"/>
        <v>44345</v>
      </c>
      <c r="P125" s="106">
        <f t="shared" si="9"/>
        <v>44370</v>
      </c>
      <c r="S125" s="132">
        <v>10</v>
      </c>
    </row>
    <row r="126" spans="1:19">
      <c r="A126" s="72" t="s">
        <v>545</v>
      </c>
      <c r="B126" s="1">
        <v>44368</v>
      </c>
      <c r="C126" s="110" t="s">
        <v>502</v>
      </c>
      <c r="N126" s="109"/>
      <c r="O126" s="108">
        <f t="shared" si="8"/>
        <v>44369</v>
      </c>
      <c r="P126" s="106">
        <f t="shared" si="9"/>
        <v>44394</v>
      </c>
      <c r="Q126" s="14" t="s">
        <v>451</v>
      </c>
      <c r="S126" s="132">
        <v>5</v>
      </c>
    </row>
    <row r="127" spans="1:19">
      <c r="A127" s="72" t="s">
        <v>546</v>
      </c>
      <c r="B127" s="1">
        <v>44368</v>
      </c>
      <c r="C127" s="110" t="s">
        <v>502</v>
      </c>
      <c r="N127" s="109"/>
      <c r="O127" s="108">
        <f t="shared" si="8"/>
        <v>44369</v>
      </c>
      <c r="P127" s="106">
        <f t="shared" si="9"/>
        <v>44394</v>
      </c>
      <c r="Q127" s="14" t="s">
        <v>459</v>
      </c>
      <c r="S127" s="132">
        <v>5</v>
      </c>
    </row>
    <row r="128" spans="1:19">
      <c r="A128" s="72" t="s">
        <v>547</v>
      </c>
      <c r="B128" s="1">
        <v>44368</v>
      </c>
      <c r="C128" s="110" t="s">
        <v>502</v>
      </c>
      <c r="N128" s="109"/>
      <c r="O128" s="108">
        <f t="shared" si="8"/>
        <v>44369</v>
      </c>
      <c r="P128" s="106">
        <f t="shared" si="9"/>
        <v>44394</v>
      </c>
      <c r="Q128" s="114" t="s">
        <v>447</v>
      </c>
      <c r="S128" s="132">
        <v>5</v>
      </c>
    </row>
    <row r="129" spans="1:19">
      <c r="A129" s="72" t="s">
        <v>548</v>
      </c>
      <c r="B129" s="1">
        <v>44368</v>
      </c>
      <c r="C129" s="110" t="s">
        <v>502</v>
      </c>
      <c r="D129" s="29" t="s">
        <v>453</v>
      </c>
      <c r="H129">
        <v>46</v>
      </c>
      <c r="K129">
        <v>23</v>
      </c>
      <c r="N129" s="109">
        <v>23</v>
      </c>
      <c r="O129" s="108">
        <f t="shared" si="8"/>
        <v>44346</v>
      </c>
      <c r="P129" s="106">
        <f t="shared" si="9"/>
        <v>44371</v>
      </c>
      <c r="S129" s="132">
        <v>10</v>
      </c>
    </row>
    <row r="130" spans="1:19">
      <c r="A130" s="72" t="s">
        <v>549</v>
      </c>
      <c r="B130" s="1">
        <v>44368</v>
      </c>
      <c r="C130" s="110" t="s">
        <v>502</v>
      </c>
      <c r="N130" s="109"/>
      <c r="O130" s="108"/>
      <c r="P130" s="106"/>
      <c r="Q130" s="114" t="s">
        <v>447</v>
      </c>
      <c r="S130" s="132">
        <v>5</v>
      </c>
    </row>
    <row r="131" spans="1:19" s="65" customFormat="1" ht="15" thickBot="1">
      <c r="A131" s="62" t="s">
        <v>550</v>
      </c>
      <c r="B131" s="63">
        <v>44368</v>
      </c>
      <c r="C131" s="111" t="s">
        <v>502</v>
      </c>
      <c r="D131" s="64" t="s">
        <v>452</v>
      </c>
      <c r="G131" s="66"/>
      <c r="H131" s="65" t="s">
        <v>4</v>
      </c>
      <c r="J131" s="66"/>
      <c r="K131" s="65">
        <v>24</v>
      </c>
      <c r="N131" s="109">
        <v>24</v>
      </c>
      <c r="O131" s="108">
        <f t="shared" si="8"/>
        <v>44345</v>
      </c>
      <c r="P131" s="106">
        <f t="shared" si="9"/>
        <v>44370</v>
      </c>
      <c r="Q131" s="66"/>
      <c r="R131" s="126"/>
      <c r="S131" s="141">
        <v>10</v>
      </c>
    </row>
    <row r="132" spans="1:19" s="136" customFormat="1" ht="15.5" thickTop="1" thickBot="1">
      <c r="A132" s="116" t="s">
        <v>696</v>
      </c>
      <c r="B132" s="134"/>
      <c r="C132" s="135"/>
      <c r="D132" s="119"/>
      <c r="G132" s="120"/>
      <c r="J132" s="120"/>
      <c r="N132" s="137"/>
      <c r="O132" s="121"/>
      <c r="P132" s="117"/>
      <c r="Q132" s="120"/>
      <c r="R132" s="124"/>
      <c r="S132" s="133">
        <f>SUM(S84:S131)</f>
        <v>360</v>
      </c>
    </row>
    <row r="133" spans="1:19" s="2" customFormat="1" ht="15.5" thickTop="1" thickBot="1">
      <c r="A133" s="6"/>
      <c r="B133" s="63">
        <v>44368</v>
      </c>
      <c r="C133" s="111" t="s">
        <v>502</v>
      </c>
      <c r="D133" s="91">
        <v>5</v>
      </c>
      <c r="E133" s="2">
        <v>90</v>
      </c>
      <c r="F133" s="2">
        <v>30</v>
      </c>
      <c r="G133" s="92">
        <v>60</v>
      </c>
      <c r="J133" s="92"/>
      <c r="K133" s="2">
        <v>10</v>
      </c>
      <c r="L133" s="2">
        <v>4</v>
      </c>
      <c r="M133" s="2">
        <v>7</v>
      </c>
      <c r="N133" s="109">
        <f t="shared" si="7"/>
        <v>7</v>
      </c>
      <c r="O133" s="108">
        <f t="shared" si="8"/>
        <v>44362</v>
      </c>
      <c r="P133" s="106">
        <f t="shared" si="9"/>
        <v>44387</v>
      </c>
      <c r="Q133" s="92"/>
      <c r="R133" s="16"/>
      <c r="S133" s="132"/>
    </row>
    <row r="134" spans="1:19" s="2" customFormat="1" ht="15.5" thickTop="1" thickBot="1">
      <c r="A134" s="6"/>
      <c r="B134" s="63">
        <v>44368</v>
      </c>
      <c r="C134" s="111" t="s">
        <v>502</v>
      </c>
      <c r="D134" s="91">
        <v>4</v>
      </c>
      <c r="E134" s="2">
        <v>90</v>
      </c>
      <c r="G134" s="92"/>
      <c r="H134" s="2">
        <v>25</v>
      </c>
      <c r="I134" s="6">
        <v>14</v>
      </c>
      <c r="J134" s="92"/>
      <c r="K134" s="95">
        <v>10</v>
      </c>
      <c r="L134" s="95">
        <v>16</v>
      </c>
      <c r="M134" s="95">
        <v>12</v>
      </c>
      <c r="N134" s="109">
        <f t="shared" si="7"/>
        <v>12.666666666666666</v>
      </c>
      <c r="O134" s="108">
        <f t="shared" si="8"/>
        <v>44356.333333333336</v>
      </c>
      <c r="P134" s="106">
        <f t="shared" si="9"/>
        <v>44381.333333333336</v>
      </c>
      <c r="Q134" s="92"/>
      <c r="R134" s="16"/>
      <c r="S134" s="132"/>
    </row>
    <row r="135" spans="1:19" s="2" customFormat="1" ht="15.5" thickTop="1" thickBot="1">
      <c r="A135" s="6"/>
      <c r="B135" s="63">
        <v>44368</v>
      </c>
      <c r="C135" s="111" t="s">
        <v>502</v>
      </c>
      <c r="D135" s="91">
        <v>4</v>
      </c>
      <c r="E135" s="2">
        <v>90</v>
      </c>
      <c r="F135" s="2">
        <v>90</v>
      </c>
      <c r="G135" s="92">
        <v>90</v>
      </c>
      <c r="I135" s="6"/>
      <c r="J135" s="92"/>
      <c r="K135" s="95">
        <v>10</v>
      </c>
      <c r="L135" s="2">
        <v>10</v>
      </c>
      <c r="M135" s="2">
        <v>10</v>
      </c>
      <c r="N135" s="109">
        <f t="shared" si="7"/>
        <v>10</v>
      </c>
      <c r="O135" s="108">
        <f t="shared" si="8"/>
        <v>44359</v>
      </c>
      <c r="P135" s="106">
        <f t="shared" si="9"/>
        <v>44384</v>
      </c>
      <c r="Q135" s="92"/>
      <c r="R135" s="16"/>
      <c r="S135" s="132"/>
    </row>
    <row r="136" spans="1:19" s="2" customFormat="1" ht="15.5" thickTop="1" thickBot="1">
      <c r="A136" s="6"/>
      <c r="B136" s="63">
        <v>44368</v>
      </c>
      <c r="C136" s="111" t="s">
        <v>502</v>
      </c>
      <c r="D136" s="91">
        <v>4</v>
      </c>
      <c r="E136" s="6">
        <v>60</v>
      </c>
      <c r="G136" s="92"/>
      <c r="I136" s="6"/>
      <c r="J136" s="92"/>
      <c r="K136" s="95">
        <v>7</v>
      </c>
      <c r="N136" s="109">
        <v>7</v>
      </c>
      <c r="O136" s="108">
        <f t="shared" si="8"/>
        <v>44362</v>
      </c>
      <c r="P136" s="106">
        <f t="shared" si="9"/>
        <v>44387</v>
      </c>
      <c r="Q136" s="92"/>
      <c r="R136" s="16"/>
      <c r="S136" s="132"/>
    </row>
    <row r="137" spans="1:19" ht="15" thickTop="1">
      <c r="A137" s="72" t="s">
        <v>152</v>
      </c>
      <c r="B137" s="1">
        <v>44368</v>
      </c>
      <c r="C137" s="112" t="s">
        <v>561</v>
      </c>
      <c r="N137" s="109"/>
      <c r="O137" s="108"/>
      <c r="P137" s="106"/>
      <c r="Q137" s="14" t="s">
        <v>451</v>
      </c>
      <c r="R137" s="128" t="s">
        <v>697</v>
      </c>
      <c r="S137" s="132">
        <v>0</v>
      </c>
    </row>
    <row r="138" spans="1:19">
      <c r="A138" s="72" t="s">
        <v>153</v>
      </c>
      <c r="B138" s="1">
        <v>44368</v>
      </c>
      <c r="C138" s="112" t="s">
        <v>561</v>
      </c>
      <c r="N138" s="109"/>
      <c r="O138" s="108"/>
      <c r="P138" s="106"/>
      <c r="Q138" s="114" t="s">
        <v>447</v>
      </c>
      <c r="S138" s="132">
        <v>5</v>
      </c>
    </row>
    <row r="139" spans="1:19">
      <c r="A139" s="72" t="s">
        <v>154</v>
      </c>
      <c r="B139" s="1">
        <v>44368</v>
      </c>
      <c r="C139" s="112" t="s">
        <v>561</v>
      </c>
      <c r="D139" s="29" t="s">
        <v>453</v>
      </c>
      <c r="E139" s="6" t="s">
        <v>229</v>
      </c>
      <c r="K139">
        <v>11</v>
      </c>
      <c r="N139" s="109">
        <v>11</v>
      </c>
      <c r="O139" s="108">
        <f t="shared" si="8"/>
        <v>44358</v>
      </c>
      <c r="P139" s="106">
        <f t="shared" si="9"/>
        <v>44383</v>
      </c>
      <c r="S139" s="132">
        <v>10</v>
      </c>
    </row>
    <row r="140" spans="1:19">
      <c r="A140" s="72" t="s">
        <v>155</v>
      </c>
      <c r="B140" s="1">
        <v>44368</v>
      </c>
      <c r="C140" s="112" t="s">
        <v>561</v>
      </c>
      <c r="N140" s="109">
        <f t="shared" si="7"/>
        <v>0</v>
      </c>
      <c r="O140" s="108">
        <f t="shared" si="8"/>
        <v>44369</v>
      </c>
      <c r="P140" s="106">
        <f t="shared" si="9"/>
        <v>44394</v>
      </c>
      <c r="Q140" s="14" t="s">
        <v>451</v>
      </c>
      <c r="S140" s="132">
        <f>'Мечение-1'!P118-'Мечение-1'!B118</f>
        <v>6</v>
      </c>
    </row>
    <row r="141" spans="1:19">
      <c r="A141" s="72" t="s">
        <v>156</v>
      </c>
      <c r="B141" s="1">
        <v>44368</v>
      </c>
      <c r="C141" s="112" t="s">
        <v>561</v>
      </c>
      <c r="D141" s="29" t="s">
        <v>452</v>
      </c>
      <c r="H141">
        <v>35</v>
      </c>
      <c r="I141">
        <v>32</v>
      </c>
      <c r="J141" s="14">
        <v>33</v>
      </c>
      <c r="K141" s="95">
        <v>21</v>
      </c>
      <c r="L141" s="95">
        <v>19</v>
      </c>
      <c r="M141" s="95">
        <v>20</v>
      </c>
      <c r="N141" s="109">
        <f t="shared" si="7"/>
        <v>20</v>
      </c>
      <c r="O141" s="108">
        <f t="shared" si="8"/>
        <v>44349</v>
      </c>
      <c r="P141" s="106">
        <f t="shared" si="9"/>
        <v>44374</v>
      </c>
      <c r="S141" s="132">
        <v>10</v>
      </c>
    </row>
    <row r="142" spans="1:19">
      <c r="A142" s="72" t="s">
        <v>157</v>
      </c>
      <c r="B142" s="1">
        <v>44368</v>
      </c>
      <c r="C142" s="112" t="s">
        <v>561</v>
      </c>
      <c r="N142" s="109"/>
      <c r="O142" s="108"/>
      <c r="P142" s="106"/>
      <c r="Q142" s="14" t="s">
        <v>450</v>
      </c>
      <c r="S142" s="132">
        <f>'Мечение-1'!P120-'Мечение-1'!B120</f>
        <v>5</v>
      </c>
    </row>
    <row r="143" spans="1:19">
      <c r="A143" s="72" t="s">
        <v>158</v>
      </c>
      <c r="B143" s="1">
        <v>44368</v>
      </c>
      <c r="C143" s="112" t="s">
        <v>561</v>
      </c>
      <c r="N143" s="109"/>
      <c r="O143" s="108"/>
      <c r="P143" s="106"/>
      <c r="Q143" s="114" t="s">
        <v>447</v>
      </c>
      <c r="S143" s="132">
        <v>5</v>
      </c>
    </row>
    <row r="144" spans="1:19" s="8" customFormat="1">
      <c r="A144" s="8" t="s">
        <v>159</v>
      </c>
      <c r="B144" s="19">
        <v>44368</v>
      </c>
      <c r="C144" s="81" t="s">
        <v>561</v>
      </c>
      <c r="D144" s="81"/>
      <c r="G144" s="82"/>
      <c r="J144" s="82"/>
      <c r="M144" s="8" t="s">
        <v>562</v>
      </c>
      <c r="N144" s="109"/>
      <c r="O144" s="108"/>
      <c r="P144" s="106"/>
      <c r="Q144" s="82" t="s">
        <v>563</v>
      </c>
      <c r="R144" s="128"/>
      <c r="S144" s="142">
        <v>0</v>
      </c>
    </row>
    <row r="145" spans="1:19">
      <c r="A145" s="72" t="s">
        <v>160</v>
      </c>
      <c r="B145" s="1">
        <v>44368</v>
      </c>
      <c r="C145" s="112" t="s">
        <v>561</v>
      </c>
      <c r="D145" s="29" t="s">
        <v>453</v>
      </c>
      <c r="H145">
        <v>36</v>
      </c>
      <c r="K145">
        <v>21</v>
      </c>
      <c r="N145" s="109">
        <v>21</v>
      </c>
      <c r="O145" s="108">
        <f t="shared" si="8"/>
        <v>44348</v>
      </c>
      <c r="P145" s="106">
        <f t="shared" si="9"/>
        <v>44373</v>
      </c>
      <c r="S145" s="132">
        <v>10</v>
      </c>
    </row>
    <row r="146" spans="1:19">
      <c r="A146" s="72" t="s">
        <v>161</v>
      </c>
      <c r="B146" s="1">
        <v>44368</v>
      </c>
      <c r="C146" s="112" t="s">
        <v>561</v>
      </c>
      <c r="N146" s="109"/>
      <c r="O146" s="108"/>
      <c r="P146" s="106"/>
      <c r="Q146" s="114" t="s">
        <v>447</v>
      </c>
      <c r="S146" s="132">
        <v>5</v>
      </c>
    </row>
    <row r="147" spans="1:19">
      <c r="A147" s="72" t="s">
        <v>162</v>
      </c>
      <c r="B147" s="1">
        <v>44368</v>
      </c>
      <c r="C147" s="112" t="s">
        <v>561</v>
      </c>
      <c r="N147" s="109"/>
      <c r="O147" s="108"/>
      <c r="P147" s="106"/>
      <c r="Q147" s="14" t="s">
        <v>459</v>
      </c>
      <c r="S147" s="132">
        <f>'Мечение-1'!P125-'Мечение-1'!B125</f>
        <v>4</v>
      </c>
    </row>
    <row r="148" spans="1:19">
      <c r="A148" s="72" t="s">
        <v>163</v>
      </c>
      <c r="B148" s="1">
        <v>44368</v>
      </c>
      <c r="C148" s="112" t="s">
        <v>561</v>
      </c>
      <c r="D148" s="29" t="s">
        <v>458</v>
      </c>
      <c r="H148">
        <v>31</v>
      </c>
      <c r="I148">
        <v>31</v>
      </c>
      <c r="J148" s="14">
        <v>32</v>
      </c>
      <c r="K148" s="95">
        <v>19</v>
      </c>
      <c r="L148" s="95">
        <v>19</v>
      </c>
      <c r="M148" s="95">
        <v>19</v>
      </c>
      <c r="N148" s="109">
        <v>19</v>
      </c>
      <c r="O148" s="108">
        <f t="shared" si="8"/>
        <v>44350</v>
      </c>
      <c r="P148" s="106">
        <f t="shared" si="9"/>
        <v>44375</v>
      </c>
      <c r="S148" s="132">
        <v>10</v>
      </c>
    </row>
    <row r="149" spans="1:19">
      <c r="A149" s="72" t="s">
        <v>164</v>
      </c>
      <c r="B149" s="1">
        <v>44368</v>
      </c>
      <c r="C149" s="112" t="s">
        <v>561</v>
      </c>
      <c r="N149" s="109"/>
      <c r="O149" s="108"/>
      <c r="P149" s="106"/>
      <c r="Q149" s="114" t="s">
        <v>447</v>
      </c>
      <c r="S149" s="132">
        <v>5</v>
      </c>
    </row>
    <row r="150" spans="1:19">
      <c r="A150" s="72" t="s">
        <v>165</v>
      </c>
      <c r="B150" s="1">
        <v>44368</v>
      </c>
      <c r="C150" s="112" t="s">
        <v>561</v>
      </c>
      <c r="N150" s="109"/>
      <c r="O150" s="108"/>
      <c r="P150" s="106"/>
      <c r="Q150" s="114" t="s">
        <v>564</v>
      </c>
      <c r="S150" s="132">
        <v>5</v>
      </c>
    </row>
    <row r="151" spans="1:19">
      <c r="A151" s="72" t="s">
        <v>166</v>
      </c>
      <c r="B151" s="1">
        <v>44368</v>
      </c>
      <c r="C151" s="112" t="s">
        <v>561</v>
      </c>
      <c r="N151" s="109"/>
      <c r="O151" s="108"/>
      <c r="P151" s="106"/>
      <c r="Q151" s="14" t="s">
        <v>450</v>
      </c>
      <c r="S151" s="132">
        <f>'Мечение-1'!P129-'Мечение-1'!B129</f>
        <v>5</v>
      </c>
    </row>
    <row r="152" spans="1:19">
      <c r="A152" s="72" t="s">
        <v>167</v>
      </c>
      <c r="B152" s="1">
        <v>44368</v>
      </c>
      <c r="C152" s="112" t="s">
        <v>561</v>
      </c>
      <c r="N152" s="109"/>
      <c r="O152" s="108"/>
      <c r="P152" s="106"/>
      <c r="Q152" s="14" t="s">
        <v>450</v>
      </c>
      <c r="S152" s="132">
        <f>'Мечение-1'!P130-'Мечение-1'!B130</f>
        <v>4</v>
      </c>
    </row>
    <row r="153" spans="1:19">
      <c r="A153" s="72" t="s">
        <v>168</v>
      </c>
      <c r="B153" s="1">
        <v>44368</v>
      </c>
      <c r="C153" s="112" t="s">
        <v>561</v>
      </c>
      <c r="D153" s="29" t="s">
        <v>453</v>
      </c>
      <c r="H153" t="s">
        <v>4</v>
      </c>
      <c r="K153">
        <v>24</v>
      </c>
      <c r="N153" s="109">
        <v>24</v>
      </c>
      <c r="O153" s="108">
        <f t="shared" si="8"/>
        <v>44345</v>
      </c>
      <c r="P153" s="106">
        <f t="shared" si="9"/>
        <v>44370</v>
      </c>
      <c r="S153" s="132">
        <v>10</v>
      </c>
    </row>
    <row r="154" spans="1:19">
      <c r="A154" s="72" t="s">
        <v>169</v>
      </c>
      <c r="B154" s="1">
        <v>44368</v>
      </c>
      <c r="C154" s="112" t="s">
        <v>561</v>
      </c>
      <c r="N154" s="109"/>
      <c r="O154" s="108"/>
      <c r="P154" s="106"/>
      <c r="Q154" s="114" t="s">
        <v>499</v>
      </c>
      <c r="S154" s="132">
        <v>5</v>
      </c>
    </row>
    <row r="155" spans="1:19">
      <c r="A155" s="72" t="s">
        <v>170</v>
      </c>
      <c r="B155" s="1">
        <v>44368</v>
      </c>
      <c r="C155" s="112" t="s">
        <v>561</v>
      </c>
      <c r="N155" s="109"/>
      <c r="O155" s="108"/>
      <c r="P155" s="106"/>
      <c r="Q155" s="14" t="s">
        <v>451</v>
      </c>
      <c r="S155" s="132">
        <f>'Мечение-1'!P133-'Мечение-1'!B133</f>
        <v>4</v>
      </c>
    </row>
    <row r="156" spans="1:19">
      <c r="A156" s="72" t="s">
        <v>171</v>
      </c>
      <c r="B156" s="1">
        <v>44368</v>
      </c>
      <c r="C156" s="112" t="s">
        <v>561</v>
      </c>
      <c r="N156" s="109"/>
      <c r="O156" s="108"/>
      <c r="P156" s="106"/>
      <c r="Q156" s="114" t="s">
        <v>447</v>
      </c>
      <c r="S156" s="132">
        <v>5</v>
      </c>
    </row>
    <row r="157" spans="1:19">
      <c r="A157" s="72" t="s">
        <v>172</v>
      </c>
      <c r="B157" s="1">
        <v>44368</v>
      </c>
      <c r="C157" s="112" t="s">
        <v>561</v>
      </c>
      <c r="D157" s="29" t="s">
        <v>453</v>
      </c>
      <c r="H157">
        <v>34</v>
      </c>
      <c r="K157">
        <v>20</v>
      </c>
      <c r="N157" s="109">
        <v>20</v>
      </c>
      <c r="O157" s="108">
        <f t="shared" si="8"/>
        <v>44349</v>
      </c>
      <c r="P157" s="106">
        <f t="shared" si="9"/>
        <v>44374</v>
      </c>
      <c r="S157" s="132">
        <v>10</v>
      </c>
    </row>
    <row r="158" spans="1:19">
      <c r="A158" s="72" t="s">
        <v>173</v>
      </c>
      <c r="B158" s="1">
        <v>44368</v>
      </c>
      <c r="C158" s="112" t="s">
        <v>561</v>
      </c>
      <c r="D158" s="29" t="s">
        <v>453</v>
      </c>
      <c r="H158">
        <v>41</v>
      </c>
      <c r="I158">
        <v>36</v>
      </c>
      <c r="J158" s="14">
        <v>39</v>
      </c>
      <c r="K158" s="95">
        <v>23</v>
      </c>
      <c r="L158" s="95">
        <v>21</v>
      </c>
      <c r="M158" s="95">
        <v>22</v>
      </c>
      <c r="N158" s="109">
        <f t="shared" si="7"/>
        <v>22</v>
      </c>
      <c r="O158" s="108">
        <f t="shared" si="8"/>
        <v>44347</v>
      </c>
      <c r="P158" s="106">
        <f t="shared" si="9"/>
        <v>44372</v>
      </c>
      <c r="S158" s="132">
        <v>10</v>
      </c>
    </row>
    <row r="159" spans="1:19">
      <c r="A159" s="72" t="s">
        <v>174</v>
      </c>
      <c r="B159" s="1">
        <v>44368</v>
      </c>
      <c r="C159" s="112" t="s">
        <v>561</v>
      </c>
      <c r="N159" s="109"/>
      <c r="O159" s="108"/>
      <c r="P159" s="106"/>
      <c r="Q159" s="14" t="s">
        <v>497</v>
      </c>
      <c r="S159" s="132">
        <f>'Мечение-1'!P137-'Мечение-1'!B137</f>
        <v>3</v>
      </c>
    </row>
    <row r="160" spans="1:19">
      <c r="A160" s="72" t="s">
        <v>175</v>
      </c>
      <c r="B160" s="1">
        <v>44368</v>
      </c>
      <c r="C160" s="112" t="s">
        <v>561</v>
      </c>
      <c r="D160" s="29" t="s">
        <v>452</v>
      </c>
      <c r="H160">
        <v>36</v>
      </c>
      <c r="I160">
        <v>39</v>
      </c>
      <c r="J160" s="14">
        <v>36</v>
      </c>
      <c r="K160" s="95">
        <v>21</v>
      </c>
      <c r="L160" s="95">
        <v>22</v>
      </c>
      <c r="M160" s="95">
        <v>21</v>
      </c>
      <c r="N160" s="109">
        <f t="shared" si="7"/>
        <v>21.333333333333332</v>
      </c>
      <c r="O160" s="108">
        <f t="shared" si="8"/>
        <v>44347.666666666664</v>
      </c>
      <c r="P160" s="106">
        <f t="shared" si="9"/>
        <v>44372.666666666664</v>
      </c>
      <c r="S160" s="132">
        <v>10</v>
      </c>
    </row>
    <row r="161" spans="1:19">
      <c r="A161" s="72" t="s">
        <v>176</v>
      </c>
      <c r="B161" s="1">
        <v>44368</v>
      </c>
      <c r="C161" s="112" t="s">
        <v>561</v>
      </c>
      <c r="D161" s="29" t="s">
        <v>458</v>
      </c>
      <c r="H161">
        <v>40</v>
      </c>
      <c r="K161" s="95">
        <v>22</v>
      </c>
      <c r="N161" s="109">
        <v>22</v>
      </c>
      <c r="O161" s="108">
        <f t="shared" si="8"/>
        <v>44347</v>
      </c>
      <c r="P161" s="106">
        <f t="shared" si="9"/>
        <v>44372</v>
      </c>
      <c r="S161" s="132">
        <v>10</v>
      </c>
    </row>
    <row r="162" spans="1:19">
      <c r="A162" s="72" t="s">
        <v>177</v>
      </c>
      <c r="B162" s="1">
        <v>44368</v>
      </c>
      <c r="C162" s="112" t="s">
        <v>561</v>
      </c>
      <c r="D162" s="29" t="s">
        <v>458</v>
      </c>
      <c r="H162">
        <v>35</v>
      </c>
      <c r="I162">
        <v>40</v>
      </c>
      <c r="J162" s="14">
        <v>41</v>
      </c>
      <c r="K162" s="95">
        <v>21</v>
      </c>
      <c r="L162" s="95">
        <v>22</v>
      </c>
      <c r="M162" s="95">
        <v>23</v>
      </c>
      <c r="N162" s="109">
        <f t="shared" si="7"/>
        <v>22</v>
      </c>
      <c r="O162" s="108">
        <f t="shared" si="8"/>
        <v>44347</v>
      </c>
      <c r="P162" s="106">
        <f t="shared" si="9"/>
        <v>44372</v>
      </c>
      <c r="S162" s="132">
        <v>10</v>
      </c>
    </row>
    <row r="163" spans="1:19">
      <c r="A163" s="72" t="s">
        <v>178</v>
      </c>
      <c r="B163" s="1">
        <v>44368</v>
      </c>
      <c r="C163" s="112" t="s">
        <v>561</v>
      </c>
      <c r="D163" s="29" t="s">
        <v>453</v>
      </c>
      <c r="H163">
        <v>35</v>
      </c>
      <c r="I163">
        <v>33</v>
      </c>
      <c r="J163" s="14">
        <v>33</v>
      </c>
      <c r="K163" s="95">
        <v>21</v>
      </c>
      <c r="L163" s="95">
        <v>20</v>
      </c>
      <c r="M163" s="95">
        <v>20</v>
      </c>
      <c r="N163" s="109">
        <f t="shared" si="7"/>
        <v>20.333333333333332</v>
      </c>
      <c r="O163" s="108">
        <f t="shared" si="8"/>
        <v>44348.666666666664</v>
      </c>
      <c r="P163" s="106">
        <f t="shared" si="9"/>
        <v>44373.666666666664</v>
      </c>
      <c r="S163" s="132">
        <v>10</v>
      </c>
    </row>
    <row r="164" spans="1:19">
      <c r="A164" s="72" t="s">
        <v>179</v>
      </c>
      <c r="B164" s="1">
        <v>44368</v>
      </c>
      <c r="C164" s="112" t="s">
        <v>561</v>
      </c>
      <c r="N164" s="109"/>
      <c r="O164" s="108"/>
      <c r="P164" s="106"/>
      <c r="Q164" s="14" t="s">
        <v>450</v>
      </c>
      <c r="S164" s="132">
        <f>'Мечение-1'!P142-'Мечение-1'!B142</f>
        <v>5</v>
      </c>
    </row>
    <row r="165" spans="1:19">
      <c r="A165" s="72" t="s">
        <v>180</v>
      </c>
      <c r="B165" s="1">
        <v>44368</v>
      </c>
      <c r="C165" s="112" t="s">
        <v>561</v>
      </c>
      <c r="N165" s="109"/>
      <c r="O165" s="108"/>
      <c r="P165" s="106"/>
      <c r="Q165" s="14" t="s">
        <v>459</v>
      </c>
      <c r="S165" s="132">
        <f>'Мечение-1'!P143-'Мечение-1'!B143</f>
        <v>4</v>
      </c>
    </row>
    <row r="166" spans="1:19">
      <c r="A166" s="72" t="s">
        <v>181</v>
      </c>
      <c r="B166" s="1">
        <v>44368</v>
      </c>
      <c r="C166" s="112" t="s">
        <v>561</v>
      </c>
      <c r="D166" s="29" t="s">
        <v>452</v>
      </c>
      <c r="E166">
        <v>90</v>
      </c>
      <c r="F166">
        <v>90</v>
      </c>
      <c r="K166">
        <v>10</v>
      </c>
      <c r="L166">
        <v>10</v>
      </c>
      <c r="N166" s="109">
        <f>(K166+L166)/2</f>
        <v>10</v>
      </c>
      <c r="O166" s="108">
        <f t="shared" si="8"/>
        <v>44359</v>
      </c>
      <c r="P166" s="106">
        <f t="shared" si="9"/>
        <v>44384</v>
      </c>
      <c r="S166" s="132">
        <v>10</v>
      </c>
    </row>
    <row r="167" spans="1:19">
      <c r="A167" s="72" t="s">
        <v>182</v>
      </c>
      <c r="B167" s="1">
        <v>44368</v>
      </c>
      <c r="C167" s="112" t="s">
        <v>561</v>
      </c>
      <c r="N167" s="109"/>
      <c r="O167" s="108"/>
      <c r="P167" s="106"/>
      <c r="Q167" s="14" t="s">
        <v>450</v>
      </c>
      <c r="S167" s="132">
        <f>'Мечение-1'!P145-'Мечение-1'!B145</f>
        <v>6</v>
      </c>
    </row>
    <row r="168" spans="1:19">
      <c r="A168" s="72" t="s">
        <v>183</v>
      </c>
      <c r="B168" s="1">
        <v>44368</v>
      </c>
      <c r="C168" s="112" t="s">
        <v>561</v>
      </c>
      <c r="D168" s="29" t="s">
        <v>458</v>
      </c>
      <c r="H168">
        <v>35</v>
      </c>
      <c r="K168">
        <v>21</v>
      </c>
      <c r="N168" s="109">
        <v>21</v>
      </c>
      <c r="O168" s="108">
        <f t="shared" si="8"/>
        <v>44348</v>
      </c>
      <c r="P168" s="106">
        <f t="shared" si="9"/>
        <v>44373</v>
      </c>
      <c r="S168" s="132">
        <v>10</v>
      </c>
    </row>
    <row r="169" spans="1:19">
      <c r="A169" s="72" t="s">
        <v>184</v>
      </c>
      <c r="B169" s="1">
        <v>44368</v>
      </c>
      <c r="C169" s="112" t="s">
        <v>561</v>
      </c>
      <c r="J169" s="14" t="s">
        <v>498</v>
      </c>
      <c r="L169">
        <v>26</v>
      </c>
      <c r="N169" s="109">
        <v>26</v>
      </c>
      <c r="O169" s="108">
        <f t="shared" si="8"/>
        <v>44343</v>
      </c>
      <c r="P169" s="106">
        <f t="shared" si="9"/>
        <v>44368</v>
      </c>
      <c r="S169" s="132">
        <v>10</v>
      </c>
    </row>
    <row r="170" spans="1:19">
      <c r="A170" s="72" t="s">
        <v>185</v>
      </c>
      <c r="B170" s="1">
        <v>44368</v>
      </c>
      <c r="C170" s="112" t="s">
        <v>561</v>
      </c>
      <c r="D170" s="29" t="s">
        <v>452</v>
      </c>
      <c r="H170">
        <v>38</v>
      </c>
      <c r="L170">
        <v>22</v>
      </c>
      <c r="N170" s="109">
        <v>22</v>
      </c>
      <c r="O170" s="108">
        <f t="shared" ref="O170:O225" si="10">B170-N170+1</f>
        <v>44347</v>
      </c>
      <c r="P170" s="106">
        <f t="shared" ref="P170:P225" si="11">O170+25</f>
        <v>44372</v>
      </c>
      <c r="S170" s="132">
        <v>10</v>
      </c>
    </row>
    <row r="171" spans="1:19">
      <c r="A171" s="72" t="s">
        <v>186</v>
      </c>
      <c r="B171" s="1">
        <v>44368</v>
      </c>
      <c r="C171" s="112" t="s">
        <v>561</v>
      </c>
      <c r="N171" s="109"/>
      <c r="O171" s="108"/>
      <c r="P171" s="106"/>
      <c r="Q171" s="114" t="s">
        <v>461</v>
      </c>
      <c r="S171" s="132">
        <v>5</v>
      </c>
    </row>
    <row r="172" spans="1:19">
      <c r="A172" s="72" t="s">
        <v>187</v>
      </c>
      <c r="B172" s="1">
        <v>44368</v>
      </c>
      <c r="C172" s="112" t="s">
        <v>561</v>
      </c>
      <c r="D172" s="29" t="s">
        <v>458</v>
      </c>
      <c r="H172">
        <v>33</v>
      </c>
      <c r="K172">
        <v>20</v>
      </c>
      <c r="N172" s="109">
        <v>20</v>
      </c>
      <c r="O172" s="108">
        <f t="shared" si="10"/>
        <v>44349</v>
      </c>
      <c r="P172" s="106">
        <f t="shared" si="11"/>
        <v>44374</v>
      </c>
      <c r="S172" s="132">
        <v>10</v>
      </c>
    </row>
    <row r="173" spans="1:19">
      <c r="A173" s="72" t="s">
        <v>188</v>
      </c>
      <c r="B173" s="1">
        <v>44368</v>
      </c>
      <c r="C173" s="112" t="s">
        <v>561</v>
      </c>
      <c r="D173" s="29" t="s">
        <v>453</v>
      </c>
      <c r="H173">
        <v>33</v>
      </c>
      <c r="I173">
        <v>29</v>
      </c>
      <c r="J173" s="14">
        <v>36</v>
      </c>
      <c r="K173" s="95">
        <v>20</v>
      </c>
      <c r="L173" s="95">
        <v>18</v>
      </c>
      <c r="M173" s="95">
        <v>21</v>
      </c>
      <c r="N173" s="109">
        <f t="shared" ref="N173:N225" si="12">(K173+L173+M173)/3</f>
        <v>19.666666666666668</v>
      </c>
      <c r="O173" s="108">
        <f t="shared" si="10"/>
        <v>44349.333333333336</v>
      </c>
      <c r="P173" s="106">
        <f t="shared" si="11"/>
        <v>44374.333333333336</v>
      </c>
      <c r="S173" s="132">
        <v>10</v>
      </c>
    </row>
    <row r="174" spans="1:19">
      <c r="A174" s="72" t="s">
        <v>189</v>
      </c>
      <c r="B174" s="1">
        <v>44368</v>
      </c>
      <c r="C174" s="112" t="s">
        <v>561</v>
      </c>
      <c r="D174" s="29" t="s">
        <v>463</v>
      </c>
      <c r="H174">
        <v>35</v>
      </c>
      <c r="K174">
        <v>21</v>
      </c>
      <c r="N174" s="109">
        <v>21</v>
      </c>
      <c r="O174" s="108">
        <f t="shared" si="10"/>
        <v>44348</v>
      </c>
      <c r="P174" s="106">
        <f t="shared" si="11"/>
        <v>44373</v>
      </c>
      <c r="S174" s="132">
        <v>10</v>
      </c>
    </row>
    <row r="175" spans="1:19">
      <c r="A175" s="72" t="s">
        <v>190</v>
      </c>
      <c r="B175" s="1">
        <v>44368</v>
      </c>
      <c r="C175" s="112" t="s">
        <v>561</v>
      </c>
      <c r="N175" s="109"/>
      <c r="O175" s="108"/>
      <c r="P175" s="106"/>
      <c r="Q175" s="114" t="s">
        <v>499</v>
      </c>
      <c r="S175" s="132">
        <v>5</v>
      </c>
    </row>
    <row r="176" spans="1:19">
      <c r="A176" s="72" t="s">
        <v>191</v>
      </c>
      <c r="B176" s="1">
        <v>44368</v>
      </c>
      <c r="C176" s="112" t="s">
        <v>561</v>
      </c>
      <c r="D176" s="29" t="s">
        <v>452</v>
      </c>
      <c r="H176" t="s">
        <v>4</v>
      </c>
      <c r="K176">
        <v>24</v>
      </c>
      <c r="N176" s="109">
        <v>24</v>
      </c>
      <c r="O176" s="108">
        <f t="shared" si="10"/>
        <v>44345</v>
      </c>
      <c r="P176" s="106">
        <f t="shared" si="11"/>
        <v>44370</v>
      </c>
      <c r="S176" s="132">
        <v>10</v>
      </c>
    </row>
    <row r="177" spans="1:19">
      <c r="A177" s="72" t="s">
        <v>192</v>
      </c>
      <c r="B177" s="1">
        <v>44368</v>
      </c>
      <c r="C177" s="112" t="s">
        <v>561</v>
      </c>
      <c r="D177" s="29" t="s">
        <v>453</v>
      </c>
      <c r="H177">
        <v>29</v>
      </c>
      <c r="I177">
        <v>35</v>
      </c>
      <c r="J177" s="14">
        <v>38</v>
      </c>
      <c r="K177" s="95">
        <v>18</v>
      </c>
      <c r="L177" s="95">
        <v>21</v>
      </c>
      <c r="M177" s="95">
        <v>22</v>
      </c>
      <c r="N177" s="109">
        <f t="shared" si="12"/>
        <v>20.333333333333332</v>
      </c>
      <c r="O177" s="108">
        <f t="shared" si="10"/>
        <v>44348.666666666664</v>
      </c>
      <c r="P177" s="106">
        <f t="shared" si="11"/>
        <v>44373.666666666664</v>
      </c>
      <c r="S177" s="132">
        <v>10</v>
      </c>
    </row>
    <row r="178" spans="1:19">
      <c r="A178" s="72" t="s">
        <v>193</v>
      </c>
      <c r="B178" s="1">
        <v>44368</v>
      </c>
      <c r="C178" s="112" t="s">
        <v>561</v>
      </c>
      <c r="D178" s="29" t="s">
        <v>565</v>
      </c>
      <c r="H178">
        <v>35</v>
      </c>
      <c r="I178">
        <v>34</v>
      </c>
      <c r="J178" s="14">
        <v>38</v>
      </c>
      <c r="K178" s="95">
        <v>21</v>
      </c>
      <c r="L178" s="95">
        <v>20</v>
      </c>
      <c r="M178" s="95">
        <v>22</v>
      </c>
      <c r="N178" s="109">
        <f t="shared" si="12"/>
        <v>21</v>
      </c>
      <c r="O178" s="108">
        <f t="shared" si="10"/>
        <v>44348</v>
      </c>
      <c r="P178" s="106">
        <f t="shared" si="11"/>
        <v>44373</v>
      </c>
      <c r="S178" s="132">
        <v>10</v>
      </c>
    </row>
    <row r="179" spans="1:19" s="65" customFormat="1" ht="15" thickBot="1">
      <c r="A179" s="62" t="s">
        <v>194</v>
      </c>
      <c r="B179" s="63">
        <v>44368</v>
      </c>
      <c r="C179" s="113" t="s">
        <v>561</v>
      </c>
      <c r="D179" s="64"/>
      <c r="G179" s="66"/>
      <c r="J179" s="66"/>
      <c r="N179" s="109"/>
      <c r="O179" s="108"/>
      <c r="P179" s="106"/>
      <c r="Q179" s="115" t="s">
        <v>447</v>
      </c>
      <c r="R179" s="126"/>
      <c r="S179" s="141">
        <v>5</v>
      </c>
    </row>
    <row r="180" spans="1:19" s="136" customFormat="1" ht="15.5" thickTop="1" thickBot="1">
      <c r="A180" s="116" t="s">
        <v>696</v>
      </c>
      <c r="B180" s="134"/>
      <c r="C180" s="135"/>
      <c r="D180" s="119"/>
      <c r="G180" s="120"/>
      <c r="J180" s="120"/>
      <c r="N180" s="137"/>
      <c r="O180" s="121"/>
      <c r="P180" s="117"/>
      <c r="Q180" s="120"/>
      <c r="R180" s="124"/>
      <c r="S180" s="133">
        <f>SUM(S137:S179)</f>
        <v>306</v>
      </c>
    </row>
    <row r="181" spans="1:19" s="2" customFormat="1" ht="15.5" thickTop="1" thickBot="1">
      <c r="A181" s="6"/>
      <c r="B181" s="63">
        <v>44368</v>
      </c>
      <c r="C181" s="113" t="s">
        <v>561</v>
      </c>
      <c r="D181" s="91">
        <v>4</v>
      </c>
      <c r="E181" s="2">
        <v>30</v>
      </c>
      <c r="F181" s="2">
        <v>30</v>
      </c>
      <c r="G181" s="92"/>
      <c r="J181" s="92"/>
      <c r="K181" s="95">
        <v>4</v>
      </c>
      <c r="L181" s="2">
        <v>4</v>
      </c>
      <c r="N181" s="109">
        <f>(K181+L181)/2</f>
        <v>4</v>
      </c>
      <c r="O181" s="108">
        <f t="shared" si="10"/>
        <v>44365</v>
      </c>
      <c r="P181" s="106">
        <f t="shared" si="11"/>
        <v>44390</v>
      </c>
      <c r="Q181" s="92"/>
      <c r="R181" s="16"/>
      <c r="S181" s="132"/>
    </row>
    <row r="182" spans="1:19" s="2" customFormat="1" ht="15.5" thickTop="1" thickBot="1">
      <c r="A182" s="6"/>
      <c r="B182" s="63">
        <v>44368</v>
      </c>
      <c r="C182" s="113" t="s">
        <v>561</v>
      </c>
      <c r="D182" s="91">
        <v>3</v>
      </c>
      <c r="E182" s="2">
        <v>45</v>
      </c>
      <c r="F182" s="2">
        <v>45</v>
      </c>
      <c r="G182" s="92"/>
      <c r="J182" s="92"/>
      <c r="K182" s="95">
        <v>6</v>
      </c>
      <c r="L182" s="95">
        <v>6</v>
      </c>
      <c r="N182" s="109">
        <v>6</v>
      </c>
      <c r="O182" s="108">
        <f t="shared" si="10"/>
        <v>44363</v>
      </c>
      <c r="P182" s="106">
        <f t="shared" si="11"/>
        <v>44388</v>
      </c>
      <c r="Q182" s="92"/>
      <c r="R182" s="16"/>
      <c r="S182" s="132"/>
    </row>
    <row r="183" spans="1:19" s="2" customFormat="1" ht="15.5" thickTop="1" thickBot="1">
      <c r="A183" s="6"/>
      <c r="B183" s="63">
        <v>44368</v>
      </c>
      <c r="C183" s="113" t="s">
        <v>561</v>
      </c>
      <c r="D183" s="91">
        <v>2</v>
      </c>
      <c r="E183" s="2">
        <v>75</v>
      </c>
      <c r="G183" s="92"/>
      <c r="J183" s="92"/>
      <c r="K183" s="95">
        <v>8</v>
      </c>
      <c r="N183" s="109">
        <v>8</v>
      </c>
      <c r="O183" s="108">
        <f t="shared" si="10"/>
        <v>44361</v>
      </c>
      <c r="P183" s="106">
        <f t="shared" si="11"/>
        <v>44386</v>
      </c>
      <c r="Q183" s="92"/>
      <c r="R183" s="16"/>
      <c r="S183" s="132"/>
    </row>
    <row r="184" spans="1:19" s="2" customFormat="1" ht="15.5" thickTop="1" thickBot="1">
      <c r="A184" s="6"/>
      <c r="B184" s="63">
        <v>44368</v>
      </c>
      <c r="C184" s="113" t="s">
        <v>561</v>
      </c>
      <c r="D184" s="91">
        <v>4</v>
      </c>
      <c r="E184" s="6">
        <v>75</v>
      </c>
      <c r="G184" s="92"/>
      <c r="J184" s="92"/>
      <c r="K184" s="95">
        <v>8</v>
      </c>
      <c r="N184" s="109">
        <v>8</v>
      </c>
      <c r="O184" s="108">
        <f t="shared" si="10"/>
        <v>44361</v>
      </c>
      <c r="P184" s="106">
        <f t="shared" si="11"/>
        <v>44386</v>
      </c>
      <c r="Q184" s="92"/>
      <c r="R184" s="16"/>
      <c r="S184" s="132"/>
    </row>
    <row r="185" spans="1:19" s="2" customFormat="1" ht="15.5" thickTop="1" thickBot="1">
      <c r="A185" s="6"/>
      <c r="B185" s="63">
        <v>44368</v>
      </c>
      <c r="C185" s="113" t="s">
        <v>561</v>
      </c>
      <c r="D185" s="91">
        <v>4</v>
      </c>
      <c r="E185" s="6"/>
      <c r="G185" s="92"/>
      <c r="H185" s="2" t="s">
        <v>688</v>
      </c>
      <c r="J185" s="92"/>
      <c r="K185" s="95">
        <v>26</v>
      </c>
      <c r="N185" s="109">
        <v>26</v>
      </c>
      <c r="O185" s="108">
        <f t="shared" si="10"/>
        <v>44343</v>
      </c>
      <c r="P185" s="106">
        <f t="shared" si="11"/>
        <v>44368</v>
      </c>
      <c r="Q185" s="92"/>
      <c r="R185" s="16"/>
      <c r="S185" s="132"/>
    </row>
    <row r="186" spans="1:19" ht="15" thickTop="1">
      <c r="A186" s="72" t="s">
        <v>567</v>
      </c>
      <c r="B186" s="1">
        <v>44368</v>
      </c>
      <c r="C186" s="110" t="s">
        <v>566</v>
      </c>
      <c r="D186" s="29" t="s">
        <v>453</v>
      </c>
      <c r="H186">
        <v>34</v>
      </c>
      <c r="K186" s="95">
        <v>20</v>
      </c>
      <c r="N186" s="109">
        <v>20</v>
      </c>
      <c r="O186" s="108">
        <f t="shared" si="10"/>
        <v>44349</v>
      </c>
      <c r="P186" s="106">
        <f t="shared" si="11"/>
        <v>44374</v>
      </c>
      <c r="S186" s="132">
        <v>10</v>
      </c>
    </row>
    <row r="187" spans="1:19">
      <c r="A187" s="72" t="s">
        <v>568</v>
      </c>
      <c r="B187" s="1">
        <v>44368</v>
      </c>
      <c r="C187" s="110" t="s">
        <v>566</v>
      </c>
      <c r="D187" s="29" t="s">
        <v>571</v>
      </c>
      <c r="E187">
        <v>90</v>
      </c>
      <c r="K187" s="95">
        <v>10</v>
      </c>
      <c r="N187" s="109">
        <v>10</v>
      </c>
      <c r="O187" s="108">
        <f t="shared" si="10"/>
        <v>44359</v>
      </c>
      <c r="P187" s="106">
        <f t="shared" si="11"/>
        <v>44384</v>
      </c>
      <c r="S187" s="132">
        <v>10</v>
      </c>
    </row>
    <row r="188" spans="1:19">
      <c r="A188" s="72" t="s">
        <v>569</v>
      </c>
      <c r="B188" s="1">
        <v>44368</v>
      </c>
      <c r="C188" s="110" t="s">
        <v>566</v>
      </c>
      <c r="D188" s="29" t="s">
        <v>463</v>
      </c>
      <c r="H188">
        <v>25</v>
      </c>
      <c r="K188" s="95">
        <v>16</v>
      </c>
      <c r="N188" s="109">
        <v>16</v>
      </c>
      <c r="O188" s="108">
        <f t="shared" si="10"/>
        <v>44353</v>
      </c>
      <c r="P188" s="106">
        <f t="shared" si="11"/>
        <v>44378</v>
      </c>
      <c r="S188" s="132">
        <v>10</v>
      </c>
    </row>
    <row r="189" spans="1:19" s="65" customFormat="1" ht="15" thickBot="1">
      <c r="A189" s="62" t="s">
        <v>570</v>
      </c>
      <c r="B189" s="63">
        <v>44368</v>
      </c>
      <c r="C189" s="111" t="s">
        <v>566</v>
      </c>
      <c r="D189" s="64" t="s">
        <v>453</v>
      </c>
      <c r="G189" s="66"/>
      <c r="H189" s="65">
        <v>28</v>
      </c>
      <c r="J189" s="66"/>
      <c r="K189" s="65">
        <v>18</v>
      </c>
      <c r="N189" s="109">
        <v>18</v>
      </c>
      <c r="O189" s="108">
        <f t="shared" si="10"/>
        <v>44351</v>
      </c>
      <c r="P189" s="106">
        <f t="shared" si="11"/>
        <v>44376</v>
      </c>
      <c r="Q189" s="66"/>
      <c r="R189" s="126"/>
      <c r="S189" s="141">
        <v>10</v>
      </c>
    </row>
    <row r="190" spans="1:19" ht="15" thickTop="1">
      <c r="A190" s="72" t="s">
        <v>202</v>
      </c>
      <c r="B190" s="1">
        <v>44369</v>
      </c>
      <c r="C190" s="29" t="s">
        <v>572</v>
      </c>
      <c r="D190" s="29" t="s">
        <v>458</v>
      </c>
      <c r="E190">
        <v>90</v>
      </c>
      <c r="H190" s="6">
        <v>25</v>
      </c>
      <c r="I190">
        <v>29</v>
      </c>
      <c r="K190" s="95">
        <v>10</v>
      </c>
      <c r="L190" s="95">
        <v>16</v>
      </c>
      <c r="M190" s="95">
        <v>18</v>
      </c>
      <c r="N190" s="109">
        <f t="shared" si="12"/>
        <v>14.666666666666666</v>
      </c>
      <c r="O190" s="108">
        <f t="shared" si="10"/>
        <v>44355.333333333336</v>
      </c>
      <c r="P190" s="106">
        <f t="shared" si="11"/>
        <v>44380.333333333336</v>
      </c>
      <c r="S190" s="132">
        <v>10</v>
      </c>
    </row>
    <row r="191" spans="1:19">
      <c r="A191" s="72" t="s">
        <v>203</v>
      </c>
      <c r="B191" s="1">
        <v>44369</v>
      </c>
      <c r="C191" s="29" t="s">
        <v>572</v>
      </c>
      <c r="N191" s="109"/>
      <c r="O191" s="108"/>
      <c r="P191" s="106"/>
      <c r="Q191" s="114" t="s">
        <v>447</v>
      </c>
      <c r="S191" s="132">
        <v>5</v>
      </c>
    </row>
    <row r="192" spans="1:19">
      <c r="A192" s="72" t="s">
        <v>204</v>
      </c>
      <c r="B192" s="1">
        <v>44369</v>
      </c>
      <c r="C192" s="29" t="s">
        <v>572</v>
      </c>
      <c r="D192" s="29" t="s">
        <v>463</v>
      </c>
      <c r="H192">
        <v>34</v>
      </c>
      <c r="K192">
        <v>20</v>
      </c>
      <c r="N192" s="109">
        <v>20</v>
      </c>
      <c r="O192" s="108">
        <f t="shared" si="10"/>
        <v>44350</v>
      </c>
      <c r="P192" s="106">
        <f t="shared" si="11"/>
        <v>44375</v>
      </c>
      <c r="S192" s="132">
        <v>10</v>
      </c>
    </row>
    <row r="193" spans="1:19">
      <c r="A193" s="72" t="s">
        <v>205</v>
      </c>
      <c r="B193" s="1">
        <v>44369</v>
      </c>
      <c r="C193" s="29" t="s">
        <v>572</v>
      </c>
      <c r="N193" s="109"/>
      <c r="O193" s="108"/>
      <c r="P193" s="106"/>
      <c r="Q193" s="14" t="s">
        <v>451</v>
      </c>
      <c r="S193" s="132">
        <f>'Мечение-1'!P165-'Мечение-1'!B165</f>
        <v>4</v>
      </c>
    </row>
    <row r="194" spans="1:19">
      <c r="A194" s="72" t="s">
        <v>206</v>
      </c>
      <c r="B194" s="1">
        <v>44369</v>
      </c>
      <c r="C194" s="29" t="s">
        <v>572</v>
      </c>
      <c r="N194" s="109"/>
      <c r="O194" s="108"/>
      <c r="P194" s="106"/>
      <c r="Q194" s="14" t="s">
        <v>450</v>
      </c>
      <c r="S194" s="132">
        <v>3</v>
      </c>
    </row>
    <row r="195" spans="1:19">
      <c r="A195" s="72" t="s">
        <v>207</v>
      </c>
      <c r="B195" s="1">
        <v>44369</v>
      </c>
      <c r="C195" s="29" t="s">
        <v>572</v>
      </c>
      <c r="D195" s="29" t="s">
        <v>458</v>
      </c>
      <c r="H195">
        <v>31</v>
      </c>
      <c r="I195">
        <v>36</v>
      </c>
      <c r="J195" s="14">
        <v>35</v>
      </c>
      <c r="K195" s="95">
        <v>19</v>
      </c>
      <c r="L195" s="95">
        <v>21</v>
      </c>
      <c r="M195" s="95">
        <v>21</v>
      </c>
      <c r="N195" s="109">
        <f t="shared" si="12"/>
        <v>20.333333333333332</v>
      </c>
      <c r="O195" s="108">
        <f t="shared" si="10"/>
        <v>44349.666666666664</v>
      </c>
      <c r="P195" s="106">
        <f t="shared" si="11"/>
        <v>44374.666666666664</v>
      </c>
      <c r="S195" s="132">
        <v>10</v>
      </c>
    </row>
    <row r="196" spans="1:19">
      <c r="A196" s="72" t="s">
        <v>208</v>
      </c>
      <c r="B196" s="1">
        <v>44369</v>
      </c>
      <c r="C196" s="29" t="s">
        <v>572</v>
      </c>
      <c r="N196" s="109"/>
      <c r="O196" s="108"/>
      <c r="P196" s="106"/>
      <c r="Q196" s="14" t="s">
        <v>450</v>
      </c>
      <c r="S196" s="132">
        <f>'Мечение-1'!P168-'Мечение-1'!B168</f>
        <v>5</v>
      </c>
    </row>
    <row r="197" spans="1:19">
      <c r="A197" s="72" t="s">
        <v>209</v>
      </c>
      <c r="B197" s="1">
        <v>44369</v>
      </c>
      <c r="C197" s="29" t="s">
        <v>572</v>
      </c>
      <c r="D197" s="29" t="s">
        <v>452</v>
      </c>
      <c r="H197">
        <v>35</v>
      </c>
      <c r="K197">
        <v>21</v>
      </c>
      <c r="N197" s="109">
        <v>21</v>
      </c>
      <c r="O197" s="108">
        <f t="shared" si="10"/>
        <v>44349</v>
      </c>
      <c r="P197" s="106">
        <f t="shared" si="11"/>
        <v>44374</v>
      </c>
      <c r="S197" s="132">
        <v>10</v>
      </c>
    </row>
    <row r="198" spans="1:19">
      <c r="A198" s="72" t="s">
        <v>210</v>
      </c>
      <c r="B198" s="1">
        <v>44369</v>
      </c>
      <c r="C198" s="29" t="s">
        <v>572</v>
      </c>
      <c r="D198" s="29" t="s">
        <v>453</v>
      </c>
      <c r="H198">
        <v>31</v>
      </c>
      <c r="I198">
        <v>35</v>
      </c>
      <c r="J198" s="14">
        <v>29</v>
      </c>
      <c r="K198" s="95">
        <v>19</v>
      </c>
      <c r="L198" s="95">
        <v>21</v>
      </c>
      <c r="M198" s="95">
        <v>18</v>
      </c>
      <c r="N198" s="109">
        <f t="shared" si="12"/>
        <v>19.333333333333332</v>
      </c>
      <c r="O198" s="108">
        <f t="shared" si="10"/>
        <v>44350.666666666664</v>
      </c>
      <c r="P198" s="106">
        <f t="shared" si="11"/>
        <v>44375.666666666664</v>
      </c>
      <c r="S198" s="132">
        <v>10</v>
      </c>
    </row>
    <row r="199" spans="1:19">
      <c r="A199" s="72" t="s">
        <v>211</v>
      </c>
      <c r="B199" s="1">
        <v>44369</v>
      </c>
      <c r="C199" s="29" t="s">
        <v>572</v>
      </c>
      <c r="N199" s="109"/>
      <c r="O199" s="108"/>
      <c r="P199" s="106"/>
      <c r="Q199" s="114" t="s">
        <v>447</v>
      </c>
      <c r="S199" s="132">
        <v>5</v>
      </c>
    </row>
    <row r="200" spans="1:19">
      <c r="A200" s="72" t="s">
        <v>212</v>
      </c>
      <c r="B200" s="1">
        <v>44369</v>
      </c>
      <c r="C200" s="29" t="s">
        <v>572</v>
      </c>
      <c r="N200" s="109"/>
      <c r="O200" s="108"/>
      <c r="P200" s="106"/>
      <c r="Q200" s="14" t="s">
        <v>573</v>
      </c>
      <c r="S200" s="132">
        <f>'Мечение-1'!P172-'Мечение-1'!B172</f>
        <v>7</v>
      </c>
    </row>
    <row r="201" spans="1:19">
      <c r="A201" s="72" t="s">
        <v>213</v>
      </c>
      <c r="B201" s="1">
        <v>44369</v>
      </c>
      <c r="C201" s="29" t="s">
        <v>572</v>
      </c>
      <c r="D201" s="29" t="s">
        <v>458</v>
      </c>
      <c r="E201">
        <v>90</v>
      </c>
      <c r="F201">
        <v>90</v>
      </c>
      <c r="G201" s="14">
        <v>90</v>
      </c>
      <c r="K201">
        <v>10</v>
      </c>
      <c r="L201">
        <v>10</v>
      </c>
      <c r="M201">
        <v>10</v>
      </c>
      <c r="N201" s="109">
        <f t="shared" si="12"/>
        <v>10</v>
      </c>
      <c r="O201" s="108">
        <f t="shared" si="10"/>
        <v>44360</v>
      </c>
      <c r="P201" s="106">
        <f t="shared" si="11"/>
        <v>44385</v>
      </c>
      <c r="S201" s="132">
        <v>10</v>
      </c>
    </row>
    <row r="202" spans="1:19">
      <c r="A202" s="72" t="s">
        <v>214</v>
      </c>
      <c r="B202" s="1">
        <v>44369</v>
      </c>
      <c r="C202" s="29" t="s">
        <v>572</v>
      </c>
      <c r="D202" s="29" t="s">
        <v>555</v>
      </c>
      <c r="H202" t="s">
        <v>555</v>
      </c>
      <c r="K202">
        <v>26</v>
      </c>
      <c r="N202" s="109">
        <v>26</v>
      </c>
      <c r="O202" s="108">
        <f t="shared" si="10"/>
        <v>44344</v>
      </c>
      <c r="P202" s="106">
        <f t="shared" si="11"/>
        <v>44369</v>
      </c>
      <c r="S202" s="132">
        <v>10</v>
      </c>
    </row>
    <row r="203" spans="1:19">
      <c r="A203" s="72" t="s">
        <v>215</v>
      </c>
      <c r="B203" s="1">
        <v>44369</v>
      </c>
      <c r="C203" s="29" t="s">
        <v>572</v>
      </c>
      <c r="N203" s="109"/>
      <c r="O203" s="108"/>
      <c r="P203" s="106"/>
      <c r="Q203" s="14" t="s">
        <v>451</v>
      </c>
      <c r="S203" s="132">
        <f>'Мечение-1'!P175-'Мечение-1'!B175</f>
        <v>2</v>
      </c>
    </row>
    <row r="204" spans="1:19">
      <c r="A204" s="72" t="s">
        <v>216</v>
      </c>
      <c r="B204" s="1">
        <v>44369</v>
      </c>
      <c r="C204" s="29" t="s">
        <v>572</v>
      </c>
      <c r="D204" s="29" t="s">
        <v>453</v>
      </c>
      <c r="E204">
        <v>90</v>
      </c>
      <c r="F204">
        <v>90</v>
      </c>
      <c r="G204" s="14">
        <v>90</v>
      </c>
      <c r="K204">
        <v>10</v>
      </c>
      <c r="L204">
        <v>10</v>
      </c>
      <c r="M204">
        <v>10</v>
      </c>
      <c r="N204" s="109">
        <f t="shared" si="12"/>
        <v>10</v>
      </c>
      <c r="O204" s="108">
        <f t="shared" si="10"/>
        <v>44360</v>
      </c>
      <c r="P204" s="106">
        <f t="shared" si="11"/>
        <v>44385</v>
      </c>
      <c r="R204" s="132"/>
      <c r="S204" s="132">
        <v>10</v>
      </c>
    </row>
    <row r="205" spans="1:19">
      <c r="A205" s="72" t="s">
        <v>217</v>
      </c>
      <c r="B205" s="1">
        <v>44369</v>
      </c>
      <c r="C205" s="29" t="s">
        <v>572</v>
      </c>
      <c r="D205" s="29" t="s">
        <v>458</v>
      </c>
      <c r="E205">
        <v>90</v>
      </c>
      <c r="F205">
        <v>90</v>
      </c>
      <c r="G205" s="14">
        <v>90</v>
      </c>
      <c r="K205">
        <v>10</v>
      </c>
      <c r="L205">
        <v>10</v>
      </c>
      <c r="M205">
        <v>10</v>
      </c>
      <c r="N205" s="109">
        <f t="shared" si="12"/>
        <v>10</v>
      </c>
      <c r="O205" s="108">
        <f t="shared" si="10"/>
        <v>44360</v>
      </c>
      <c r="P205" s="106">
        <f t="shared" si="11"/>
        <v>44385</v>
      </c>
      <c r="S205" s="132">
        <v>10</v>
      </c>
    </row>
    <row r="206" spans="1:19">
      <c r="A206" s="72" t="s">
        <v>218</v>
      </c>
      <c r="B206" s="1">
        <v>44369</v>
      </c>
      <c r="C206" s="29" t="s">
        <v>572</v>
      </c>
      <c r="N206" s="109"/>
      <c r="O206" s="108"/>
      <c r="P206" s="106"/>
      <c r="Q206" s="14" t="s">
        <v>450</v>
      </c>
      <c r="S206" s="132">
        <f>'Мечение-1'!P178-'Мечение-1'!B178</f>
        <v>5</v>
      </c>
    </row>
    <row r="207" spans="1:19">
      <c r="A207" s="72" t="s">
        <v>219</v>
      </c>
      <c r="B207" s="1">
        <v>44369</v>
      </c>
      <c r="C207" s="29" t="s">
        <v>572</v>
      </c>
      <c r="N207" s="109"/>
      <c r="O207" s="108"/>
      <c r="P207" s="106"/>
      <c r="Q207" s="114" t="s">
        <v>447</v>
      </c>
      <c r="S207" s="132">
        <v>5</v>
      </c>
    </row>
    <row r="208" spans="1:19">
      <c r="A208" s="72" t="s">
        <v>220</v>
      </c>
      <c r="B208" s="1">
        <v>44369</v>
      </c>
      <c r="C208" s="29" t="s">
        <v>572</v>
      </c>
      <c r="N208" s="109"/>
      <c r="O208" s="108"/>
      <c r="P208" s="106"/>
      <c r="Q208" s="14" t="s">
        <v>451</v>
      </c>
      <c r="S208" s="132">
        <f>'Мечение-1'!P180-'Мечение-1'!B180</f>
        <v>6</v>
      </c>
    </row>
    <row r="209" spans="1:19">
      <c r="A209" s="72" t="s">
        <v>221</v>
      </c>
      <c r="B209" s="1">
        <v>44369</v>
      </c>
      <c r="C209" s="29" t="s">
        <v>572</v>
      </c>
      <c r="D209" s="29" t="s">
        <v>453</v>
      </c>
      <c r="H209">
        <v>25</v>
      </c>
      <c r="K209">
        <v>16</v>
      </c>
      <c r="N209" s="109">
        <f t="shared" si="12"/>
        <v>5.333333333333333</v>
      </c>
      <c r="O209" s="108">
        <f t="shared" si="10"/>
        <v>44364.666666666664</v>
      </c>
      <c r="P209" s="106">
        <f t="shared" si="11"/>
        <v>44389.666666666664</v>
      </c>
      <c r="S209" s="132">
        <v>10</v>
      </c>
    </row>
    <row r="210" spans="1:19">
      <c r="A210" s="72" t="s">
        <v>222</v>
      </c>
      <c r="B210" s="1">
        <v>44369</v>
      </c>
      <c r="C210" s="29" t="s">
        <v>572</v>
      </c>
      <c r="D210" s="29" t="s">
        <v>453</v>
      </c>
      <c r="H210">
        <v>40</v>
      </c>
      <c r="K210">
        <v>22</v>
      </c>
      <c r="N210" s="109">
        <v>22</v>
      </c>
      <c r="O210" s="108">
        <f t="shared" si="10"/>
        <v>44348</v>
      </c>
      <c r="P210" s="106">
        <f t="shared" si="11"/>
        <v>44373</v>
      </c>
      <c r="S210" s="132">
        <v>10</v>
      </c>
    </row>
    <row r="211" spans="1:19">
      <c r="A211" s="72" t="s">
        <v>223</v>
      </c>
      <c r="B211" s="1">
        <v>44369</v>
      </c>
      <c r="C211" s="29" t="s">
        <v>572</v>
      </c>
      <c r="D211" s="29" t="s">
        <v>453</v>
      </c>
      <c r="H211">
        <v>28</v>
      </c>
      <c r="K211">
        <v>18</v>
      </c>
      <c r="N211" s="109">
        <v>18</v>
      </c>
      <c r="O211" s="108">
        <f t="shared" si="10"/>
        <v>44352</v>
      </c>
      <c r="P211" s="106">
        <f t="shared" si="11"/>
        <v>44377</v>
      </c>
      <c r="S211" s="132">
        <v>10</v>
      </c>
    </row>
    <row r="212" spans="1:19">
      <c r="A212" s="72" t="s">
        <v>224</v>
      </c>
      <c r="B212" s="1">
        <v>44369</v>
      </c>
      <c r="C212" s="29" t="s">
        <v>572</v>
      </c>
      <c r="D212" s="29" t="s">
        <v>453</v>
      </c>
      <c r="H212">
        <v>38</v>
      </c>
      <c r="I212">
        <v>36</v>
      </c>
      <c r="J212" s="14">
        <v>36</v>
      </c>
      <c r="K212" s="95">
        <v>22</v>
      </c>
      <c r="L212" s="95">
        <v>21</v>
      </c>
      <c r="M212" s="95">
        <v>21</v>
      </c>
      <c r="N212" s="109">
        <f t="shared" si="12"/>
        <v>21.333333333333332</v>
      </c>
      <c r="O212" s="108">
        <f t="shared" si="10"/>
        <v>44348.666666666664</v>
      </c>
      <c r="P212" s="106">
        <f t="shared" si="11"/>
        <v>44373.666666666664</v>
      </c>
      <c r="S212" s="132">
        <v>10</v>
      </c>
    </row>
    <row r="213" spans="1:19">
      <c r="A213" s="72" t="s">
        <v>225</v>
      </c>
      <c r="B213" s="1">
        <v>44369</v>
      </c>
      <c r="C213" s="29" t="s">
        <v>572</v>
      </c>
      <c r="N213" s="109"/>
      <c r="O213" s="108"/>
      <c r="P213" s="106"/>
      <c r="Q213" s="14" t="s">
        <v>451</v>
      </c>
      <c r="S213" s="132">
        <f>'Мечение-1'!P185-'Мечение-1'!B185</f>
        <v>6</v>
      </c>
    </row>
    <row r="214" spans="1:19">
      <c r="A214" s="72" t="s">
        <v>226</v>
      </c>
      <c r="B214" s="1">
        <v>44369</v>
      </c>
      <c r="C214" s="29" t="s">
        <v>572</v>
      </c>
      <c r="N214" s="109"/>
      <c r="O214" s="108"/>
      <c r="P214" s="106"/>
      <c r="Q214" s="14" t="s">
        <v>450</v>
      </c>
      <c r="S214" s="132">
        <f>'Мечение-1'!P186-'Мечение-1'!B186</f>
        <v>2</v>
      </c>
    </row>
    <row r="215" spans="1:19" s="65" customFormat="1" ht="15" thickBot="1">
      <c r="A215" s="62" t="s">
        <v>227</v>
      </c>
      <c r="B215" s="63">
        <v>44369</v>
      </c>
      <c r="C215" s="64" t="s">
        <v>572</v>
      </c>
      <c r="D215" s="64"/>
      <c r="G215" s="66"/>
      <c r="J215" s="66"/>
      <c r="N215" s="109"/>
      <c r="O215" s="108"/>
      <c r="P215" s="106"/>
      <c r="Q215" s="66" t="s">
        <v>459</v>
      </c>
      <c r="R215" s="126"/>
      <c r="S215" s="132">
        <f>'Мечение-1'!P187-'Мечение-1'!B187</f>
        <v>4</v>
      </c>
    </row>
    <row r="216" spans="1:19" s="116" customFormat="1" ht="15" thickTop="1">
      <c r="A216" s="116" t="s">
        <v>696</v>
      </c>
      <c r="S216" s="146">
        <f>SUM(S190:S215)</f>
        <v>189</v>
      </c>
    </row>
    <row r="217" spans="1:19" s="2" customFormat="1" ht="15" thickBot="1">
      <c r="A217" s="6"/>
      <c r="B217" s="63">
        <v>44369</v>
      </c>
      <c r="C217" s="64" t="s">
        <v>572</v>
      </c>
      <c r="D217" s="91">
        <v>4</v>
      </c>
      <c r="E217" s="2">
        <v>75</v>
      </c>
      <c r="G217" s="92"/>
      <c r="J217" s="92"/>
      <c r="K217" s="2">
        <v>8</v>
      </c>
      <c r="N217" s="109">
        <v>8</v>
      </c>
      <c r="O217" s="108">
        <f t="shared" si="10"/>
        <v>44362</v>
      </c>
      <c r="P217" s="106">
        <f t="shared" si="11"/>
        <v>44387</v>
      </c>
      <c r="Q217" s="92"/>
      <c r="R217" s="16"/>
      <c r="S217" s="132"/>
    </row>
    <row r="218" spans="1:19" s="2" customFormat="1" ht="15.5" thickTop="1" thickBot="1">
      <c r="A218" s="6"/>
      <c r="B218" s="63">
        <v>44369</v>
      </c>
      <c r="C218" s="64" t="s">
        <v>572</v>
      </c>
      <c r="D218" s="91">
        <v>3</v>
      </c>
      <c r="E218" s="2">
        <v>15</v>
      </c>
      <c r="F218" s="2">
        <v>15</v>
      </c>
      <c r="G218" s="92"/>
      <c r="J218" s="92"/>
      <c r="K218" s="2">
        <v>1</v>
      </c>
      <c r="N218" s="109">
        <v>1</v>
      </c>
      <c r="O218" s="108">
        <f t="shared" si="10"/>
        <v>44369</v>
      </c>
      <c r="P218" s="106">
        <f t="shared" si="11"/>
        <v>44394</v>
      </c>
      <c r="Q218" s="92"/>
      <c r="R218" s="16"/>
      <c r="S218" s="132"/>
    </row>
    <row r="219" spans="1:19" s="2" customFormat="1" ht="15.5" thickTop="1" thickBot="1">
      <c r="A219" s="6"/>
      <c r="B219" s="63">
        <v>44369</v>
      </c>
      <c r="C219" s="64" t="s">
        <v>572</v>
      </c>
      <c r="D219" s="91">
        <v>2</v>
      </c>
      <c r="E219" s="2">
        <v>75</v>
      </c>
      <c r="G219" s="92"/>
      <c r="J219" s="92"/>
      <c r="K219" s="2">
        <v>8</v>
      </c>
      <c r="N219" s="109">
        <v>8</v>
      </c>
      <c r="O219" s="108">
        <f t="shared" si="10"/>
        <v>44362</v>
      </c>
      <c r="P219" s="106">
        <f t="shared" si="11"/>
        <v>44387</v>
      </c>
      <c r="Q219" s="92"/>
      <c r="R219" s="16"/>
      <c r="S219" s="132"/>
    </row>
    <row r="220" spans="1:19" s="2" customFormat="1" ht="15.5" thickTop="1" thickBot="1">
      <c r="A220" s="6"/>
      <c r="B220" s="63">
        <v>44369</v>
      </c>
      <c r="C220" s="64" t="s">
        <v>572</v>
      </c>
      <c r="D220" s="91">
        <v>4</v>
      </c>
      <c r="E220" s="6">
        <v>0</v>
      </c>
      <c r="F220" s="2">
        <v>0</v>
      </c>
      <c r="G220" s="92">
        <v>0</v>
      </c>
      <c r="J220" s="92"/>
      <c r="K220" s="95">
        <v>0</v>
      </c>
      <c r="N220" s="109"/>
      <c r="O220" s="108"/>
      <c r="P220" s="106"/>
      <c r="Q220" s="92"/>
      <c r="R220" s="16"/>
      <c r="S220" s="132"/>
    </row>
    <row r="221" spans="1:19" s="2" customFormat="1" ht="15.5" thickTop="1" thickBot="1">
      <c r="A221" s="6"/>
      <c r="B221" s="63">
        <v>44369</v>
      </c>
      <c r="C221" s="64" t="s">
        <v>572</v>
      </c>
      <c r="D221" s="91">
        <v>1</v>
      </c>
      <c r="E221" s="6"/>
      <c r="G221" s="92"/>
      <c r="H221" s="2">
        <v>26</v>
      </c>
      <c r="J221" s="92"/>
      <c r="K221" s="95">
        <v>17</v>
      </c>
      <c r="N221" s="109">
        <v>17</v>
      </c>
      <c r="O221" s="108">
        <f t="shared" si="10"/>
        <v>44353</v>
      </c>
      <c r="P221" s="106">
        <f t="shared" si="11"/>
        <v>44378</v>
      </c>
      <c r="Q221" s="92"/>
      <c r="R221" s="16"/>
      <c r="S221" s="132"/>
    </row>
    <row r="222" spans="1:19" s="2" customFormat="1" ht="15.5" thickTop="1" thickBot="1">
      <c r="A222" s="6"/>
      <c r="B222" s="63">
        <v>44369</v>
      </c>
      <c r="C222" s="64" t="s">
        <v>572</v>
      </c>
      <c r="D222" s="91">
        <v>4</v>
      </c>
      <c r="E222" s="6"/>
      <c r="G222" s="92"/>
      <c r="H222" s="2">
        <v>24</v>
      </c>
      <c r="J222" s="92"/>
      <c r="K222" s="95">
        <v>16</v>
      </c>
      <c r="N222" s="109">
        <v>16</v>
      </c>
      <c r="O222" s="108">
        <f t="shared" si="10"/>
        <v>44354</v>
      </c>
      <c r="P222" s="106">
        <f t="shared" si="11"/>
        <v>44379</v>
      </c>
      <c r="Q222" s="92"/>
      <c r="R222" s="16"/>
      <c r="S222" s="132"/>
    </row>
    <row r="223" spans="1:19" ht="15" thickTop="1">
      <c r="A223" s="72" t="s">
        <v>232</v>
      </c>
      <c r="B223" s="1">
        <v>44369</v>
      </c>
      <c r="C223" s="29" t="s">
        <v>574</v>
      </c>
      <c r="N223" s="109"/>
      <c r="O223" s="108"/>
      <c r="P223" s="106"/>
      <c r="Q223" s="114" t="s">
        <v>447</v>
      </c>
      <c r="S223" s="132">
        <v>5</v>
      </c>
    </row>
    <row r="224" spans="1:19">
      <c r="A224" s="72" t="s">
        <v>233</v>
      </c>
      <c r="B224" s="1">
        <v>44369</v>
      </c>
      <c r="C224" s="29" t="s">
        <v>574</v>
      </c>
      <c r="N224" s="109"/>
      <c r="O224" s="108"/>
      <c r="P224" s="106"/>
      <c r="Q224" s="114" t="s">
        <v>447</v>
      </c>
      <c r="S224" s="132">
        <v>5</v>
      </c>
    </row>
    <row r="225" spans="1:19">
      <c r="A225" s="72" t="s">
        <v>234</v>
      </c>
      <c r="B225" s="1">
        <v>44369</v>
      </c>
      <c r="C225" s="29" t="s">
        <v>574</v>
      </c>
      <c r="D225" s="29" t="s">
        <v>452</v>
      </c>
      <c r="H225">
        <v>40</v>
      </c>
      <c r="I225">
        <v>41</v>
      </c>
      <c r="J225" s="14">
        <v>46</v>
      </c>
      <c r="K225" s="95">
        <v>22</v>
      </c>
      <c r="L225" s="95">
        <v>23</v>
      </c>
      <c r="M225" s="95">
        <v>23</v>
      </c>
      <c r="N225" s="109">
        <f t="shared" si="12"/>
        <v>22.666666666666668</v>
      </c>
      <c r="O225" s="108">
        <f t="shared" si="10"/>
        <v>44347.333333333336</v>
      </c>
      <c r="P225" s="106">
        <f t="shared" si="11"/>
        <v>44372.333333333336</v>
      </c>
      <c r="S225" s="132">
        <v>10</v>
      </c>
    </row>
    <row r="226" spans="1:19">
      <c r="A226" s="72" t="s">
        <v>235</v>
      </c>
      <c r="B226" s="1">
        <v>44369</v>
      </c>
      <c r="C226" s="29" t="s">
        <v>574</v>
      </c>
      <c r="N226" s="109"/>
      <c r="O226" s="108"/>
      <c r="P226" s="106"/>
      <c r="Q226" s="114" t="s">
        <v>447</v>
      </c>
      <c r="S226" s="132">
        <v>5</v>
      </c>
    </row>
    <row r="227" spans="1:19">
      <c r="A227" s="72" t="s">
        <v>236</v>
      </c>
      <c r="B227" s="1">
        <v>44369</v>
      </c>
      <c r="C227" s="29" t="s">
        <v>574</v>
      </c>
      <c r="N227" s="109"/>
      <c r="O227" s="108"/>
      <c r="P227" s="106"/>
      <c r="Q227" s="114" t="s">
        <v>447</v>
      </c>
      <c r="S227" s="132">
        <v>5</v>
      </c>
    </row>
    <row r="228" spans="1:19">
      <c r="A228" s="72" t="s">
        <v>237</v>
      </c>
      <c r="B228" s="1">
        <v>44369</v>
      </c>
      <c r="C228" s="29" t="s">
        <v>574</v>
      </c>
      <c r="N228" s="109"/>
      <c r="O228" s="108"/>
      <c r="P228" s="106"/>
      <c r="Q228" s="114" t="s">
        <v>447</v>
      </c>
      <c r="S228" s="132">
        <v>5</v>
      </c>
    </row>
    <row r="229" spans="1:19">
      <c r="A229" s="72" t="s">
        <v>238</v>
      </c>
      <c r="B229" s="1">
        <v>44369</v>
      </c>
      <c r="C229" s="29" t="s">
        <v>574</v>
      </c>
      <c r="N229" s="109"/>
      <c r="O229" s="108"/>
      <c r="P229" s="106"/>
      <c r="Q229" s="14" t="s">
        <v>459</v>
      </c>
      <c r="S229" s="132">
        <f>'Мечение-1'!P194-'Мечение-1'!B194</f>
        <v>6</v>
      </c>
    </row>
    <row r="230" spans="1:19">
      <c r="A230" s="72" t="s">
        <v>239</v>
      </c>
      <c r="B230" s="1">
        <v>44369</v>
      </c>
      <c r="C230" s="29" t="s">
        <v>574</v>
      </c>
      <c r="N230" s="109"/>
      <c r="O230" s="108"/>
      <c r="P230" s="106"/>
      <c r="Q230" s="114" t="s">
        <v>447</v>
      </c>
      <c r="S230" s="132">
        <v>5</v>
      </c>
    </row>
    <row r="231" spans="1:19">
      <c r="A231" s="72" t="s">
        <v>240</v>
      </c>
      <c r="B231" s="1">
        <v>44369</v>
      </c>
      <c r="C231" s="29" t="s">
        <v>574</v>
      </c>
      <c r="N231" s="109"/>
      <c r="O231" s="108"/>
      <c r="P231" s="106"/>
      <c r="Q231" s="114" t="s">
        <v>447</v>
      </c>
      <c r="S231" s="132">
        <v>5</v>
      </c>
    </row>
    <row r="232" spans="1:19">
      <c r="A232" s="72" t="s">
        <v>241</v>
      </c>
      <c r="B232" s="1">
        <v>44369</v>
      </c>
      <c r="C232" s="29" t="s">
        <v>574</v>
      </c>
      <c r="N232" s="109"/>
      <c r="O232" s="108"/>
      <c r="P232" s="106"/>
      <c r="Q232" s="14" t="s">
        <v>497</v>
      </c>
      <c r="S232" s="132">
        <f>'Мечение-1'!P197-'Мечение-1'!B197</f>
        <v>3</v>
      </c>
    </row>
    <row r="233" spans="1:19">
      <c r="A233" s="72" t="s">
        <v>242</v>
      </c>
      <c r="B233" s="1">
        <v>44369</v>
      </c>
      <c r="C233" s="29" t="s">
        <v>574</v>
      </c>
      <c r="N233" s="109"/>
      <c r="O233" s="108"/>
      <c r="P233" s="106"/>
      <c r="Q233" s="14" t="s">
        <v>557</v>
      </c>
      <c r="S233" s="132">
        <f>'Мечение-1'!P198-'Мечение-1'!B198</f>
        <v>2</v>
      </c>
    </row>
    <row r="234" spans="1:19">
      <c r="A234" s="72" t="s">
        <v>243</v>
      </c>
      <c r="B234" s="1">
        <v>44369</v>
      </c>
      <c r="C234" s="29" t="s">
        <v>574</v>
      </c>
      <c r="N234" s="109"/>
      <c r="O234" s="108"/>
      <c r="P234" s="106"/>
      <c r="Q234" s="114" t="s">
        <v>447</v>
      </c>
      <c r="S234" s="132">
        <v>5</v>
      </c>
    </row>
    <row r="235" spans="1:19">
      <c r="A235" s="72" t="s">
        <v>244</v>
      </c>
      <c r="B235" s="1">
        <v>44369</v>
      </c>
      <c r="C235" s="29" t="s">
        <v>574</v>
      </c>
      <c r="N235" s="109"/>
      <c r="O235" s="108"/>
      <c r="P235" s="106"/>
      <c r="Q235" s="14" t="s">
        <v>459</v>
      </c>
      <c r="S235" s="132">
        <f>'Мечение-1'!P200-'Мечение-1'!B200</f>
        <v>4</v>
      </c>
    </row>
    <row r="236" spans="1:19">
      <c r="A236" s="72" t="s">
        <v>245</v>
      </c>
      <c r="B236" s="1">
        <v>44369</v>
      </c>
      <c r="C236" s="29" t="s">
        <v>574</v>
      </c>
      <c r="N236" s="109"/>
      <c r="O236" s="108"/>
      <c r="P236" s="106"/>
      <c r="Q236" s="14" t="s">
        <v>459</v>
      </c>
      <c r="S236" s="132">
        <f>'Мечение-1'!P201-'Мечение-1'!B201</f>
        <v>5</v>
      </c>
    </row>
    <row r="237" spans="1:19">
      <c r="A237" s="72" t="s">
        <v>246</v>
      </c>
      <c r="B237" s="1">
        <v>44369</v>
      </c>
      <c r="C237" s="29" t="s">
        <v>574</v>
      </c>
      <c r="N237" s="109"/>
      <c r="O237" s="108"/>
      <c r="P237" s="106"/>
      <c r="Q237" s="114" t="s">
        <v>447</v>
      </c>
      <c r="S237" s="132">
        <v>5</v>
      </c>
    </row>
    <row r="238" spans="1:19">
      <c r="A238" s="72" t="s">
        <v>247</v>
      </c>
      <c r="B238" s="1">
        <v>44369</v>
      </c>
      <c r="C238" s="29" t="s">
        <v>574</v>
      </c>
      <c r="N238" s="109"/>
      <c r="O238" s="108"/>
      <c r="P238" s="106"/>
      <c r="Q238" s="14" t="s">
        <v>450</v>
      </c>
      <c r="S238" s="132">
        <f>'Мечение-1'!P203-'Мечение-1'!B203</f>
        <v>2</v>
      </c>
    </row>
    <row r="239" spans="1:19">
      <c r="A239" s="72" t="s">
        <v>248</v>
      </c>
      <c r="B239" s="1">
        <v>44369</v>
      </c>
      <c r="C239" s="29" t="s">
        <v>574</v>
      </c>
      <c r="N239" s="109"/>
      <c r="O239" s="108"/>
      <c r="P239" s="106"/>
      <c r="Q239" s="114" t="s">
        <v>447</v>
      </c>
      <c r="S239" s="132">
        <v>5</v>
      </c>
    </row>
    <row r="240" spans="1:19">
      <c r="A240" s="72" t="s">
        <v>249</v>
      </c>
      <c r="B240" s="1">
        <v>44369</v>
      </c>
      <c r="C240" s="29" t="s">
        <v>574</v>
      </c>
      <c r="N240" s="109"/>
      <c r="O240" s="108"/>
      <c r="P240" s="106"/>
      <c r="Q240" s="14" t="s">
        <v>450</v>
      </c>
      <c r="S240" s="132">
        <f>'Мечение-1'!P205-'Мечение-1'!B205</f>
        <v>3</v>
      </c>
    </row>
    <row r="241" spans="1:19">
      <c r="A241" s="72" t="s">
        <v>250</v>
      </c>
      <c r="B241" s="1">
        <v>44369</v>
      </c>
      <c r="C241" s="29" t="s">
        <v>574</v>
      </c>
      <c r="N241" s="109"/>
      <c r="O241" s="108"/>
      <c r="P241" s="106"/>
      <c r="Q241" s="14" t="s">
        <v>450</v>
      </c>
      <c r="S241" s="132">
        <f>'Мечение-1'!P206-'Мечение-1'!B206</f>
        <v>1</v>
      </c>
    </row>
    <row r="242" spans="1:19">
      <c r="A242" s="72" t="s">
        <v>251</v>
      </c>
      <c r="B242" s="1">
        <v>44369</v>
      </c>
      <c r="C242" s="29" t="s">
        <v>574</v>
      </c>
      <c r="N242" s="109"/>
      <c r="O242" s="108"/>
      <c r="P242" s="106"/>
      <c r="Q242" s="14" t="s">
        <v>575</v>
      </c>
      <c r="S242" s="132">
        <f>'Мечение-1'!P207-'Мечение-1'!B207</f>
        <v>5</v>
      </c>
    </row>
    <row r="243" spans="1:19">
      <c r="A243" s="72" t="s">
        <v>252</v>
      </c>
      <c r="B243" s="1">
        <v>44369</v>
      </c>
      <c r="C243" s="29" t="s">
        <v>574</v>
      </c>
      <c r="N243" s="109"/>
      <c r="O243" s="108"/>
      <c r="P243" s="106"/>
      <c r="Q243" s="14" t="s">
        <v>576</v>
      </c>
      <c r="S243" s="132">
        <f>'Мечение-1'!P208-'Мечение-1'!B208</f>
        <v>7</v>
      </c>
    </row>
    <row r="244" spans="1:19">
      <c r="A244" s="72" t="s">
        <v>253</v>
      </c>
      <c r="B244" s="1">
        <v>44369</v>
      </c>
      <c r="C244" s="29" t="s">
        <v>574</v>
      </c>
      <c r="N244" s="109"/>
      <c r="O244" s="108"/>
      <c r="P244" s="106"/>
      <c r="Q244" s="14" t="s">
        <v>577</v>
      </c>
      <c r="S244" s="132">
        <f>'Мечение-1'!P209-'Мечение-1'!B209</f>
        <v>5</v>
      </c>
    </row>
    <row r="245" spans="1:19" s="65" customFormat="1" ht="15" thickBot="1">
      <c r="A245" s="62" t="s">
        <v>254</v>
      </c>
      <c r="B245" s="63">
        <v>44369</v>
      </c>
      <c r="C245" s="64" t="s">
        <v>574</v>
      </c>
      <c r="D245" s="64"/>
      <c r="G245" s="66"/>
      <c r="J245" s="66"/>
      <c r="N245" s="109"/>
      <c r="O245" s="108"/>
      <c r="P245" s="106"/>
      <c r="Q245" s="115" t="s">
        <v>447</v>
      </c>
      <c r="R245" s="126"/>
      <c r="S245" s="141">
        <v>5</v>
      </c>
    </row>
    <row r="246" spans="1:19" s="136" customFormat="1" ht="15.5" thickTop="1" thickBot="1">
      <c r="A246" s="116" t="s">
        <v>696</v>
      </c>
      <c r="B246" s="134"/>
      <c r="C246" s="135"/>
      <c r="D246" s="119"/>
      <c r="G246" s="120"/>
      <c r="J246" s="120"/>
      <c r="N246" s="137"/>
      <c r="O246" s="121"/>
      <c r="P246" s="117"/>
      <c r="Q246" s="120"/>
      <c r="R246" s="124"/>
      <c r="S246" s="133">
        <f>SUM(S223:S245)</f>
        <v>108</v>
      </c>
    </row>
    <row r="247" spans="1:19" s="2" customFormat="1" ht="15.5" thickTop="1" thickBot="1">
      <c r="A247" s="6"/>
      <c r="B247" s="63">
        <v>44369</v>
      </c>
      <c r="C247" s="64" t="s">
        <v>574</v>
      </c>
      <c r="D247" s="91">
        <v>4</v>
      </c>
      <c r="G247" s="92"/>
      <c r="H247" s="2">
        <v>26</v>
      </c>
      <c r="J247" s="92"/>
      <c r="K247" s="2">
        <v>17</v>
      </c>
      <c r="N247" s="109">
        <v>17</v>
      </c>
      <c r="O247" s="108">
        <f t="shared" ref="O247:O302" si="13">B247-N247+1</f>
        <v>44353</v>
      </c>
      <c r="P247" s="106">
        <f t="shared" ref="P247:P302" si="14">O247+25</f>
        <v>44378</v>
      </c>
      <c r="Q247" s="92"/>
      <c r="R247" s="16"/>
      <c r="S247" s="132"/>
    </row>
    <row r="248" spans="1:19" s="2" customFormat="1" ht="15.5" thickTop="1" thickBot="1">
      <c r="A248" s="6"/>
      <c r="B248" s="63">
        <v>44369</v>
      </c>
      <c r="C248" s="64" t="s">
        <v>574</v>
      </c>
      <c r="D248" s="91">
        <v>4</v>
      </c>
      <c r="G248" s="92"/>
      <c r="H248" s="2">
        <v>22</v>
      </c>
      <c r="J248" s="92"/>
      <c r="K248" s="2">
        <v>15</v>
      </c>
      <c r="N248" s="109">
        <f t="shared" ref="N248:N296" si="15">(K248+L248+M248)/3</f>
        <v>5</v>
      </c>
      <c r="O248" s="108">
        <f t="shared" si="13"/>
        <v>44365</v>
      </c>
      <c r="P248" s="106">
        <f t="shared" si="14"/>
        <v>44390</v>
      </c>
      <c r="Q248" s="92"/>
      <c r="R248" s="16"/>
      <c r="S248" s="132"/>
    </row>
    <row r="249" spans="1:19" s="2" customFormat="1" ht="15.5" thickTop="1" thickBot="1">
      <c r="A249" s="6"/>
      <c r="B249" s="63">
        <v>44369</v>
      </c>
      <c r="C249" s="64" t="s">
        <v>574</v>
      </c>
      <c r="D249" s="91">
        <v>5</v>
      </c>
      <c r="G249" s="92"/>
      <c r="H249" s="2">
        <v>21</v>
      </c>
      <c r="I249" s="2">
        <v>24</v>
      </c>
      <c r="J249" s="92">
        <v>26</v>
      </c>
      <c r="K249" s="95">
        <v>15</v>
      </c>
      <c r="L249" s="95">
        <v>16</v>
      </c>
      <c r="M249" s="95">
        <v>17</v>
      </c>
      <c r="N249" s="109">
        <f t="shared" si="15"/>
        <v>16</v>
      </c>
      <c r="O249" s="108">
        <f t="shared" si="13"/>
        <v>44354</v>
      </c>
      <c r="P249" s="106">
        <f t="shared" si="14"/>
        <v>44379</v>
      </c>
      <c r="Q249" s="92"/>
      <c r="R249" s="16"/>
      <c r="S249" s="132"/>
    </row>
    <row r="250" spans="1:19" s="2" customFormat="1" ht="15.5" thickTop="1" thickBot="1">
      <c r="A250" s="6"/>
      <c r="B250" s="63">
        <v>44369</v>
      </c>
      <c r="C250" s="64" t="s">
        <v>574</v>
      </c>
      <c r="D250" s="91">
        <v>6</v>
      </c>
      <c r="E250" s="2">
        <v>30</v>
      </c>
      <c r="G250" s="92"/>
      <c r="J250" s="92"/>
      <c r="K250" s="95">
        <v>4</v>
      </c>
      <c r="N250" s="109">
        <v>4</v>
      </c>
      <c r="O250" s="108">
        <f t="shared" si="13"/>
        <v>44366</v>
      </c>
      <c r="P250" s="106">
        <f t="shared" si="14"/>
        <v>44391</v>
      </c>
      <c r="Q250" s="92"/>
      <c r="R250" s="16"/>
      <c r="S250" s="132"/>
    </row>
    <row r="251" spans="1:19" ht="15" thickTop="1">
      <c r="A251" s="72" t="s">
        <v>256</v>
      </c>
      <c r="B251" s="1">
        <v>44369</v>
      </c>
      <c r="C251" s="29" t="s">
        <v>578</v>
      </c>
      <c r="D251" s="29" t="s">
        <v>452</v>
      </c>
      <c r="H251">
        <v>28</v>
      </c>
      <c r="K251" s="95">
        <v>18</v>
      </c>
      <c r="N251" s="109">
        <v>18</v>
      </c>
      <c r="O251" s="108">
        <f t="shared" si="13"/>
        <v>44352</v>
      </c>
      <c r="P251" s="106">
        <f t="shared" si="14"/>
        <v>44377</v>
      </c>
      <c r="S251" s="132">
        <v>10</v>
      </c>
    </row>
    <row r="252" spans="1:19">
      <c r="A252" s="72" t="s">
        <v>257</v>
      </c>
      <c r="B252" s="1">
        <v>44369</v>
      </c>
      <c r="C252" s="29" t="s">
        <v>578</v>
      </c>
      <c r="D252" s="29" t="s">
        <v>453</v>
      </c>
      <c r="E252">
        <v>90</v>
      </c>
      <c r="K252" s="95">
        <v>10</v>
      </c>
      <c r="N252" s="109">
        <v>10</v>
      </c>
      <c r="O252" s="108">
        <f t="shared" si="13"/>
        <v>44360</v>
      </c>
      <c r="P252" s="106">
        <f t="shared" si="14"/>
        <v>44385</v>
      </c>
      <c r="S252" s="132">
        <v>10</v>
      </c>
    </row>
    <row r="253" spans="1:19" s="65" customFormat="1" ht="15" thickBot="1">
      <c r="A253" s="62" t="s">
        <v>258</v>
      </c>
      <c r="B253" s="63">
        <v>44369</v>
      </c>
      <c r="C253" s="64" t="s">
        <v>578</v>
      </c>
      <c r="D253" s="64" t="s">
        <v>453</v>
      </c>
      <c r="G253" s="66"/>
      <c r="J253" s="66"/>
      <c r="N253" s="109"/>
      <c r="O253" s="108"/>
      <c r="P253" s="106"/>
      <c r="Q253" s="66" t="s">
        <v>579</v>
      </c>
      <c r="R253" s="126"/>
      <c r="S253" s="141">
        <f>'Мечение-1'!P213-'Мечение-1'!B213</f>
        <v>7</v>
      </c>
    </row>
    <row r="254" spans="1:19" s="136" customFormat="1" ht="15.5" thickTop="1" thickBot="1">
      <c r="A254" s="116" t="s">
        <v>696</v>
      </c>
      <c r="B254" s="134"/>
      <c r="C254" s="135"/>
      <c r="D254" s="119"/>
      <c r="G254" s="120"/>
      <c r="J254" s="120"/>
      <c r="N254" s="137"/>
      <c r="O254" s="121"/>
      <c r="P254" s="117"/>
      <c r="Q254" s="120"/>
      <c r="R254" s="124"/>
      <c r="S254" s="133">
        <f>SUM(S251:S253)</f>
        <v>27</v>
      </c>
    </row>
    <row r="255" spans="1:19" s="2" customFormat="1" ht="15.5" thickTop="1" thickBot="1">
      <c r="A255" s="6"/>
      <c r="B255" s="63">
        <v>44369</v>
      </c>
      <c r="C255" s="64" t="s">
        <v>578</v>
      </c>
      <c r="D255" s="91">
        <v>2</v>
      </c>
      <c r="E255" s="2">
        <v>30</v>
      </c>
      <c r="F255" s="2">
        <v>30</v>
      </c>
      <c r="G255" s="92"/>
      <c r="J255" s="92"/>
      <c r="K255" s="95">
        <v>4</v>
      </c>
      <c r="L255" s="2">
        <v>4</v>
      </c>
      <c r="N255" s="109">
        <v>4</v>
      </c>
      <c r="O255" s="108">
        <f t="shared" si="13"/>
        <v>44366</v>
      </c>
      <c r="P255" s="106">
        <f t="shared" si="14"/>
        <v>44391</v>
      </c>
      <c r="Q255" s="92"/>
      <c r="R255" s="16"/>
      <c r="S255" s="132"/>
    </row>
    <row r="256" spans="1:19" ht="15" thickTop="1">
      <c r="A256" s="72" t="s">
        <v>259</v>
      </c>
      <c r="B256" s="1">
        <v>44369</v>
      </c>
      <c r="C256" s="29" t="s">
        <v>580</v>
      </c>
      <c r="N256" s="109"/>
      <c r="O256" s="108"/>
      <c r="P256" s="106"/>
      <c r="Q256" s="14" t="s">
        <v>450</v>
      </c>
      <c r="S256" s="132">
        <f>'Мечение-1'!P214-'Мечение-1'!B214</f>
        <v>6</v>
      </c>
    </row>
    <row r="257" spans="1:19">
      <c r="A257" s="72" t="s">
        <v>260</v>
      </c>
      <c r="B257" s="1">
        <v>44369</v>
      </c>
      <c r="C257" s="29" t="s">
        <v>580</v>
      </c>
      <c r="D257" s="29" t="s">
        <v>452</v>
      </c>
      <c r="H257">
        <v>36</v>
      </c>
      <c r="I257">
        <v>39</v>
      </c>
      <c r="J257" s="14">
        <v>37</v>
      </c>
      <c r="K257" s="95">
        <v>21</v>
      </c>
      <c r="L257" s="95">
        <v>22</v>
      </c>
      <c r="M257" s="95">
        <v>22</v>
      </c>
      <c r="N257" s="109">
        <f t="shared" si="15"/>
        <v>21.666666666666668</v>
      </c>
      <c r="O257" s="108">
        <f t="shared" si="13"/>
        <v>44348.333333333336</v>
      </c>
      <c r="P257" s="106">
        <f t="shared" si="14"/>
        <v>44373.333333333336</v>
      </c>
      <c r="S257" s="132">
        <v>10</v>
      </c>
    </row>
    <row r="258" spans="1:19">
      <c r="A258" s="72" t="s">
        <v>261</v>
      </c>
      <c r="B258" s="1">
        <v>44369</v>
      </c>
      <c r="C258" s="29" t="s">
        <v>580</v>
      </c>
      <c r="D258" s="29" t="s">
        <v>458</v>
      </c>
      <c r="N258" s="109"/>
      <c r="O258" s="108"/>
      <c r="P258" s="106"/>
      <c r="Q258" s="114" t="s">
        <v>460</v>
      </c>
      <c r="S258" s="132">
        <v>5</v>
      </c>
    </row>
    <row r="259" spans="1:19">
      <c r="A259" s="72" t="s">
        <v>262</v>
      </c>
      <c r="B259" s="1">
        <v>44369</v>
      </c>
      <c r="C259" s="29" t="s">
        <v>580</v>
      </c>
      <c r="D259" s="29" t="s">
        <v>463</v>
      </c>
      <c r="H259">
        <v>36</v>
      </c>
      <c r="I259">
        <v>37</v>
      </c>
      <c r="K259">
        <v>21</v>
      </c>
      <c r="L259">
        <v>22</v>
      </c>
      <c r="N259" s="109">
        <f>(K259+L259)/2</f>
        <v>21.5</v>
      </c>
      <c r="O259" s="108">
        <f t="shared" si="13"/>
        <v>44348.5</v>
      </c>
      <c r="P259" s="106">
        <f t="shared" si="14"/>
        <v>44373.5</v>
      </c>
      <c r="S259" s="132">
        <v>10</v>
      </c>
    </row>
    <row r="260" spans="1:19">
      <c r="A260" s="72" t="s">
        <v>263</v>
      </c>
      <c r="B260" s="1">
        <v>44369</v>
      </c>
      <c r="C260" s="29" t="s">
        <v>580</v>
      </c>
      <c r="N260" s="109"/>
      <c r="O260" s="108"/>
      <c r="P260" s="106"/>
      <c r="Q260" s="14" t="s">
        <v>451</v>
      </c>
      <c r="S260" s="132">
        <f>'Мечение-1'!P218-'Мечение-1'!B218</f>
        <v>6</v>
      </c>
    </row>
    <row r="261" spans="1:19">
      <c r="A261" s="72" t="s">
        <v>264</v>
      </c>
      <c r="B261" s="1">
        <v>44369</v>
      </c>
      <c r="C261" s="29" t="s">
        <v>580</v>
      </c>
      <c r="D261" s="29" t="s">
        <v>458</v>
      </c>
      <c r="H261">
        <v>24</v>
      </c>
      <c r="K261">
        <v>16</v>
      </c>
      <c r="N261" s="109">
        <v>16</v>
      </c>
      <c r="O261" s="108">
        <f t="shared" si="13"/>
        <v>44354</v>
      </c>
      <c r="P261" s="106">
        <f t="shared" si="14"/>
        <v>44379</v>
      </c>
      <c r="S261" s="132">
        <v>10</v>
      </c>
    </row>
    <row r="262" spans="1:19">
      <c r="A262" s="72" t="s">
        <v>265</v>
      </c>
      <c r="B262" s="1">
        <v>44369</v>
      </c>
      <c r="C262" s="29" t="s">
        <v>580</v>
      </c>
      <c r="N262" s="109"/>
      <c r="O262" s="108"/>
      <c r="P262" s="106"/>
      <c r="Q262" s="14" t="s">
        <v>451</v>
      </c>
      <c r="S262" s="132">
        <f>'Мечение-1'!P220-'Мечение-1'!B220</f>
        <v>8</v>
      </c>
    </row>
    <row r="263" spans="1:19">
      <c r="A263" s="72" t="s">
        <v>266</v>
      </c>
      <c r="B263" s="1">
        <v>44369</v>
      </c>
      <c r="C263" s="29" t="s">
        <v>580</v>
      </c>
      <c r="D263" s="29" t="s">
        <v>453</v>
      </c>
      <c r="H263" t="s">
        <v>4</v>
      </c>
      <c r="K263">
        <v>24</v>
      </c>
      <c r="N263" s="109">
        <v>24</v>
      </c>
      <c r="O263" s="108">
        <f t="shared" si="13"/>
        <v>44346</v>
      </c>
      <c r="P263" s="106">
        <f t="shared" si="14"/>
        <v>44371</v>
      </c>
      <c r="S263" s="132">
        <v>10</v>
      </c>
    </row>
    <row r="264" spans="1:19">
      <c r="A264" s="72" t="s">
        <v>267</v>
      </c>
      <c r="B264" s="1">
        <v>44369</v>
      </c>
      <c r="C264" s="29" t="s">
        <v>580</v>
      </c>
      <c r="N264" s="109"/>
      <c r="O264" s="108"/>
      <c r="P264" s="106"/>
      <c r="Q264" s="14" t="s">
        <v>450</v>
      </c>
      <c r="S264" s="132">
        <f>'Мечение-1'!P222-'Мечение-1'!B222</f>
        <v>3</v>
      </c>
    </row>
    <row r="265" spans="1:19">
      <c r="A265" s="72" t="s">
        <v>268</v>
      </c>
      <c r="B265" s="1">
        <v>44369</v>
      </c>
      <c r="C265" s="29" t="s">
        <v>580</v>
      </c>
      <c r="N265" s="109"/>
      <c r="O265" s="108"/>
      <c r="P265" s="106"/>
      <c r="Q265" s="14" t="s">
        <v>497</v>
      </c>
      <c r="S265" s="132">
        <f>'Мечение-1'!P223-'Мечение-1'!B223</f>
        <v>4</v>
      </c>
    </row>
    <row r="266" spans="1:19">
      <c r="A266" s="72" t="s">
        <v>269</v>
      </c>
      <c r="B266" s="1">
        <v>44369</v>
      </c>
      <c r="C266" s="29" t="s">
        <v>580</v>
      </c>
      <c r="N266" s="109"/>
      <c r="O266" s="108"/>
      <c r="P266" s="106"/>
      <c r="Q266" s="14" t="s">
        <v>557</v>
      </c>
      <c r="S266" s="132">
        <f>'Мечение-1'!P224-'Мечение-1'!B224</f>
        <v>5</v>
      </c>
    </row>
    <row r="267" spans="1:19">
      <c r="A267" s="72" t="s">
        <v>270</v>
      </c>
      <c r="B267" s="1">
        <v>44369</v>
      </c>
      <c r="C267" s="29" t="s">
        <v>580</v>
      </c>
      <c r="N267" s="109"/>
      <c r="O267" s="108"/>
      <c r="P267" s="106"/>
      <c r="Q267" s="114" t="s">
        <v>447</v>
      </c>
      <c r="S267" s="132">
        <v>5</v>
      </c>
    </row>
    <row r="268" spans="1:19">
      <c r="A268" s="72" t="s">
        <v>271</v>
      </c>
      <c r="B268" s="1">
        <v>44369</v>
      </c>
      <c r="C268" s="29" t="s">
        <v>580</v>
      </c>
      <c r="N268" s="109"/>
      <c r="O268" s="108"/>
      <c r="P268" s="106"/>
      <c r="Q268" s="14" t="s">
        <v>557</v>
      </c>
      <c r="S268" s="132">
        <f>'Мечение-1'!P226-'Мечение-1'!B226</f>
        <v>2</v>
      </c>
    </row>
    <row r="269" spans="1:19">
      <c r="A269" s="72" t="s">
        <v>272</v>
      </c>
      <c r="B269" s="1">
        <v>44369</v>
      </c>
      <c r="C269" s="29" t="s">
        <v>580</v>
      </c>
      <c r="D269" s="29" t="s">
        <v>453</v>
      </c>
      <c r="H269">
        <v>35</v>
      </c>
      <c r="I269">
        <v>33</v>
      </c>
      <c r="J269" s="14">
        <v>35</v>
      </c>
      <c r="K269" s="95">
        <v>21</v>
      </c>
      <c r="L269" s="95">
        <v>20</v>
      </c>
      <c r="M269" s="95">
        <v>21</v>
      </c>
      <c r="N269" s="109">
        <f t="shared" si="15"/>
        <v>20.666666666666668</v>
      </c>
      <c r="O269" s="108">
        <f t="shared" si="13"/>
        <v>44349.333333333336</v>
      </c>
      <c r="P269" s="106">
        <f t="shared" si="14"/>
        <v>44374.333333333336</v>
      </c>
      <c r="S269" s="132">
        <v>10</v>
      </c>
    </row>
    <row r="270" spans="1:19">
      <c r="A270" s="72" t="s">
        <v>273</v>
      </c>
      <c r="B270" s="1">
        <v>44369</v>
      </c>
      <c r="C270" s="29" t="s">
        <v>580</v>
      </c>
      <c r="N270" s="109"/>
      <c r="O270" s="108"/>
      <c r="P270" s="106"/>
      <c r="Q270" s="114" t="s">
        <v>447</v>
      </c>
      <c r="S270" s="132">
        <v>5</v>
      </c>
    </row>
    <row r="271" spans="1:19">
      <c r="A271" s="72" t="s">
        <v>274</v>
      </c>
      <c r="B271" s="1">
        <v>44369</v>
      </c>
      <c r="C271" s="29" t="s">
        <v>580</v>
      </c>
      <c r="D271" s="29" t="s">
        <v>458</v>
      </c>
      <c r="H271">
        <v>32</v>
      </c>
      <c r="K271">
        <v>19</v>
      </c>
      <c r="N271" s="109">
        <v>19</v>
      </c>
      <c r="O271" s="108">
        <f t="shared" si="13"/>
        <v>44351</v>
      </c>
      <c r="P271" s="106">
        <f t="shared" si="14"/>
        <v>44376</v>
      </c>
      <c r="S271" s="132">
        <v>10</v>
      </c>
    </row>
    <row r="272" spans="1:19">
      <c r="A272" s="72" t="s">
        <v>275</v>
      </c>
      <c r="B272" s="1">
        <v>44369</v>
      </c>
      <c r="C272" s="29" t="s">
        <v>580</v>
      </c>
      <c r="D272" s="29" t="s">
        <v>463</v>
      </c>
      <c r="H272">
        <v>39</v>
      </c>
      <c r="I272">
        <v>37</v>
      </c>
      <c r="K272">
        <v>22</v>
      </c>
      <c r="L272">
        <v>22</v>
      </c>
      <c r="N272" s="109">
        <v>22</v>
      </c>
      <c r="O272" s="108">
        <f t="shared" si="13"/>
        <v>44348</v>
      </c>
      <c r="P272" s="106">
        <f t="shared" si="14"/>
        <v>44373</v>
      </c>
      <c r="S272" s="132">
        <v>10</v>
      </c>
    </row>
    <row r="273" spans="1:22">
      <c r="A273" s="72" t="s">
        <v>276</v>
      </c>
      <c r="B273" s="1">
        <v>44369</v>
      </c>
      <c r="C273" s="29" t="s">
        <v>580</v>
      </c>
      <c r="D273" s="29" t="s">
        <v>453</v>
      </c>
      <c r="H273">
        <v>25</v>
      </c>
      <c r="K273">
        <v>16</v>
      </c>
      <c r="N273" s="109">
        <v>16</v>
      </c>
      <c r="O273" s="108">
        <f t="shared" si="13"/>
        <v>44354</v>
      </c>
      <c r="P273" s="106">
        <f t="shared" si="14"/>
        <v>44379</v>
      </c>
      <c r="S273" s="132">
        <v>10</v>
      </c>
    </row>
    <row r="274" spans="1:22">
      <c r="A274" s="72" t="s">
        <v>277</v>
      </c>
      <c r="B274" s="1">
        <v>44369</v>
      </c>
      <c r="C274" s="29" t="s">
        <v>580</v>
      </c>
      <c r="D274" s="29" t="s">
        <v>453</v>
      </c>
      <c r="H274">
        <v>31</v>
      </c>
      <c r="I274">
        <v>21</v>
      </c>
      <c r="J274" s="14">
        <v>26</v>
      </c>
      <c r="K274" s="95">
        <v>19</v>
      </c>
      <c r="L274" s="95">
        <v>15</v>
      </c>
      <c r="M274" s="95">
        <v>17</v>
      </c>
      <c r="N274" s="109">
        <f t="shared" si="15"/>
        <v>17</v>
      </c>
      <c r="O274" s="108">
        <f t="shared" si="13"/>
        <v>44353</v>
      </c>
      <c r="P274" s="106">
        <f t="shared" si="14"/>
        <v>44378</v>
      </c>
      <c r="S274" s="132">
        <v>10</v>
      </c>
    </row>
    <row r="275" spans="1:22" s="65" customFormat="1" ht="15" thickBot="1">
      <c r="A275" s="62" t="s">
        <v>278</v>
      </c>
      <c r="B275" s="63">
        <v>44369</v>
      </c>
      <c r="C275" s="64" t="s">
        <v>580</v>
      </c>
      <c r="D275" s="64" t="s">
        <v>458</v>
      </c>
      <c r="G275" s="66"/>
      <c r="H275" s="65">
        <v>35</v>
      </c>
      <c r="J275" s="66"/>
      <c r="K275" s="65">
        <v>21</v>
      </c>
      <c r="N275" s="109">
        <v>21</v>
      </c>
      <c r="O275" s="108">
        <f t="shared" si="13"/>
        <v>44349</v>
      </c>
      <c r="P275" s="106">
        <f t="shared" si="14"/>
        <v>44374</v>
      </c>
      <c r="Q275" s="66"/>
      <c r="R275" s="126"/>
      <c r="S275" s="132">
        <v>10</v>
      </c>
    </row>
    <row r="276" spans="1:22" s="136" customFormat="1" ht="15.5" thickTop="1" thickBot="1">
      <c r="A276" s="116" t="s">
        <v>696</v>
      </c>
      <c r="B276" s="134"/>
      <c r="C276" s="135"/>
      <c r="D276" s="119"/>
      <c r="G276" s="120"/>
      <c r="J276" s="120"/>
      <c r="N276" s="137"/>
      <c r="O276" s="121"/>
      <c r="P276" s="117"/>
      <c r="Q276" s="120"/>
      <c r="R276" s="124"/>
      <c r="S276" s="133">
        <f>SUM(S256:S275)</f>
        <v>149</v>
      </c>
    </row>
    <row r="277" spans="1:22" s="2" customFormat="1" ht="15.5" thickTop="1" thickBot="1">
      <c r="A277" s="6"/>
      <c r="B277" s="63">
        <v>44369</v>
      </c>
      <c r="C277" s="64" t="s">
        <v>580</v>
      </c>
      <c r="D277" s="91">
        <v>3</v>
      </c>
      <c r="G277" s="92"/>
      <c r="H277" s="95">
        <v>32</v>
      </c>
      <c r="J277" s="92"/>
      <c r="K277" s="95">
        <v>19</v>
      </c>
      <c r="N277" s="109">
        <v>19</v>
      </c>
      <c r="O277" s="108">
        <f t="shared" si="13"/>
        <v>44351</v>
      </c>
      <c r="P277" s="106">
        <f t="shared" si="14"/>
        <v>44376</v>
      </c>
      <c r="Q277" s="92"/>
      <c r="R277" s="16"/>
      <c r="S277" s="132">
        <v>10</v>
      </c>
    </row>
    <row r="278" spans="1:22" ht="15" thickTop="1">
      <c r="A278" s="72" t="s">
        <v>582</v>
      </c>
      <c r="B278" s="1">
        <v>44369</v>
      </c>
      <c r="C278" s="29" t="s">
        <v>581</v>
      </c>
      <c r="N278" s="109"/>
      <c r="O278" s="108"/>
      <c r="P278" s="106"/>
      <c r="Q278" s="114" t="s">
        <v>447</v>
      </c>
      <c r="S278" s="132">
        <v>5</v>
      </c>
    </row>
    <row r="279" spans="1:22">
      <c r="A279" s="72" t="s">
        <v>583</v>
      </c>
      <c r="B279" s="1">
        <v>44369</v>
      </c>
      <c r="C279" s="29" t="s">
        <v>581</v>
      </c>
      <c r="H279" t="s">
        <v>610</v>
      </c>
      <c r="K279">
        <v>26</v>
      </c>
      <c r="L279">
        <v>26</v>
      </c>
      <c r="M279">
        <v>24</v>
      </c>
      <c r="N279" s="109">
        <f t="shared" si="15"/>
        <v>25.333333333333332</v>
      </c>
      <c r="O279" s="108">
        <f t="shared" si="13"/>
        <v>44344.666666666664</v>
      </c>
      <c r="P279" s="106">
        <f t="shared" si="14"/>
        <v>44369.666666666664</v>
      </c>
      <c r="S279" s="132">
        <v>10</v>
      </c>
    </row>
    <row r="280" spans="1:22">
      <c r="A280" s="72" t="s">
        <v>584</v>
      </c>
      <c r="B280" s="1">
        <v>44369</v>
      </c>
      <c r="C280" s="29" t="s">
        <v>581</v>
      </c>
      <c r="D280" s="29" t="s">
        <v>452</v>
      </c>
      <c r="N280" s="109"/>
      <c r="O280" s="108"/>
      <c r="P280" s="106"/>
      <c r="Q280" s="114" t="s">
        <v>500</v>
      </c>
      <c r="S280" s="132">
        <v>5</v>
      </c>
    </row>
    <row r="281" spans="1:22">
      <c r="A281" s="72" t="s">
        <v>585</v>
      </c>
      <c r="B281" s="1">
        <v>44369</v>
      </c>
      <c r="C281" s="29" t="s">
        <v>581</v>
      </c>
      <c r="D281" s="29" t="s">
        <v>611</v>
      </c>
      <c r="N281" s="109"/>
      <c r="O281" s="108"/>
      <c r="P281" s="106"/>
      <c r="R281" s="16" t="s">
        <v>558</v>
      </c>
      <c r="S281" s="132">
        <v>10</v>
      </c>
    </row>
    <row r="282" spans="1:22">
      <c r="A282" s="72" t="s">
        <v>586</v>
      </c>
      <c r="B282" s="1">
        <v>44369</v>
      </c>
      <c r="C282" s="29" t="s">
        <v>581</v>
      </c>
      <c r="D282" s="29" t="s">
        <v>453</v>
      </c>
      <c r="H282">
        <v>26</v>
      </c>
      <c r="K282">
        <v>17</v>
      </c>
      <c r="N282" s="109">
        <v>17</v>
      </c>
      <c r="O282" s="108">
        <f t="shared" si="13"/>
        <v>44353</v>
      </c>
      <c r="P282" s="106">
        <f t="shared" si="14"/>
        <v>44378</v>
      </c>
      <c r="S282" s="132">
        <v>10</v>
      </c>
    </row>
    <row r="283" spans="1:22">
      <c r="A283" s="72" t="s">
        <v>587</v>
      </c>
      <c r="B283" s="1">
        <v>44369</v>
      </c>
      <c r="C283" s="29" t="s">
        <v>581</v>
      </c>
      <c r="N283" s="109"/>
      <c r="O283" s="108"/>
      <c r="P283" s="106"/>
      <c r="Q283" s="14" t="s">
        <v>451</v>
      </c>
      <c r="S283" s="132">
        <f>'Мечение-1'!P239-'Мечение-1'!B239</f>
        <v>6</v>
      </c>
    </row>
    <row r="284" spans="1:22">
      <c r="A284" s="72" t="s">
        <v>588</v>
      </c>
      <c r="B284" s="1">
        <v>44369</v>
      </c>
      <c r="C284" s="29" t="s">
        <v>581</v>
      </c>
      <c r="N284" s="109"/>
      <c r="O284" s="108"/>
      <c r="P284" s="106"/>
      <c r="Q284" s="14" t="s">
        <v>612</v>
      </c>
      <c r="S284" s="132">
        <f>'Мечение-1'!P240-'Мечение-1'!B240</f>
        <v>6</v>
      </c>
    </row>
    <row r="285" spans="1:22">
      <c r="A285" s="72" t="s">
        <v>589</v>
      </c>
      <c r="B285" s="1">
        <v>44369</v>
      </c>
      <c r="C285" s="29" t="s">
        <v>581</v>
      </c>
      <c r="D285" s="29" t="s">
        <v>452</v>
      </c>
      <c r="H285">
        <v>33</v>
      </c>
      <c r="N285" s="109">
        <f t="shared" si="15"/>
        <v>0</v>
      </c>
      <c r="O285" s="108">
        <f t="shared" si="13"/>
        <v>44370</v>
      </c>
      <c r="P285" s="106">
        <f t="shared" si="14"/>
        <v>44395</v>
      </c>
      <c r="S285" s="132">
        <v>10</v>
      </c>
    </row>
    <row r="286" spans="1:22">
      <c r="A286" s="73" t="s">
        <v>590</v>
      </c>
      <c r="B286" s="73">
        <v>44369</v>
      </c>
      <c r="C286" s="73" t="s">
        <v>581</v>
      </c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 t="s">
        <v>613</v>
      </c>
      <c r="R286" s="73"/>
      <c r="S286" s="73">
        <v>0</v>
      </c>
      <c r="T286" s="73"/>
      <c r="U286" s="73"/>
      <c r="V286" s="73"/>
    </row>
    <row r="287" spans="1:22">
      <c r="A287" s="72" t="s">
        <v>591</v>
      </c>
      <c r="B287" s="1">
        <v>44369</v>
      </c>
      <c r="C287" s="29" t="s">
        <v>581</v>
      </c>
      <c r="D287" s="29" t="s">
        <v>614</v>
      </c>
      <c r="N287" s="109"/>
      <c r="O287" s="108"/>
      <c r="P287" s="106"/>
      <c r="Q287" s="114" t="s">
        <v>500</v>
      </c>
      <c r="S287" s="132">
        <v>5</v>
      </c>
    </row>
    <row r="288" spans="1:22" s="72" customFormat="1">
      <c r="A288" s="72" t="s">
        <v>592</v>
      </c>
      <c r="B288" s="83">
        <v>44369</v>
      </c>
      <c r="C288" s="84" t="s">
        <v>581</v>
      </c>
      <c r="D288" s="84" t="s">
        <v>453</v>
      </c>
      <c r="G288" s="85"/>
      <c r="H288" s="72">
        <v>35</v>
      </c>
      <c r="J288" s="85"/>
      <c r="K288" s="72">
        <v>21</v>
      </c>
      <c r="N288" s="109">
        <v>21</v>
      </c>
      <c r="O288" s="108">
        <f t="shared" si="13"/>
        <v>44349</v>
      </c>
      <c r="P288" s="106">
        <f t="shared" si="14"/>
        <v>44374</v>
      </c>
      <c r="Q288" s="85"/>
      <c r="R288" s="129"/>
      <c r="S288" s="143">
        <v>10</v>
      </c>
    </row>
    <row r="289" spans="1:19" s="73" customFormat="1">
      <c r="A289" s="73" t="s">
        <v>593</v>
      </c>
      <c r="B289" s="86">
        <v>44369</v>
      </c>
      <c r="C289" s="80" t="s">
        <v>581</v>
      </c>
      <c r="D289" s="80" t="s">
        <v>453</v>
      </c>
      <c r="G289" s="61"/>
      <c r="H289" s="73">
        <v>30</v>
      </c>
      <c r="J289" s="61"/>
      <c r="K289" s="73">
        <v>19</v>
      </c>
      <c r="N289" s="109">
        <f t="shared" si="15"/>
        <v>6.333333333333333</v>
      </c>
      <c r="O289" s="108">
        <f t="shared" si="13"/>
        <v>44363.666666666664</v>
      </c>
      <c r="P289" s="106">
        <f t="shared" si="14"/>
        <v>44388.666666666664</v>
      </c>
      <c r="Q289" s="61"/>
      <c r="R289" s="130" t="s">
        <v>615</v>
      </c>
      <c r="S289" s="144">
        <v>0</v>
      </c>
    </row>
    <row r="290" spans="1:19">
      <c r="A290" s="72" t="s">
        <v>594</v>
      </c>
      <c r="B290" s="1">
        <v>44369</v>
      </c>
      <c r="C290" s="29" t="s">
        <v>581</v>
      </c>
      <c r="D290" s="29" t="s">
        <v>453</v>
      </c>
      <c r="H290">
        <v>38</v>
      </c>
      <c r="K290">
        <v>22</v>
      </c>
      <c r="N290" s="109">
        <v>22</v>
      </c>
      <c r="O290" s="108">
        <f t="shared" si="13"/>
        <v>44348</v>
      </c>
      <c r="P290" s="106">
        <f t="shared" si="14"/>
        <v>44373</v>
      </c>
      <c r="S290" s="132">
        <v>10</v>
      </c>
    </row>
    <row r="291" spans="1:19">
      <c r="A291" s="72" t="s">
        <v>595</v>
      </c>
      <c r="B291" s="1">
        <v>44369</v>
      </c>
      <c r="C291" s="29" t="s">
        <v>581</v>
      </c>
      <c r="D291" s="29" t="s">
        <v>452</v>
      </c>
      <c r="H291">
        <v>34</v>
      </c>
      <c r="I291">
        <v>39</v>
      </c>
      <c r="J291" s="14">
        <v>36</v>
      </c>
      <c r="K291" s="95">
        <v>20</v>
      </c>
      <c r="L291" s="95">
        <v>22</v>
      </c>
      <c r="M291" s="95">
        <v>21</v>
      </c>
      <c r="N291" s="109">
        <f t="shared" si="15"/>
        <v>21</v>
      </c>
      <c r="O291" s="108">
        <f t="shared" si="13"/>
        <v>44349</v>
      </c>
      <c r="P291" s="106">
        <f t="shared" si="14"/>
        <v>44374</v>
      </c>
      <c r="S291" s="132">
        <v>10</v>
      </c>
    </row>
    <row r="292" spans="1:19">
      <c r="A292" s="72" t="s">
        <v>596</v>
      </c>
      <c r="B292" s="1">
        <v>44369</v>
      </c>
      <c r="C292" s="29" t="s">
        <v>581</v>
      </c>
      <c r="D292" s="29" t="s">
        <v>453</v>
      </c>
      <c r="H292">
        <v>30</v>
      </c>
      <c r="K292" s="95">
        <v>19</v>
      </c>
      <c r="N292" s="109">
        <v>19</v>
      </c>
      <c r="O292" s="108">
        <f t="shared" si="13"/>
        <v>44351</v>
      </c>
      <c r="P292" s="106">
        <f t="shared" si="14"/>
        <v>44376</v>
      </c>
      <c r="S292" s="132">
        <v>10</v>
      </c>
    </row>
    <row r="293" spans="1:19">
      <c r="A293" s="72" t="s">
        <v>597</v>
      </c>
      <c r="B293" s="1">
        <v>44369</v>
      </c>
      <c r="C293" s="29" t="s">
        <v>581</v>
      </c>
      <c r="N293" s="109"/>
      <c r="O293" s="108"/>
      <c r="P293" s="106"/>
      <c r="Q293" s="14" t="s">
        <v>616</v>
      </c>
      <c r="S293" s="132">
        <f>'Мечение-1'!P249-'Мечение-1'!B249</f>
        <v>4</v>
      </c>
    </row>
    <row r="294" spans="1:19">
      <c r="A294" s="72" t="s">
        <v>598</v>
      </c>
      <c r="B294" s="1">
        <v>44369</v>
      </c>
      <c r="C294" s="29" t="s">
        <v>581</v>
      </c>
      <c r="N294" s="109"/>
      <c r="O294" s="108"/>
      <c r="P294" s="106"/>
      <c r="Q294" s="14" t="s">
        <v>497</v>
      </c>
      <c r="S294" s="132">
        <f>'Мечение-1'!P250-'Мечение-1'!B250</f>
        <v>5</v>
      </c>
    </row>
    <row r="295" spans="1:19">
      <c r="A295" s="72" t="s">
        <v>599</v>
      </c>
      <c r="B295" s="1">
        <v>44369</v>
      </c>
      <c r="C295" s="29" t="s">
        <v>581</v>
      </c>
      <c r="D295" s="29" t="s">
        <v>453</v>
      </c>
      <c r="H295">
        <v>35</v>
      </c>
      <c r="K295">
        <v>21</v>
      </c>
      <c r="N295" s="109">
        <v>21</v>
      </c>
      <c r="O295" s="108">
        <f t="shared" si="13"/>
        <v>44349</v>
      </c>
      <c r="P295" s="106">
        <f t="shared" si="14"/>
        <v>44374</v>
      </c>
      <c r="S295" s="132">
        <v>10</v>
      </c>
    </row>
    <row r="296" spans="1:19">
      <c r="A296" s="72" t="s">
        <v>600</v>
      </c>
      <c r="B296" s="1">
        <v>44369</v>
      </c>
      <c r="C296" s="29" t="s">
        <v>581</v>
      </c>
      <c r="D296" s="29" t="s">
        <v>458</v>
      </c>
      <c r="H296">
        <v>38</v>
      </c>
      <c r="I296">
        <v>42</v>
      </c>
      <c r="J296" s="14">
        <v>44</v>
      </c>
      <c r="K296" s="95">
        <v>22</v>
      </c>
      <c r="L296" s="95">
        <v>23</v>
      </c>
      <c r="M296" s="95">
        <v>23</v>
      </c>
      <c r="N296" s="109">
        <f t="shared" si="15"/>
        <v>22.666666666666668</v>
      </c>
      <c r="O296" s="108">
        <f t="shared" si="13"/>
        <v>44347.333333333336</v>
      </c>
      <c r="P296" s="106">
        <f t="shared" si="14"/>
        <v>44372.333333333336</v>
      </c>
      <c r="S296" s="132">
        <v>10</v>
      </c>
    </row>
    <row r="297" spans="1:19">
      <c r="A297" s="72" t="s">
        <v>601</v>
      </c>
      <c r="B297" s="1">
        <v>44369</v>
      </c>
      <c r="C297" s="29" t="s">
        <v>581</v>
      </c>
      <c r="N297" s="109"/>
      <c r="O297" s="108"/>
      <c r="P297" s="106"/>
      <c r="Q297" s="14" t="s">
        <v>450</v>
      </c>
      <c r="S297" s="132">
        <f>'Мечение-1'!P253-'Мечение-1'!B253</f>
        <v>6</v>
      </c>
    </row>
    <row r="298" spans="1:19">
      <c r="A298" s="72" t="s">
        <v>602</v>
      </c>
      <c r="B298" s="1">
        <v>44369</v>
      </c>
      <c r="C298" s="29" t="s">
        <v>581</v>
      </c>
      <c r="D298" s="29" t="s">
        <v>453</v>
      </c>
      <c r="E298">
        <v>90</v>
      </c>
      <c r="K298">
        <v>10</v>
      </c>
      <c r="N298" s="109">
        <v>10</v>
      </c>
      <c r="O298" s="108">
        <f t="shared" si="13"/>
        <v>44360</v>
      </c>
      <c r="P298" s="106">
        <f t="shared" si="14"/>
        <v>44385</v>
      </c>
      <c r="S298" s="132">
        <v>10</v>
      </c>
    </row>
    <row r="299" spans="1:19">
      <c r="A299" s="72" t="s">
        <v>603</v>
      </c>
      <c r="B299" s="1">
        <v>44369</v>
      </c>
      <c r="C299" s="29" t="s">
        <v>581</v>
      </c>
      <c r="D299" s="29" t="s">
        <v>458</v>
      </c>
      <c r="H299">
        <v>32</v>
      </c>
      <c r="K299">
        <v>19</v>
      </c>
      <c r="N299" s="109">
        <v>19</v>
      </c>
      <c r="O299" s="108">
        <f t="shared" si="13"/>
        <v>44351</v>
      </c>
      <c r="P299" s="106">
        <f t="shared" si="14"/>
        <v>44376</v>
      </c>
      <c r="S299" s="132">
        <v>10</v>
      </c>
    </row>
    <row r="300" spans="1:19">
      <c r="A300" s="72" t="s">
        <v>604</v>
      </c>
      <c r="B300" s="1">
        <v>44369</v>
      </c>
      <c r="C300" s="29" t="s">
        <v>581</v>
      </c>
      <c r="D300" s="29" t="s">
        <v>452</v>
      </c>
      <c r="H300">
        <v>34</v>
      </c>
      <c r="K300">
        <v>20</v>
      </c>
      <c r="N300" s="109">
        <v>20</v>
      </c>
      <c r="O300" s="108">
        <f t="shared" si="13"/>
        <v>44350</v>
      </c>
      <c r="P300" s="106">
        <f t="shared" si="14"/>
        <v>44375</v>
      </c>
      <c r="S300" s="132">
        <v>10</v>
      </c>
    </row>
    <row r="301" spans="1:19">
      <c r="A301" s="72" t="s">
        <v>605</v>
      </c>
      <c r="B301" s="1">
        <v>44369</v>
      </c>
      <c r="C301" s="29" t="s">
        <v>581</v>
      </c>
      <c r="D301" s="29" t="s">
        <v>452</v>
      </c>
      <c r="H301">
        <v>30</v>
      </c>
      <c r="K301">
        <v>19</v>
      </c>
      <c r="N301" s="109">
        <v>19</v>
      </c>
      <c r="O301" s="108">
        <f t="shared" si="13"/>
        <v>44351</v>
      </c>
      <c r="P301" s="106">
        <f t="shared" si="14"/>
        <v>44376</v>
      </c>
      <c r="S301" s="132">
        <v>10</v>
      </c>
    </row>
    <row r="302" spans="1:19">
      <c r="A302" s="72" t="s">
        <v>606</v>
      </c>
      <c r="B302" s="1">
        <v>44369</v>
      </c>
      <c r="C302" s="29" t="s">
        <v>581</v>
      </c>
      <c r="D302" s="29" t="s">
        <v>458</v>
      </c>
      <c r="H302">
        <v>20</v>
      </c>
      <c r="K302">
        <v>14</v>
      </c>
      <c r="N302" s="109">
        <v>14</v>
      </c>
      <c r="O302" s="108">
        <f t="shared" si="13"/>
        <v>44356</v>
      </c>
      <c r="P302" s="106">
        <f t="shared" si="14"/>
        <v>44381</v>
      </c>
      <c r="S302" s="132">
        <v>10</v>
      </c>
    </row>
    <row r="303" spans="1:19">
      <c r="A303" s="72" t="s">
        <v>607</v>
      </c>
      <c r="B303" s="1">
        <v>44369</v>
      </c>
      <c r="C303" s="29" t="s">
        <v>581</v>
      </c>
      <c r="D303" s="29" t="s">
        <v>458</v>
      </c>
      <c r="H303">
        <v>28</v>
      </c>
      <c r="K303">
        <v>18</v>
      </c>
      <c r="N303" s="109">
        <v>18</v>
      </c>
      <c r="O303" s="108">
        <f t="shared" ref="O303:O366" si="16">B303-N303+1</f>
        <v>44352</v>
      </c>
      <c r="P303" s="106">
        <f t="shared" ref="P303:P366" si="17">O303+25</f>
        <v>44377</v>
      </c>
      <c r="S303" s="132">
        <v>10</v>
      </c>
    </row>
    <row r="304" spans="1:19">
      <c r="A304" s="72" t="s">
        <v>608</v>
      </c>
      <c r="B304" s="1">
        <v>44369</v>
      </c>
      <c r="C304" s="29" t="s">
        <v>581</v>
      </c>
      <c r="D304" s="29" t="s">
        <v>453</v>
      </c>
      <c r="H304">
        <v>40</v>
      </c>
      <c r="K304">
        <v>22</v>
      </c>
      <c r="N304" s="109">
        <v>22</v>
      </c>
      <c r="O304" s="108">
        <f t="shared" si="16"/>
        <v>44348</v>
      </c>
      <c r="P304" s="106">
        <f t="shared" si="17"/>
        <v>44373</v>
      </c>
      <c r="S304" s="132">
        <v>10</v>
      </c>
    </row>
    <row r="305" spans="1:19" s="65" customFormat="1" ht="15" thickBot="1">
      <c r="A305" s="62" t="s">
        <v>609</v>
      </c>
      <c r="B305" s="63">
        <v>44369</v>
      </c>
      <c r="C305" s="64" t="s">
        <v>581</v>
      </c>
      <c r="D305" s="64"/>
      <c r="G305" s="66"/>
      <c r="J305" s="66"/>
      <c r="N305" s="109"/>
      <c r="O305" s="108"/>
      <c r="P305" s="106"/>
      <c r="Q305" s="115" t="s">
        <v>447</v>
      </c>
      <c r="R305" s="126"/>
      <c r="S305" s="141">
        <v>5</v>
      </c>
    </row>
    <row r="306" spans="1:19" s="136" customFormat="1" ht="15.5" thickTop="1" thickBot="1">
      <c r="A306" s="116" t="s">
        <v>696</v>
      </c>
      <c r="B306" s="134"/>
      <c r="C306" s="135"/>
      <c r="D306" s="119"/>
      <c r="G306" s="120"/>
      <c r="J306" s="120"/>
      <c r="N306" s="137"/>
      <c r="O306" s="121"/>
      <c r="P306" s="117"/>
      <c r="Q306" s="120"/>
      <c r="R306" s="124"/>
      <c r="S306" s="133">
        <f>SUM(S277:S305)</f>
        <v>227</v>
      </c>
    </row>
    <row r="307" spans="1:19" s="2" customFormat="1" ht="15.5" thickTop="1" thickBot="1">
      <c r="A307" s="6"/>
      <c r="B307" s="63">
        <v>44369</v>
      </c>
      <c r="C307" s="64" t="s">
        <v>581</v>
      </c>
      <c r="D307" s="91">
        <v>2</v>
      </c>
      <c r="G307" s="92"/>
      <c r="H307" s="95">
        <v>30</v>
      </c>
      <c r="J307" s="92"/>
      <c r="K307" s="95">
        <v>4</v>
      </c>
      <c r="N307" s="109">
        <v>4</v>
      </c>
      <c r="O307" s="108">
        <f t="shared" si="16"/>
        <v>44366</v>
      </c>
      <c r="P307" s="106">
        <f t="shared" si="17"/>
        <v>44391</v>
      </c>
      <c r="Q307" s="92"/>
      <c r="R307" s="16"/>
      <c r="S307" s="132"/>
    </row>
    <row r="308" spans="1:19" s="2" customFormat="1" ht="15.5" thickTop="1" thickBot="1">
      <c r="A308" s="6"/>
      <c r="B308" s="63">
        <v>44369</v>
      </c>
      <c r="C308" s="64" t="s">
        <v>581</v>
      </c>
      <c r="D308" s="91">
        <v>6</v>
      </c>
      <c r="G308" s="92"/>
      <c r="H308" s="95">
        <v>28</v>
      </c>
      <c r="J308" s="92"/>
      <c r="N308" s="109">
        <v>18</v>
      </c>
      <c r="O308" s="108">
        <f t="shared" si="16"/>
        <v>44352</v>
      </c>
      <c r="P308" s="106">
        <f t="shared" si="17"/>
        <v>44377</v>
      </c>
      <c r="Q308" s="92"/>
      <c r="R308" s="16"/>
      <c r="S308" s="132"/>
    </row>
    <row r="309" spans="1:19" s="2" customFormat="1" ht="15.5" thickTop="1" thickBot="1">
      <c r="A309" s="6"/>
      <c r="B309" s="63">
        <v>44369</v>
      </c>
      <c r="C309" s="64" t="s">
        <v>581</v>
      </c>
      <c r="D309" s="91">
        <v>6</v>
      </c>
      <c r="G309" s="92"/>
      <c r="H309" s="6" t="s">
        <v>686</v>
      </c>
      <c r="J309" s="92"/>
      <c r="N309" s="109">
        <v>26</v>
      </c>
      <c r="O309" s="108">
        <f t="shared" si="16"/>
        <v>44344</v>
      </c>
      <c r="P309" s="106">
        <f t="shared" si="17"/>
        <v>44369</v>
      </c>
      <c r="Q309" s="92"/>
      <c r="R309" s="16"/>
      <c r="S309" s="132"/>
    </row>
    <row r="310" spans="1:19" s="2" customFormat="1" ht="15.5" thickTop="1" thickBot="1">
      <c r="A310" s="6"/>
      <c r="B310" s="63">
        <v>44369</v>
      </c>
      <c r="C310" s="64" t="s">
        <v>581</v>
      </c>
      <c r="D310" s="91">
        <v>5</v>
      </c>
      <c r="E310" s="2">
        <v>30</v>
      </c>
      <c r="F310" s="6">
        <v>30</v>
      </c>
      <c r="G310" s="92">
        <v>30</v>
      </c>
      <c r="H310" s="6"/>
      <c r="J310" s="92"/>
      <c r="N310" s="109">
        <v>4</v>
      </c>
      <c r="O310" s="108">
        <f t="shared" si="16"/>
        <v>44366</v>
      </c>
      <c r="P310" s="106">
        <f t="shared" si="17"/>
        <v>44391</v>
      </c>
      <c r="Q310" s="92"/>
      <c r="R310" s="16"/>
      <c r="S310" s="132"/>
    </row>
    <row r="311" spans="1:19" ht="15" thickTop="1">
      <c r="A311" s="72" t="s">
        <v>309</v>
      </c>
      <c r="B311" s="1">
        <v>44370</v>
      </c>
      <c r="C311" s="29" t="s">
        <v>617</v>
      </c>
      <c r="D311" s="29" t="s">
        <v>452</v>
      </c>
      <c r="H311" s="6">
        <v>44</v>
      </c>
      <c r="I311">
        <v>40</v>
      </c>
      <c r="J311" s="14">
        <v>45</v>
      </c>
      <c r="K311" s="95">
        <v>23</v>
      </c>
      <c r="L311" s="95">
        <v>22</v>
      </c>
      <c r="M311" s="95">
        <v>23</v>
      </c>
      <c r="N311" s="109">
        <f t="shared" ref="N311:N363" si="18">(K311+L311+M311)/3</f>
        <v>22.666666666666668</v>
      </c>
      <c r="O311" s="108">
        <f t="shared" si="16"/>
        <v>44348.333333333336</v>
      </c>
      <c r="P311" s="106">
        <f t="shared" si="17"/>
        <v>44373.333333333336</v>
      </c>
      <c r="S311" s="132">
        <v>9</v>
      </c>
    </row>
    <row r="312" spans="1:19">
      <c r="A312" s="72" t="s">
        <v>310</v>
      </c>
      <c r="B312" s="1">
        <v>44370</v>
      </c>
      <c r="C312" s="29" t="s">
        <v>617</v>
      </c>
      <c r="N312" s="109"/>
      <c r="O312" s="108"/>
      <c r="P312" s="106"/>
      <c r="Q312" s="14" t="s">
        <v>497</v>
      </c>
      <c r="S312" s="132">
        <f>'Мечение-1'!P263-'Мечение-1'!B263</f>
        <v>7</v>
      </c>
    </row>
    <row r="313" spans="1:19">
      <c r="A313" s="72" t="s">
        <v>311</v>
      </c>
      <c r="B313" s="1">
        <v>44370</v>
      </c>
      <c r="C313" s="29" t="s">
        <v>617</v>
      </c>
      <c r="N313" s="109"/>
      <c r="O313" s="108"/>
      <c r="P313" s="106"/>
      <c r="Q313" s="14" t="s">
        <v>497</v>
      </c>
      <c r="S313" s="132">
        <f>'Мечение-1'!P264-'Мечение-1'!B264</f>
        <v>6</v>
      </c>
    </row>
    <row r="314" spans="1:19">
      <c r="A314" s="72" t="s">
        <v>312</v>
      </c>
      <c r="B314" s="1">
        <v>44370</v>
      </c>
      <c r="C314" s="29" t="s">
        <v>617</v>
      </c>
      <c r="N314" s="109"/>
      <c r="O314" s="108"/>
      <c r="P314" s="106"/>
      <c r="Q314" s="14" t="s">
        <v>450</v>
      </c>
      <c r="S314" s="132">
        <f>'Мечение-1'!P265-'Мечение-1'!B265</f>
        <v>3</v>
      </c>
    </row>
    <row r="315" spans="1:19">
      <c r="A315" s="72" t="s">
        <v>313</v>
      </c>
      <c r="B315" s="1">
        <v>44370</v>
      </c>
      <c r="C315" s="29" t="s">
        <v>617</v>
      </c>
      <c r="D315" s="29" t="s">
        <v>458</v>
      </c>
      <c r="H315">
        <v>38</v>
      </c>
      <c r="I315">
        <v>34</v>
      </c>
      <c r="K315">
        <v>22</v>
      </c>
      <c r="L315">
        <v>20</v>
      </c>
      <c r="N315" s="109">
        <f>(K315+L315)/2</f>
        <v>21</v>
      </c>
      <c r="O315" s="108">
        <f t="shared" si="16"/>
        <v>44350</v>
      </c>
      <c r="P315" s="106">
        <f t="shared" si="17"/>
        <v>44375</v>
      </c>
      <c r="S315" s="132">
        <v>9</v>
      </c>
    </row>
    <row r="316" spans="1:19">
      <c r="A316" s="72" t="s">
        <v>314</v>
      </c>
      <c r="B316" s="1">
        <v>44370</v>
      </c>
      <c r="C316" s="29" t="s">
        <v>617</v>
      </c>
      <c r="N316" s="109"/>
      <c r="O316" s="108"/>
      <c r="P316" s="106"/>
      <c r="Q316" s="114" t="s">
        <v>447</v>
      </c>
      <c r="S316" s="132">
        <v>4.5</v>
      </c>
    </row>
    <row r="317" spans="1:19">
      <c r="A317" s="72" t="s">
        <v>315</v>
      </c>
      <c r="B317" s="1">
        <v>44370</v>
      </c>
      <c r="C317" s="29" t="s">
        <v>617</v>
      </c>
      <c r="N317" s="109"/>
      <c r="O317" s="108"/>
      <c r="P317" s="106"/>
      <c r="Q317" s="14" t="s">
        <v>450</v>
      </c>
      <c r="S317" s="132">
        <f>'Мечение-1'!P268-'Мечение-1'!B268</f>
        <v>4</v>
      </c>
    </row>
    <row r="318" spans="1:19">
      <c r="A318" s="72" t="s">
        <v>316</v>
      </c>
      <c r="B318" s="1">
        <v>44370</v>
      </c>
      <c r="C318" s="29" t="s">
        <v>617</v>
      </c>
      <c r="D318" s="29" t="s">
        <v>458</v>
      </c>
      <c r="H318">
        <v>30</v>
      </c>
      <c r="K318">
        <v>4</v>
      </c>
      <c r="N318" s="109">
        <v>4</v>
      </c>
      <c r="O318" s="108">
        <f t="shared" si="16"/>
        <v>44367</v>
      </c>
      <c r="P318" s="106">
        <f t="shared" si="17"/>
        <v>44392</v>
      </c>
      <c r="S318" s="132">
        <v>9</v>
      </c>
    </row>
    <row r="319" spans="1:19">
      <c r="A319" s="72" t="s">
        <v>317</v>
      </c>
      <c r="B319" s="1">
        <v>44370</v>
      </c>
      <c r="C319" s="29" t="s">
        <v>617</v>
      </c>
      <c r="N319" s="109"/>
      <c r="O319" s="108"/>
      <c r="P319" s="106"/>
      <c r="Q319" s="114" t="s">
        <v>461</v>
      </c>
      <c r="S319" s="132">
        <v>4.5</v>
      </c>
    </row>
    <row r="320" spans="1:19">
      <c r="A320" s="72" t="s">
        <v>318</v>
      </c>
      <c r="B320" s="1">
        <v>44370</v>
      </c>
      <c r="C320" s="29" t="s">
        <v>617</v>
      </c>
      <c r="D320" s="29" t="s">
        <v>18</v>
      </c>
      <c r="N320" s="109"/>
      <c r="O320" s="108"/>
      <c r="P320" s="106"/>
      <c r="R320" s="16" t="s">
        <v>558</v>
      </c>
      <c r="S320" s="132">
        <v>9</v>
      </c>
    </row>
    <row r="321" spans="1:19">
      <c r="A321" s="72" t="s">
        <v>319</v>
      </c>
      <c r="B321" s="1">
        <v>44370</v>
      </c>
      <c r="C321" s="29" t="s">
        <v>617</v>
      </c>
      <c r="N321" s="109"/>
      <c r="O321" s="108"/>
      <c r="P321" s="106"/>
      <c r="Q321" s="114" t="s">
        <v>447</v>
      </c>
      <c r="S321" s="132">
        <v>4.5</v>
      </c>
    </row>
    <row r="322" spans="1:19">
      <c r="A322" s="72" t="s">
        <v>320</v>
      </c>
      <c r="B322" s="1">
        <v>44370</v>
      </c>
      <c r="C322" s="29" t="s">
        <v>617</v>
      </c>
      <c r="N322" s="109"/>
      <c r="O322" s="108"/>
      <c r="P322" s="106"/>
      <c r="Q322" s="114" t="s">
        <v>447</v>
      </c>
      <c r="S322" s="132">
        <v>4.5</v>
      </c>
    </row>
    <row r="323" spans="1:19">
      <c r="A323" s="73" t="s">
        <v>321</v>
      </c>
      <c r="B323" s="73">
        <v>44370</v>
      </c>
      <c r="C323" s="73" t="s">
        <v>617</v>
      </c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 t="s">
        <v>451</v>
      </c>
      <c r="R323" s="73" t="s">
        <v>698</v>
      </c>
      <c r="S323" s="73">
        <v>0</v>
      </c>
    </row>
    <row r="324" spans="1:19">
      <c r="A324" s="72" t="s">
        <v>322</v>
      </c>
      <c r="B324" s="1">
        <v>44370</v>
      </c>
      <c r="C324" s="29" t="s">
        <v>617</v>
      </c>
      <c r="N324" s="109"/>
      <c r="O324" s="108"/>
      <c r="P324" s="106"/>
      <c r="Q324" s="14" t="s">
        <v>451</v>
      </c>
      <c r="S324" s="132">
        <f>'Мечение-1'!P275-'Мечение-1'!B275</f>
        <v>2</v>
      </c>
    </row>
    <row r="325" spans="1:19">
      <c r="A325" s="72" t="s">
        <v>323</v>
      </c>
      <c r="B325" s="1">
        <v>44370</v>
      </c>
      <c r="C325" s="29" t="s">
        <v>617</v>
      </c>
      <c r="N325" s="109"/>
      <c r="O325" s="108"/>
      <c r="P325" s="106"/>
      <c r="Q325" s="14" t="s">
        <v>459</v>
      </c>
      <c r="S325" s="132">
        <f>'Мечение-1'!P276-'Мечение-1'!B276</f>
        <v>6</v>
      </c>
    </row>
    <row r="326" spans="1:19">
      <c r="A326" s="72" t="s">
        <v>324</v>
      </c>
      <c r="B326" s="1">
        <v>44370</v>
      </c>
      <c r="C326" s="29" t="s">
        <v>617</v>
      </c>
      <c r="N326" s="109"/>
      <c r="O326" s="108"/>
      <c r="P326" s="106"/>
      <c r="Q326" s="14" t="s">
        <v>450</v>
      </c>
      <c r="S326" s="132">
        <f>'Мечение-1'!P277-'Мечение-1'!B277</f>
        <v>4</v>
      </c>
    </row>
    <row r="327" spans="1:19">
      <c r="A327" s="72" t="s">
        <v>325</v>
      </c>
      <c r="B327" s="1">
        <v>44370</v>
      </c>
      <c r="C327" s="29" t="s">
        <v>617</v>
      </c>
      <c r="N327" s="109"/>
      <c r="O327" s="108"/>
      <c r="P327" s="106"/>
      <c r="Q327" s="114" t="s">
        <v>447</v>
      </c>
      <c r="S327" s="132">
        <v>4.5</v>
      </c>
    </row>
    <row r="328" spans="1:19">
      <c r="A328" s="72" t="s">
        <v>326</v>
      </c>
      <c r="B328" s="1">
        <v>44370</v>
      </c>
      <c r="C328" s="29" t="s">
        <v>617</v>
      </c>
      <c r="N328" s="109"/>
      <c r="O328" s="108"/>
      <c r="P328" s="106"/>
      <c r="Q328" s="14" t="s">
        <v>450</v>
      </c>
      <c r="S328" s="132">
        <f>'Мечение-1'!P279-'Мечение-1'!B279</f>
        <v>4</v>
      </c>
    </row>
    <row r="329" spans="1:19">
      <c r="A329" s="72" t="s">
        <v>327</v>
      </c>
      <c r="B329" s="1">
        <v>44370</v>
      </c>
      <c r="C329" s="29" t="s">
        <v>617</v>
      </c>
      <c r="N329" s="109"/>
      <c r="O329" s="108"/>
      <c r="P329" s="106"/>
      <c r="Q329" s="14" t="s">
        <v>450</v>
      </c>
      <c r="S329" s="132">
        <f>'Мечение-1'!P280-'Мечение-1'!B280</f>
        <v>5</v>
      </c>
    </row>
    <row r="330" spans="1:19">
      <c r="A330" s="72" t="s">
        <v>328</v>
      </c>
      <c r="B330" s="1">
        <v>44370</v>
      </c>
      <c r="C330" s="29" t="s">
        <v>617</v>
      </c>
      <c r="N330" s="109"/>
      <c r="O330" s="108"/>
      <c r="P330" s="106"/>
      <c r="Q330" s="14" t="s">
        <v>497</v>
      </c>
      <c r="S330" s="132">
        <f>'Мечение-1'!P281-'Мечение-1'!B281</f>
        <v>7</v>
      </c>
    </row>
    <row r="331" spans="1:19">
      <c r="A331" s="72" t="s">
        <v>329</v>
      </c>
      <c r="B331" s="1">
        <v>44370</v>
      </c>
      <c r="C331" s="29" t="s">
        <v>617</v>
      </c>
      <c r="N331" s="109"/>
      <c r="O331" s="108"/>
      <c r="P331" s="106"/>
      <c r="Q331" s="14" t="s">
        <v>459</v>
      </c>
      <c r="S331" s="132">
        <f>'Мечение-1'!P282-'Мечение-1'!B282</f>
        <v>5</v>
      </c>
    </row>
    <row r="332" spans="1:19">
      <c r="A332" s="72" t="s">
        <v>330</v>
      </c>
      <c r="B332" s="1">
        <v>44370</v>
      </c>
      <c r="C332" s="29" t="s">
        <v>617</v>
      </c>
      <c r="N332" s="109"/>
      <c r="O332" s="108"/>
      <c r="P332" s="106"/>
      <c r="Q332" s="114" t="s">
        <v>447</v>
      </c>
      <c r="S332" s="132">
        <v>4.5</v>
      </c>
    </row>
    <row r="333" spans="1:19">
      <c r="A333" s="72" t="s">
        <v>331</v>
      </c>
      <c r="B333" s="1">
        <v>44370</v>
      </c>
      <c r="C333" s="29" t="s">
        <v>617</v>
      </c>
      <c r="N333" s="109"/>
      <c r="O333" s="108"/>
      <c r="P333" s="106"/>
      <c r="Q333" s="14" t="s">
        <v>450</v>
      </c>
      <c r="S333" s="132">
        <f>'Мечение-1'!P284-'Мечение-1'!B284</f>
        <v>5</v>
      </c>
    </row>
    <row r="334" spans="1:19">
      <c r="A334" s="72" t="s">
        <v>332</v>
      </c>
      <c r="B334" s="1">
        <v>44370</v>
      </c>
      <c r="C334" s="29" t="s">
        <v>617</v>
      </c>
      <c r="H334" t="s">
        <v>555</v>
      </c>
      <c r="N334" s="109">
        <v>26</v>
      </c>
      <c r="O334" s="108">
        <f t="shared" si="16"/>
        <v>44345</v>
      </c>
      <c r="P334" s="106">
        <f t="shared" si="17"/>
        <v>44370</v>
      </c>
      <c r="S334" s="132">
        <v>9</v>
      </c>
    </row>
    <row r="335" spans="1:19">
      <c r="A335" s="72" t="s">
        <v>333</v>
      </c>
      <c r="B335" s="1">
        <v>44370</v>
      </c>
      <c r="C335" s="29" t="s">
        <v>617</v>
      </c>
      <c r="D335" s="29" t="s">
        <v>453</v>
      </c>
      <c r="H335">
        <v>33</v>
      </c>
      <c r="K335">
        <v>20</v>
      </c>
      <c r="N335" s="109">
        <v>20</v>
      </c>
      <c r="O335" s="108">
        <f t="shared" si="16"/>
        <v>44351</v>
      </c>
      <c r="P335" s="106">
        <f t="shared" si="17"/>
        <v>44376</v>
      </c>
      <c r="S335" s="132">
        <v>9</v>
      </c>
    </row>
    <row r="336" spans="1:19">
      <c r="A336" s="72" t="s">
        <v>334</v>
      </c>
      <c r="B336" s="1">
        <v>44370</v>
      </c>
      <c r="C336" s="29" t="s">
        <v>617</v>
      </c>
      <c r="N336" s="109"/>
      <c r="O336" s="108"/>
      <c r="P336" s="106"/>
      <c r="Q336" s="14" t="s">
        <v>618</v>
      </c>
      <c r="S336" s="132">
        <f>'Мечение-1'!P287-'Мечение-1'!B287</f>
        <v>6</v>
      </c>
    </row>
    <row r="337" spans="1:19">
      <c r="A337" s="72" t="s">
        <v>335</v>
      </c>
      <c r="B337" s="1">
        <v>44370</v>
      </c>
      <c r="C337" s="29" t="s">
        <v>617</v>
      </c>
      <c r="D337" s="29" t="s">
        <v>452</v>
      </c>
      <c r="H337">
        <v>38</v>
      </c>
      <c r="K337">
        <v>22</v>
      </c>
      <c r="N337" s="109">
        <v>22</v>
      </c>
      <c r="O337" s="108">
        <f t="shared" si="16"/>
        <v>44349</v>
      </c>
      <c r="P337" s="106">
        <f t="shared" si="17"/>
        <v>44374</v>
      </c>
      <c r="S337" s="132">
        <v>9</v>
      </c>
    </row>
    <row r="338" spans="1:19">
      <c r="A338" s="72" t="s">
        <v>336</v>
      </c>
      <c r="B338" s="1">
        <v>44370</v>
      </c>
      <c r="C338" s="29" t="s">
        <v>617</v>
      </c>
      <c r="N338" s="109"/>
      <c r="O338" s="108"/>
      <c r="P338" s="106"/>
      <c r="Q338" s="14" t="s">
        <v>451</v>
      </c>
      <c r="S338" s="132">
        <f>'Мечение-1'!P289-'Мечение-1'!B289</f>
        <v>6</v>
      </c>
    </row>
    <row r="339" spans="1:19">
      <c r="A339" s="72" t="s">
        <v>337</v>
      </c>
      <c r="B339" s="1">
        <v>44370</v>
      </c>
      <c r="C339" s="29" t="s">
        <v>617</v>
      </c>
      <c r="N339" s="109"/>
      <c r="O339" s="108"/>
      <c r="P339" s="106"/>
      <c r="Q339" s="114" t="s">
        <v>447</v>
      </c>
      <c r="S339" s="132">
        <v>4.5</v>
      </c>
    </row>
    <row r="340" spans="1:19">
      <c r="A340" s="72" t="s">
        <v>338</v>
      </c>
      <c r="B340" s="1">
        <v>44370</v>
      </c>
      <c r="C340" s="29" t="s">
        <v>617</v>
      </c>
      <c r="D340" s="29" t="s">
        <v>463</v>
      </c>
      <c r="H340">
        <v>37</v>
      </c>
      <c r="I340">
        <v>41</v>
      </c>
      <c r="K340">
        <v>22</v>
      </c>
      <c r="L340">
        <v>23</v>
      </c>
      <c r="N340" s="109">
        <f>(K340+L340)/2</f>
        <v>22.5</v>
      </c>
      <c r="O340" s="108">
        <f t="shared" si="16"/>
        <v>44348.5</v>
      </c>
      <c r="P340" s="106">
        <f t="shared" si="17"/>
        <v>44373.5</v>
      </c>
      <c r="S340" s="132">
        <v>9</v>
      </c>
    </row>
    <row r="341" spans="1:19">
      <c r="A341" s="72" t="s">
        <v>339</v>
      </c>
      <c r="B341" s="1">
        <v>44370</v>
      </c>
      <c r="C341" s="29" t="s">
        <v>617</v>
      </c>
      <c r="N341" s="109"/>
      <c r="O341" s="108"/>
      <c r="P341" s="106"/>
      <c r="Q341" s="14" t="s">
        <v>451</v>
      </c>
      <c r="S341" s="132">
        <f>'Мечение-1'!P292-'Мечение-1'!B292</f>
        <v>3</v>
      </c>
    </row>
    <row r="342" spans="1:19">
      <c r="A342" s="72" t="s">
        <v>340</v>
      </c>
      <c r="B342" s="1">
        <v>44370</v>
      </c>
      <c r="C342" s="29" t="s">
        <v>617</v>
      </c>
      <c r="N342" s="109"/>
      <c r="O342" s="108"/>
      <c r="P342" s="106"/>
      <c r="Q342" s="14" t="s">
        <v>497</v>
      </c>
      <c r="S342" s="132">
        <f>'Мечение-1'!P293-'Мечение-1'!B293</f>
        <v>5</v>
      </c>
    </row>
    <row r="343" spans="1:19">
      <c r="A343" s="72" t="s">
        <v>341</v>
      </c>
      <c r="B343" s="1">
        <v>44370</v>
      </c>
      <c r="C343" s="29" t="s">
        <v>617</v>
      </c>
      <c r="N343" s="109"/>
      <c r="O343" s="108"/>
      <c r="P343" s="106"/>
      <c r="Q343" s="14" t="s">
        <v>450</v>
      </c>
      <c r="S343" s="132">
        <f>'Мечение-1'!P294-'Мечение-1'!B294</f>
        <v>4</v>
      </c>
    </row>
    <row r="344" spans="1:19">
      <c r="A344" s="72" t="s">
        <v>342</v>
      </c>
      <c r="B344" s="1">
        <v>44370</v>
      </c>
      <c r="C344" s="29" t="s">
        <v>617</v>
      </c>
      <c r="D344" s="29" t="s">
        <v>463</v>
      </c>
      <c r="H344" t="s">
        <v>433</v>
      </c>
      <c r="I344" t="s">
        <v>619</v>
      </c>
      <c r="K344">
        <v>25</v>
      </c>
      <c r="L344">
        <v>25</v>
      </c>
      <c r="N344" s="109">
        <v>25</v>
      </c>
      <c r="O344" s="108">
        <f t="shared" si="16"/>
        <v>44346</v>
      </c>
      <c r="P344" s="106">
        <f t="shared" si="17"/>
        <v>44371</v>
      </c>
      <c r="S344" s="132">
        <v>9</v>
      </c>
    </row>
    <row r="345" spans="1:19">
      <c r="A345" s="72" t="s">
        <v>343</v>
      </c>
      <c r="B345" s="1">
        <v>44370</v>
      </c>
      <c r="C345" s="29" t="s">
        <v>617</v>
      </c>
      <c r="D345" s="29" t="s">
        <v>463</v>
      </c>
      <c r="H345">
        <v>36</v>
      </c>
      <c r="N345" s="109">
        <v>21</v>
      </c>
      <c r="O345" s="108">
        <f t="shared" si="16"/>
        <v>44350</v>
      </c>
      <c r="P345" s="106">
        <f t="shared" si="17"/>
        <v>44375</v>
      </c>
      <c r="S345" s="132">
        <v>9</v>
      </c>
    </row>
    <row r="346" spans="1:19">
      <c r="A346" s="72" t="s">
        <v>344</v>
      </c>
      <c r="B346" s="1">
        <v>44370</v>
      </c>
      <c r="C346" s="29" t="s">
        <v>617</v>
      </c>
      <c r="N346" s="109"/>
      <c r="O346" s="108"/>
      <c r="P346" s="106"/>
      <c r="Q346" s="14" t="s">
        <v>451</v>
      </c>
      <c r="S346" s="132">
        <f>'Мечение-1'!P297-'Мечение-1'!B297</f>
        <v>7</v>
      </c>
    </row>
    <row r="347" spans="1:19">
      <c r="A347" s="72" t="s">
        <v>345</v>
      </c>
      <c r="B347" s="1">
        <v>44370</v>
      </c>
      <c r="C347" s="29" t="s">
        <v>617</v>
      </c>
      <c r="N347" s="109"/>
      <c r="O347" s="108"/>
      <c r="P347" s="106"/>
      <c r="Q347" s="14" t="s">
        <v>450</v>
      </c>
      <c r="S347" s="132">
        <f>'Мечение-1'!P298-'Мечение-1'!B298</f>
        <v>3</v>
      </c>
    </row>
    <row r="348" spans="1:19">
      <c r="A348" s="72" t="s">
        <v>346</v>
      </c>
      <c r="B348" s="1">
        <v>44370</v>
      </c>
      <c r="C348" s="29" t="s">
        <v>617</v>
      </c>
      <c r="D348" s="29" t="s">
        <v>463</v>
      </c>
      <c r="H348">
        <v>35</v>
      </c>
      <c r="K348">
        <v>21</v>
      </c>
      <c r="N348" s="109">
        <f t="shared" si="18"/>
        <v>7</v>
      </c>
      <c r="O348" s="108">
        <f t="shared" si="16"/>
        <v>44364</v>
      </c>
      <c r="P348" s="106">
        <f t="shared" si="17"/>
        <v>44389</v>
      </c>
      <c r="S348" s="132">
        <v>9</v>
      </c>
    </row>
    <row r="349" spans="1:19">
      <c r="A349" s="72" t="s">
        <v>347</v>
      </c>
      <c r="B349" s="1">
        <v>44370</v>
      </c>
      <c r="C349" s="29" t="s">
        <v>617</v>
      </c>
      <c r="D349" s="29" t="s">
        <v>453</v>
      </c>
      <c r="E349">
        <v>90</v>
      </c>
      <c r="F349">
        <v>90</v>
      </c>
      <c r="G349" s="14">
        <v>90</v>
      </c>
      <c r="K349">
        <v>10</v>
      </c>
      <c r="L349">
        <v>10</v>
      </c>
      <c r="M349">
        <v>10</v>
      </c>
      <c r="N349" s="109">
        <f t="shared" si="18"/>
        <v>10</v>
      </c>
      <c r="O349" s="108">
        <f t="shared" si="16"/>
        <v>44361</v>
      </c>
      <c r="P349" s="106">
        <f t="shared" si="17"/>
        <v>44386</v>
      </c>
      <c r="S349" s="132">
        <v>9</v>
      </c>
    </row>
    <row r="350" spans="1:19">
      <c r="A350" s="72" t="s">
        <v>348</v>
      </c>
      <c r="B350" s="1">
        <v>44370</v>
      </c>
      <c r="C350" s="29" t="s">
        <v>617</v>
      </c>
      <c r="D350" s="29" t="s">
        <v>463</v>
      </c>
      <c r="H350">
        <v>37</v>
      </c>
      <c r="I350">
        <v>39</v>
      </c>
      <c r="K350">
        <v>22</v>
      </c>
      <c r="L350">
        <v>22</v>
      </c>
      <c r="N350" s="109">
        <f>(K350+L350)/2</f>
        <v>22</v>
      </c>
      <c r="O350" s="108">
        <f t="shared" si="16"/>
        <v>44349</v>
      </c>
      <c r="P350" s="106">
        <f t="shared" si="17"/>
        <v>44374</v>
      </c>
      <c r="S350" s="132">
        <v>9</v>
      </c>
    </row>
    <row r="351" spans="1:19">
      <c r="A351" s="72" t="s">
        <v>349</v>
      </c>
      <c r="B351" s="1">
        <v>44370</v>
      </c>
      <c r="C351" s="29" t="s">
        <v>617</v>
      </c>
      <c r="D351" s="29" t="s">
        <v>453</v>
      </c>
      <c r="H351">
        <v>29</v>
      </c>
      <c r="I351">
        <v>32</v>
      </c>
      <c r="J351" s="14">
        <v>31</v>
      </c>
      <c r="K351" s="95">
        <v>18</v>
      </c>
      <c r="L351" s="95">
        <v>19</v>
      </c>
      <c r="M351" s="95">
        <v>19</v>
      </c>
      <c r="N351" s="109">
        <f t="shared" si="18"/>
        <v>18.666666666666668</v>
      </c>
      <c r="O351" s="108">
        <f t="shared" si="16"/>
        <v>44352.333333333336</v>
      </c>
      <c r="P351" s="106">
        <f t="shared" si="17"/>
        <v>44377.333333333336</v>
      </c>
      <c r="S351" s="132">
        <v>9</v>
      </c>
    </row>
    <row r="352" spans="1:19">
      <c r="A352" s="72" t="s">
        <v>350</v>
      </c>
      <c r="B352" s="1">
        <v>44370</v>
      </c>
      <c r="C352" s="29" t="s">
        <v>617</v>
      </c>
      <c r="D352" s="29" t="s">
        <v>453</v>
      </c>
      <c r="H352">
        <v>32</v>
      </c>
      <c r="N352" s="109">
        <v>19</v>
      </c>
      <c r="O352" s="108">
        <f t="shared" si="16"/>
        <v>44352</v>
      </c>
      <c r="P352" s="106">
        <f t="shared" si="17"/>
        <v>44377</v>
      </c>
      <c r="S352" s="132">
        <v>9</v>
      </c>
    </row>
    <row r="353" spans="1:19">
      <c r="A353" s="72" t="s">
        <v>351</v>
      </c>
      <c r="B353" s="1">
        <v>44370</v>
      </c>
      <c r="C353" s="29" t="s">
        <v>617</v>
      </c>
      <c r="D353" s="29" t="s">
        <v>620</v>
      </c>
      <c r="H353" t="s">
        <v>4</v>
      </c>
      <c r="I353" t="s">
        <v>4</v>
      </c>
      <c r="J353" s="14" t="s">
        <v>4</v>
      </c>
      <c r="N353" s="109">
        <v>24</v>
      </c>
      <c r="O353" s="108">
        <f t="shared" si="16"/>
        <v>44347</v>
      </c>
      <c r="P353" s="106">
        <f t="shared" si="17"/>
        <v>44372</v>
      </c>
      <c r="S353" s="132">
        <v>9</v>
      </c>
    </row>
    <row r="354" spans="1:19">
      <c r="A354" s="72" t="s">
        <v>352</v>
      </c>
      <c r="B354" s="1">
        <v>44370</v>
      </c>
      <c r="C354" s="29" t="s">
        <v>617</v>
      </c>
      <c r="D354" s="29" t="s">
        <v>453</v>
      </c>
      <c r="H354">
        <v>36</v>
      </c>
      <c r="I354">
        <v>40</v>
      </c>
      <c r="J354" s="14">
        <v>36</v>
      </c>
      <c r="K354" s="95">
        <v>21</v>
      </c>
      <c r="L354" s="95">
        <v>22</v>
      </c>
      <c r="M354" s="95">
        <v>21</v>
      </c>
      <c r="N354" s="109">
        <f t="shared" si="18"/>
        <v>21.333333333333332</v>
      </c>
      <c r="O354" s="108">
        <f t="shared" si="16"/>
        <v>44349.666666666664</v>
      </c>
      <c r="P354" s="106">
        <f t="shared" si="17"/>
        <v>44374.666666666664</v>
      </c>
      <c r="S354" s="132">
        <v>9</v>
      </c>
    </row>
    <row r="355" spans="1:19">
      <c r="A355" s="72" t="s">
        <v>353</v>
      </c>
      <c r="B355" s="1">
        <v>44370</v>
      </c>
      <c r="C355" s="29" t="s">
        <v>617</v>
      </c>
      <c r="N355" s="109"/>
      <c r="O355" s="108"/>
      <c r="P355" s="106"/>
      <c r="Q355" s="14" t="s">
        <v>451</v>
      </c>
      <c r="S355" s="132">
        <f>'Мечение-1'!P306-'Мечение-1'!B306</f>
        <v>5</v>
      </c>
    </row>
    <row r="356" spans="1:19">
      <c r="A356" s="72" t="s">
        <v>354</v>
      </c>
      <c r="B356" s="1">
        <v>44370</v>
      </c>
      <c r="C356" s="29" t="s">
        <v>617</v>
      </c>
      <c r="N356" s="109"/>
      <c r="O356" s="108"/>
      <c r="P356" s="106"/>
      <c r="Q356" s="14" t="s">
        <v>459</v>
      </c>
      <c r="S356" s="132">
        <f>'Мечение-1'!P307-'Мечение-1'!B307</f>
        <v>4</v>
      </c>
    </row>
    <row r="357" spans="1:19">
      <c r="A357" s="72" t="s">
        <v>355</v>
      </c>
      <c r="B357" s="1">
        <v>44370</v>
      </c>
      <c r="C357" s="29" t="s">
        <v>617</v>
      </c>
      <c r="N357" s="109"/>
      <c r="O357" s="108"/>
      <c r="P357" s="106"/>
      <c r="Q357" s="14" t="s">
        <v>497</v>
      </c>
      <c r="S357" s="132">
        <f>'Мечение-1'!P308-'Мечение-1'!B308</f>
        <v>6</v>
      </c>
    </row>
    <row r="358" spans="1:19">
      <c r="A358" s="72" t="s">
        <v>356</v>
      </c>
      <c r="B358" s="1">
        <v>44370</v>
      </c>
      <c r="C358" s="29" t="s">
        <v>617</v>
      </c>
      <c r="D358" s="29" t="s">
        <v>458</v>
      </c>
      <c r="E358">
        <v>90</v>
      </c>
      <c r="F358">
        <v>90</v>
      </c>
      <c r="N358" s="109">
        <v>10</v>
      </c>
      <c r="O358" s="108">
        <f t="shared" si="16"/>
        <v>44361</v>
      </c>
      <c r="P358" s="106">
        <f t="shared" si="17"/>
        <v>44386</v>
      </c>
      <c r="S358" s="132">
        <v>9</v>
      </c>
    </row>
    <row r="359" spans="1:19">
      <c r="A359" s="72" t="s">
        <v>357</v>
      </c>
      <c r="B359" s="1">
        <v>44370</v>
      </c>
      <c r="C359" s="29" t="s">
        <v>617</v>
      </c>
      <c r="D359" s="29" t="s">
        <v>453</v>
      </c>
      <c r="H359">
        <v>34</v>
      </c>
      <c r="K359">
        <v>20</v>
      </c>
      <c r="N359" s="109">
        <v>20</v>
      </c>
      <c r="O359" s="108">
        <f t="shared" si="16"/>
        <v>44351</v>
      </c>
      <c r="P359" s="106">
        <f t="shared" si="17"/>
        <v>44376</v>
      </c>
      <c r="S359" s="132">
        <v>9</v>
      </c>
    </row>
    <row r="360" spans="1:19">
      <c r="A360" s="72" t="s">
        <v>358</v>
      </c>
      <c r="B360" s="1">
        <v>44370</v>
      </c>
      <c r="C360" s="29" t="s">
        <v>617</v>
      </c>
      <c r="D360" s="29" t="s">
        <v>458</v>
      </c>
      <c r="H360">
        <v>32</v>
      </c>
      <c r="I360">
        <v>41</v>
      </c>
      <c r="J360" s="14">
        <v>39</v>
      </c>
      <c r="K360" s="95">
        <v>19</v>
      </c>
      <c r="L360" s="95">
        <v>23</v>
      </c>
      <c r="M360" s="95">
        <v>22</v>
      </c>
      <c r="N360" s="109">
        <f t="shared" si="18"/>
        <v>21.333333333333332</v>
      </c>
      <c r="O360" s="108">
        <f t="shared" si="16"/>
        <v>44349.666666666664</v>
      </c>
      <c r="P360" s="106">
        <f t="shared" si="17"/>
        <v>44374.666666666664</v>
      </c>
      <c r="S360" s="132">
        <v>9</v>
      </c>
    </row>
    <row r="361" spans="1:19" s="65" customFormat="1" ht="15" thickBot="1">
      <c r="A361" s="62" t="s">
        <v>359</v>
      </c>
      <c r="B361" s="63">
        <v>44370</v>
      </c>
      <c r="C361" s="64" t="s">
        <v>617</v>
      </c>
      <c r="D361" s="64" t="s">
        <v>458</v>
      </c>
      <c r="G361" s="66"/>
      <c r="H361" s="65">
        <v>34</v>
      </c>
      <c r="J361" s="66"/>
      <c r="K361" s="65">
        <v>20</v>
      </c>
      <c r="N361" s="109">
        <v>20</v>
      </c>
      <c r="O361" s="108">
        <f t="shared" si="16"/>
        <v>44351</v>
      </c>
      <c r="P361" s="106">
        <f t="shared" si="17"/>
        <v>44376</v>
      </c>
      <c r="Q361" s="66"/>
      <c r="R361" s="126"/>
      <c r="S361" s="141">
        <v>9</v>
      </c>
    </row>
    <row r="362" spans="1:19" s="136" customFormat="1" ht="15.5" thickTop="1" thickBot="1">
      <c r="A362" s="116" t="s">
        <v>696</v>
      </c>
      <c r="B362" s="134"/>
      <c r="C362" s="135"/>
      <c r="D362" s="119"/>
      <c r="G362" s="120"/>
      <c r="J362" s="120"/>
      <c r="N362" s="137"/>
      <c r="O362" s="121"/>
      <c r="P362" s="117"/>
      <c r="Q362" s="120"/>
      <c r="R362" s="124"/>
      <c r="S362" s="133">
        <f>SUM(S311:S361)</f>
        <v>327.5</v>
      </c>
    </row>
    <row r="363" spans="1:19" s="2" customFormat="1" ht="15.5" thickTop="1" thickBot="1">
      <c r="A363" s="6"/>
      <c r="B363" s="63">
        <v>44370</v>
      </c>
      <c r="C363" s="64" t="s">
        <v>617</v>
      </c>
      <c r="D363" s="91">
        <v>3</v>
      </c>
      <c r="E363" s="2" t="s">
        <v>229</v>
      </c>
      <c r="G363" s="92"/>
      <c r="H363" s="95">
        <v>20</v>
      </c>
      <c r="I363" s="2">
        <v>18</v>
      </c>
      <c r="J363" s="92"/>
      <c r="K363" s="95">
        <v>11</v>
      </c>
      <c r="L363" s="95">
        <v>14</v>
      </c>
      <c r="M363" s="95">
        <v>14</v>
      </c>
      <c r="N363" s="109">
        <f t="shared" si="18"/>
        <v>13</v>
      </c>
      <c r="O363" s="108">
        <f t="shared" si="16"/>
        <v>44358</v>
      </c>
      <c r="P363" s="106">
        <f t="shared" si="17"/>
        <v>44383</v>
      </c>
      <c r="Q363" s="92"/>
      <c r="R363" s="16"/>
      <c r="S363" s="132"/>
    </row>
    <row r="364" spans="1:19" s="2" customFormat="1" ht="15.5" thickTop="1" thickBot="1">
      <c r="A364" s="6"/>
      <c r="B364" s="63">
        <v>44370</v>
      </c>
      <c r="C364" s="64" t="s">
        <v>617</v>
      </c>
      <c r="D364" s="91">
        <v>4</v>
      </c>
      <c r="E364" s="2">
        <v>90</v>
      </c>
      <c r="F364" s="2">
        <v>90</v>
      </c>
      <c r="G364" s="92"/>
      <c r="H364" s="6"/>
      <c r="J364" s="92"/>
      <c r="K364" s="95">
        <v>10</v>
      </c>
      <c r="N364" s="109">
        <v>10</v>
      </c>
      <c r="O364" s="108">
        <f t="shared" si="16"/>
        <v>44361</v>
      </c>
      <c r="P364" s="106">
        <f t="shared" si="17"/>
        <v>44386</v>
      </c>
      <c r="Q364" s="92"/>
      <c r="R364" s="16"/>
      <c r="S364" s="132"/>
    </row>
    <row r="365" spans="1:19" s="2" customFormat="1" ht="15.5" thickTop="1" thickBot="1">
      <c r="A365" s="6"/>
      <c r="B365" s="63">
        <v>44370</v>
      </c>
      <c r="C365" s="64" t="s">
        <v>617</v>
      </c>
      <c r="D365" s="91">
        <v>2</v>
      </c>
      <c r="G365" s="92"/>
      <c r="H365" s="6">
        <v>35</v>
      </c>
      <c r="I365" s="2">
        <v>40</v>
      </c>
      <c r="J365" s="92"/>
      <c r="K365" s="95">
        <v>21</v>
      </c>
      <c r="L365" s="95">
        <v>22</v>
      </c>
      <c r="N365" s="109">
        <f>(K365+L365)/2</f>
        <v>21.5</v>
      </c>
      <c r="O365" s="108">
        <f t="shared" si="16"/>
        <v>44349.5</v>
      </c>
      <c r="P365" s="106">
        <f t="shared" si="17"/>
        <v>44374.5</v>
      </c>
      <c r="Q365" s="92"/>
      <c r="R365" s="16"/>
      <c r="S365" s="132"/>
    </row>
    <row r="366" spans="1:19" ht="15" thickTop="1">
      <c r="A366" s="72" t="s">
        <v>622</v>
      </c>
      <c r="B366" s="1">
        <v>44370</v>
      </c>
      <c r="C366" s="29" t="s">
        <v>621</v>
      </c>
      <c r="D366" s="29" t="s">
        <v>453</v>
      </c>
      <c r="E366">
        <v>90</v>
      </c>
      <c r="F366">
        <v>90</v>
      </c>
      <c r="N366" s="109">
        <v>10</v>
      </c>
      <c r="O366" s="108">
        <f t="shared" si="16"/>
        <v>44361</v>
      </c>
      <c r="P366" s="106">
        <f t="shared" si="17"/>
        <v>44386</v>
      </c>
      <c r="S366" s="132">
        <v>10</v>
      </c>
    </row>
    <row r="367" spans="1:19">
      <c r="A367" s="72" t="s">
        <v>623</v>
      </c>
      <c r="B367" s="1">
        <v>44370</v>
      </c>
      <c r="C367" s="29" t="s">
        <v>621</v>
      </c>
      <c r="N367" s="109"/>
      <c r="O367" s="108"/>
      <c r="P367" s="106"/>
      <c r="Q367" s="114" t="s">
        <v>636</v>
      </c>
      <c r="S367" s="132">
        <v>5</v>
      </c>
    </row>
    <row r="368" spans="1:19">
      <c r="A368" s="72" t="s">
        <v>624</v>
      </c>
      <c r="B368" s="1">
        <v>44370</v>
      </c>
      <c r="C368" s="29" t="s">
        <v>621</v>
      </c>
      <c r="N368" s="109"/>
      <c r="O368" s="108"/>
      <c r="P368" s="106"/>
      <c r="Q368" s="14" t="s">
        <v>459</v>
      </c>
      <c r="S368" s="132">
        <f>'Мечение-1'!P315-'Мечение-1'!B315</f>
        <v>3</v>
      </c>
    </row>
    <row r="369" spans="1:19">
      <c r="A369" s="72" t="s">
        <v>625</v>
      </c>
      <c r="B369" s="1">
        <v>44370</v>
      </c>
      <c r="C369" s="29" t="s">
        <v>621</v>
      </c>
      <c r="D369" s="29" t="s">
        <v>620</v>
      </c>
      <c r="H369">
        <v>24</v>
      </c>
      <c r="N369" s="109">
        <v>16</v>
      </c>
      <c r="O369" s="108">
        <f t="shared" ref="O369:O434" si="19">B369-N369+1</f>
        <v>44355</v>
      </c>
      <c r="P369" s="106">
        <f t="shared" ref="P369:P434" si="20">O369+25</f>
        <v>44380</v>
      </c>
      <c r="S369" s="132">
        <v>10</v>
      </c>
    </row>
    <row r="370" spans="1:19">
      <c r="A370" s="72" t="s">
        <v>626</v>
      </c>
      <c r="B370" s="1">
        <v>44370</v>
      </c>
      <c r="C370" s="29" t="s">
        <v>621</v>
      </c>
      <c r="D370" s="29" t="s">
        <v>452</v>
      </c>
      <c r="N370" s="109"/>
      <c r="O370" s="108"/>
      <c r="P370" s="106"/>
      <c r="Q370" s="114" t="s">
        <v>500</v>
      </c>
      <c r="S370" s="132">
        <v>5</v>
      </c>
    </row>
    <row r="371" spans="1:19">
      <c r="A371" s="72" t="s">
        <v>627</v>
      </c>
      <c r="B371" s="1">
        <v>44370</v>
      </c>
      <c r="C371" s="29" t="s">
        <v>621</v>
      </c>
      <c r="D371" s="29" t="s">
        <v>620</v>
      </c>
      <c r="N371" s="109"/>
      <c r="O371" s="108"/>
      <c r="P371" s="106"/>
      <c r="Q371" s="114" t="s">
        <v>500</v>
      </c>
      <c r="S371" s="132">
        <v>5</v>
      </c>
    </row>
    <row r="372" spans="1:19">
      <c r="A372" s="72" t="s">
        <v>628</v>
      </c>
      <c r="B372" s="1">
        <v>44370</v>
      </c>
      <c r="C372" s="29" t="s">
        <v>621</v>
      </c>
      <c r="D372" s="29" t="s">
        <v>453</v>
      </c>
      <c r="H372">
        <v>30</v>
      </c>
      <c r="N372" s="109">
        <v>19</v>
      </c>
      <c r="O372" s="108">
        <f t="shared" si="19"/>
        <v>44352</v>
      </c>
      <c r="P372" s="106">
        <f t="shared" si="20"/>
        <v>44377</v>
      </c>
      <c r="S372" s="132">
        <v>10</v>
      </c>
    </row>
    <row r="373" spans="1:19">
      <c r="A373" s="72" t="s">
        <v>629</v>
      </c>
      <c r="B373" s="1">
        <v>44370</v>
      </c>
      <c r="C373" s="29" t="s">
        <v>621</v>
      </c>
      <c r="D373" s="29" t="s">
        <v>453</v>
      </c>
      <c r="E373">
        <v>90</v>
      </c>
      <c r="H373">
        <v>24</v>
      </c>
      <c r="N373" s="109">
        <v>16</v>
      </c>
      <c r="O373" s="108">
        <f t="shared" si="19"/>
        <v>44355</v>
      </c>
      <c r="P373" s="106">
        <f t="shared" si="20"/>
        <v>44380</v>
      </c>
      <c r="S373" s="132">
        <v>10</v>
      </c>
    </row>
    <row r="374" spans="1:19">
      <c r="A374" s="72" t="s">
        <v>630</v>
      </c>
      <c r="B374" s="1">
        <v>44370</v>
      </c>
      <c r="C374" s="29" t="s">
        <v>621</v>
      </c>
      <c r="N374" s="109"/>
      <c r="O374" s="108"/>
      <c r="P374" s="106"/>
      <c r="Q374" s="14" t="s">
        <v>459</v>
      </c>
      <c r="S374" s="132">
        <f>'Мечение-1'!P321-'Мечение-1'!B321</f>
        <v>4</v>
      </c>
    </row>
    <row r="375" spans="1:19">
      <c r="A375" s="72" t="s">
        <v>631</v>
      </c>
      <c r="B375" s="1">
        <v>44370</v>
      </c>
      <c r="C375" s="29" t="s">
        <v>621</v>
      </c>
      <c r="N375" s="109"/>
      <c r="O375" s="108"/>
      <c r="P375" s="106"/>
      <c r="Q375" s="14" t="s">
        <v>450</v>
      </c>
      <c r="S375" s="132">
        <f>'Мечение-1'!P322-'Мечение-1'!B322</f>
        <v>4</v>
      </c>
    </row>
    <row r="376" spans="1:19">
      <c r="A376" s="72" t="s">
        <v>632</v>
      </c>
      <c r="B376" s="1">
        <v>44370</v>
      </c>
      <c r="C376" s="29" t="s">
        <v>621</v>
      </c>
      <c r="D376" s="29" t="s">
        <v>458</v>
      </c>
      <c r="N376" s="109"/>
      <c r="O376" s="108"/>
      <c r="P376" s="106"/>
      <c r="Q376" s="114" t="s">
        <v>500</v>
      </c>
      <c r="S376" s="132">
        <v>5</v>
      </c>
    </row>
    <row r="377" spans="1:19">
      <c r="A377" s="72" t="s">
        <v>633</v>
      </c>
      <c r="B377" s="1">
        <v>44370</v>
      </c>
      <c r="C377" s="29" t="s">
        <v>621</v>
      </c>
      <c r="D377" s="29" t="s">
        <v>620</v>
      </c>
      <c r="E377">
        <v>90</v>
      </c>
      <c r="F377">
        <v>90</v>
      </c>
      <c r="H377">
        <v>22</v>
      </c>
      <c r="K377">
        <v>10</v>
      </c>
      <c r="L377">
        <v>10</v>
      </c>
      <c r="M377">
        <v>15</v>
      </c>
      <c r="N377" s="109">
        <f t="shared" ref="N377:N434" si="21">(K377+L377+M377)/3</f>
        <v>11.666666666666666</v>
      </c>
      <c r="O377" s="108">
        <f t="shared" si="19"/>
        <v>44359.333333333336</v>
      </c>
      <c r="P377" s="106">
        <f t="shared" si="20"/>
        <v>44384.333333333336</v>
      </c>
      <c r="S377" s="132">
        <v>10</v>
      </c>
    </row>
    <row r="378" spans="1:19">
      <c r="A378" s="72" t="s">
        <v>634</v>
      </c>
      <c r="B378" s="1">
        <v>44370</v>
      </c>
      <c r="C378" s="29" t="s">
        <v>621</v>
      </c>
      <c r="D378" s="29" t="s">
        <v>637</v>
      </c>
      <c r="N378" s="109"/>
      <c r="O378" s="108"/>
      <c r="P378" s="106"/>
      <c r="Q378" s="114" t="s">
        <v>447</v>
      </c>
      <c r="S378" s="132">
        <v>5</v>
      </c>
    </row>
    <row r="379" spans="1:19" s="87" customFormat="1" ht="15" thickBot="1">
      <c r="A379" s="87" t="s">
        <v>635</v>
      </c>
      <c r="B379" s="88">
        <v>44370</v>
      </c>
      <c r="C379" s="89" t="s">
        <v>621</v>
      </c>
      <c r="D379" s="89"/>
      <c r="G379" s="90"/>
      <c r="J379" s="90"/>
      <c r="N379" s="109"/>
      <c r="O379" s="108"/>
      <c r="P379" s="106"/>
      <c r="Q379" s="90" t="s">
        <v>454</v>
      </c>
      <c r="R379" s="131"/>
      <c r="S379" s="145">
        <v>0</v>
      </c>
    </row>
    <row r="380" spans="1:19" s="136" customFormat="1" ht="15.5" thickTop="1" thickBot="1">
      <c r="A380" s="116" t="s">
        <v>696</v>
      </c>
      <c r="B380" s="134"/>
      <c r="C380" s="135"/>
      <c r="D380" s="119"/>
      <c r="G380" s="120"/>
      <c r="J380" s="120"/>
      <c r="N380" s="137"/>
      <c r="O380" s="121"/>
      <c r="P380" s="117"/>
      <c r="Q380" s="120"/>
      <c r="R380" s="124"/>
      <c r="S380" s="133">
        <f>SUM(S366:S379)</f>
        <v>86</v>
      </c>
    </row>
    <row r="381" spans="1:19" s="6" customFormat="1" ht="15.5" thickTop="1" thickBot="1">
      <c r="B381" s="98">
        <v>44370</v>
      </c>
      <c r="C381" s="99" t="s">
        <v>621</v>
      </c>
      <c r="D381" s="96">
        <v>5</v>
      </c>
      <c r="E381" s="6" t="s">
        <v>229</v>
      </c>
      <c r="F381" s="6" t="s">
        <v>229</v>
      </c>
      <c r="G381" s="97">
        <v>90</v>
      </c>
      <c r="J381" s="97"/>
      <c r="K381" s="6">
        <v>11</v>
      </c>
      <c r="L381" s="6">
        <v>11</v>
      </c>
      <c r="M381" s="6">
        <v>10</v>
      </c>
      <c r="N381" s="109">
        <f t="shared" si="21"/>
        <v>10.666666666666666</v>
      </c>
      <c r="O381" s="108">
        <f t="shared" si="19"/>
        <v>44360.333333333336</v>
      </c>
      <c r="P381" s="106">
        <f t="shared" si="20"/>
        <v>44385.333333333336</v>
      </c>
      <c r="Q381" s="97"/>
      <c r="R381" s="129"/>
      <c r="S381" s="143"/>
    </row>
    <row r="382" spans="1:19" s="6" customFormat="1" ht="15.5" thickTop="1" thickBot="1">
      <c r="B382" s="98">
        <v>44370</v>
      </c>
      <c r="C382" s="99" t="s">
        <v>621</v>
      </c>
      <c r="D382" s="96">
        <v>5</v>
      </c>
      <c r="G382" s="97"/>
      <c r="H382" s="6">
        <v>22</v>
      </c>
      <c r="I382" s="6">
        <v>24</v>
      </c>
      <c r="J382" s="97">
        <v>25</v>
      </c>
      <c r="K382" s="95">
        <v>15</v>
      </c>
      <c r="L382" s="95">
        <v>16</v>
      </c>
      <c r="M382" s="95">
        <v>16</v>
      </c>
      <c r="N382" s="109">
        <f t="shared" si="21"/>
        <v>15.666666666666666</v>
      </c>
      <c r="O382" s="108">
        <f t="shared" si="19"/>
        <v>44355.333333333336</v>
      </c>
      <c r="P382" s="106">
        <f t="shared" si="20"/>
        <v>44380.333333333336</v>
      </c>
      <c r="Q382" s="97"/>
      <c r="R382" s="129"/>
      <c r="S382" s="143"/>
    </row>
    <row r="383" spans="1:19" s="6" customFormat="1" ht="15.5" thickTop="1" thickBot="1">
      <c r="B383" s="98">
        <v>44370</v>
      </c>
      <c r="C383" s="99" t="s">
        <v>621</v>
      </c>
      <c r="D383" s="96">
        <v>3</v>
      </c>
      <c r="G383" s="97"/>
      <c r="H383" s="6">
        <v>30</v>
      </c>
      <c r="I383" s="6">
        <v>28</v>
      </c>
      <c r="J383" s="97">
        <v>21</v>
      </c>
      <c r="K383" s="95">
        <v>19</v>
      </c>
      <c r="L383" s="95">
        <v>18</v>
      </c>
      <c r="M383" s="95">
        <v>15</v>
      </c>
      <c r="N383" s="109">
        <f t="shared" si="21"/>
        <v>17.333333333333332</v>
      </c>
      <c r="O383" s="108">
        <f t="shared" si="19"/>
        <v>44353.666666666664</v>
      </c>
      <c r="P383" s="106">
        <f t="shared" si="20"/>
        <v>44378.666666666664</v>
      </c>
      <c r="Q383" s="97"/>
      <c r="R383" s="129"/>
      <c r="S383" s="143"/>
    </row>
    <row r="384" spans="1:19" s="6" customFormat="1" ht="15.5" thickTop="1" thickBot="1">
      <c r="B384" s="98">
        <v>44370</v>
      </c>
      <c r="C384" s="99" t="s">
        <v>621</v>
      </c>
      <c r="D384" s="96">
        <v>3</v>
      </c>
      <c r="E384" s="6">
        <v>45</v>
      </c>
      <c r="F384" s="6">
        <v>45</v>
      </c>
      <c r="G384" s="97">
        <v>30</v>
      </c>
      <c r="J384" s="97"/>
      <c r="K384" s="95">
        <v>6</v>
      </c>
      <c r="L384" s="95">
        <v>6</v>
      </c>
      <c r="M384" s="95">
        <v>4</v>
      </c>
      <c r="N384" s="109">
        <f t="shared" si="21"/>
        <v>5.333333333333333</v>
      </c>
      <c r="O384" s="108">
        <f t="shared" si="19"/>
        <v>44365.666666666664</v>
      </c>
      <c r="P384" s="106">
        <f t="shared" si="20"/>
        <v>44390.666666666664</v>
      </c>
      <c r="Q384" s="97"/>
      <c r="R384" s="129"/>
      <c r="S384" s="143"/>
    </row>
    <row r="385" spans="1:19" ht="15" thickTop="1">
      <c r="A385" s="72" t="s">
        <v>377</v>
      </c>
      <c r="B385" s="1">
        <v>44370</v>
      </c>
      <c r="C385" s="29" t="s">
        <v>638</v>
      </c>
      <c r="D385" s="29" t="s">
        <v>452</v>
      </c>
      <c r="H385">
        <v>38</v>
      </c>
      <c r="K385" s="95">
        <v>22</v>
      </c>
      <c r="N385" s="109">
        <v>22</v>
      </c>
      <c r="O385" s="108">
        <f t="shared" si="19"/>
        <v>44349</v>
      </c>
      <c r="P385" s="106">
        <f t="shared" si="20"/>
        <v>44374</v>
      </c>
      <c r="S385" s="132">
        <v>10</v>
      </c>
    </row>
    <row r="386" spans="1:19">
      <c r="A386" s="72" t="s">
        <v>378</v>
      </c>
      <c r="B386" s="1">
        <v>44370</v>
      </c>
      <c r="C386" s="29" t="s">
        <v>638</v>
      </c>
      <c r="N386" s="109"/>
      <c r="O386" s="108"/>
      <c r="P386" s="106"/>
      <c r="Q386" s="14" t="s">
        <v>451</v>
      </c>
      <c r="S386" s="132">
        <f>'Мечение-1'!P328-'Мечение-1'!B328</f>
        <v>5</v>
      </c>
    </row>
    <row r="387" spans="1:19" s="68" customFormat="1">
      <c r="A387" s="68" t="s">
        <v>379</v>
      </c>
      <c r="B387" s="69">
        <v>44370</v>
      </c>
      <c r="C387" s="70" t="s">
        <v>638</v>
      </c>
      <c r="D387" s="70"/>
      <c r="G387" s="71"/>
      <c r="J387" s="71"/>
      <c r="N387" s="109"/>
      <c r="O387" s="108"/>
      <c r="P387" s="106"/>
      <c r="Q387" s="71" t="s">
        <v>454</v>
      </c>
      <c r="R387" s="127"/>
      <c r="S387" s="140">
        <v>0</v>
      </c>
    </row>
    <row r="388" spans="1:19">
      <c r="A388" s="72" t="s">
        <v>380</v>
      </c>
      <c r="B388" s="1">
        <v>44370</v>
      </c>
      <c r="C388" s="29" t="s">
        <v>638</v>
      </c>
      <c r="N388" s="109"/>
      <c r="O388" s="108"/>
      <c r="P388" s="106"/>
      <c r="Q388" s="114" t="s">
        <v>447</v>
      </c>
      <c r="S388" s="132">
        <v>5</v>
      </c>
    </row>
    <row r="389" spans="1:19">
      <c r="A389" s="72" t="s">
        <v>381</v>
      </c>
      <c r="B389" s="1">
        <v>44370</v>
      </c>
      <c r="C389" s="29" t="s">
        <v>638</v>
      </c>
      <c r="D389" s="29" t="s">
        <v>452</v>
      </c>
      <c r="H389">
        <v>34</v>
      </c>
      <c r="K389">
        <v>20</v>
      </c>
      <c r="N389" s="109">
        <v>20</v>
      </c>
      <c r="O389" s="108">
        <f t="shared" si="19"/>
        <v>44351</v>
      </c>
      <c r="P389" s="106">
        <f t="shared" si="20"/>
        <v>44376</v>
      </c>
      <c r="S389" s="132">
        <v>10</v>
      </c>
    </row>
    <row r="390" spans="1:19">
      <c r="A390" s="72" t="s">
        <v>382</v>
      </c>
      <c r="B390" s="1">
        <v>44370</v>
      </c>
      <c r="C390" s="29" t="s">
        <v>638</v>
      </c>
      <c r="D390" s="29" t="s">
        <v>453</v>
      </c>
      <c r="H390">
        <v>40</v>
      </c>
      <c r="I390">
        <v>36</v>
      </c>
      <c r="J390" s="14">
        <v>37</v>
      </c>
      <c r="K390" s="95">
        <v>22</v>
      </c>
      <c r="L390" s="95">
        <v>21</v>
      </c>
      <c r="M390" s="95">
        <v>22</v>
      </c>
      <c r="N390" s="109">
        <f t="shared" si="21"/>
        <v>21.666666666666668</v>
      </c>
      <c r="O390" s="108">
        <f t="shared" si="19"/>
        <v>44349.333333333336</v>
      </c>
      <c r="P390" s="106">
        <f t="shared" si="20"/>
        <v>44374.333333333336</v>
      </c>
      <c r="S390" s="132">
        <v>10</v>
      </c>
    </row>
    <row r="391" spans="1:19">
      <c r="A391" s="72" t="s">
        <v>383</v>
      </c>
      <c r="B391" s="1">
        <v>44370</v>
      </c>
      <c r="C391" s="29" t="s">
        <v>638</v>
      </c>
      <c r="D391" s="29" t="s">
        <v>18</v>
      </c>
      <c r="N391" s="109"/>
      <c r="O391" s="108"/>
      <c r="P391" s="106"/>
      <c r="Q391" s="14" t="s">
        <v>558</v>
      </c>
      <c r="S391" s="132">
        <v>10</v>
      </c>
    </row>
    <row r="392" spans="1:19">
      <c r="A392" s="72" t="s">
        <v>384</v>
      </c>
      <c r="B392" s="1">
        <v>44370</v>
      </c>
      <c r="C392" s="29" t="s">
        <v>638</v>
      </c>
      <c r="N392" s="109"/>
      <c r="O392" s="108"/>
      <c r="P392" s="106"/>
      <c r="Q392" s="114" t="s">
        <v>447</v>
      </c>
      <c r="S392" s="132">
        <v>5</v>
      </c>
    </row>
    <row r="393" spans="1:19">
      <c r="A393" s="72" t="s">
        <v>385</v>
      </c>
      <c r="B393" s="1">
        <v>44370</v>
      </c>
      <c r="C393" s="29" t="s">
        <v>638</v>
      </c>
      <c r="N393" s="109"/>
      <c r="O393" s="108"/>
      <c r="P393" s="106"/>
      <c r="Q393" s="14" t="s">
        <v>459</v>
      </c>
      <c r="S393" s="132">
        <f>'Мечение-1'!P335-'Мечение-1'!B335</f>
        <v>1</v>
      </c>
    </row>
    <row r="394" spans="1:19">
      <c r="A394" s="72" t="s">
        <v>386</v>
      </c>
      <c r="B394" s="1">
        <v>44370</v>
      </c>
      <c r="C394" s="29" t="s">
        <v>638</v>
      </c>
      <c r="N394" s="109"/>
      <c r="O394" s="108"/>
      <c r="P394" s="106"/>
      <c r="Q394" s="14" t="s">
        <v>451</v>
      </c>
      <c r="S394" s="132">
        <f>'Мечение-1'!P336-'Мечение-1'!B336</f>
        <v>5</v>
      </c>
    </row>
    <row r="395" spans="1:19">
      <c r="A395" s="72" t="s">
        <v>387</v>
      </c>
      <c r="B395" s="1">
        <v>44370</v>
      </c>
      <c r="C395" s="29" t="s">
        <v>638</v>
      </c>
      <c r="D395" s="29" t="s">
        <v>554</v>
      </c>
      <c r="H395">
        <v>28</v>
      </c>
      <c r="N395" s="109">
        <v>18</v>
      </c>
      <c r="O395" s="108">
        <f t="shared" si="19"/>
        <v>44353</v>
      </c>
      <c r="P395" s="106">
        <f t="shared" si="20"/>
        <v>44378</v>
      </c>
      <c r="S395" s="132">
        <v>10</v>
      </c>
    </row>
    <row r="396" spans="1:19">
      <c r="A396" s="72" t="s">
        <v>388</v>
      </c>
      <c r="B396" s="1">
        <v>44370</v>
      </c>
      <c r="C396" s="29" t="s">
        <v>638</v>
      </c>
      <c r="N396" s="109"/>
      <c r="O396" s="108">
        <f t="shared" si="19"/>
        <v>44371</v>
      </c>
      <c r="P396" s="106">
        <f t="shared" si="20"/>
        <v>44396</v>
      </c>
      <c r="Q396" s="14" t="s">
        <v>450</v>
      </c>
      <c r="S396" s="132">
        <f>'Мечение-1'!P338-'Мечение-1'!B338</f>
        <v>6</v>
      </c>
    </row>
    <row r="397" spans="1:19">
      <c r="A397" s="72" t="s">
        <v>389</v>
      </c>
      <c r="B397" s="1">
        <v>44370</v>
      </c>
      <c r="C397" s="29" t="s">
        <v>638</v>
      </c>
      <c r="D397" s="29" t="s">
        <v>452</v>
      </c>
      <c r="H397">
        <v>32</v>
      </c>
      <c r="I397">
        <v>36</v>
      </c>
      <c r="J397" s="14">
        <v>34</v>
      </c>
      <c r="K397" s="95">
        <v>19</v>
      </c>
      <c r="L397" s="95">
        <v>21</v>
      </c>
      <c r="M397" s="95">
        <v>20</v>
      </c>
      <c r="N397" s="109">
        <f t="shared" si="21"/>
        <v>20</v>
      </c>
      <c r="O397" s="108">
        <f t="shared" si="19"/>
        <v>44351</v>
      </c>
      <c r="P397" s="106">
        <f t="shared" si="20"/>
        <v>44376</v>
      </c>
      <c r="S397" s="132">
        <v>10</v>
      </c>
    </row>
    <row r="398" spans="1:19">
      <c r="A398" s="72" t="s">
        <v>390</v>
      </c>
      <c r="B398" s="1">
        <v>44370</v>
      </c>
      <c r="C398" s="29" t="s">
        <v>638</v>
      </c>
      <c r="N398" s="109"/>
      <c r="O398" s="108"/>
      <c r="P398" s="106"/>
      <c r="Q398" s="14" t="s">
        <v>451</v>
      </c>
      <c r="S398" s="132">
        <f>'Мечение-1'!P340-'Мечение-1'!B340</f>
        <v>2</v>
      </c>
    </row>
    <row r="399" spans="1:19">
      <c r="A399" s="72" t="s">
        <v>391</v>
      </c>
      <c r="B399" s="1">
        <v>44370</v>
      </c>
      <c r="C399" s="29" t="s">
        <v>638</v>
      </c>
      <c r="D399" s="29" t="s">
        <v>555</v>
      </c>
      <c r="H399" t="s">
        <v>555</v>
      </c>
      <c r="N399" s="109">
        <v>26</v>
      </c>
      <c r="O399" s="108">
        <f t="shared" si="19"/>
        <v>44345</v>
      </c>
      <c r="P399" s="106">
        <f t="shared" si="20"/>
        <v>44370</v>
      </c>
      <c r="S399" s="132">
        <v>10</v>
      </c>
    </row>
    <row r="400" spans="1:19" s="65" customFormat="1" ht="15" thickBot="1">
      <c r="A400" s="62" t="s">
        <v>392</v>
      </c>
      <c r="B400" s="63">
        <v>44370</v>
      </c>
      <c r="C400" s="29" t="s">
        <v>638</v>
      </c>
      <c r="D400" s="64"/>
      <c r="G400" s="66"/>
      <c r="J400" s="66"/>
      <c r="N400" s="109"/>
      <c r="O400" s="108"/>
      <c r="P400" s="106"/>
      <c r="Q400" s="66" t="s">
        <v>451</v>
      </c>
      <c r="R400" s="126"/>
      <c r="S400" s="132">
        <f>'Мечение-1'!P342-'Мечение-1'!B342</f>
        <v>4</v>
      </c>
    </row>
    <row r="401" spans="1:19" s="136" customFormat="1" ht="15.5" thickTop="1" thickBot="1">
      <c r="A401" s="116" t="s">
        <v>696</v>
      </c>
      <c r="B401" s="134"/>
      <c r="C401" s="119"/>
      <c r="D401" s="119"/>
      <c r="G401" s="120"/>
      <c r="J401" s="120"/>
      <c r="N401" s="137"/>
      <c r="O401" s="121"/>
      <c r="P401" s="117"/>
      <c r="Q401" s="120"/>
      <c r="R401" s="124"/>
      <c r="S401" s="133">
        <f>SUM(S385:S400)</f>
        <v>103</v>
      </c>
    </row>
    <row r="402" spans="1:19" s="2" customFormat="1" ht="15.5" thickTop="1" thickBot="1">
      <c r="A402" s="6"/>
      <c r="B402" s="63">
        <v>44370</v>
      </c>
      <c r="C402" s="29" t="s">
        <v>638</v>
      </c>
      <c r="D402" s="91">
        <v>2</v>
      </c>
      <c r="E402" s="2">
        <v>90</v>
      </c>
      <c r="F402" s="2">
        <v>90</v>
      </c>
      <c r="G402" s="92"/>
      <c r="J402" s="92"/>
      <c r="K402" s="2">
        <v>10</v>
      </c>
      <c r="L402" s="2">
        <v>10</v>
      </c>
      <c r="N402" s="109">
        <v>10</v>
      </c>
      <c r="O402" s="108">
        <f t="shared" si="19"/>
        <v>44361</v>
      </c>
      <c r="P402" s="106">
        <f t="shared" si="20"/>
        <v>44386</v>
      </c>
      <c r="Q402" s="92"/>
      <c r="R402" s="16"/>
      <c r="S402" s="132">
        <v>11</v>
      </c>
    </row>
    <row r="403" spans="1:19" ht="15" thickTop="1">
      <c r="A403" s="72" t="s">
        <v>639</v>
      </c>
      <c r="B403" s="1">
        <v>44372</v>
      </c>
      <c r="C403" s="29" t="s">
        <v>659</v>
      </c>
      <c r="D403" s="29" t="s">
        <v>453</v>
      </c>
      <c r="H403">
        <v>38</v>
      </c>
      <c r="I403">
        <v>32</v>
      </c>
      <c r="J403" s="14">
        <v>35</v>
      </c>
      <c r="K403" s="95">
        <v>22</v>
      </c>
      <c r="L403" s="95">
        <v>19</v>
      </c>
      <c r="M403" s="95">
        <v>21</v>
      </c>
      <c r="N403" s="109">
        <f t="shared" si="21"/>
        <v>20.666666666666668</v>
      </c>
      <c r="O403" s="108">
        <f t="shared" si="19"/>
        <v>44352.333333333336</v>
      </c>
      <c r="P403" s="106">
        <f t="shared" si="20"/>
        <v>44377.333333333336</v>
      </c>
      <c r="S403" s="132">
        <v>11</v>
      </c>
    </row>
    <row r="404" spans="1:19">
      <c r="A404" s="72" t="s">
        <v>640</v>
      </c>
      <c r="B404" s="1">
        <v>44372</v>
      </c>
      <c r="C404" s="29" t="s">
        <v>659</v>
      </c>
      <c r="N404" s="109"/>
      <c r="O404" s="108"/>
      <c r="P404" s="106"/>
      <c r="Q404" s="114" t="s">
        <v>660</v>
      </c>
      <c r="S404" s="132">
        <v>5.5</v>
      </c>
    </row>
    <row r="405" spans="1:19">
      <c r="A405" s="72" t="s">
        <v>641</v>
      </c>
      <c r="B405" s="1">
        <v>44372</v>
      </c>
      <c r="C405" s="29" t="s">
        <v>659</v>
      </c>
      <c r="N405" s="109"/>
      <c r="O405" s="108"/>
      <c r="P405" s="106"/>
      <c r="Q405" s="14" t="s">
        <v>451</v>
      </c>
      <c r="S405" s="132">
        <f>'Мечение-1'!P345-'Мечение-1'!B345</f>
        <v>3</v>
      </c>
    </row>
    <row r="406" spans="1:19">
      <c r="A406" s="72" t="s">
        <v>642</v>
      </c>
      <c r="B406" s="1">
        <v>44372</v>
      </c>
      <c r="C406" s="29" t="s">
        <v>659</v>
      </c>
      <c r="D406" s="29" t="s">
        <v>453</v>
      </c>
      <c r="H406">
        <v>38</v>
      </c>
      <c r="I406">
        <v>35</v>
      </c>
      <c r="J406" s="14">
        <v>41</v>
      </c>
      <c r="K406" s="95">
        <v>22</v>
      </c>
      <c r="L406" s="95">
        <v>21</v>
      </c>
      <c r="M406" s="95">
        <v>23</v>
      </c>
      <c r="N406" s="109">
        <f t="shared" si="21"/>
        <v>22</v>
      </c>
      <c r="O406" s="108">
        <f t="shared" si="19"/>
        <v>44351</v>
      </c>
      <c r="P406" s="106">
        <f t="shared" si="20"/>
        <v>44376</v>
      </c>
      <c r="S406" s="132">
        <v>11</v>
      </c>
    </row>
    <row r="407" spans="1:19">
      <c r="A407" s="72" t="s">
        <v>643</v>
      </c>
      <c r="B407" s="1">
        <v>44372</v>
      </c>
      <c r="C407" s="29" t="s">
        <v>659</v>
      </c>
      <c r="N407" s="109"/>
      <c r="O407" s="108"/>
      <c r="P407" s="106"/>
      <c r="Q407" s="14" t="s">
        <v>459</v>
      </c>
      <c r="S407" s="132">
        <f>'Мечение-1'!P347-'Мечение-1'!B347</f>
        <v>7</v>
      </c>
    </row>
    <row r="408" spans="1:19">
      <c r="A408" s="72" t="s">
        <v>644</v>
      </c>
      <c r="B408" s="1">
        <v>44372</v>
      </c>
      <c r="C408" s="29" t="s">
        <v>659</v>
      </c>
      <c r="D408" s="29" t="s">
        <v>554</v>
      </c>
      <c r="H408">
        <v>20</v>
      </c>
      <c r="N408" s="109">
        <v>14</v>
      </c>
      <c r="O408" s="108">
        <f t="shared" si="19"/>
        <v>44359</v>
      </c>
      <c r="P408" s="106">
        <f t="shared" si="20"/>
        <v>44384</v>
      </c>
      <c r="S408" s="132">
        <v>11</v>
      </c>
    </row>
    <row r="409" spans="1:19">
      <c r="A409" s="72" t="s">
        <v>645</v>
      </c>
      <c r="B409" s="1">
        <v>44372</v>
      </c>
      <c r="C409" s="29" t="s">
        <v>659</v>
      </c>
      <c r="D409" s="29" t="s">
        <v>452</v>
      </c>
      <c r="H409" t="s">
        <v>4</v>
      </c>
      <c r="I409" t="s">
        <v>4</v>
      </c>
      <c r="J409" s="14" t="s">
        <v>4</v>
      </c>
      <c r="N409" s="109">
        <v>24</v>
      </c>
      <c r="O409" s="108">
        <f t="shared" si="19"/>
        <v>44349</v>
      </c>
      <c r="P409" s="106">
        <f t="shared" si="20"/>
        <v>44374</v>
      </c>
      <c r="S409" s="132">
        <v>11</v>
      </c>
    </row>
    <row r="410" spans="1:19">
      <c r="A410" s="72" t="s">
        <v>646</v>
      </c>
      <c r="B410" s="1">
        <v>44372</v>
      </c>
      <c r="C410" s="29" t="s">
        <v>659</v>
      </c>
      <c r="D410" s="29" t="s">
        <v>453</v>
      </c>
      <c r="H410">
        <v>23</v>
      </c>
      <c r="I410">
        <v>24</v>
      </c>
      <c r="J410" s="14">
        <v>25</v>
      </c>
      <c r="K410" s="95">
        <v>16</v>
      </c>
      <c r="L410" s="95">
        <v>16</v>
      </c>
      <c r="M410" s="95">
        <v>16</v>
      </c>
      <c r="N410" s="109">
        <f t="shared" si="21"/>
        <v>16</v>
      </c>
      <c r="O410" s="108">
        <f t="shared" si="19"/>
        <v>44357</v>
      </c>
      <c r="P410" s="106">
        <f t="shared" si="20"/>
        <v>44382</v>
      </c>
      <c r="S410" s="132">
        <v>11</v>
      </c>
    </row>
    <row r="411" spans="1:19">
      <c r="A411" s="72" t="s">
        <v>647</v>
      </c>
      <c r="B411" s="1">
        <v>44372</v>
      </c>
      <c r="C411" s="29" t="s">
        <v>659</v>
      </c>
      <c r="N411" s="109"/>
      <c r="O411" s="108"/>
      <c r="P411" s="106"/>
      <c r="Q411" s="14" t="s">
        <v>661</v>
      </c>
      <c r="S411" s="132">
        <f>'Мечение-1'!P351-'Мечение-1'!B351</f>
        <v>2</v>
      </c>
    </row>
    <row r="412" spans="1:19">
      <c r="A412" s="72" t="s">
        <v>648</v>
      </c>
      <c r="B412" s="1">
        <v>44372</v>
      </c>
      <c r="C412" s="29" t="s">
        <v>659</v>
      </c>
      <c r="N412" s="109"/>
      <c r="O412" s="108"/>
      <c r="P412" s="106"/>
      <c r="Q412" s="14" t="s">
        <v>459</v>
      </c>
      <c r="S412" s="132">
        <f>'Мечение-1'!P352-'Мечение-1'!B352</f>
        <v>6</v>
      </c>
    </row>
    <row r="413" spans="1:19">
      <c r="A413" s="72" t="s">
        <v>649</v>
      </c>
      <c r="B413" s="1">
        <v>44372</v>
      </c>
      <c r="C413" s="29" t="s">
        <v>659</v>
      </c>
      <c r="D413" s="29" t="s">
        <v>555</v>
      </c>
      <c r="H413" t="s">
        <v>555</v>
      </c>
      <c r="N413" s="109">
        <v>26</v>
      </c>
      <c r="O413" s="108">
        <f t="shared" si="19"/>
        <v>44347</v>
      </c>
      <c r="P413" s="106">
        <f t="shared" si="20"/>
        <v>44372</v>
      </c>
      <c r="S413" s="132">
        <v>11</v>
      </c>
    </row>
    <row r="414" spans="1:19">
      <c r="A414" s="72" t="s">
        <v>650</v>
      </c>
      <c r="B414" s="1">
        <v>44372</v>
      </c>
      <c r="C414" s="29" t="s">
        <v>659</v>
      </c>
      <c r="N414" s="109"/>
      <c r="O414" s="108"/>
      <c r="P414" s="106"/>
      <c r="Q414" s="14" t="s">
        <v>450</v>
      </c>
      <c r="S414" s="132">
        <f>'Мечение-1'!P354-'Мечение-1'!B354</f>
        <v>4</v>
      </c>
    </row>
    <row r="415" spans="1:19">
      <c r="A415" s="72" t="s">
        <v>651</v>
      </c>
      <c r="B415" s="1">
        <v>44372</v>
      </c>
      <c r="C415" s="29" t="s">
        <v>659</v>
      </c>
      <c r="D415" s="29" t="s">
        <v>452</v>
      </c>
      <c r="H415">
        <v>35</v>
      </c>
      <c r="I415">
        <v>34</v>
      </c>
      <c r="J415" s="14">
        <v>32</v>
      </c>
      <c r="K415" s="95">
        <v>21</v>
      </c>
      <c r="L415" s="95">
        <v>20</v>
      </c>
      <c r="M415" s="95">
        <v>19</v>
      </c>
      <c r="N415" s="109">
        <f t="shared" si="21"/>
        <v>20</v>
      </c>
      <c r="O415" s="108">
        <f t="shared" si="19"/>
        <v>44353</v>
      </c>
      <c r="P415" s="106">
        <f t="shared" si="20"/>
        <v>44378</v>
      </c>
      <c r="S415" s="132">
        <v>11</v>
      </c>
    </row>
    <row r="416" spans="1:19">
      <c r="A416" s="72" t="s">
        <v>652</v>
      </c>
      <c r="B416" s="1">
        <v>44372</v>
      </c>
      <c r="C416" s="29" t="s">
        <v>659</v>
      </c>
      <c r="D416" s="29" t="s">
        <v>458</v>
      </c>
      <c r="H416" t="s">
        <v>4</v>
      </c>
      <c r="I416" t="s">
        <v>4</v>
      </c>
      <c r="K416">
        <v>24</v>
      </c>
      <c r="N416" s="109">
        <v>24</v>
      </c>
      <c r="O416" s="108">
        <f t="shared" si="19"/>
        <v>44349</v>
      </c>
      <c r="P416" s="106">
        <f t="shared" si="20"/>
        <v>44374</v>
      </c>
      <c r="S416" s="132">
        <v>11</v>
      </c>
    </row>
    <row r="417" spans="1:19">
      <c r="A417" s="72" t="s">
        <v>653</v>
      </c>
      <c r="B417" s="1">
        <v>44372</v>
      </c>
      <c r="C417" s="29" t="s">
        <v>659</v>
      </c>
      <c r="N417" s="109"/>
      <c r="O417" s="108"/>
      <c r="P417" s="106"/>
      <c r="Q417" s="14" t="s">
        <v>451</v>
      </c>
      <c r="S417" s="132">
        <f>'Мечение-1'!P357-'Мечение-1'!B357</f>
        <v>2</v>
      </c>
    </row>
    <row r="418" spans="1:19">
      <c r="A418" s="72" t="s">
        <v>654</v>
      </c>
      <c r="B418" s="1">
        <v>44372</v>
      </c>
      <c r="C418" s="29" t="s">
        <v>659</v>
      </c>
      <c r="D418" s="29" t="s">
        <v>453</v>
      </c>
      <c r="H418">
        <v>33</v>
      </c>
      <c r="I418">
        <v>34</v>
      </c>
      <c r="J418" s="14">
        <v>34</v>
      </c>
      <c r="K418" s="95">
        <v>20</v>
      </c>
      <c r="L418" s="95">
        <v>20</v>
      </c>
      <c r="M418" s="95">
        <v>20</v>
      </c>
      <c r="N418" s="109">
        <f t="shared" si="21"/>
        <v>20</v>
      </c>
      <c r="O418" s="108">
        <f t="shared" si="19"/>
        <v>44353</v>
      </c>
      <c r="P418" s="106">
        <f t="shared" si="20"/>
        <v>44378</v>
      </c>
      <c r="S418" s="132">
        <v>11</v>
      </c>
    </row>
    <row r="419" spans="1:19">
      <c r="A419" s="72" t="s">
        <v>655</v>
      </c>
      <c r="B419" s="1">
        <v>44372</v>
      </c>
      <c r="C419" s="29" t="s">
        <v>659</v>
      </c>
      <c r="N419" s="109"/>
      <c r="O419" s="108"/>
      <c r="P419" s="106"/>
      <c r="Q419" s="114" t="s">
        <v>447</v>
      </c>
      <c r="S419" s="132">
        <v>5.5</v>
      </c>
    </row>
    <row r="420" spans="1:19">
      <c r="A420" s="72" t="s">
        <v>656</v>
      </c>
      <c r="B420" s="1">
        <v>44372</v>
      </c>
      <c r="C420" s="29" t="s">
        <v>659</v>
      </c>
      <c r="N420" s="109"/>
      <c r="O420" s="108"/>
      <c r="P420" s="106"/>
      <c r="Q420" s="14" t="s">
        <v>459</v>
      </c>
      <c r="S420" s="132">
        <f>'Мечение-1'!P360-'Мечение-1'!B360</f>
        <v>4</v>
      </c>
    </row>
    <row r="421" spans="1:19">
      <c r="A421" s="72" t="s">
        <v>657</v>
      </c>
      <c r="B421" s="1">
        <v>44372</v>
      </c>
      <c r="C421" s="29" t="s">
        <v>659</v>
      </c>
      <c r="N421" s="109"/>
      <c r="O421" s="108"/>
      <c r="P421" s="106"/>
      <c r="Q421" s="14" t="s">
        <v>662</v>
      </c>
      <c r="S421" s="132">
        <f>'Мечение-1'!P361-'Мечение-1'!B361</f>
        <v>5</v>
      </c>
    </row>
    <row r="422" spans="1:19" s="65" customFormat="1" ht="15" thickBot="1">
      <c r="A422" s="62" t="s">
        <v>658</v>
      </c>
      <c r="B422" s="63">
        <v>44372</v>
      </c>
      <c r="C422" s="64" t="s">
        <v>659</v>
      </c>
      <c r="D422" s="64" t="s">
        <v>452</v>
      </c>
      <c r="G422" s="66"/>
      <c r="H422" s="65">
        <v>32</v>
      </c>
      <c r="I422" s="65">
        <v>32</v>
      </c>
      <c r="J422" s="66">
        <v>34</v>
      </c>
      <c r="K422" s="65">
        <v>19</v>
      </c>
      <c r="L422" s="65">
        <v>19</v>
      </c>
      <c r="M422" s="65">
        <v>20</v>
      </c>
      <c r="N422" s="109">
        <f t="shared" si="21"/>
        <v>19.333333333333332</v>
      </c>
      <c r="O422" s="108">
        <f t="shared" si="19"/>
        <v>44353.666666666664</v>
      </c>
      <c r="P422" s="106">
        <f t="shared" si="20"/>
        <v>44378.666666666664</v>
      </c>
      <c r="Q422" s="66"/>
      <c r="R422" s="126"/>
      <c r="S422" s="141">
        <v>11</v>
      </c>
    </row>
    <row r="423" spans="1:19" s="136" customFormat="1" ht="15.5" thickTop="1" thickBot="1">
      <c r="A423" s="116" t="s">
        <v>696</v>
      </c>
      <c r="B423" s="134"/>
      <c r="C423" s="135"/>
      <c r="D423" s="119"/>
      <c r="G423" s="120"/>
      <c r="J423" s="120"/>
      <c r="N423" s="137"/>
      <c r="O423" s="121"/>
      <c r="P423" s="117"/>
      <c r="Q423" s="120"/>
      <c r="R423" s="124"/>
      <c r="S423" s="133">
        <f>SUM(S402:S422)</f>
        <v>165</v>
      </c>
    </row>
    <row r="424" spans="1:19" s="2" customFormat="1" ht="15.5" thickTop="1" thickBot="1">
      <c r="A424" s="6"/>
      <c r="B424" s="63">
        <v>44372</v>
      </c>
      <c r="C424" s="64" t="s">
        <v>659</v>
      </c>
      <c r="D424" s="91">
        <v>4</v>
      </c>
      <c r="E424" s="2">
        <v>90</v>
      </c>
      <c r="F424" s="2">
        <v>0</v>
      </c>
      <c r="G424" s="92">
        <v>0</v>
      </c>
      <c r="J424" s="92"/>
      <c r="K424" s="2">
        <v>10</v>
      </c>
      <c r="N424" s="109">
        <f t="shared" si="21"/>
        <v>3.3333333333333335</v>
      </c>
      <c r="O424" s="108">
        <f t="shared" si="19"/>
        <v>44369.666666666664</v>
      </c>
      <c r="P424" s="106">
        <f t="shared" si="20"/>
        <v>44394.666666666664</v>
      </c>
      <c r="Q424" s="92" t="s">
        <v>691</v>
      </c>
      <c r="R424" s="16"/>
      <c r="S424" s="132"/>
    </row>
    <row r="425" spans="1:19" ht="15" thickTop="1">
      <c r="A425" s="72" t="s">
        <v>419</v>
      </c>
      <c r="B425" s="1">
        <v>44372</v>
      </c>
      <c r="C425" s="29" t="s">
        <v>663</v>
      </c>
      <c r="N425" s="109"/>
      <c r="O425" s="108"/>
      <c r="P425" s="106"/>
      <c r="Q425" s="114" t="s">
        <v>447</v>
      </c>
      <c r="S425" s="132">
        <v>5.5</v>
      </c>
    </row>
    <row r="426" spans="1:19">
      <c r="A426" s="72" t="s">
        <v>420</v>
      </c>
      <c r="B426" s="1">
        <v>44372</v>
      </c>
      <c r="C426" s="29" t="s">
        <v>663</v>
      </c>
      <c r="N426" s="109"/>
      <c r="O426" s="108"/>
      <c r="P426" s="106"/>
      <c r="Q426" s="14" t="s">
        <v>664</v>
      </c>
      <c r="S426" s="132">
        <f>'Мечение-1'!P364-'Мечение-1'!B364</f>
        <v>4</v>
      </c>
    </row>
    <row r="427" spans="1:19">
      <c r="A427" s="72" t="s">
        <v>421</v>
      </c>
      <c r="B427" s="1">
        <v>44372</v>
      </c>
      <c r="C427" s="29" t="s">
        <v>663</v>
      </c>
      <c r="N427" s="109"/>
      <c r="O427" s="108"/>
      <c r="P427" s="106"/>
      <c r="Q427" s="14" t="s">
        <v>665</v>
      </c>
      <c r="S427" s="132">
        <f>'Мечение-1'!P365-'Мечение-1'!B365</f>
        <v>7</v>
      </c>
    </row>
    <row r="428" spans="1:19">
      <c r="A428" s="72" t="s">
        <v>422</v>
      </c>
      <c r="B428" s="1">
        <v>44372</v>
      </c>
      <c r="C428" s="29" t="s">
        <v>663</v>
      </c>
      <c r="D428" s="29" t="s">
        <v>453</v>
      </c>
      <c r="N428" s="109"/>
      <c r="O428" s="108"/>
      <c r="P428" s="106"/>
      <c r="Q428" s="114" t="s">
        <v>500</v>
      </c>
      <c r="S428" s="132">
        <v>5.5</v>
      </c>
    </row>
    <row r="429" spans="1:19">
      <c r="A429" s="72" t="s">
        <v>423</v>
      </c>
      <c r="B429" s="1">
        <v>44372</v>
      </c>
      <c r="C429" s="29" t="s">
        <v>663</v>
      </c>
      <c r="D429" s="29" t="s">
        <v>620</v>
      </c>
      <c r="H429">
        <v>38</v>
      </c>
      <c r="I429">
        <v>36</v>
      </c>
      <c r="J429" s="14">
        <v>38</v>
      </c>
      <c r="K429" s="95">
        <v>22</v>
      </c>
      <c r="L429" s="95">
        <v>21</v>
      </c>
      <c r="M429" s="95">
        <v>22</v>
      </c>
      <c r="N429" s="109">
        <f t="shared" si="21"/>
        <v>21.666666666666668</v>
      </c>
      <c r="O429" s="108">
        <f t="shared" si="19"/>
        <v>44351.333333333336</v>
      </c>
      <c r="P429" s="106">
        <f t="shared" si="20"/>
        <v>44376.333333333336</v>
      </c>
      <c r="S429" s="132">
        <v>11</v>
      </c>
    </row>
    <row r="430" spans="1:19">
      <c r="A430" s="72" t="s">
        <v>424</v>
      </c>
      <c r="B430" s="1">
        <v>44372</v>
      </c>
      <c r="C430" s="29" t="s">
        <v>663</v>
      </c>
      <c r="D430" s="29" t="s">
        <v>453</v>
      </c>
      <c r="H430">
        <v>40</v>
      </c>
      <c r="I430">
        <v>36</v>
      </c>
      <c r="J430" s="14">
        <v>40</v>
      </c>
      <c r="K430" s="95">
        <v>22</v>
      </c>
      <c r="L430" s="95">
        <v>21</v>
      </c>
      <c r="M430" s="95">
        <v>22</v>
      </c>
      <c r="N430" s="109">
        <f t="shared" si="21"/>
        <v>21.666666666666668</v>
      </c>
      <c r="O430" s="108">
        <f t="shared" si="19"/>
        <v>44351.333333333336</v>
      </c>
      <c r="P430" s="106">
        <f t="shared" si="20"/>
        <v>44376.333333333336</v>
      </c>
      <c r="S430" s="132">
        <v>11</v>
      </c>
    </row>
    <row r="431" spans="1:19">
      <c r="A431" s="72" t="s">
        <v>425</v>
      </c>
      <c r="B431" s="1">
        <v>44372</v>
      </c>
      <c r="C431" s="29" t="s">
        <v>663</v>
      </c>
      <c r="N431" s="109"/>
      <c r="O431" s="108"/>
      <c r="P431" s="106"/>
      <c r="Q431" s="14" t="s">
        <v>666</v>
      </c>
      <c r="S431" s="132">
        <f>'Мечение-1'!P369-'Мечение-1'!B369</f>
        <v>7</v>
      </c>
    </row>
    <row r="432" spans="1:19">
      <c r="A432" s="72" t="s">
        <v>426</v>
      </c>
      <c r="B432" s="1">
        <v>44372</v>
      </c>
      <c r="C432" s="29" t="s">
        <v>663</v>
      </c>
      <c r="N432" s="109"/>
      <c r="O432" s="108"/>
      <c r="P432" s="106"/>
      <c r="Q432" s="14" t="s">
        <v>451</v>
      </c>
      <c r="S432" s="132">
        <f>'Мечение-1'!P370-'Мечение-1'!B370</f>
        <v>8</v>
      </c>
    </row>
    <row r="433" spans="1:19">
      <c r="A433" s="72" t="s">
        <v>427</v>
      </c>
      <c r="B433" s="1">
        <v>44372</v>
      </c>
      <c r="C433" s="29" t="s">
        <v>663</v>
      </c>
      <c r="D433" s="29" t="s">
        <v>452</v>
      </c>
      <c r="N433" s="109"/>
      <c r="O433" s="108"/>
      <c r="P433" s="106"/>
      <c r="Q433" s="114" t="s">
        <v>500</v>
      </c>
      <c r="S433" s="132">
        <v>5.5</v>
      </c>
    </row>
    <row r="434" spans="1:19">
      <c r="A434" s="72" t="s">
        <v>428</v>
      </c>
      <c r="B434" s="1">
        <v>44372</v>
      </c>
      <c r="C434" s="29" t="s">
        <v>663</v>
      </c>
      <c r="D434" s="29" t="s">
        <v>620</v>
      </c>
      <c r="H434">
        <v>35</v>
      </c>
      <c r="I434">
        <v>38</v>
      </c>
      <c r="J434" s="14">
        <v>36</v>
      </c>
      <c r="K434" s="95">
        <v>21</v>
      </c>
      <c r="L434" s="95">
        <v>22</v>
      </c>
      <c r="M434" s="95">
        <v>21</v>
      </c>
      <c r="N434" s="109">
        <f t="shared" si="21"/>
        <v>21.333333333333332</v>
      </c>
      <c r="O434" s="108">
        <f t="shared" si="19"/>
        <v>44351.666666666664</v>
      </c>
      <c r="P434" s="106">
        <f t="shared" si="20"/>
        <v>44376.666666666664</v>
      </c>
      <c r="S434" s="132">
        <v>11</v>
      </c>
    </row>
    <row r="435" spans="1:19">
      <c r="A435" s="72" t="s">
        <v>429</v>
      </c>
      <c r="B435" s="1">
        <v>44372</v>
      </c>
      <c r="C435" s="29" t="s">
        <v>663</v>
      </c>
      <c r="N435" s="109"/>
      <c r="O435" s="108"/>
      <c r="P435" s="106"/>
      <c r="Q435" s="14" t="s">
        <v>557</v>
      </c>
      <c r="R435" s="73" t="s">
        <v>698</v>
      </c>
      <c r="S435" s="73">
        <v>0</v>
      </c>
    </row>
    <row r="436" spans="1:19" s="65" customFormat="1" ht="15" thickBot="1">
      <c r="A436" s="62" t="s">
        <v>430</v>
      </c>
      <c r="B436" s="63">
        <v>44372</v>
      </c>
      <c r="C436" s="64" t="s">
        <v>663</v>
      </c>
      <c r="D436" s="64"/>
      <c r="G436" s="66"/>
      <c r="J436" s="66"/>
      <c r="N436" s="109"/>
      <c r="O436" s="108"/>
      <c r="P436" s="106"/>
      <c r="Q436" s="66" t="s">
        <v>497</v>
      </c>
      <c r="R436" s="126"/>
      <c r="S436" s="132">
        <f>'Мечение-1'!P375-'Мечение-1'!B375</f>
        <v>4</v>
      </c>
    </row>
    <row r="437" spans="1:19" s="136" customFormat="1" ht="15" thickTop="1">
      <c r="A437" s="116" t="s">
        <v>696</v>
      </c>
      <c r="B437" s="147"/>
      <c r="C437" s="119"/>
      <c r="D437" s="119"/>
      <c r="G437" s="120"/>
      <c r="J437" s="120"/>
      <c r="N437" s="137"/>
      <c r="O437" s="121"/>
      <c r="P437" s="117"/>
      <c r="Q437" s="120"/>
      <c r="R437" s="124"/>
      <c r="S437" s="133">
        <f>SUM(S425:S436)</f>
        <v>79.5</v>
      </c>
    </row>
    <row r="438" spans="1:19">
      <c r="A438" s="72"/>
      <c r="B438" s="1">
        <v>44368</v>
      </c>
      <c r="C438" s="29" t="s">
        <v>689</v>
      </c>
      <c r="D438" s="29">
        <v>4</v>
      </c>
      <c r="E438">
        <v>90</v>
      </c>
      <c r="F438">
        <v>90</v>
      </c>
      <c r="G438" s="14">
        <v>90</v>
      </c>
      <c r="K438">
        <v>10</v>
      </c>
      <c r="L438">
        <v>10</v>
      </c>
      <c r="M438">
        <v>10</v>
      </c>
      <c r="N438" s="109">
        <f t="shared" ref="N438:N454" si="22">(K438+L438+M438)/3</f>
        <v>10</v>
      </c>
      <c r="O438" s="108">
        <f t="shared" ref="O438:O454" si="23">B438-N438+1</f>
        <v>44359</v>
      </c>
      <c r="P438" s="106">
        <f t="shared" ref="P438:P454" si="24">O438+25</f>
        <v>44384</v>
      </c>
    </row>
    <row r="439" spans="1:19">
      <c r="A439" s="72"/>
      <c r="B439" s="1">
        <v>44368</v>
      </c>
      <c r="C439" s="29" t="s">
        <v>689</v>
      </c>
      <c r="D439" s="29">
        <v>2</v>
      </c>
      <c r="E439">
        <v>90</v>
      </c>
      <c r="K439">
        <v>10</v>
      </c>
      <c r="N439" s="109">
        <v>10</v>
      </c>
      <c r="O439" s="108">
        <f t="shared" si="23"/>
        <v>44359</v>
      </c>
      <c r="P439" s="106">
        <f t="shared" si="24"/>
        <v>44384</v>
      </c>
    </row>
    <row r="440" spans="1:19">
      <c r="A440" s="72"/>
      <c r="B440" s="1">
        <v>44368</v>
      </c>
      <c r="C440" s="29" t="s">
        <v>689</v>
      </c>
      <c r="D440" s="29">
        <v>3</v>
      </c>
      <c r="E440">
        <v>30</v>
      </c>
      <c r="F440">
        <v>30</v>
      </c>
      <c r="K440">
        <v>4</v>
      </c>
      <c r="L440">
        <v>4</v>
      </c>
      <c r="N440" s="109">
        <v>4</v>
      </c>
      <c r="O440" s="108">
        <f t="shared" si="23"/>
        <v>44365</v>
      </c>
      <c r="P440" s="106">
        <f t="shared" si="24"/>
        <v>44390</v>
      </c>
    </row>
    <row r="441" spans="1:19">
      <c r="A441" s="72"/>
      <c r="B441" s="1">
        <v>44368</v>
      </c>
      <c r="C441" s="29" t="s">
        <v>690</v>
      </c>
      <c r="D441" s="29">
        <v>3</v>
      </c>
      <c r="E441" t="s">
        <v>229</v>
      </c>
      <c r="F441">
        <v>90</v>
      </c>
      <c r="G441" s="14">
        <v>90</v>
      </c>
      <c r="K441">
        <v>11</v>
      </c>
      <c r="L441">
        <v>10</v>
      </c>
      <c r="M441">
        <v>10</v>
      </c>
      <c r="N441" s="109">
        <f t="shared" si="22"/>
        <v>10.333333333333334</v>
      </c>
      <c r="O441" s="108">
        <f t="shared" si="23"/>
        <v>44358.666666666664</v>
      </c>
      <c r="P441" s="106">
        <f t="shared" si="24"/>
        <v>44383.666666666664</v>
      </c>
    </row>
    <row r="442" spans="1:19">
      <c r="A442" s="72"/>
      <c r="B442" s="1">
        <v>44368</v>
      </c>
      <c r="C442" s="29" t="s">
        <v>690</v>
      </c>
      <c r="D442" s="29">
        <v>1</v>
      </c>
      <c r="H442">
        <v>42</v>
      </c>
      <c r="N442" s="109">
        <v>23</v>
      </c>
      <c r="O442" s="108">
        <f t="shared" si="23"/>
        <v>44346</v>
      </c>
      <c r="P442" s="106">
        <f t="shared" si="24"/>
        <v>44371</v>
      </c>
    </row>
    <row r="443" spans="1:19">
      <c r="A443" s="72"/>
      <c r="B443" s="1">
        <v>44368</v>
      </c>
      <c r="C443" s="29" t="s">
        <v>690</v>
      </c>
      <c r="D443" s="29">
        <v>4</v>
      </c>
      <c r="H443">
        <v>32</v>
      </c>
      <c r="N443" s="109">
        <v>19</v>
      </c>
      <c r="O443" s="108">
        <f t="shared" si="23"/>
        <v>44350</v>
      </c>
      <c r="P443" s="106">
        <f t="shared" si="24"/>
        <v>44375</v>
      </c>
    </row>
    <row r="444" spans="1:19">
      <c r="A444" s="72"/>
      <c r="B444" s="1">
        <v>44368</v>
      </c>
      <c r="C444" s="29" t="s">
        <v>690</v>
      </c>
      <c r="D444" s="29">
        <v>3</v>
      </c>
      <c r="H444">
        <v>28</v>
      </c>
      <c r="I444">
        <v>30</v>
      </c>
      <c r="J444" s="14">
        <v>31</v>
      </c>
      <c r="K444" s="95">
        <v>18</v>
      </c>
      <c r="L444" s="95">
        <v>19</v>
      </c>
      <c r="M444" s="95">
        <v>19</v>
      </c>
      <c r="N444" s="109">
        <f t="shared" si="22"/>
        <v>18.666666666666668</v>
      </c>
      <c r="O444" s="108">
        <f t="shared" si="23"/>
        <v>44350.333333333336</v>
      </c>
      <c r="P444" s="106">
        <f t="shared" si="24"/>
        <v>44375.333333333336</v>
      </c>
    </row>
    <row r="445" spans="1:19">
      <c r="A445" s="72"/>
      <c r="B445" s="1">
        <v>44368</v>
      </c>
      <c r="C445" s="29" t="s">
        <v>690</v>
      </c>
      <c r="D445" s="29">
        <v>3</v>
      </c>
      <c r="H445">
        <v>32</v>
      </c>
      <c r="I445">
        <v>35</v>
      </c>
      <c r="J445" s="14">
        <v>36</v>
      </c>
      <c r="K445" s="95">
        <v>19</v>
      </c>
      <c r="L445" s="95">
        <v>21</v>
      </c>
      <c r="M445" s="95">
        <v>21</v>
      </c>
      <c r="N445" s="109">
        <f t="shared" si="22"/>
        <v>20.333333333333332</v>
      </c>
      <c r="O445" s="108">
        <f t="shared" si="23"/>
        <v>44348.666666666664</v>
      </c>
      <c r="P445" s="106">
        <f t="shared" si="24"/>
        <v>44373.666666666664</v>
      </c>
    </row>
    <row r="446" spans="1:19">
      <c r="A446" s="72"/>
      <c r="B446" s="1">
        <v>44368</v>
      </c>
      <c r="C446" s="29" t="s">
        <v>690</v>
      </c>
      <c r="D446" s="29">
        <v>4</v>
      </c>
      <c r="H446">
        <v>39</v>
      </c>
      <c r="I446">
        <v>39</v>
      </c>
      <c r="J446" s="14">
        <v>42</v>
      </c>
      <c r="K446" s="95">
        <v>22</v>
      </c>
      <c r="L446" s="95">
        <v>22</v>
      </c>
      <c r="M446" s="95">
        <v>23</v>
      </c>
      <c r="N446" s="109">
        <f t="shared" si="22"/>
        <v>22.333333333333332</v>
      </c>
      <c r="O446" s="108">
        <f t="shared" si="23"/>
        <v>44346.666666666664</v>
      </c>
      <c r="P446" s="106">
        <f t="shared" si="24"/>
        <v>44371.666666666664</v>
      </c>
    </row>
    <row r="447" spans="1:19">
      <c r="A447" s="72"/>
      <c r="B447" s="1">
        <v>44368</v>
      </c>
      <c r="C447" s="29" t="s">
        <v>690</v>
      </c>
      <c r="D447" s="29">
        <v>4</v>
      </c>
      <c r="H447">
        <v>41</v>
      </c>
      <c r="I447">
        <v>36</v>
      </c>
      <c r="J447" s="14">
        <v>41</v>
      </c>
      <c r="K447" s="95">
        <v>23</v>
      </c>
      <c r="L447" s="95">
        <v>21</v>
      </c>
      <c r="M447" s="95">
        <v>23</v>
      </c>
      <c r="N447" s="109">
        <f t="shared" si="22"/>
        <v>22.333333333333332</v>
      </c>
      <c r="O447" s="108">
        <f t="shared" si="23"/>
        <v>44346.666666666664</v>
      </c>
      <c r="P447" s="106">
        <f t="shared" si="24"/>
        <v>44371.666666666664</v>
      </c>
    </row>
    <row r="448" spans="1:19">
      <c r="A448" s="72"/>
      <c r="B448" s="1">
        <v>44368</v>
      </c>
      <c r="C448" s="29" t="s">
        <v>690</v>
      </c>
      <c r="D448" s="29">
        <v>4</v>
      </c>
      <c r="H448">
        <v>26</v>
      </c>
      <c r="I448">
        <v>28</v>
      </c>
      <c r="J448" s="14">
        <v>32</v>
      </c>
      <c r="K448" s="95">
        <v>17</v>
      </c>
      <c r="L448" s="95">
        <v>18</v>
      </c>
      <c r="M448" s="95">
        <v>19</v>
      </c>
      <c r="N448" s="109">
        <f t="shared" si="22"/>
        <v>18</v>
      </c>
      <c r="O448" s="108">
        <f t="shared" si="23"/>
        <v>44351</v>
      </c>
      <c r="P448" s="106">
        <f t="shared" si="24"/>
        <v>44376</v>
      </c>
    </row>
    <row r="449" spans="1:16">
      <c r="A449" s="72"/>
      <c r="B449" s="1">
        <v>44368</v>
      </c>
      <c r="C449" s="29" t="s">
        <v>690</v>
      </c>
      <c r="D449" s="29">
        <v>5</v>
      </c>
      <c r="E449">
        <v>90</v>
      </c>
      <c r="F449">
        <v>90</v>
      </c>
      <c r="G449" s="14">
        <v>90</v>
      </c>
      <c r="K449" s="95">
        <v>10</v>
      </c>
      <c r="L449" s="95">
        <v>10</v>
      </c>
      <c r="M449" s="95">
        <v>10</v>
      </c>
      <c r="N449" s="109">
        <f t="shared" si="22"/>
        <v>10</v>
      </c>
      <c r="O449" s="108">
        <f t="shared" si="23"/>
        <v>44359</v>
      </c>
      <c r="P449" s="106">
        <f t="shared" si="24"/>
        <v>44384</v>
      </c>
    </row>
    <row r="450" spans="1:16">
      <c r="A450" s="72"/>
      <c r="B450" s="1">
        <v>44368</v>
      </c>
      <c r="C450" s="29" t="s">
        <v>690</v>
      </c>
      <c r="D450" s="29">
        <v>4</v>
      </c>
      <c r="H450">
        <v>26</v>
      </c>
      <c r="I450">
        <v>28</v>
      </c>
      <c r="J450" s="14">
        <v>26</v>
      </c>
      <c r="K450" s="95">
        <v>17</v>
      </c>
      <c r="L450" s="95">
        <v>18</v>
      </c>
      <c r="M450" s="95">
        <v>17</v>
      </c>
      <c r="N450" s="109">
        <f t="shared" si="22"/>
        <v>17.333333333333332</v>
      </c>
      <c r="O450" s="108">
        <f t="shared" si="23"/>
        <v>44351.666666666664</v>
      </c>
      <c r="P450" s="106">
        <f t="shared" si="24"/>
        <v>44376.666666666664</v>
      </c>
    </row>
    <row r="451" spans="1:16">
      <c r="A451" s="72"/>
      <c r="B451" s="1">
        <v>44368</v>
      </c>
      <c r="C451" s="29" t="s">
        <v>690</v>
      </c>
      <c r="D451" s="29">
        <v>3</v>
      </c>
      <c r="E451">
        <v>90</v>
      </c>
      <c r="F451">
        <v>90</v>
      </c>
      <c r="G451" s="14" t="s">
        <v>229</v>
      </c>
      <c r="K451" s="95">
        <v>10</v>
      </c>
      <c r="L451" s="95">
        <v>10</v>
      </c>
      <c r="M451" s="95">
        <v>11</v>
      </c>
      <c r="N451" s="109">
        <f t="shared" si="22"/>
        <v>10.333333333333334</v>
      </c>
      <c r="O451" s="108">
        <f t="shared" si="23"/>
        <v>44358.666666666664</v>
      </c>
      <c r="P451" s="106">
        <f t="shared" si="24"/>
        <v>44383.666666666664</v>
      </c>
    </row>
    <row r="452" spans="1:16">
      <c r="A452" s="72"/>
      <c r="B452" s="1">
        <v>44368</v>
      </c>
      <c r="C452" s="29" t="s">
        <v>690</v>
      </c>
      <c r="D452" s="29">
        <v>3</v>
      </c>
      <c r="H452">
        <v>36</v>
      </c>
      <c r="I452">
        <v>39</v>
      </c>
      <c r="J452" s="14">
        <v>32</v>
      </c>
      <c r="K452" s="95">
        <v>21</v>
      </c>
      <c r="L452" s="95">
        <v>22</v>
      </c>
      <c r="M452" s="95">
        <v>19</v>
      </c>
      <c r="N452" s="109">
        <f t="shared" si="22"/>
        <v>20.666666666666668</v>
      </c>
      <c r="O452" s="108">
        <f t="shared" si="23"/>
        <v>44348.333333333336</v>
      </c>
      <c r="P452" s="106">
        <f t="shared" si="24"/>
        <v>44373.333333333336</v>
      </c>
    </row>
    <row r="453" spans="1:16">
      <c r="A453" s="72"/>
      <c r="B453" s="1">
        <v>44368</v>
      </c>
      <c r="C453" s="29" t="s">
        <v>690</v>
      </c>
      <c r="D453" s="29">
        <v>4</v>
      </c>
      <c r="H453">
        <v>30</v>
      </c>
      <c r="I453">
        <v>39</v>
      </c>
      <c r="J453" s="14">
        <v>37</v>
      </c>
      <c r="K453" s="95">
        <v>19</v>
      </c>
      <c r="L453" s="95">
        <v>22</v>
      </c>
      <c r="M453" s="95">
        <v>22</v>
      </c>
      <c r="N453" s="109">
        <f t="shared" si="22"/>
        <v>21</v>
      </c>
      <c r="O453" s="108">
        <f t="shared" si="23"/>
        <v>44348</v>
      </c>
      <c r="P453" s="106">
        <f t="shared" si="24"/>
        <v>44373</v>
      </c>
    </row>
    <row r="454" spans="1:16">
      <c r="A454" s="72"/>
      <c r="B454" s="1">
        <v>44368</v>
      </c>
      <c r="C454" s="29" t="s">
        <v>690</v>
      </c>
      <c r="D454" s="29">
        <v>3</v>
      </c>
      <c r="H454">
        <v>38</v>
      </c>
      <c r="I454">
        <v>42</v>
      </c>
      <c r="J454" s="14">
        <v>46</v>
      </c>
      <c r="K454" s="95">
        <v>22</v>
      </c>
      <c r="L454" s="95">
        <v>23</v>
      </c>
      <c r="M454" s="95">
        <v>23</v>
      </c>
      <c r="N454" s="109">
        <f t="shared" si="22"/>
        <v>22.666666666666668</v>
      </c>
      <c r="O454" s="108">
        <f t="shared" si="23"/>
        <v>44346.333333333336</v>
      </c>
      <c r="P454" s="106">
        <f t="shared" si="24"/>
        <v>44371.333333333336</v>
      </c>
    </row>
    <row r="455" spans="1:16">
      <c r="A455" s="72"/>
      <c r="B455" s="1"/>
    </row>
    <row r="456" spans="1:16">
      <c r="A456" s="72"/>
      <c r="B456" s="1"/>
    </row>
    <row r="457" spans="1:16">
      <c r="A457" s="72"/>
      <c r="B457" s="1"/>
    </row>
    <row r="458" spans="1:16">
      <c r="A458" s="72"/>
      <c r="B458" s="1"/>
    </row>
    <row r="459" spans="1:16">
      <c r="A459" s="72"/>
      <c r="B459" s="1"/>
    </row>
    <row r="460" spans="1:16">
      <c r="A460" s="72"/>
    </row>
    <row r="461" spans="1:16">
      <c r="A461" s="72"/>
    </row>
    <row r="462" spans="1:16">
      <c r="A462" s="72"/>
    </row>
    <row r="463" spans="1:16">
      <c r="A463" s="72"/>
    </row>
    <row r="464" spans="1:16">
      <c r="A464" s="72"/>
    </row>
    <row r="465" spans="1:1">
      <c r="A465" s="72"/>
    </row>
    <row r="466" spans="1:1">
      <c r="A466" s="72"/>
    </row>
    <row r="467" spans="1:1">
      <c r="A467" s="72"/>
    </row>
    <row r="468" spans="1:1">
      <c r="A468" s="72"/>
    </row>
    <row r="469" spans="1:1">
      <c r="A469" s="72"/>
    </row>
    <row r="470" spans="1:1">
      <c r="A470" s="72"/>
    </row>
    <row r="471" spans="1:1">
      <c r="A471" s="72"/>
    </row>
    <row r="472" spans="1:1">
      <c r="A472" s="72"/>
    </row>
    <row r="473" spans="1:1">
      <c r="A473" s="72"/>
    </row>
    <row r="474" spans="1:1">
      <c r="A474" s="72"/>
    </row>
    <row r="475" spans="1:1">
      <c r="A475" s="72"/>
    </row>
    <row r="476" spans="1:1">
      <c r="A476" s="72"/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W388"/>
  <sheetViews>
    <sheetView workbookViewId="0"/>
  </sheetViews>
  <sheetFormatPr defaultRowHeight="14.5"/>
  <cols>
    <col min="2" max="2" width="9.81640625" bestFit="1" customWidth="1"/>
    <col min="3" max="3" width="9.54296875" hidden="1" customWidth="1"/>
    <col min="4" max="4" width="4.54296875" style="29" hidden="1" customWidth="1"/>
    <col min="5" max="5" width="4.453125" hidden="1" customWidth="1"/>
    <col min="6" max="6" width="4.54296875" hidden="1" customWidth="1"/>
    <col min="7" max="7" width="4.453125" style="14" hidden="1" customWidth="1"/>
    <col min="8" max="8" width="4.54296875" hidden="1" customWidth="1"/>
    <col min="9" max="9" width="4.7265625" hidden="1" customWidth="1"/>
    <col min="10" max="10" width="4.54296875" style="14" hidden="1" customWidth="1"/>
    <col min="11" max="11" width="4.26953125" hidden="1" customWidth="1"/>
    <col min="12" max="12" width="4.54296875" hidden="1" customWidth="1"/>
    <col min="13" max="13" width="4.54296875" style="14" hidden="1" customWidth="1"/>
    <col min="14" max="14" width="0" style="30" hidden="1" customWidth="1"/>
    <col min="15" max="15" width="9.81640625" style="22" bestFit="1" customWidth="1"/>
    <col min="16" max="16" width="10.453125" style="8" customWidth="1"/>
  </cols>
  <sheetData>
    <row r="1" spans="1:23" s="4" customFormat="1" ht="58.5" thickBot="1">
      <c r="A1" s="5" t="s">
        <v>0</v>
      </c>
      <c r="B1" s="5" t="s">
        <v>1</v>
      </c>
      <c r="C1" s="5" t="s">
        <v>2</v>
      </c>
      <c r="D1" s="31" t="s">
        <v>3</v>
      </c>
      <c r="E1" s="25" t="s">
        <v>11</v>
      </c>
      <c r="F1" s="25" t="s">
        <v>12</v>
      </c>
      <c r="G1" s="26" t="s">
        <v>13</v>
      </c>
      <c r="H1" s="5" t="s">
        <v>8</v>
      </c>
      <c r="I1" s="5" t="s">
        <v>9</v>
      </c>
      <c r="J1" s="27" t="s">
        <v>10</v>
      </c>
      <c r="K1" s="5" t="s">
        <v>15</v>
      </c>
      <c r="L1" s="5" t="s">
        <v>16</v>
      </c>
      <c r="M1" s="27" t="s">
        <v>17</v>
      </c>
      <c r="N1" s="9" t="s">
        <v>14</v>
      </c>
      <c r="O1" s="20" t="s">
        <v>6</v>
      </c>
      <c r="P1" s="28" t="s">
        <v>7</v>
      </c>
    </row>
    <row r="2" spans="1:23" s="40" customFormat="1" ht="29.5" thickTop="1">
      <c r="A2" t="s">
        <v>90</v>
      </c>
      <c r="B2" s="1">
        <v>44358</v>
      </c>
      <c r="C2" s="43" t="s">
        <v>100</v>
      </c>
      <c r="D2" s="29">
        <v>4</v>
      </c>
      <c r="E2"/>
      <c r="F2"/>
      <c r="G2" s="14"/>
      <c r="H2" t="s">
        <v>4</v>
      </c>
      <c r="I2" t="s">
        <v>101</v>
      </c>
      <c r="J2" s="14"/>
      <c r="K2" s="6">
        <v>24</v>
      </c>
      <c r="L2" s="6">
        <v>25</v>
      </c>
      <c r="M2" s="14"/>
      <c r="N2" s="18">
        <f>(K2+L2)/2</f>
        <v>24.5</v>
      </c>
      <c r="O2" s="21">
        <f t="shared" ref="O2:O65" si="0">B2-N2+1</f>
        <v>44334.5</v>
      </c>
      <c r="P2" s="19">
        <f t="shared" ref="P2:P65" si="1">O2+25</f>
        <v>44359.5</v>
      </c>
      <c r="Q2"/>
    </row>
    <row r="3" spans="1:23" ht="29">
      <c r="A3" t="s">
        <v>108</v>
      </c>
      <c r="B3" s="1">
        <v>44358</v>
      </c>
      <c r="C3" s="44" t="s">
        <v>103</v>
      </c>
      <c r="D3" s="29">
        <v>3</v>
      </c>
      <c r="H3" t="s">
        <v>4</v>
      </c>
      <c r="K3" s="6">
        <v>24</v>
      </c>
      <c r="L3" s="6"/>
      <c r="N3" s="18">
        <v>24</v>
      </c>
      <c r="O3" s="21">
        <f t="shared" si="0"/>
        <v>44335</v>
      </c>
      <c r="P3" s="19">
        <f t="shared" si="1"/>
        <v>44360</v>
      </c>
      <c r="R3" t="s">
        <v>434</v>
      </c>
      <c r="S3" t="s">
        <v>435</v>
      </c>
      <c r="T3" t="s">
        <v>436</v>
      </c>
      <c r="U3" t="s">
        <v>437</v>
      </c>
      <c r="V3" t="s">
        <v>438</v>
      </c>
      <c r="W3" t="s">
        <v>439</v>
      </c>
    </row>
    <row r="4" spans="1:23" ht="29">
      <c r="A4" t="s">
        <v>250</v>
      </c>
      <c r="B4" s="1">
        <v>44359</v>
      </c>
      <c r="C4" s="44" t="s">
        <v>231</v>
      </c>
      <c r="D4" s="29">
        <v>4</v>
      </c>
      <c r="H4" t="s">
        <v>101</v>
      </c>
      <c r="K4" s="6">
        <v>25</v>
      </c>
      <c r="N4" s="18">
        <v>25</v>
      </c>
      <c r="O4" s="21">
        <f t="shared" si="0"/>
        <v>44335</v>
      </c>
      <c r="P4" s="19">
        <f t="shared" si="1"/>
        <v>44360</v>
      </c>
      <c r="R4">
        <v>43</v>
      </c>
      <c r="S4">
        <v>120</v>
      </c>
      <c r="T4">
        <v>34</v>
      </c>
      <c r="U4">
        <v>96</v>
      </c>
      <c r="V4">
        <v>50</v>
      </c>
      <c r="W4">
        <v>30</v>
      </c>
    </row>
    <row r="5" spans="1:23" ht="29">
      <c r="A5" t="s">
        <v>120</v>
      </c>
      <c r="B5" s="1">
        <v>44358</v>
      </c>
      <c r="C5" s="44" t="s">
        <v>103</v>
      </c>
      <c r="D5" s="29">
        <v>1</v>
      </c>
      <c r="H5">
        <v>43</v>
      </c>
      <c r="K5" s="6">
        <v>23</v>
      </c>
      <c r="N5" s="18">
        <v>23</v>
      </c>
      <c r="O5" s="21">
        <f t="shared" si="0"/>
        <v>44336</v>
      </c>
      <c r="P5" s="19">
        <f t="shared" si="1"/>
        <v>44361</v>
      </c>
    </row>
    <row r="6" spans="1:23" ht="43.5">
      <c r="A6" t="s">
        <v>159</v>
      </c>
      <c r="B6" s="1">
        <v>44358</v>
      </c>
      <c r="C6" s="45" t="s">
        <v>151</v>
      </c>
      <c r="D6" s="29">
        <v>2</v>
      </c>
      <c r="H6">
        <v>41</v>
      </c>
      <c r="I6">
        <v>42</v>
      </c>
      <c r="K6" s="6">
        <v>23</v>
      </c>
      <c r="L6" s="6">
        <v>23</v>
      </c>
      <c r="N6" s="18">
        <f>(K6+L6)/2</f>
        <v>23</v>
      </c>
      <c r="O6" s="21">
        <f t="shared" si="0"/>
        <v>44336</v>
      </c>
      <c r="P6" s="19">
        <f t="shared" si="1"/>
        <v>44361</v>
      </c>
    </row>
    <row r="7" spans="1:23" ht="43.5">
      <c r="A7" t="s">
        <v>174</v>
      </c>
      <c r="B7" s="1">
        <v>44358</v>
      </c>
      <c r="C7" s="45" t="s">
        <v>151</v>
      </c>
      <c r="D7" s="29">
        <v>5</v>
      </c>
      <c r="H7">
        <v>39</v>
      </c>
      <c r="I7">
        <v>43</v>
      </c>
      <c r="J7" s="14" t="s">
        <v>4</v>
      </c>
      <c r="K7" s="6">
        <v>22</v>
      </c>
      <c r="L7" s="6">
        <v>23</v>
      </c>
      <c r="M7" s="14">
        <v>24</v>
      </c>
      <c r="N7" s="18">
        <f>(K7+L7+M7)/3</f>
        <v>23</v>
      </c>
      <c r="O7" s="21">
        <f t="shared" si="0"/>
        <v>44336</v>
      </c>
      <c r="P7" s="19">
        <f t="shared" si="1"/>
        <v>44361</v>
      </c>
    </row>
    <row r="8" spans="1:23" ht="43.5">
      <c r="A8" t="s">
        <v>215</v>
      </c>
      <c r="B8" s="1">
        <v>44359</v>
      </c>
      <c r="C8" s="45" t="s">
        <v>228</v>
      </c>
      <c r="D8" s="29">
        <v>4</v>
      </c>
      <c r="H8" t="s">
        <v>4</v>
      </c>
      <c r="K8" s="6">
        <v>24</v>
      </c>
      <c r="N8" s="18">
        <v>24</v>
      </c>
      <c r="O8" s="21">
        <f t="shared" si="0"/>
        <v>44336</v>
      </c>
      <c r="P8" s="19">
        <f t="shared" si="1"/>
        <v>44361</v>
      </c>
    </row>
    <row r="9" spans="1:23" ht="43.5">
      <c r="A9" t="s">
        <v>226</v>
      </c>
      <c r="B9" s="1">
        <v>44359</v>
      </c>
      <c r="C9" s="45" t="s">
        <v>228</v>
      </c>
      <c r="D9" s="29">
        <v>5</v>
      </c>
      <c r="H9" t="s">
        <v>230</v>
      </c>
      <c r="K9" s="6">
        <v>24</v>
      </c>
      <c r="L9" s="6">
        <v>24</v>
      </c>
      <c r="N9" s="18">
        <v>24</v>
      </c>
      <c r="O9" s="21">
        <f t="shared" si="0"/>
        <v>44336</v>
      </c>
      <c r="P9" s="19">
        <f t="shared" si="1"/>
        <v>44361</v>
      </c>
    </row>
    <row r="10" spans="1:23" ht="29">
      <c r="A10" t="s">
        <v>242</v>
      </c>
      <c r="B10" s="1">
        <v>44359</v>
      </c>
      <c r="C10" s="44" t="s">
        <v>231</v>
      </c>
      <c r="D10" s="29">
        <v>2</v>
      </c>
      <c r="H10" t="s">
        <v>4</v>
      </c>
      <c r="K10" s="6">
        <v>24</v>
      </c>
      <c r="N10" s="18">
        <v>24</v>
      </c>
      <c r="O10" s="21">
        <f t="shared" si="0"/>
        <v>44336</v>
      </c>
      <c r="P10" s="19">
        <f t="shared" si="1"/>
        <v>44361</v>
      </c>
    </row>
    <row r="11" spans="1:23" ht="29">
      <c r="A11" t="s">
        <v>247</v>
      </c>
      <c r="B11" s="1">
        <v>44359</v>
      </c>
      <c r="C11" s="44" t="s">
        <v>231</v>
      </c>
      <c r="D11" s="29">
        <v>4</v>
      </c>
      <c r="H11" t="s">
        <v>4</v>
      </c>
      <c r="K11" s="6">
        <v>24</v>
      </c>
      <c r="N11" s="18">
        <v>24</v>
      </c>
      <c r="O11" s="21">
        <f t="shared" si="0"/>
        <v>44336</v>
      </c>
      <c r="P11" s="19">
        <f t="shared" si="1"/>
        <v>44361</v>
      </c>
    </row>
    <row r="12" spans="1:23" ht="29">
      <c r="A12" t="s">
        <v>271</v>
      </c>
      <c r="B12" s="1">
        <v>44359</v>
      </c>
      <c r="C12" s="44" t="s">
        <v>279</v>
      </c>
      <c r="D12" s="29">
        <v>2</v>
      </c>
      <c r="H12" t="s">
        <v>4</v>
      </c>
      <c r="K12" s="6">
        <v>24</v>
      </c>
      <c r="N12" s="18">
        <v>24</v>
      </c>
      <c r="O12" s="21">
        <f t="shared" si="0"/>
        <v>44336</v>
      </c>
      <c r="P12" s="19">
        <f t="shared" si="1"/>
        <v>44361</v>
      </c>
    </row>
    <row r="13" spans="1:23" ht="43.5">
      <c r="A13" t="s">
        <v>385</v>
      </c>
      <c r="B13" s="1">
        <v>44360</v>
      </c>
      <c r="C13" s="45" t="s">
        <v>376</v>
      </c>
      <c r="D13" s="29">
        <v>6</v>
      </c>
      <c r="H13" t="s">
        <v>393</v>
      </c>
      <c r="K13" s="6">
        <v>25</v>
      </c>
      <c r="L13" s="6">
        <v>25</v>
      </c>
      <c r="N13" s="18">
        <v>25</v>
      </c>
      <c r="O13" s="21">
        <f t="shared" si="0"/>
        <v>44336</v>
      </c>
      <c r="P13" s="19">
        <f t="shared" si="1"/>
        <v>44361</v>
      </c>
    </row>
    <row r="14" spans="1:23">
      <c r="A14" t="s">
        <v>431</v>
      </c>
      <c r="B14" s="1">
        <v>44361</v>
      </c>
      <c r="C14" s="45"/>
      <c r="D14" s="29" t="s">
        <v>432</v>
      </c>
      <c r="J14" s="14" t="s">
        <v>433</v>
      </c>
      <c r="K14" s="6"/>
      <c r="L14" s="6"/>
      <c r="N14" s="18">
        <v>26</v>
      </c>
      <c r="O14" s="21">
        <f t="shared" si="0"/>
        <v>44336</v>
      </c>
      <c r="P14" s="19">
        <f t="shared" si="1"/>
        <v>44361</v>
      </c>
    </row>
    <row r="15" spans="1:23">
      <c r="A15" t="s">
        <v>36</v>
      </c>
      <c r="B15" s="1">
        <v>44358</v>
      </c>
      <c r="C15" s="42" t="s">
        <v>34</v>
      </c>
      <c r="D15" s="29">
        <v>6</v>
      </c>
      <c r="H15">
        <v>45</v>
      </c>
      <c r="I15">
        <v>41</v>
      </c>
      <c r="J15" s="14">
        <v>39</v>
      </c>
      <c r="K15" s="6">
        <v>23</v>
      </c>
      <c r="L15" s="6">
        <v>23</v>
      </c>
      <c r="M15" s="14">
        <v>22</v>
      </c>
      <c r="N15" s="18">
        <f t="shared" ref="N15:N26" si="2">(K15+L15+M15)/3</f>
        <v>22.666666666666668</v>
      </c>
      <c r="O15" s="21">
        <f t="shared" si="0"/>
        <v>44336.333333333336</v>
      </c>
      <c r="P15" s="19">
        <f t="shared" si="1"/>
        <v>44361.333333333336</v>
      </c>
    </row>
    <row r="16" spans="1:23" ht="29">
      <c r="A16" t="s">
        <v>86</v>
      </c>
      <c r="B16" s="1">
        <v>44358</v>
      </c>
      <c r="C16" s="43" t="s">
        <v>100</v>
      </c>
      <c r="D16" s="29">
        <v>4</v>
      </c>
      <c r="H16">
        <v>40</v>
      </c>
      <c r="I16">
        <v>48</v>
      </c>
      <c r="J16" s="14">
        <v>43</v>
      </c>
      <c r="K16" s="6">
        <v>22</v>
      </c>
      <c r="L16" s="6">
        <v>23</v>
      </c>
      <c r="M16" s="14">
        <v>23</v>
      </c>
      <c r="N16" s="18">
        <f t="shared" si="2"/>
        <v>22.666666666666668</v>
      </c>
      <c r="O16" s="21">
        <f t="shared" si="0"/>
        <v>44336.333333333336</v>
      </c>
      <c r="P16" s="19">
        <f t="shared" si="1"/>
        <v>44361.333333333336</v>
      </c>
    </row>
    <row r="17" spans="1:16" ht="29">
      <c r="A17" t="s">
        <v>116</v>
      </c>
      <c r="B17" s="1">
        <v>44358</v>
      </c>
      <c r="C17" s="44" t="s">
        <v>103</v>
      </c>
      <c r="D17" s="29">
        <v>4</v>
      </c>
      <c r="H17">
        <v>41</v>
      </c>
      <c r="I17">
        <v>40</v>
      </c>
      <c r="J17" s="14">
        <v>42</v>
      </c>
      <c r="K17" s="6">
        <v>23</v>
      </c>
      <c r="L17" s="6">
        <v>22</v>
      </c>
      <c r="M17" s="14">
        <v>23</v>
      </c>
      <c r="N17" s="18">
        <f t="shared" si="2"/>
        <v>22.666666666666668</v>
      </c>
      <c r="O17" s="21">
        <f t="shared" si="0"/>
        <v>44336.333333333336</v>
      </c>
      <c r="P17" s="19">
        <f t="shared" si="1"/>
        <v>44361.333333333336</v>
      </c>
    </row>
    <row r="18" spans="1:16">
      <c r="A18" t="s">
        <v>55</v>
      </c>
      <c r="B18" s="1">
        <v>44358</v>
      </c>
      <c r="C18" s="42" t="s">
        <v>34</v>
      </c>
      <c r="D18" s="29">
        <v>6</v>
      </c>
      <c r="H18">
        <v>40</v>
      </c>
      <c r="I18">
        <v>37</v>
      </c>
      <c r="J18" s="14">
        <v>37</v>
      </c>
      <c r="K18" s="6">
        <v>22</v>
      </c>
      <c r="L18" s="6">
        <v>22</v>
      </c>
      <c r="M18" s="14">
        <v>22</v>
      </c>
      <c r="N18" s="18">
        <f t="shared" si="2"/>
        <v>22</v>
      </c>
      <c r="O18" s="21">
        <f t="shared" si="0"/>
        <v>44337</v>
      </c>
      <c r="P18" s="19">
        <f t="shared" si="1"/>
        <v>44362</v>
      </c>
    </row>
    <row r="19" spans="1:16" ht="29">
      <c r="A19" t="s">
        <v>93</v>
      </c>
      <c r="B19" s="1">
        <v>44358</v>
      </c>
      <c r="C19" s="43" t="s">
        <v>100</v>
      </c>
      <c r="D19" s="29">
        <v>3</v>
      </c>
      <c r="H19">
        <v>42</v>
      </c>
      <c r="I19">
        <v>36</v>
      </c>
      <c r="J19" s="14">
        <v>37</v>
      </c>
      <c r="K19" s="6">
        <v>23</v>
      </c>
      <c r="L19" s="6">
        <v>21</v>
      </c>
      <c r="M19" s="14">
        <v>22</v>
      </c>
      <c r="N19" s="18">
        <f t="shared" si="2"/>
        <v>22</v>
      </c>
      <c r="O19" s="21">
        <f t="shared" si="0"/>
        <v>44337</v>
      </c>
      <c r="P19" s="19">
        <f t="shared" si="1"/>
        <v>44362</v>
      </c>
    </row>
    <row r="20" spans="1:16" ht="29">
      <c r="A20" t="s">
        <v>106</v>
      </c>
      <c r="B20" s="1">
        <v>44358</v>
      </c>
      <c r="C20" s="44" t="s">
        <v>103</v>
      </c>
      <c r="D20" s="29">
        <v>4</v>
      </c>
      <c r="H20">
        <v>40</v>
      </c>
      <c r="I20">
        <v>37</v>
      </c>
      <c r="J20" s="14">
        <v>39</v>
      </c>
      <c r="K20" s="6">
        <v>22</v>
      </c>
      <c r="L20" s="6">
        <v>22</v>
      </c>
      <c r="M20" s="14">
        <v>22</v>
      </c>
      <c r="N20" s="18">
        <f t="shared" si="2"/>
        <v>22</v>
      </c>
      <c r="O20" s="21">
        <f t="shared" si="0"/>
        <v>44337</v>
      </c>
      <c r="P20" s="19">
        <f t="shared" si="1"/>
        <v>44362</v>
      </c>
    </row>
    <row r="21" spans="1:16" ht="29">
      <c r="A21" t="s">
        <v>129</v>
      </c>
      <c r="B21" s="1">
        <v>44358</v>
      </c>
      <c r="C21" s="44" t="s">
        <v>103</v>
      </c>
      <c r="D21" s="29">
        <v>6</v>
      </c>
      <c r="H21">
        <v>38</v>
      </c>
      <c r="I21">
        <v>37</v>
      </c>
      <c r="J21" s="14">
        <v>40</v>
      </c>
      <c r="K21" s="6">
        <v>22</v>
      </c>
      <c r="L21" s="6">
        <v>22</v>
      </c>
      <c r="M21" s="14">
        <v>22</v>
      </c>
      <c r="N21" s="18">
        <f t="shared" si="2"/>
        <v>22</v>
      </c>
      <c r="O21" s="21">
        <f t="shared" si="0"/>
        <v>44337</v>
      </c>
      <c r="P21" s="19">
        <f t="shared" si="1"/>
        <v>44362</v>
      </c>
    </row>
    <row r="22" spans="1:16" ht="29">
      <c r="A22" t="s">
        <v>136</v>
      </c>
      <c r="B22" s="1">
        <v>44358</v>
      </c>
      <c r="C22" s="44" t="s">
        <v>103</v>
      </c>
      <c r="D22" s="29">
        <v>4</v>
      </c>
      <c r="H22">
        <v>38</v>
      </c>
      <c r="I22">
        <v>37</v>
      </c>
      <c r="J22" s="14">
        <v>39</v>
      </c>
      <c r="K22" s="6">
        <v>22</v>
      </c>
      <c r="L22" s="6">
        <v>22</v>
      </c>
      <c r="M22" s="14">
        <v>22</v>
      </c>
      <c r="N22" s="18">
        <f t="shared" si="2"/>
        <v>22</v>
      </c>
      <c r="O22" s="21">
        <f t="shared" si="0"/>
        <v>44337</v>
      </c>
      <c r="P22" s="19">
        <f t="shared" si="1"/>
        <v>44362</v>
      </c>
    </row>
    <row r="23" spans="1:16" ht="43.5">
      <c r="A23" t="s">
        <v>162</v>
      </c>
      <c r="B23" s="1">
        <v>44358</v>
      </c>
      <c r="C23" s="45" t="s">
        <v>151</v>
      </c>
      <c r="D23" s="29">
        <v>5</v>
      </c>
      <c r="H23">
        <v>38</v>
      </c>
      <c r="I23">
        <v>40</v>
      </c>
      <c r="J23" s="14">
        <v>38</v>
      </c>
      <c r="K23" s="6">
        <v>22</v>
      </c>
      <c r="L23" s="6">
        <v>22</v>
      </c>
      <c r="M23" s="14">
        <v>22</v>
      </c>
      <c r="N23" s="18">
        <f t="shared" si="2"/>
        <v>22</v>
      </c>
      <c r="O23" s="21">
        <f t="shared" si="0"/>
        <v>44337</v>
      </c>
      <c r="P23" s="19">
        <f t="shared" si="1"/>
        <v>44362</v>
      </c>
    </row>
    <row r="24" spans="1:16" ht="43.5">
      <c r="A24" t="s">
        <v>167</v>
      </c>
      <c r="B24" s="1">
        <v>44358</v>
      </c>
      <c r="C24" s="45" t="s">
        <v>151</v>
      </c>
      <c r="D24" s="29">
        <v>4</v>
      </c>
      <c r="H24">
        <v>37</v>
      </c>
      <c r="I24">
        <v>37</v>
      </c>
      <c r="J24" s="14">
        <v>39</v>
      </c>
      <c r="K24" s="6">
        <v>22</v>
      </c>
      <c r="L24" s="6">
        <v>22</v>
      </c>
      <c r="M24" s="14">
        <v>22</v>
      </c>
      <c r="N24" s="18">
        <f t="shared" si="2"/>
        <v>22</v>
      </c>
      <c r="O24" s="21">
        <f t="shared" si="0"/>
        <v>44337</v>
      </c>
      <c r="P24" s="19">
        <f t="shared" si="1"/>
        <v>44362</v>
      </c>
    </row>
    <row r="25" spans="1:16" ht="43.5">
      <c r="A25" t="s">
        <v>170</v>
      </c>
      <c r="B25" s="1">
        <v>44358</v>
      </c>
      <c r="C25" s="45" t="s">
        <v>151</v>
      </c>
      <c r="D25" s="29">
        <v>4</v>
      </c>
      <c r="H25">
        <v>40</v>
      </c>
      <c r="I25">
        <v>37</v>
      </c>
      <c r="J25" s="14">
        <v>39</v>
      </c>
      <c r="K25" s="6">
        <v>22</v>
      </c>
      <c r="L25" s="6">
        <v>22</v>
      </c>
      <c r="M25" s="14">
        <v>22</v>
      </c>
      <c r="N25" s="18">
        <f t="shared" si="2"/>
        <v>22</v>
      </c>
      <c r="O25" s="21">
        <f t="shared" si="0"/>
        <v>44337</v>
      </c>
      <c r="P25" s="19">
        <f t="shared" si="1"/>
        <v>44362</v>
      </c>
    </row>
    <row r="26" spans="1:16" ht="43.5">
      <c r="A26" t="s">
        <v>180</v>
      </c>
      <c r="B26" s="1">
        <v>44358</v>
      </c>
      <c r="C26" s="45" t="s">
        <v>151</v>
      </c>
      <c r="D26" s="29">
        <v>5</v>
      </c>
      <c r="H26">
        <v>38</v>
      </c>
      <c r="I26">
        <v>39</v>
      </c>
      <c r="J26" s="14">
        <v>38</v>
      </c>
      <c r="K26" s="6">
        <v>22</v>
      </c>
      <c r="L26" s="6">
        <v>22</v>
      </c>
      <c r="M26" s="14">
        <v>22</v>
      </c>
      <c r="N26" s="18">
        <f t="shared" si="2"/>
        <v>22</v>
      </c>
      <c r="O26" s="21">
        <f t="shared" si="0"/>
        <v>44337</v>
      </c>
      <c r="P26" s="19">
        <f t="shared" si="1"/>
        <v>44362</v>
      </c>
    </row>
    <row r="27" spans="1:16" ht="29">
      <c r="A27" t="s">
        <v>241</v>
      </c>
      <c r="B27" s="1">
        <v>44359</v>
      </c>
      <c r="C27" s="44" t="s">
        <v>231</v>
      </c>
      <c r="D27" s="29">
        <v>3</v>
      </c>
      <c r="H27">
        <v>43</v>
      </c>
      <c r="I27">
        <v>44</v>
      </c>
      <c r="K27" s="6">
        <v>23</v>
      </c>
      <c r="L27" s="6">
        <v>23</v>
      </c>
      <c r="N27" s="18">
        <v>23</v>
      </c>
      <c r="O27" s="21">
        <f t="shared" si="0"/>
        <v>44337</v>
      </c>
      <c r="P27" s="19">
        <f t="shared" si="1"/>
        <v>44362</v>
      </c>
    </row>
    <row r="28" spans="1:16" ht="29">
      <c r="A28" t="s">
        <v>267</v>
      </c>
      <c r="B28" s="1">
        <v>44359</v>
      </c>
      <c r="C28" s="44" t="s">
        <v>279</v>
      </c>
      <c r="D28" s="29">
        <v>5</v>
      </c>
      <c r="H28">
        <v>39</v>
      </c>
      <c r="I28" t="s">
        <v>4</v>
      </c>
      <c r="K28" s="6">
        <v>22</v>
      </c>
      <c r="L28" s="6">
        <v>24</v>
      </c>
      <c r="N28" s="18">
        <f>(K28+L28)/2</f>
        <v>23</v>
      </c>
      <c r="O28" s="21">
        <f t="shared" si="0"/>
        <v>44337</v>
      </c>
      <c r="P28" s="19">
        <f t="shared" si="1"/>
        <v>44362</v>
      </c>
    </row>
    <row r="29" spans="1:16" ht="29">
      <c r="A29" t="s">
        <v>322</v>
      </c>
      <c r="B29" s="1">
        <v>44360</v>
      </c>
      <c r="C29" s="44" t="s">
        <v>360</v>
      </c>
      <c r="D29" s="29">
        <v>5</v>
      </c>
      <c r="H29" t="s">
        <v>4</v>
      </c>
      <c r="K29" s="6">
        <v>24</v>
      </c>
      <c r="N29" s="18">
        <v>24</v>
      </c>
      <c r="O29" s="21">
        <f t="shared" si="0"/>
        <v>44337</v>
      </c>
      <c r="P29" s="19">
        <f t="shared" si="1"/>
        <v>44362</v>
      </c>
    </row>
    <row r="30" spans="1:16" ht="43.5">
      <c r="A30" t="s">
        <v>390</v>
      </c>
      <c r="B30" s="1">
        <v>44360</v>
      </c>
      <c r="C30" s="45" t="s">
        <v>376</v>
      </c>
      <c r="D30" s="29">
        <v>5</v>
      </c>
      <c r="H30" t="s">
        <v>20</v>
      </c>
      <c r="K30" s="6">
        <v>24</v>
      </c>
      <c r="N30" s="18">
        <v>24</v>
      </c>
      <c r="O30" s="21">
        <f t="shared" si="0"/>
        <v>44337</v>
      </c>
      <c r="P30" s="19">
        <f t="shared" si="1"/>
        <v>44362</v>
      </c>
    </row>
    <row r="31" spans="1:16">
      <c r="A31" t="s">
        <v>52</v>
      </c>
      <c r="B31" s="1">
        <v>44358</v>
      </c>
      <c r="C31" s="41" t="s">
        <v>34</v>
      </c>
      <c r="D31" s="29">
        <v>3</v>
      </c>
      <c r="H31">
        <v>36</v>
      </c>
      <c r="I31">
        <v>38</v>
      </c>
      <c r="J31" s="14">
        <v>38</v>
      </c>
      <c r="K31" s="6">
        <v>21</v>
      </c>
      <c r="L31" s="6">
        <v>22</v>
      </c>
      <c r="M31" s="14">
        <v>22</v>
      </c>
      <c r="N31" s="18">
        <f t="shared" ref="N31:N45" si="3">(K31+L31+M31)/3</f>
        <v>21.666666666666668</v>
      </c>
      <c r="O31" s="21">
        <f t="shared" si="0"/>
        <v>44337.333333333336</v>
      </c>
      <c r="P31" s="19">
        <f t="shared" si="1"/>
        <v>44362.333333333336</v>
      </c>
    </row>
    <row r="32" spans="1:16">
      <c r="A32" t="s">
        <v>68</v>
      </c>
      <c r="B32" s="1">
        <v>44358</v>
      </c>
      <c r="C32" s="41" t="s">
        <v>34</v>
      </c>
      <c r="D32" s="29">
        <v>6</v>
      </c>
      <c r="H32">
        <v>36</v>
      </c>
      <c r="I32">
        <v>38</v>
      </c>
      <c r="J32" s="14">
        <v>39</v>
      </c>
      <c r="K32" s="6">
        <v>21</v>
      </c>
      <c r="L32" s="6">
        <v>22</v>
      </c>
      <c r="M32" s="14">
        <v>22</v>
      </c>
      <c r="N32" s="18">
        <f t="shared" si="3"/>
        <v>21.666666666666668</v>
      </c>
      <c r="O32" s="21">
        <f t="shared" si="0"/>
        <v>44337.333333333336</v>
      </c>
      <c r="P32" s="19">
        <f t="shared" si="1"/>
        <v>44362.333333333336</v>
      </c>
    </row>
    <row r="33" spans="1:16" ht="29">
      <c r="A33" t="s">
        <v>148</v>
      </c>
      <c r="B33" s="1">
        <v>44358</v>
      </c>
      <c r="C33" s="44" t="s">
        <v>103</v>
      </c>
      <c r="D33" s="29">
        <v>4</v>
      </c>
      <c r="H33">
        <v>37</v>
      </c>
      <c r="I33">
        <v>40</v>
      </c>
      <c r="J33" s="14">
        <v>35</v>
      </c>
      <c r="K33" s="6">
        <v>22</v>
      </c>
      <c r="L33" s="6">
        <v>22</v>
      </c>
      <c r="M33" s="14">
        <v>21</v>
      </c>
      <c r="N33" s="18">
        <f t="shared" si="3"/>
        <v>21.666666666666668</v>
      </c>
      <c r="O33" s="21">
        <f t="shared" si="0"/>
        <v>44337.333333333336</v>
      </c>
      <c r="P33" s="19">
        <f t="shared" si="1"/>
        <v>44362.333333333336</v>
      </c>
    </row>
    <row r="34" spans="1:16" ht="43.5">
      <c r="A34" t="s">
        <v>153</v>
      </c>
      <c r="B34" s="1">
        <v>44358</v>
      </c>
      <c r="C34" s="45" t="s">
        <v>151</v>
      </c>
      <c r="D34" s="29">
        <v>6</v>
      </c>
      <c r="H34">
        <v>41</v>
      </c>
      <c r="I34">
        <v>36</v>
      </c>
      <c r="J34" s="14">
        <v>36</v>
      </c>
      <c r="K34" s="6">
        <v>23</v>
      </c>
      <c r="L34" s="6">
        <v>21</v>
      </c>
      <c r="M34" s="14">
        <v>21</v>
      </c>
      <c r="N34" s="18">
        <f t="shared" si="3"/>
        <v>21.666666666666668</v>
      </c>
      <c r="O34" s="21">
        <f t="shared" si="0"/>
        <v>44337.333333333336</v>
      </c>
      <c r="P34" s="19">
        <f t="shared" si="1"/>
        <v>44362.333333333336</v>
      </c>
    </row>
    <row r="35" spans="1:16" ht="29">
      <c r="A35" t="s">
        <v>249</v>
      </c>
      <c r="B35" s="1">
        <v>44359</v>
      </c>
      <c r="C35" s="44" t="s">
        <v>231</v>
      </c>
      <c r="D35" s="29">
        <v>5</v>
      </c>
      <c r="H35">
        <v>40</v>
      </c>
      <c r="I35">
        <v>41</v>
      </c>
      <c r="J35" s="14">
        <v>41</v>
      </c>
      <c r="K35" s="6">
        <v>22</v>
      </c>
      <c r="L35" s="6">
        <v>23</v>
      </c>
      <c r="M35" s="14">
        <v>23</v>
      </c>
      <c r="N35" s="18">
        <f t="shared" si="3"/>
        <v>22.666666666666668</v>
      </c>
      <c r="O35" s="21">
        <f t="shared" si="0"/>
        <v>44337.333333333336</v>
      </c>
      <c r="P35" s="19">
        <f t="shared" si="1"/>
        <v>44362.333333333336</v>
      </c>
    </row>
    <row r="36" spans="1:16">
      <c r="A36" t="s">
        <v>40</v>
      </c>
      <c r="B36" s="1">
        <v>44358</v>
      </c>
      <c r="C36" s="42" t="s">
        <v>34</v>
      </c>
      <c r="D36" s="29">
        <v>6</v>
      </c>
      <c r="H36">
        <v>35</v>
      </c>
      <c r="I36">
        <v>36</v>
      </c>
      <c r="J36" s="14">
        <v>37</v>
      </c>
      <c r="K36" s="6">
        <v>21</v>
      </c>
      <c r="L36" s="6">
        <v>21</v>
      </c>
      <c r="M36" s="14">
        <v>22</v>
      </c>
      <c r="N36" s="18">
        <f t="shared" si="3"/>
        <v>21.333333333333332</v>
      </c>
      <c r="O36" s="21">
        <f t="shared" si="0"/>
        <v>44337.666666666664</v>
      </c>
      <c r="P36" s="19">
        <f t="shared" si="1"/>
        <v>44362.666666666664</v>
      </c>
    </row>
    <row r="37" spans="1:16" ht="29">
      <c r="A37" t="s">
        <v>85</v>
      </c>
      <c r="B37" s="1">
        <v>44358</v>
      </c>
      <c r="C37" s="43" t="s">
        <v>100</v>
      </c>
      <c r="D37" s="29">
        <v>3</v>
      </c>
      <c r="H37">
        <v>40</v>
      </c>
      <c r="I37">
        <v>36</v>
      </c>
      <c r="J37" s="14">
        <v>35</v>
      </c>
      <c r="K37" s="6">
        <v>22</v>
      </c>
      <c r="L37" s="6">
        <v>21</v>
      </c>
      <c r="M37" s="14">
        <v>21</v>
      </c>
      <c r="N37" s="18">
        <f t="shared" si="3"/>
        <v>21.333333333333332</v>
      </c>
      <c r="O37" s="21">
        <f t="shared" si="0"/>
        <v>44337.666666666664</v>
      </c>
      <c r="P37" s="19">
        <f t="shared" si="1"/>
        <v>44362.666666666664</v>
      </c>
    </row>
    <row r="38" spans="1:16" ht="29">
      <c r="A38" t="s">
        <v>92</v>
      </c>
      <c r="B38" s="1">
        <v>44358</v>
      </c>
      <c r="C38" s="43" t="s">
        <v>100</v>
      </c>
      <c r="D38" s="29">
        <v>4</v>
      </c>
      <c r="H38">
        <v>39</v>
      </c>
      <c r="I38">
        <v>34</v>
      </c>
      <c r="J38" s="14">
        <v>40</v>
      </c>
      <c r="K38" s="6">
        <v>22</v>
      </c>
      <c r="L38" s="6">
        <v>20</v>
      </c>
      <c r="M38" s="14">
        <v>22</v>
      </c>
      <c r="N38" s="18">
        <f t="shared" si="3"/>
        <v>21.333333333333332</v>
      </c>
      <c r="O38" s="21">
        <f t="shared" si="0"/>
        <v>44337.666666666664</v>
      </c>
      <c r="P38" s="19">
        <f t="shared" si="1"/>
        <v>44362.666666666664</v>
      </c>
    </row>
    <row r="39" spans="1:16" ht="29">
      <c r="A39" t="s">
        <v>145</v>
      </c>
      <c r="B39" s="1">
        <v>44358</v>
      </c>
      <c r="C39" s="44" t="s">
        <v>103</v>
      </c>
      <c r="D39" s="29">
        <v>3</v>
      </c>
      <c r="H39">
        <v>37</v>
      </c>
      <c r="I39">
        <v>37</v>
      </c>
      <c r="J39" s="14">
        <v>34</v>
      </c>
      <c r="K39" s="6">
        <v>22</v>
      </c>
      <c r="L39" s="6">
        <v>22</v>
      </c>
      <c r="M39" s="14">
        <v>20</v>
      </c>
      <c r="N39" s="18">
        <f t="shared" si="3"/>
        <v>21.333333333333332</v>
      </c>
      <c r="O39" s="21">
        <f t="shared" si="0"/>
        <v>44337.666666666664</v>
      </c>
      <c r="P39" s="19">
        <f t="shared" si="1"/>
        <v>44362.666666666664</v>
      </c>
    </row>
    <row r="40" spans="1:16" ht="43.5">
      <c r="A40" t="s">
        <v>166</v>
      </c>
      <c r="B40" s="1">
        <v>44358</v>
      </c>
      <c r="C40" s="45" t="s">
        <v>151</v>
      </c>
      <c r="D40" s="29">
        <v>4</v>
      </c>
      <c r="H40">
        <v>34</v>
      </c>
      <c r="I40">
        <v>37</v>
      </c>
      <c r="J40" s="14">
        <v>37</v>
      </c>
      <c r="K40" s="6">
        <v>20</v>
      </c>
      <c r="L40" s="6">
        <v>22</v>
      </c>
      <c r="M40" s="14">
        <v>22</v>
      </c>
      <c r="N40" s="18">
        <f t="shared" si="3"/>
        <v>21.333333333333332</v>
      </c>
      <c r="O40" s="21">
        <f t="shared" si="0"/>
        <v>44337.666666666664</v>
      </c>
      <c r="P40" s="19">
        <f t="shared" si="1"/>
        <v>44362.666666666664</v>
      </c>
    </row>
    <row r="41" spans="1:16" ht="43.5">
      <c r="A41" t="s">
        <v>206</v>
      </c>
      <c r="B41" s="1">
        <v>44359</v>
      </c>
      <c r="C41" s="45" t="s">
        <v>228</v>
      </c>
      <c r="D41" s="29">
        <v>4</v>
      </c>
      <c r="H41">
        <v>38</v>
      </c>
      <c r="I41">
        <v>40</v>
      </c>
      <c r="J41" s="14">
        <v>49</v>
      </c>
      <c r="K41" s="6">
        <v>22</v>
      </c>
      <c r="L41" s="6">
        <v>22</v>
      </c>
      <c r="M41" s="14">
        <v>23</v>
      </c>
      <c r="N41" s="18">
        <f t="shared" si="3"/>
        <v>22.333333333333332</v>
      </c>
      <c r="O41" s="21">
        <f t="shared" si="0"/>
        <v>44337.666666666664</v>
      </c>
      <c r="P41" s="19">
        <f t="shared" si="1"/>
        <v>44362.666666666664</v>
      </c>
    </row>
    <row r="42" spans="1:16" ht="43.5">
      <c r="A42" t="s">
        <v>227</v>
      </c>
      <c r="B42" s="1">
        <v>44359</v>
      </c>
      <c r="C42" s="45" t="s">
        <v>228</v>
      </c>
      <c r="D42" s="29">
        <v>5</v>
      </c>
      <c r="H42">
        <v>39</v>
      </c>
      <c r="I42">
        <v>41</v>
      </c>
      <c r="J42" s="14">
        <v>37</v>
      </c>
      <c r="K42" s="6">
        <v>22</v>
      </c>
      <c r="L42" s="6">
        <v>23</v>
      </c>
      <c r="M42" s="14">
        <v>22</v>
      </c>
      <c r="N42" s="18">
        <f t="shared" si="3"/>
        <v>22.333333333333332</v>
      </c>
      <c r="O42" s="21">
        <f t="shared" si="0"/>
        <v>44337.666666666664</v>
      </c>
      <c r="P42" s="19">
        <f t="shared" si="1"/>
        <v>44362.666666666664</v>
      </c>
    </row>
    <row r="43" spans="1:16" ht="43.5">
      <c r="A43" t="s">
        <v>296</v>
      </c>
      <c r="B43" s="1">
        <v>44359</v>
      </c>
      <c r="C43" s="45" t="s">
        <v>280</v>
      </c>
      <c r="D43" s="29">
        <v>8</v>
      </c>
      <c r="H43">
        <v>40</v>
      </c>
      <c r="I43">
        <v>37</v>
      </c>
      <c r="J43" s="14">
        <v>41</v>
      </c>
      <c r="K43" s="6">
        <v>22</v>
      </c>
      <c r="L43" s="6">
        <v>22</v>
      </c>
      <c r="M43" s="14">
        <v>23</v>
      </c>
      <c r="N43" s="18">
        <f t="shared" si="3"/>
        <v>22.333333333333332</v>
      </c>
      <c r="O43" s="21">
        <f t="shared" si="0"/>
        <v>44337.666666666664</v>
      </c>
      <c r="P43" s="19">
        <f t="shared" si="1"/>
        <v>44362.666666666664</v>
      </c>
    </row>
    <row r="44" spans="1:16" ht="29">
      <c r="A44" t="s">
        <v>345</v>
      </c>
      <c r="B44" s="1">
        <v>44360</v>
      </c>
      <c r="C44" s="44" t="s">
        <v>360</v>
      </c>
      <c r="D44" s="29">
        <v>9</v>
      </c>
      <c r="H44">
        <v>44</v>
      </c>
      <c r="I44">
        <v>43</v>
      </c>
      <c r="J44" s="14" t="s">
        <v>4</v>
      </c>
      <c r="K44" s="6">
        <v>23</v>
      </c>
      <c r="L44" s="6">
        <v>23</v>
      </c>
      <c r="M44" s="14">
        <v>24</v>
      </c>
      <c r="N44" s="18">
        <f t="shared" si="3"/>
        <v>23.333333333333332</v>
      </c>
      <c r="O44" s="21">
        <f t="shared" si="0"/>
        <v>44337.666666666664</v>
      </c>
      <c r="P44" s="19">
        <f t="shared" si="1"/>
        <v>44362.666666666664</v>
      </c>
    </row>
    <row r="45" spans="1:16">
      <c r="A45" t="s">
        <v>50</v>
      </c>
      <c r="B45" s="1">
        <v>44358</v>
      </c>
      <c r="C45" s="41" t="s">
        <v>34</v>
      </c>
      <c r="D45" s="29">
        <v>6</v>
      </c>
      <c r="H45">
        <v>39</v>
      </c>
      <c r="I45">
        <v>34</v>
      </c>
      <c r="J45" s="14">
        <v>36</v>
      </c>
      <c r="K45" s="6">
        <v>22</v>
      </c>
      <c r="L45" s="6">
        <v>20</v>
      </c>
      <c r="M45" s="14">
        <v>21</v>
      </c>
      <c r="N45" s="18">
        <f t="shared" si="3"/>
        <v>21</v>
      </c>
      <c r="O45" s="21">
        <f t="shared" si="0"/>
        <v>44338</v>
      </c>
      <c r="P45" s="19">
        <f t="shared" si="1"/>
        <v>44363</v>
      </c>
    </row>
    <row r="46" spans="1:16" ht="29">
      <c r="A46" t="s">
        <v>105</v>
      </c>
      <c r="B46" s="1">
        <v>44358</v>
      </c>
      <c r="C46" s="44" t="s">
        <v>103</v>
      </c>
      <c r="D46" s="29">
        <v>2</v>
      </c>
      <c r="H46">
        <v>35</v>
      </c>
      <c r="I46">
        <v>35</v>
      </c>
      <c r="K46" s="6">
        <v>21</v>
      </c>
      <c r="L46" s="6">
        <v>21</v>
      </c>
      <c r="N46" s="18">
        <f>(K46+L46)/2</f>
        <v>21</v>
      </c>
      <c r="O46" s="21">
        <f t="shared" si="0"/>
        <v>44338</v>
      </c>
      <c r="P46" s="19">
        <f t="shared" si="1"/>
        <v>44363</v>
      </c>
    </row>
    <row r="47" spans="1:16" ht="29">
      <c r="A47" t="s">
        <v>132</v>
      </c>
      <c r="B47" s="1">
        <v>44358</v>
      </c>
      <c r="C47" s="44" t="s">
        <v>103</v>
      </c>
      <c r="D47" s="29">
        <v>4</v>
      </c>
      <c r="H47">
        <v>35</v>
      </c>
      <c r="I47">
        <v>36</v>
      </c>
      <c r="J47" s="14">
        <v>35</v>
      </c>
      <c r="K47" s="6">
        <v>21</v>
      </c>
      <c r="L47" s="6">
        <v>21</v>
      </c>
      <c r="M47" s="14">
        <v>21</v>
      </c>
      <c r="N47" s="18">
        <f>(K47+L47+M47)/3</f>
        <v>21</v>
      </c>
      <c r="O47" s="21">
        <f t="shared" si="0"/>
        <v>44338</v>
      </c>
      <c r="P47" s="19">
        <f t="shared" si="1"/>
        <v>44363</v>
      </c>
    </row>
    <row r="48" spans="1:16" ht="43.5">
      <c r="A48" t="s">
        <v>211</v>
      </c>
      <c r="B48" s="1">
        <v>44359</v>
      </c>
      <c r="C48" s="45" t="s">
        <v>228</v>
      </c>
      <c r="D48" s="29">
        <v>3</v>
      </c>
      <c r="H48">
        <v>38</v>
      </c>
      <c r="I48">
        <v>40</v>
      </c>
      <c r="J48" s="14">
        <v>40</v>
      </c>
      <c r="K48" s="6">
        <v>22</v>
      </c>
      <c r="L48" s="6">
        <v>22</v>
      </c>
      <c r="M48" s="14">
        <v>22</v>
      </c>
      <c r="N48" s="18">
        <f>(K48+L48+M48)/3</f>
        <v>22</v>
      </c>
      <c r="O48" s="21">
        <f t="shared" si="0"/>
        <v>44338</v>
      </c>
      <c r="P48" s="19">
        <f t="shared" si="1"/>
        <v>44363</v>
      </c>
    </row>
    <row r="49" spans="1:16" ht="29">
      <c r="A49" t="s">
        <v>244</v>
      </c>
      <c r="B49" s="1">
        <v>44359</v>
      </c>
      <c r="C49" s="44" t="s">
        <v>231</v>
      </c>
      <c r="D49" s="29">
        <v>5</v>
      </c>
      <c r="H49">
        <v>37</v>
      </c>
      <c r="I49">
        <v>36</v>
      </c>
      <c r="J49" s="14">
        <v>48</v>
      </c>
      <c r="K49" s="6">
        <v>22</v>
      </c>
      <c r="L49" s="6">
        <v>21</v>
      </c>
      <c r="M49" s="14">
        <v>23</v>
      </c>
      <c r="N49" s="18">
        <f>(K49+L49+M49)/3</f>
        <v>22</v>
      </c>
      <c r="O49" s="21">
        <f t="shared" si="0"/>
        <v>44338</v>
      </c>
      <c r="P49" s="19">
        <f t="shared" si="1"/>
        <v>44363</v>
      </c>
    </row>
    <row r="50" spans="1:16" ht="29">
      <c r="A50" t="s">
        <v>312</v>
      </c>
      <c r="B50" s="1">
        <v>44360</v>
      </c>
      <c r="C50" s="44" t="s">
        <v>360</v>
      </c>
      <c r="D50" s="29">
        <v>4</v>
      </c>
      <c r="H50">
        <v>40</v>
      </c>
      <c r="I50">
        <v>41</v>
      </c>
      <c r="J50" s="14" t="s">
        <v>4</v>
      </c>
      <c r="K50" s="6">
        <v>22</v>
      </c>
      <c r="L50" s="6">
        <v>23</v>
      </c>
      <c r="M50" s="14">
        <v>24</v>
      </c>
      <c r="N50" s="18">
        <f>(K50+L50+M50)/3</f>
        <v>23</v>
      </c>
      <c r="O50" s="21">
        <f t="shared" si="0"/>
        <v>44338</v>
      </c>
      <c r="P50" s="19">
        <f t="shared" si="1"/>
        <v>44363</v>
      </c>
    </row>
    <row r="51" spans="1:16" ht="29">
      <c r="A51" t="s">
        <v>339</v>
      </c>
      <c r="B51" s="1">
        <v>44360</v>
      </c>
      <c r="C51" s="44" t="s">
        <v>360</v>
      </c>
      <c r="D51" s="29">
        <v>3</v>
      </c>
      <c r="H51">
        <v>42</v>
      </c>
      <c r="I51">
        <v>40</v>
      </c>
      <c r="J51" s="14">
        <v>44</v>
      </c>
      <c r="K51" s="6">
        <v>23</v>
      </c>
      <c r="L51" s="6">
        <v>23</v>
      </c>
      <c r="M51" s="14">
        <v>23</v>
      </c>
      <c r="N51" s="18">
        <f>(K51+L51+M51)/3</f>
        <v>23</v>
      </c>
      <c r="O51" s="21">
        <f t="shared" si="0"/>
        <v>44338</v>
      </c>
      <c r="P51" s="19">
        <f t="shared" si="1"/>
        <v>44363</v>
      </c>
    </row>
    <row r="52" spans="1:16" ht="43.5">
      <c r="A52" t="s">
        <v>402</v>
      </c>
      <c r="B52" s="1">
        <v>44361</v>
      </c>
      <c r="C52" s="44" t="s">
        <v>414</v>
      </c>
      <c r="D52" s="29">
        <v>4</v>
      </c>
      <c r="H52" t="s">
        <v>4</v>
      </c>
      <c r="K52" s="6">
        <v>24</v>
      </c>
      <c r="N52" s="18">
        <v>24</v>
      </c>
      <c r="O52" s="21">
        <f t="shared" si="0"/>
        <v>44338</v>
      </c>
      <c r="P52" s="19">
        <f t="shared" si="1"/>
        <v>44363</v>
      </c>
    </row>
    <row r="53" spans="1:16" ht="43.5">
      <c r="A53" t="s">
        <v>408</v>
      </c>
      <c r="B53" s="1">
        <v>44361</v>
      </c>
      <c r="C53" s="44" t="s">
        <v>414</v>
      </c>
      <c r="D53" s="29">
        <v>3</v>
      </c>
      <c r="H53" t="s">
        <v>4</v>
      </c>
      <c r="K53" s="6">
        <v>24</v>
      </c>
      <c r="N53" s="18">
        <v>24</v>
      </c>
      <c r="O53" s="21">
        <f t="shared" si="0"/>
        <v>44338</v>
      </c>
      <c r="P53" s="19">
        <f t="shared" si="1"/>
        <v>44363</v>
      </c>
    </row>
    <row r="54" spans="1:16">
      <c r="A54" t="s">
        <v>43</v>
      </c>
      <c r="B54" s="1">
        <v>44358</v>
      </c>
      <c r="C54" s="41" t="s">
        <v>34</v>
      </c>
      <c r="D54" s="29">
        <v>6</v>
      </c>
      <c r="H54">
        <v>36</v>
      </c>
      <c r="I54">
        <v>35</v>
      </c>
      <c r="J54" s="14">
        <v>33</v>
      </c>
      <c r="K54" s="6">
        <v>21</v>
      </c>
      <c r="L54" s="6">
        <v>21</v>
      </c>
      <c r="M54" s="14">
        <v>20</v>
      </c>
      <c r="N54" s="18">
        <f t="shared" ref="N54:N74" si="4">(K54+L54+M54)/3</f>
        <v>20.666666666666668</v>
      </c>
      <c r="O54" s="21">
        <f t="shared" si="0"/>
        <v>44338.333333333336</v>
      </c>
      <c r="P54" s="19">
        <f t="shared" si="1"/>
        <v>44363.333333333336</v>
      </c>
    </row>
    <row r="55" spans="1:16">
      <c r="A55" t="s">
        <v>62</v>
      </c>
      <c r="B55" s="1">
        <v>44358</v>
      </c>
      <c r="C55" s="41" t="s">
        <v>34</v>
      </c>
      <c r="D55" s="29">
        <v>6</v>
      </c>
      <c r="H55">
        <v>32</v>
      </c>
      <c r="I55">
        <v>36</v>
      </c>
      <c r="J55" s="14">
        <v>40</v>
      </c>
      <c r="K55" s="6">
        <v>19</v>
      </c>
      <c r="L55" s="6">
        <v>21</v>
      </c>
      <c r="M55" s="14">
        <v>22</v>
      </c>
      <c r="N55" s="18">
        <f t="shared" si="4"/>
        <v>20.666666666666668</v>
      </c>
      <c r="O55" s="21">
        <f t="shared" si="0"/>
        <v>44338.333333333336</v>
      </c>
      <c r="P55" s="19">
        <f t="shared" si="1"/>
        <v>44363.333333333336</v>
      </c>
    </row>
    <row r="56" spans="1:16" ht="29">
      <c r="A56" t="s">
        <v>77</v>
      </c>
      <c r="B56" s="1">
        <v>44358</v>
      </c>
      <c r="C56" s="43" t="s">
        <v>100</v>
      </c>
      <c r="D56" s="29">
        <v>5</v>
      </c>
      <c r="H56">
        <v>28</v>
      </c>
      <c r="I56">
        <v>37</v>
      </c>
      <c r="J56" s="14">
        <v>39</v>
      </c>
      <c r="K56" s="6">
        <v>18</v>
      </c>
      <c r="L56" s="6">
        <v>22</v>
      </c>
      <c r="M56" s="14">
        <v>22</v>
      </c>
      <c r="N56" s="18">
        <f t="shared" si="4"/>
        <v>20.666666666666668</v>
      </c>
      <c r="O56" s="21">
        <f t="shared" si="0"/>
        <v>44338.333333333336</v>
      </c>
      <c r="P56" s="19">
        <f t="shared" si="1"/>
        <v>44363.333333333336</v>
      </c>
    </row>
    <row r="57" spans="1:16" ht="29">
      <c r="A57" t="s">
        <v>99</v>
      </c>
      <c r="B57" s="1">
        <v>44358</v>
      </c>
      <c r="C57" s="43" t="s">
        <v>100</v>
      </c>
      <c r="D57" s="29">
        <v>5</v>
      </c>
      <c r="H57">
        <v>37</v>
      </c>
      <c r="I57">
        <v>36</v>
      </c>
      <c r="J57" s="14">
        <v>32</v>
      </c>
      <c r="K57" s="6">
        <v>22</v>
      </c>
      <c r="L57" s="6">
        <v>21</v>
      </c>
      <c r="M57" s="14">
        <v>19</v>
      </c>
      <c r="N57" s="18">
        <f t="shared" si="4"/>
        <v>20.666666666666668</v>
      </c>
      <c r="O57" s="21">
        <f t="shared" si="0"/>
        <v>44338.333333333336</v>
      </c>
      <c r="P57" s="19">
        <f t="shared" si="1"/>
        <v>44363.333333333336</v>
      </c>
    </row>
    <row r="58" spans="1:16" ht="29">
      <c r="A58" t="s">
        <v>125</v>
      </c>
      <c r="B58" s="1">
        <v>44358</v>
      </c>
      <c r="C58" s="44" t="s">
        <v>103</v>
      </c>
      <c r="D58" s="29">
        <v>3</v>
      </c>
      <c r="H58">
        <v>35</v>
      </c>
      <c r="I58">
        <v>33</v>
      </c>
      <c r="J58" s="14">
        <v>36</v>
      </c>
      <c r="K58" s="6">
        <v>21</v>
      </c>
      <c r="L58" s="6">
        <v>20</v>
      </c>
      <c r="M58" s="14">
        <v>21</v>
      </c>
      <c r="N58" s="18">
        <f t="shared" si="4"/>
        <v>20.666666666666668</v>
      </c>
      <c r="O58" s="21">
        <f t="shared" si="0"/>
        <v>44338.333333333336</v>
      </c>
      <c r="P58" s="19">
        <f t="shared" si="1"/>
        <v>44363.333333333336</v>
      </c>
    </row>
    <row r="59" spans="1:16" ht="43.5">
      <c r="A59" t="s">
        <v>157</v>
      </c>
      <c r="B59" s="1">
        <v>44358</v>
      </c>
      <c r="C59" s="45" t="s">
        <v>151</v>
      </c>
      <c r="D59" s="29">
        <v>4</v>
      </c>
      <c r="E59">
        <v>37</v>
      </c>
      <c r="F59">
        <v>32</v>
      </c>
      <c r="G59" s="14">
        <v>35</v>
      </c>
      <c r="K59" s="6">
        <v>22</v>
      </c>
      <c r="L59" s="6">
        <v>19</v>
      </c>
      <c r="M59" s="14">
        <v>21</v>
      </c>
      <c r="N59" s="18">
        <f t="shared" si="4"/>
        <v>20.666666666666668</v>
      </c>
      <c r="O59" s="21">
        <f t="shared" si="0"/>
        <v>44338.333333333336</v>
      </c>
      <c r="P59" s="19">
        <f t="shared" si="1"/>
        <v>44363.333333333336</v>
      </c>
    </row>
    <row r="60" spans="1:16" ht="43.5">
      <c r="A60" t="s">
        <v>179</v>
      </c>
      <c r="B60" s="1">
        <v>44358</v>
      </c>
      <c r="C60" s="45" t="s">
        <v>151</v>
      </c>
      <c r="D60" s="29">
        <v>5</v>
      </c>
      <c r="H60">
        <v>31</v>
      </c>
      <c r="I60">
        <v>40</v>
      </c>
      <c r="J60" s="14">
        <v>36</v>
      </c>
      <c r="K60" s="6">
        <v>19</v>
      </c>
      <c r="L60" s="6">
        <v>22</v>
      </c>
      <c r="M60" s="14">
        <v>21</v>
      </c>
      <c r="N60" s="18">
        <f t="shared" si="4"/>
        <v>20.666666666666668</v>
      </c>
      <c r="O60" s="21">
        <f t="shared" si="0"/>
        <v>44338.333333333336</v>
      </c>
      <c r="P60" s="19">
        <f t="shared" si="1"/>
        <v>44363.333333333336</v>
      </c>
    </row>
    <row r="61" spans="1:16" ht="29">
      <c r="A61" t="s">
        <v>268</v>
      </c>
      <c r="B61" s="1">
        <v>44359</v>
      </c>
      <c r="C61" s="44" t="s">
        <v>279</v>
      </c>
      <c r="D61" s="29">
        <v>3</v>
      </c>
      <c r="H61">
        <v>42</v>
      </c>
      <c r="I61">
        <v>38</v>
      </c>
      <c r="J61" s="14">
        <v>33</v>
      </c>
      <c r="K61" s="6">
        <v>23</v>
      </c>
      <c r="L61" s="6">
        <v>22</v>
      </c>
      <c r="M61" s="14">
        <v>20</v>
      </c>
      <c r="N61" s="18">
        <f t="shared" si="4"/>
        <v>21.666666666666668</v>
      </c>
      <c r="O61" s="21">
        <f t="shared" si="0"/>
        <v>44338.333333333336</v>
      </c>
      <c r="P61" s="19">
        <f t="shared" si="1"/>
        <v>44363.333333333336</v>
      </c>
    </row>
    <row r="62" spans="1:16" ht="43.5">
      <c r="A62" t="s">
        <v>364</v>
      </c>
      <c r="B62" s="1">
        <v>44360</v>
      </c>
      <c r="C62" s="45" t="s">
        <v>361</v>
      </c>
      <c r="D62" s="29">
        <v>5</v>
      </c>
      <c r="H62">
        <v>43</v>
      </c>
      <c r="I62">
        <v>42</v>
      </c>
      <c r="J62" s="14">
        <v>40</v>
      </c>
      <c r="K62" s="6">
        <v>23</v>
      </c>
      <c r="L62" s="6">
        <v>23</v>
      </c>
      <c r="M62" s="14">
        <v>22</v>
      </c>
      <c r="N62" s="18">
        <f t="shared" si="4"/>
        <v>22.666666666666668</v>
      </c>
      <c r="O62" s="21">
        <f t="shared" si="0"/>
        <v>44338.333333333336</v>
      </c>
      <c r="P62" s="19">
        <f t="shared" si="1"/>
        <v>44363.333333333336</v>
      </c>
    </row>
    <row r="63" spans="1:16">
      <c r="A63" t="s">
        <v>37</v>
      </c>
      <c r="B63" s="1">
        <v>44358</v>
      </c>
      <c r="C63" s="41" t="s">
        <v>34</v>
      </c>
      <c r="D63" s="29">
        <v>3</v>
      </c>
      <c r="H63">
        <v>31</v>
      </c>
      <c r="I63">
        <v>36</v>
      </c>
      <c r="J63" s="14">
        <v>35</v>
      </c>
      <c r="K63" s="6">
        <v>19</v>
      </c>
      <c r="L63" s="6">
        <v>21</v>
      </c>
      <c r="M63" s="14">
        <v>21</v>
      </c>
      <c r="N63" s="18">
        <f t="shared" si="4"/>
        <v>20.333333333333332</v>
      </c>
      <c r="O63" s="21">
        <f t="shared" si="0"/>
        <v>44338.666666666664</v>
      </c>
      <c r="P63" s="19">
        <f t="shared" si="1"/>
        <v>44363.666666666664</v>
      </c>
    </row>
    <row r="64" spans="1:16">
      <c r="A64" t="s">
        <v>56</v>
      </c>
      <c r="B64" s="1">
        <v>44358</v>
      </c>
      <c r="C64" s="41" t="s">
        <v>34</v>
      </c>
      <c r="D64" s="29">
        <v>3</v>
      </c>
      <c r="H64">
        <v>35</v>
      </c>
      <c r="I64">
        <v>36</v>
      </c>
      <c r="J64" s="14">
        <v>32</v>
      </c>
      <c r="K64" s="6">
        <v>21</v>
      </c>
      <c r="L64" s="6">
        <v>21</v>
      </c>
      <c r="M64" s="14">
        <v>19</v>
      </c>
      <c r="N64" s="18">
        <f t="shared" si="4"/>
        <v>20.333333333333332</v>
      </c>
      <c r="O64" s="21">
        <f t="shared" si="0"/>
        <v>44338.666666666664</v>
      </c>
      <c r="P64" s="19">
        <f t="shared" si="1"/>
        <v>44363.666666666664</v>
      </c>
    </row>
    <row r="65" spans="1:16">
      <c r="A65" t="s">
        <v>70</v>
      </c>
      <c r="B65" s="1">
        <v>44358</v>
      </c>
      <c r="C65" s="41" t="s">
        <v>34</v>
      </c>
      <c r="D65" s="29">
        <v>5</v>
      </c>
      <c r="H65">
        <v>40</v>
      </c>
      <c r="I65">
        <v>34</v>
      </c>
      <c r="J65" s="14">
        <v>30</v>
      </c>
      <c r="K65" s="6">
        <v>22</v>
      </c>
      <c r="L65" s="6">
        <v>20</v>
      </c>
      <c r="M65" s="14">
        <v>19</v>
      </c>
      <c r="N65" s="18">
        <f t="shared" si="4"/>
        <v>20.333333333333332</v>
      </c>
      <c r="O65" s="21">
        <f t="shared" si="0"/>
        <v>44338.666666666664</v>
      </c>
      <c r="P65" s="19">
        <f t="shared" si="1"/>
        <v>44363.666666666664</v>
      </c>
    </row>
    <row r="66" spans="1:16" ht="43.5">
      <c r="A66" t="s">
        <v>155</v>
      </c>
      <c r="B66" s="1">
        <v>44358</v>
      </c>
      <c r="C66" s="45" t="s">
        <v>151</v>
      </c>
      <c r="D66" s="29">
        <v>4</v>
      </c>
      <c r="E66">
        <v>34</v>
      </c>
      <c r="F66">
        <v>34</v>
      </c>
      <c r="G66" s="14">
        <v>35</v>
      </c>
      <c r="K66" s="6">
        <v>20</v>
      </c>
      <c r="L66" s="6">
        <v>20</v>
      </c>
      <c r="M66" s="14">
        <v>21</v>
      </c>
      <c r="N66" s="18">
        <f t="shared" si="4"/>
        <v>20.333333333333332</v>
      </c>
      <c r="O66" s="21">
        <f t="shared" ref="O66:O129" si="5">B66-N66+1</f>
        <v>44338.666666666664</v>
      </c>
      <c r="P66" s="19">
        <f t="shared" ref="P66:P129" si="6">O66+25</f>
        <v>44363.666666666664</v>
      </c>
    </row>
    <row r="67" spans="1:16" ht="43.5">
      <c r="A67" t="s">
        <v>182</v>
      </c>
      <c r="B67" s="1">
        <v>44358</v>
      </c>
      <c r="C67" s="45" t="s">
        <v>151</v>
      </c>
      <c r="D67" s="29">
        <v>4</v>
      </c>
      <c r="H67">
        <v>37</v>
      </c>
      <c r="I67">
        <v>34</v>
      </c>
      <c r="J67" s="14">
        <v>31</v>
      </c>
      <c r="K67" s="6">
        <v>22</v>
      </c>
      <c r="L67" s="6">
        <v>20</v>
      </c>
      <c r="M67" s="14">
        <v>19</v>
      </c>
      <c r="N67" s="18">
        <f t="shared" si="4"/>
        <v>20.333333333333332</v>
      </c>
      <c r="O67" s="21">
        <f t="shared" si="5"/>
        <v>44338.666666666664</v>
      </c>
      <c r="P67" s="19">
        <f t="shared" si="6"/>
        <v>44363.666666666664</v>
      </c>
    </row>
    <row r="68" spans="1:16" ht="43.5">
      <c r="A68" t="s">
        <v>205</v>
      </c>
      <c r="B68" s="1">
        <v>44359</v>
      </c>
      <c r="C68" s="45" t="s">
        <v>228</v>
      </c>
      <c r="D68" s="29">
        <v>3</v>
      </c>
      <c r="H68">
        <v>36</v>
      </c>
      <c r="I68">
        <v>36</v>
      </c>
      <c r="J68" s="14">
        <v>38</v>
      </c>
      <c r="K68" s="6">
        <v>21</v>
      </c>
      <c r="L68" s="6">
        <v>21</v>
      </c>
      <c r="M68" s="14">
        <v>22</v>
      </c>
      <c r="N68" s="18">
        <f t="shared" si="4"/>
        <v>21.333333333333332</v>
      </c>
      <c r="O68" s="21">
        <f t="shared" si="5"/>
        <v>44338.666666666664</v>
      </c>
      <c r="P68" s="19">
        <f t="shared" si="6"/>
        <v>44363.666666666664</v>
      </c>
    </row>
    <row r="69" spans="1:16" ht="29">
      <c r="A69" t="s">
        <v>245</v>
      </c>
      <c r="B69" s="1">
        <v>44359</v>
      </c>
      <c r="C69" s="44" t="s">
        <v>231</v>
      </c>
      <c r="D69" s="29">
        <v>5</v>
      </c>
      <c r="H69">
        <v>33</v>
      </c>
      <c r="I69">
        <v>37</v>
      </c>
      <c r="J69" s="14">
        <v>39</v>
      </c>
      <c r="K69" s="6">
        <v>20</v>
      </c>
      <c r="L69" s="6">
        <v>22</v>
      </c>
      <c r="M69" s="14">
        <v>22</v>
      </c>
      <c r="N69" s="18">
        <f t="shared" si="4"/>
        <v>21.333333333333332</v>
      </c>
      <c r="O69" s="21">
        <f t="shared" si="5"/>
        <v>44338.666666666664</v>
      </c>
      <c r="P69" s="19">
        <f t="shared" si="6"/>
        <v>44363.666666666664</v>
      </c>
    </row>
    <row r="70" spans="1:16" ht="43.5">
      <c r="A70" t="s">
        <v>297</v>
      </c>
      <c r="B70" s="1">
        <v>44359</v>
      </c>
      <c r="C70" s="45" t="s">
        <v>280</v>
      </c>
      <c r="D70" s="29">
        <v>4</v>
      </c>
      <c r="H70">
        <v>35</v>
      </c>
      <c r="I70">
        <v>40</v>
      </c>
      <c r="J70" s="14">
        <v>36</v>
      </c>
      <c r="K70" s="6">
        <v>21</v>
      </c>
      <c r="L70" s="6">
        <v>22</v>
      </c>
      <c r="M70" s="14">
        <v>21</v>
      </c>
      <c r="N70" s="18">
        <f t="shared" si="4"/>
        <v>21.333333333333332</v>
      </c>
      <c r="O70" s="21">
        <f t="shared" si="5"/>
        <v>44338.666666666664</v>
      </c>
      <c r="P70" s="19">
        <f t="shared" si="6"/>
        <v>44363.666666666664</v>
      </c>
    </row>
    <row r="71" spans="1:16" ht="29">
      <c r="A71" t="s">
        <v>354</v>
      </c>
      <c r="B71" s="1">
        <v>44360</v>
      </c>
      <c r="C71" s="44" t="s">
        <v>360</v>
      </c>
      <c r="D71" s="29">
        <v>5</v>
      </c>
      <c r="H71">
        <v>39</v>
      </c>
      <c r="I71">
        <v>40</v>
      </c>
      <c r="J71" s="14">
        <v>42</v>
      </c>
      <c r="K71" s="6">
        <v>22</v>
      </c>
      <c r="L71" s="6">
        <v>22</v>
      </c>
      <c r="M71" s="14">
        <v>23</v>
      </c>
      <c r="N71" s="18">
        <f t="shared" si="4"/>
        <v>22.333333333333332</v>
      </c>
      <c r="O71" s="21">
        <f t="shared" si="5"/>
        <v>44338.666666666664</v>
      </c>
      <c r="P71" s="19">
        <f t="shared" si="6"/>
        <v>44363.666666666664</v>
      </c>
    </row>
    <row r="72" spans="1:16" ht="43.5">
      <c r="A72" t="s">
        <v>371</v>
      </c>
      <c r="B72" s="1">
        <v>44360</v>
      </c>
      <c r="C72" s="45" t="s">
        <v>361</v>
      </c>
      <c r="D72" s="29">
        <v>4</v>
      </c>
      <c r="H72">
        <v>39</v>
      </c>
      <c r="I72">
        <v>41</v>
      </c>
      <c r="J72" s="14">
        <v>40</v>
      </c>
      <c r="K72" s="6">
        <v>22</v>
      </c>
      <c r="L72" s="6">
        <v>23</v>
      </c>
      <c r="M72" s="14">
        <v>22</v>
      </c>
      <c r="N72" s="18">
        <f t="shared" si="4"/>
        <v>22.333333333333332</v>
      </c>
      <c r="O72" s="21">
        <f t="shared" si="5"/>
        <v>44338.666666666664</v>
      </c>
      <c r="P72" s="19">
        <f t="shared" si="6"/>
        <v>44363.666666666664</v>
      </c>
    </row>
    <row r="73" spans="1:16">
      <c r="A73" t="s">
        <v>41</v>
      </c>
      <c r="B73" s="1">
        <v>44358</v>
      </c>
      <c r="C73" s="41" t="s">
        <v>34</v>
      </c>
      <c r="D73" s="29">
        <v>4</v>
      </c>
      <c r="H73">
        <v>34</v>
      </c>
      <c r="I73">
        <v>31</v>
      </c>
      <c r="J73" s="14">
        <v>35</v>
      </c>
      <c r="K73" s="6">
        <v>20</v>
      </c>
      <c r="L73" s="6">
        <v>19</v>
      </c>
      <c r="M73" s="14">
        <v>21</v>
      </c>
      <c r="N73" s="18">
        <f t="shared" si="4"/>
        <v>20</v>
      </c>
      <c r="O73" s="21">
        <f t="shared" si="5"/>
        <v>44339</v>
      </c>
      <c r="P73" s="19">
        <f t="shared" si="6"/>
        <v>44364</v>
      </c>
    </row>
    <row r="74" spans="1:16">
      <c r="A74" t="s">
        <v>60</v>
      </c>
      <c r="B74" s="1">
        <v>44358</v>
      </c>
      <c r="C74" s="41" t="s">
        <v>34</v>
      </c>
      <c r="D74" s="29">
        <v>4</v>
      </c>
      <c r="H74">
        <v>32</v>
      </c>
      <c r="I74">
        <v>36</v>
      </c>
      <c r="J74" s="14">
        <v>34</v>
      </c>
      <c r="K74" s="6">
        <v>19</v>
      </c>
      <c r="L74" s="6">
        <v>21</v>
      </c>
      <c r="M74" s="14">
        <v>20</v>
      </c>
      <c r="N74" s="18">
        <f t="shared" si="4"/>
        <v>20</v>
      </c>
      <c r="O74" s="21">
        <f t="shared" si="5"/>
        <v>44339</v>
      </c>
      <c r="P74" s="19">
        <f t="shared" si="6"/>
        <v>44364</v>
      </c>
    </row>
    <row r="75" spans="1:16" ht="29">
      <c r="A75" t="s">
        <v>75</v>
      </c>
      <c r="B75" s="1">
        <v>44358</v>
      </c>
      <c r="C75" s="43" t="s">
        <v>100</v>
      </c>
      <c r="D75" s="29">
        <v>2</v>
      </c>
      <c r="H75">
        <v>32</v>
      </c>
      <c r="I75">
        <v>36</v>
      </c>
      <c r="K75" s="6">
        <v>19</v>
      </c>
      <c r="L75" s="6">
        <v>21</v>
      </c>
      <c r="N75" s="18">
        <f>(K75+L75)/2</f>
        <v>20</v>
      </c>
      <c r="O75" s="21">
        <f t="shared" si="5"/>
        <v>44339</v>
      </c>
      <c r="P75" s="19">
        <f t="shared" si="6"/>
        <v>44364</v>
      </c>
    </row>
    <row r="76" spans="1:16" ht="29">
      <c r="A76" t="s">
        <v>82</v>
      </c>
      <c r="B76" s="1">
        <v>44358</v>
      </c>
      <c r="C76" s="43" t="s">
        <v>100</v>
      </c>
      <c r="D76" s="29">
        <v>3</v>
      </c>
      <c r="H76">
        <v>34</v>
      </c>
      <c r="I76">
        <v>34</v>
      </c>
      <c r="J76" s="14">
        <v>34</v>
      </c>
      <c r="K76" s="6">
        <v>20</v>
      </c>
      <c r="L76" s="6">
        <v>20</v>
      </c>
      <c r="M76" s="14">
        <v>20</v>
      </c>
      <c r="N76" s="18">
        <f>(K76+L76+M76)/3</f>
        <v>20</v>
      </c>
      <c r="O76" s="21">
        <f t="shared" si="5"/>
        <v>44339</v>
      </c>
      <c r="P76" s="19">
        <f t="shared" si="6"/>
        <v>44364</v>
      </c>
    </row>
    <row r="77" spans="1:16" ht="29">
      <c r="A77" t="s">
        <v>110</v>
      </c>
      <c r="B77" s="1">
        <v>44358</v>
      </c>
      <c r="C77" s="44" t="s">
        <v>103</v>
      </c>
      <c r="D77" s="29">
        <v>3</v>
      </c>
      <c r="H77">
        <v>35</v>
      </c>
      <c r="I77">
        <v>33</v>
      </c>
      <c r="J77" s="14">
        <v>32</v>
      </c>
      <c r="K77" s="6">
        <v>21</v>
      </c>
      <c r="L77" s="6">
        <v>20</v>
      </c>
      <c r="M77" s="14">
        <v>19</v>
      </c>
      <c r="N77" s="18">
        <f>(K77+L77+M77)/3</f>
        <v>20</v>
      </c>
      <c r="O77" s="21">
        <f t="shared" si="5"/>
        <v>44339</v>
      </c>
      <c r="P77" s="19">
        <f t="shared" si="6"/>
        <v>44364</v>
      </c>
    </row>
    <row r="78" spans="1:16" ht="29">
      <c r="A78" t="s">
        <v>115</v>
      </c>
      <c r="B78" s="1">
        <v>44358</v>
      </c>
      <c r="C78" s="44" t="s">
        <v>103</v>
      </c>
      <c r="D78" s="29">
        <v>3</v>
      </c>
      <c r="H78">
        <v>31</v>
      </c>
      <c r="I78">
        <v>36</v>
      </c>
      <c r="J78" s="14">
        <v>34</v>
      </c>
      <c r="K78" s="6">
        <v>19</v>
      </c>
      <c r="L78" s="6">
        <v>21</v>
      </c>
      <c r="M78" s="14">
        <v>20</v>
      </c>
      <c r="N78" s="18">
        <f>(K78+L78+M78)/3</f>
        <v>20</v>
      </c>
      <c r="O78" s="21">
        <f t="shared" si="5"/>
        <v>44339</v>
      </c>
      <c r="P78" s="19">
        <f t="shared" si="6"/>
        <v>44364</v>
      </c>
    </row>
    <row r="79" spans="1:16" ht="43.5">
      <c r="A79" t="s">
        <v>184</v>
      </c>
      <c r="B79" s="1">
        <v>44358</v>
      </c>
      <c r="C79" s="45" t="s">
        <v>151</v>
      </c>
      <c r="D79" s="29">
        <v>2</v>
      </c>
      <c r="H79">
        <v>33</v>
      </c>
      <c r="I79">
        <v>33</v>
      </c>
      <c r="K79" s="6">
        <v>20</v>
      </c>
      <c r="L79" s="6">
        <v>20</v>
      </c>
      <c r="N79" s="18">
        <f>(K79+L79)/2</f>
        <v>20</v>
      </c>
      <c r="O79" s="21">
        <f t="shared" si="5"/>
        <v>44339</v>
      </c>
      <c r="P79" s="19">
        <f t="shared" si="6"/>
        <v>44364</v>
      </c>
    </row>
    <row r="80" spans="1:16" ht="43.5">
      <c r="A80" t="s">
        <v>208</v>
      </c>
      <c r="B80" s="1">
        <v>44359</v>
      </c>
      <c r="C80" s="45" t="s">
        <v>228</v>
      </c>
      <c r="D80" s="29">
        <v>4</v>
      </c>
      <c r="H80">
        <v>34</v>
      </c>
      <c r="I80">
        <v>36</v>
      </c>
      <c r="J80" s="14">
        <v>37</v>
      </c>
      <c r="K80" s="6">
        <v>20</v>
      </c>
      <c r="L80" s="6">
        <v>21</v>
      </c>
      <c r="M80" s="14">
        <v>22</v>
      </c>
      <c r="N80" s="18">
        <f t="shared" ref="N80:N92" si="7">(K80+L80+M80)/3</f>
        <v>21</v>
      </c>
      <c r="O80" s="21">
        <f t="shared" si="5"/>
        <v>44339</v>
      </c>
      <c r="P80" s="19">
        <f t="shared" si="6"/>
        <v>44364</v>
      </c>
    </row>
    <row r="81" spans="1:16" ht="29">
      <c r="A81" t="s">
        <v>324</v>
      </c>
      <c r="B81" s="1">
        <v>44360</v>
      </c>
      <c r="C81" s="44" t="s">
        <v>360</v>
      </c>
      <c r="D81" s="29">
        <v>6</v>
      </c>
      <c r="H81">
        <v>37</v>
      </c>
      <c r="I81">
        <v>38</v>
      </c>
      <c r="J81" s="14">
        <v>40</v>
      </c>
      <c r="K81" s="6">
        <v>22</v>
      </c>
      <c r="L81" s="6">
        <v>22</v>
      </c>
      <c r="M81" s="14">
        <v>22</v>
      </c>
      <c r="N81" s="18">
        <f t="shared" si="7"/>
        <v>22</v>
      </c>
      <c r="O81" s="21">
        <f t="shared" si="5"/>
        <v>44339</v>
      </c>
      <c r="P81" s="19">
        <f t="shared" si="6"/>
        <v>44364</v>
      </c>
    </row>
    <row r="82" spans="1:16" ht="43.5">
      <c r="A82" t="s">
        <v>392</v>
      </c>
      <c r="B82" s="1">
        <v>44360</v>
      </c>
      <c r="C82" s="45" t="s">
        <v>376</v>
      </c>
      <c r="D82" s="29">
        <v>5</v>
      </c>
      <c r="H82">
        <v>39</v>
      </c>
      <c r="I82">
        <v>37</v>
      </c>
      <c r="J82" s="14">
        <v>38</v>
      </c>
      <c r="K82" s="6">
        <v>22</v>
      </c>
      <c r="L82" s="6">
        <v>22</v>
      </c>
      <c r="M82" s="14">
        <v>22</v>
      </c>
      <c r="N82" s="18">
        <f t="shared" si="7"/>
        <v>22</v>
      </c>
      <c r="O82" s="21">
        <f t="shared" si="5"/>
        <v>44339</v>
      </c>
      <c r="P82" s="19">
        <f t="shared" si="6"/>
        <v>44364</v>
      </c>
    </row>
    <row r="83" spans="1:16" ht="29">
      <c r="A83" t="s">
        <v>121</v>
      </c>
      <c r="B83" s="1">
        <v>44358</v>
      </c>
      <c r="C83" s="44" t="s">
        <v>103</v>
      </c>
      <c r="D83" s="29">
        <v>4</v>
      </c>
      <c r="H83">
        <v>30</v>
      </c>
      <c r="I83">
        <v>33</v>
      </c>
      <c r="J83" s="14">
        <v>33</v>
      </c>
      <c r="K83" s="6">
        <v>19</v>
      </c>
      <c r="L83" s="6">
        <v>20</v>
      </c>
      <c r="M83" s="14">
        <v>20</v>
      </c>
      <c r="N83" s="18">
        <f t="shared" si="7"/>
        <v>19.666666666666668</v>
      </c>
      <c r="O83" s="21">
        <f t="shared" si="5"/>
        <v>44339.333333333336</v>
      </c>
      <c r="P83" s="19">
        <f t="shared" si="6"/>
        <v>44364.333333333336</v>
      </c>
    </row>
    <row r="84" spans="1:16" ht="43.5">
      <c r="A84" t="s">
        <v>218</v>
      </c>
      <c r="B84" s="1">
        <v>44359</v>
      </c>
      <c r="C84" s="45" t="s">
        <v>228</v>
      </c>
      <c r="D84" s="29">
        <v>5</v>
      </c>
      <c r="H84">
        <v>35</v>
      </c>
      <c r="I84">
        <v>33</v>
      </c>
      <c r="J84" s="14">
        <v>36</v>
      </c>
      <c r="K84" s="6">
        <v>21</v>
      </c>
      <c r="L84" s="6">
        <v>20</v>
      </c>
      <c r="M84" s="14">
        <v>21</v>
      </c>
      <c r="N84" s="18">
        <f t="shared" si="7"/>
        <v>20.666666666666668</v>
      </c>
      <c r="O84" s="21">
        <f t="shared" si="5"/>
        <v>44339.333333333336</v>
      </c>
      <c r="P84" s="19">
        <f t="shared" si="6"/>
        <v>44364.333333333336</v>
      </c>
    </row>
    <row r="85" spans="1:16" ht="29">
      <c r="A85" t="s">
        <v>251</v>
      </c>
      <c r="B85" s="1">
        <v>44359</v>
      </c>
      <c r="C85" s="44" t="s">
        <v>231</v>
      </c>
      <c r="D85" s="29">
        <v>5</v>
      </c>
      <c r="H85">
        <v>36</v>
      </c>
      <c r="I85">
        <v>33</v>
      </c>
      <c r="J85" s="14">
        <v>35</v>
      </c>
      <c r="K85" s="6">
        <v>21</v>
      </c>
      <c r="L85" s="6">
        <v>20</v>
      </c>
      <c r="M85" s="14">
        <v>21</v>
      </c>
      <c r="N85" s="18">
        <f t="shared" si="7"/>
        <v>20.666666666666668</v>
      </c>
      <c r="O85" s="21">
        <f t="shared" si="5"/>
        <v>44339.333333333336</v>
      </c>
      <c r="P85" s="19">
        <f t="shared" si="6"/>
        <v>44364.333333333336</v>
      </c>
    </row>
    <row r="86" spans="1:16" ht="29">
      <c r="A86" t="s">
        <v>253</v>
      </c>
      <c r="B86" s="1">
        <v>44359</v>
      </c>
      <c r="C86" s="44" t="s">
        <v>231</v>
      </c>
      <c r="D86" s="29">
        <v>5</v>
      </c>
      <c r="H86">
        <v>35</v>
      </c>
      <c r="I86">
        <v>37</v>
      </c>
      <c r="J86" s="14">
        <v>32</v>
      </c>
      <c r="K86" s="6">
        <v>21</v>
      </c>
      <c r="L86" s="6">
        <v>22</v>
      </c>
      <c r="M86" s="14">
        <v>19</v>
      </c>
      <c r="N86" s="18">
        <f t="shared" si="7"/>
        <v>20.666666666666668</v>
      </c>
      <c r="O86" s="21">
        <f t="shared" si="5"/>
        <v>44339.333333333336</v>
      </c>
      <c r="P86" s="19">
        <f t="shared" si="6"/>
        <v>44364.333333333336</v>
      </c>
    </row>
    <row r="87" spans="1:16" ht="29">
      <c r="A87" t="s">
        <v>269</v>
      </c>
      <c r="B87" s="1">
        <v>44359</v>
      </c>
      <c r="C87" s="44" t="s">
        <v>279</v>
      </c>
      <c r="D87" s="29">
        <v>4</v>
      </c>
      <c r="H87">
        <v>41</v>
      </c>
      <c r="I87">
        <v>36</v>
      </c>
      <c r="J87" s="14">
        <v>29</v>
      </c>
      <c r="K87" s="6">
        <v>23</v>
      </c>
      <c r="L87" s="6">
        <v>21</v>
      </c>
      <c r="M87" s="14">
        <v>18</v>
      </c>
      <c r="N87" s="18">
        <f t="shared" si="7"/>
        <v>20.666666666666668</v>
      </c>
      <c r="O87" s="21">
        <f t="shared" si="5"/>
        <v>44339.333333333336</v>
      </c>
      <c r="P87" s="19">
        <f t="shared" si="6"/>
        <v>44364.333333333336</v>
      </c>
    </row>
    <row r="88" spans="1:16" ht="29">
      <c r="A88" t="s">
        <v>315</v>
      </c>
      <c r="B88" s="1">
        <v>44360</v>
      </c>
      <c r="C88" s="44" t="s">
        <v>360</v>
      </c>
      <c r="D88" s="29">
        <v>4</v>
      </c>
      <c r="H88">
        <v>36</v>
      </c>
      <c r="I88">
        <v>39</v>
      </c>
      <c r="J88" s="14">
        <v>38</v>
      </c>
      <c r="K88" s="6">
        <v>21</v>
      </c>
      <c r="L88" s="6">
        <v>22</v>
      </c>
      <c r="M88" s="14">
        <v>22</v>
      </c>
      <c r="N88" s="18">
        <f t="shared" si="7"/>
        <v>21.666666666666668</v>
      </c>
      <c r="O88" s="21">
        <f t="shared" si="5"/>
        <v>44339.333333333336</v>
      </c>
      <c r="P88" s="19">
        <f t="shared" si="6"/>
        <v>44364.333333333336</v>
      </c>
    </row>
    <row r="89" spans="1:16" ht="29">
      <c r="A89" t="s">
        <v>326</v>
      </c>
      <c r="B89" s="1">
        <v>44360</v>
      </c>
      <c r="C89" s="44" t="s">
        <v>360</v>
      </c>
      <c r="D89" s="29">
        <v>5</v>
      </c>
      <c r="H89">
        <v>37</v>
      </c>
      <c r="I89">
        <v>38</v>
      </c>
      <c r="J89" s="14">
        <v>35</v>
      </c>
      <c r="K89" s="6">
        <v>22</v>
      </c>
      <c r="L89" s="6">
        <v>22</v>
      </c>
      <c r="M89" s="14">
        <v>21</v>
      </c>
      <c r="N89" s="18">
        <f t="shared" si="7"/>
        <v>21.666666666666668</v>
      </c>
      <c r="O89" s="21">
        <f t="shared" si="5"/>
        <v>44339.333333333336</v>
      </c>
      <c r="P89" s="19">
        <f t="shared" si="6"/>
        <v>44364.333333333336</v>
      </c>
    </row>
    <row r="90" spans="1:16" ht="29">
      <c r="A90" t="s">
        <v>341</v>
      </c>
      <c r="B90" s="1">
        <v>44360</v>
      </c>
      <c r="C90" s="44" t="s">
        <v>360</v>
      </c>
      <c r="D90" s="29">
        <v>6</v>
      </c>
      <c r="H90">
        <v>36</v>
      </c>
      <c r="I90">
        <v>39</v>
      </c>
      <c r="J90" s="14">
        <v>38</v>
      </c>
      <c r="K90" s="6">
        <v>21</v>
      </c>
      <c r="L90" s="6">
        <v>22</v>
      </c>
      <c r="M90" s="14">
        <v>22</v>
      </c>
      <c r="N90" s="18">
        <f t="shared" si="7"/>
        <v>21.666666666666668</v>
      </c>
      <c r="O90" s="21">
        <f t="shared" si="5"/>
        <v>44339.333333333336</v>
      </c>
      <c r="P90" s="19">
        <f t="shared" si="6"/>
        <v>44364.333333333336</v>
      </c>
    </row>
    <row r="91" spans="1:16" ht="43.5">
      <c r="A91" t="s">
        <v>370</v>
      </c>
      <c r="B91" s="1">
        <v>44360</v>
      </c>
      <c r="C91" s="45" t="s">
        <v>361</v>
      </c>
      <c r="D91" s="29">
        <v>5</v>
      </c>
      <c r="H91">
        <v>37</v>
      </c>
      <c r="I91">
        <v>36</v>
      </c>
      <c r="J91" s="14">
        <v>37</v>
      </c>
      <c r="K91" s="6">
        <v>22</v>
      </c>
      <c r="L91" s="6">
        <v>21</v>
      </c>
      <c r="M91" s="14">
        <v>22</v>
      </c>
      <c r="N91" s="18">
        <f t="shared" si="7"/>
        <v>21.666666666666668</v>
      </c>
      <c r="O91" s="21">
        <f t="shared" si="5"/>
        <v>44339.333333333336</v>
      </c>
      <c r="P91" s="19">
        <f t="shared" si="6"/>
        <v>44364.333333333336</v>
      </c>
    </row>
    <row r="92" spans="1:16" ht="43.5">
      <c r="A92" t="s">
        <v>396</v>
      </c>
      <c r="B92" s="1">
        <v>44361</v>
      </c>
      <c r="C92" s="44" t="s">
        <v>414</v>
      </c>
      <c r="D92" s="29">
        <v>5</v>
      </c>
      <c r="H92">
        <v>34</v>
      </c>
      <c r="I92" t="s">
        <v>230</v>
      </c>
      <c r="K92" s="6">
        <v>20</v>
      </c>
      <c r="L92" s="6">
        <v>24</v>
      </c>
      <c r="M92" s="14">
        <v>24</v>
      </c>
      <c r="N92" s="18">
        <f t="shared" si="7"/>
        <v>22.666666666666668</v>
      </c>
      <c r="O92" s="21">
        <f t="shared" si="5"/>
        <v>44339.333333333336</v>
      </c>
      <c r="P92" s="19">
        <f t="shared" si="6"/>
        <v>44364.333333333336</v>
      </c>
    </row>
    <row r="93" spans="1:16">
      <c r="A93" t="s">
        <v>66</v>
      </c>
      <c r="B93" s="1">
        <v>44358</v>
      </c>
      <c r="C93" s="41" t="s">
        <v>34</v>
      </c>
      <c r="D93" s="29">
        <v>2</v>
      </c>
      <c r="H93">
        <v>33</v>
      </c>
      <c r="I93">
        <v>31</v>
      </c>
      <c r="K93" s="6">
        <v>20</v>
      </c>
      <c r="L93" s="6">
        <v>19</v>
      </c>
      <c r="N93" s="18">
        <f>(K93+L93)/2</f>
        <v>19.5</v>
      </c>
      <c r="O93" s="21">
        <f t="shared" si="5"/>
        <v>44339.5</v>
      </c>
      <c r="P93" s="19">
        <f t="shared" si="6"/>
        <v>44364.5</v>
      </c>
    </row>
    <row r="94" spans="1:16">
      <c r="A94" t="s">
        <v>46</v>
      </c>
      <c r="B94" s="1">
        <v>44358</v>
      </c>
      <c r="C94" s="41" t="s">
        <v>34</v>
      </c>
      <c r="D94" s="29">
        <v>6</v>
      </c>
      <c r="H94">
        <v>35</v>
      </c>
      <c r="I94">
        <v>33</v>
      </c>
      <c r="J94" s="14">
        <v>27</v>
      </c>
      <c r="K94" s="6">
        <v>21</v>
      </c>
      <c r="L94" s="6">
        <v>20</v>
      </c>
      <c r="M94" s="14">
        <v>17</v>
      </c>
      <c r="N94" s="18">
        <f t="shared" ref="N94:N108" si="8">(K94+L94+M94)/3</f>
        <v>19.333333333333332</v>
      </c>
      <c r="O94" s="21">
        <f t="shared" si="5"/>
        <v>44339.666666666664</v>
      </c>
      <c r="P94" s="19">
        <f t="shared" si="6"/>
        <v>44364.666666666664</v>
      </c>
    </row>
    <row r="95" spans="1:16" ht="29">
      <c r="A95" t="s">
        <v>88</v>
      </c>
      <c r="B95" s="1">
        <v>44358</v>
      </c>
      <c r="C95" s="43" t="s">
        <v>100</v>
      </c>
      <c r="D95" s="29">
        <v>4</v>
      </c>
      <c r="H95">
        <v>33</v>
      </c>
      <c r="I95">
        <v>29</v>
      </c>
      <c r="J95" s="14">
        <v>33</v>
      </c>
      <c r="K95" s="6">
        <v>20</v>
      </c>
      <c r="L95" s="6">
        <v>18</v>
      </c>
      <c r="M95" s="14">
        <v>20</v>
      </c>
      <c r="N95" s="18">
        <f t="shared" si="8"/>
        <v>19.333333333333332</v>
      </c>
      <c r="O95" s="21">
        <f t="shared" si="5"/>
        <v>44339.666666666664</v>
      </c>
      <c r="P95" s="19">
        <f t="shared" si="6"/>
        <v>44364.666666666664</v>
      </c>
    </row>
    <row r="96" spans="1:16" ht="29">
      <c r="A96" t="s">
        <v>123</v>
      </c>
      <c r="B96" s="1">
        <v>44358</v>
      </c>
      <c r="C96" s="44" t="s">
        <v>103</v>
      </c>
      <c r="D96" s="29">
        <v>4</v>
      </c>
      <c r="H96">
        <v>29</v>
      </c>
      <c r="I96">
        <v>30</v>
      </c>
      <c r="J96" s="14">
        <v>36</v>
      </c>
      <c r="K96" s="6">
        <v>18</v>
      </c>
      <c r="L96" s="6">
        <v>19</v>
      </c>
      <c r="M96" s="14">
        <v>21</v>
      </c>
      <c r="N96" s="18">
        <f t="shared" si="8"/>
        <v>19.333333333333332</v>
      </c>
      <c r="O96" s="21">
        <f t="shared" si="5"/>
        <v>44339.666666666664</v>
      </c>
      <c r="P96" s="19">
        <f t="shared" si="6"/>
        <v>44364.666666666664</v>
      </c>
    </row>
    <row r="97" spans="1:16" ht="29">
      <c r="A97" t="s">
        <v>146</v>
      </c>
      <c r="B97" s="1">
        <v>44358</v>
      </c>
      <c r="C97" s="44" t="s">
        <v>103</v>
      </c>
      <c r="D97" s="29">
        <v>6</v>
      </c>
      <c r="H97">
        <v>30</v>
      </c>
      <c r="I97">
        <v>32</v>
      </c>
      <c r="J97" s="14">
        <v>33</v>
      </c>
      <c r="K97" s="6">
        <v>19</v>
      </c>
      <c r="L97" s="6">
        <v>19</v>
      </c>
      <c r="M97" s="14">
        <v>20</v>
      </c>
      <c r="N97" s="18">
        <f t="shared" si="8"/>
        <v>19.333333333333332</v>
      </c>
      <c r="O97" s="21">
        <f t="shared" si="5"/>
        <v>44339.666666666664</v>
      </c>
      <c r="P97" s="19">
        <f t="shared" si="6"/>
        <v>44364.666666666664</v>
      </c>
    </row>
    <row r="98" spans="1:16" ht="43.5">
      <c r="A98" t="s">
        <v>220</v>
      </c>
      <c r="B98" s="1">
        <v>44359</v>
      </c>
      <c r="C98" s="45" t="s">
        <v>228</v>
      </c>
      <c r="D98" s="29">
        <v>3</v>
      </c>
      <c r="H98">
        <v>33</v>
      </c>
      <c r="I98">
        <v>34</v>
      </c>
      <c r="J98" s="14">
        <v>35</v>
      </c>
      <c r="K98" s="6">
        <v>20</v>
      </c>
      <c r="L98" s="6">
        <v>20</v>
      </c>
      <c r="M98" s="14">
        <v>21</v>
      </c>
      <c r="N98" s="18">
        <f t="shared" si="8"/>
        <v>20.333333333333332</v>
      </c>
      <c r="O98" s="21">
        <f t="shared" si="5"/>
        <v>44339.666666666664</v>
      </c>
      <c r="P98" s="19">
        <f t="shared" si="6"/>
        <v>44364.666666666664</v>
      </c>
    </row>
    <row r="99" spans="1:16" ht="43.5">
      <c r="A99" t="s">
        <v>225</v>
      </c>
      <c r="B99" s="1">
        <v>44359</v>
      </c>
      <c r="C99" s="45" t="s">
        <v>228</v>
      </c>
      <c r="D99" s="29">
        <v>3</v>
      </c>
      <c r="H99">
        <v>34</v>
      </c>
      <c r="I99">
        <v>35</v>
      </c>
      <c r="J99" s="14">
        <v>34</v>
      </c>
      <c r="K99" s="6">
        <v>20</v>
      </c>
      <c r="L99" s="6">
        <v>21</v>
      </c>
      <c r="M99" s="14">
        <v>20</v>
      </c>
      <c r="N99" s="18">
        <f t="shared" si="8"/>
        <v>20.333333333333332</v>
      </c>
      <c r="O99" s="21">
        <f t="shared" si="5"/>
        <v>44339.666666666664</v>
      </c>
      <c r="P99" s="19">
        <f t="shared" si="6"/>
        <v>44364.666666666664</v>
      </c>
    </row>
    <row r="100" spans="1:16" ht="43.5">
      <c r="A100" t="s">
        <v>286</v>
      </c>
      <c r="B100" s="1">
        <v>44359</v>
      </c>
      <c r="C100" s="45" t="s">
        <v>280</v>
      </c>
      <c r="D100" s="29">
        <v>7</v>
      </c>
      <c r="H100">
        <v>32</v>
      </c>
      <c r="I100">
        <v>34</v>
      </c>
      <c r="J100" s="14">
        <v>38</v>
      </c>
      <c r="K100" s="6">
        <v>19</v>
      </c>
      <c r="L100" s="6">
        <v>20</v>
      </c>
      <c r="M100" s="14">
        <v>22</v>
      </c>
      <c r="N100" s="18">
        <f t="shared" si="8"/>
        <v>20.333333333333332</v>
      </c>
      <c r="O100" s="21">
        <f t="shared" si="5"/>
        <v>44339.666666666664</v>
      </c>
      <c r="P100" s="19">
        <f t="shared" si="6"/>
        <v>44364.666666666664</v>
      </c>
    </row>
    <row r="101" spans="1:16" ht="43.5">
      <c r="A101" t="s">
        <v>300</v>
      </c>
      <c r="B101" s="1">
        <v>44359</v>
      </c>
      <c r="C101" s="45" t="s">
        <v>280</v>
      </c>
      <c r="D101" s="29">
        <v>5</v>
      </c>
      <c r="H101">
        <v>33</v>
      </c>
      <c r="I101">
        <v>34</v>
      </c>
      <c r="J101" s="14">
        <v>36</v>
      </c>
      <c r="K101" s="6">
        <v>20</v>
      </c>
      <c r="L101" s="6">
        <v>20</v>
      </c>
      <c r="M101" s="14">
        <v>21</v>
      </c>
      <c r="N101" s="18">
        <f t="shared" si="8"/>
        <v>20.333333333333332</v>
      </c>
      <c r="O101" s="21">
        <f t="shared" si="5"/>
        <v>44339.666666666664</v>
      </c>
      <c r="P101" s="19">
        <f t="shared" si="6"/>
        <v>44364.666666666664</v>
      </c>
    </row>
    <row r="102" spans="1:16" ht="29">
      <c r="A102" t="s">
        <v>331</v>
      </c>
      <c r="B102" s="1">
        <v>44360</v>
      </c>
      <c r="C102" s="44" t="s">
        <v>360</v>
      </c>
      <c r="D102" s="29">
        <v>4</v>
      </c>
      <c r="H102">
        <v>36</v>
      </c>
      <c r="I102">
        <v>35</v>
      </c>
      <c r="J102" s="14">
        <v>39</v>
      </c>
      <c r="K102" s="6">
        <v>21</v>
      </c>
      <c r="L102" s="6">
        <v>21</v>
      </c>
      <c r="M102" s="14">
        <v>22</v>
      </c>
      <c r="N102" s="18">
        <f t="shared" si="8"/>
        <v>21.333333333333332</v>
      </c>
      <c r="O102" s="21">
        <f t="shared" si="5"/>
        <v>44339.666666666664</v>
      </c>
      <c r="P102" s="19">
        <f t="shared" si="6"/>
        <v>44364.666666666664</v>
      </c>
    </row>
    <row r="103" spans="1:16" ht="29">
      <c r="A103" t="s">
        <v>353</v>
      </c>
      <c r="B103" s="1">
        <v>44360</v>
      </c>
      <c r="C103" s="44" t="s">
        <v>360</v>
      </c>
      <c r="D103" s="29">
        <v>5</v>
      </c>
      <c r="H103">
        <v>34</v>
      </c>
      <c r="I103">
        <v>37</v>
      </c>
      <c r="J103" s="14">
        <v>37</v>
      </c>
      <c r="K103" s="6">
        <v>20</v>
      </c>
      <c r="L103" s="6">
        <v>22</v>
      </c>
      <c r="M103" s="14">
        <v>22</v>
      </c>
      <c r="N103" s="18">
        <f t="shared" si="8"/>
        <v>21.333333333333332</v>
      </c>
      <c r="O103" s="21">
        <f t="shared" si="5"/>
        <v>44339.666666666664</v>
      </c>
      <c r="P103" s="19">
        <f t="shared" si="6"/>
        <v>44364.666666666664</v>
      </c>
    </row>
    <row r="104" spans="1:16" ht="43.5">
      <c r="A104" t="s">
        <v>386</v>
      </c>
      <c r="B104" s="1">
        <v>44360</v>
      </c>
      <c r="C104" s="45" t="s">
        <v>376</v>
      </c>
      <c r="D104" s="29">
        <v>3</v>
      </c>
      <c r="H104">
        <v>35</v>
      </c>
      <c r="I104">
        <v>35</v>
      </c>
      <c r="J104" s="14">
        <v>38</v>
      </c>
      <c r="K104" s="6">
        <v>21</v>
      </c>
      <c r="L104" s="6">
        <v>21</v>
      </c>
      <c r="M104" s="14">
        <v>22</v>
      </c>
      <c r="N104" s="18">
        <f t="shared" si="8"/>
        <v>21.333333333333332</v>
      </c>
      <c r="O104" s="21">
        <f t="shared" si="5"/>
        <v>44339.666666666664</v>
      </c>
      <c r="P104" s="19">
        <f t="shared" si="6"/>
        <v>44364.666666666664</v>
      </c>
    </row>
    <row r="105" spans="1:16" ht="43.5">
      <c r="A105" t="s">
        <v>405</v>
      </c>
      <c r="B105" s="1">
        <v>44361</v>
      </c>
      <c r="C105" s="44" t="s">
        <v>414</v>
      </c>
      <c r="D105" s="29">
        <v>4</v>
      </c>
      <c r="H105">
        <v>38</v>
      </c>
      <c r="I105">
        <v>43</v>
      </c>
      <c r="J105" s="14">
        <v>39</v>
      </c>
      <c r="K105" s="6">
        <v>22</v>
      </c>
      <c r="L105" s="6">
        <v>23</v>
      </c>
      <c r="M105" s="14">
        <v>22</v>
      </c>
      <c r="N105" s="18">
        <f t="shared" si="8"/>
        <v>22.333333333333332</v>
      </c>
      <c r="O105" s="21">
        <f t="shared" si="5"/>
        <v>44339.666666666664</v>
      </c>
      <c r="P105" s="19">
        <f t="shared" si="6"/>
        <v>44364.666666666664</v>
      </c>
    </row>
    <row r="106" spans="1:16" ht="43.5">
      <c r="A106" t="s">
        <v>420</v>
      </c>
      <c r="B106" s="1">
        <v>44361</v>
      </c>
      <c r="C106" s="45" t="s">
        <v>418</v>
      </c>
      <c r="D106" s="29">
        <v>3</v>
      </c>
      <c r="H106">
        <v>37</v>
      </c>
      <c r="I106">
        <v>35</v>
      </c>
      <c r="J106" s="14" t="s">
        <v>4</v>
      </c>
      <c r="K106" s="6">
        <v>22</v>
      </c>
      <c r="L106" s="6">
        <v>21</v>
      </c>
      <c r="M106" s="14">
        <v>24</v>
      </c>
      <c r="N106" s="18">
        <f t="shared" si="8"/>
        <v>22.333333333333332</v>
      </c>
      <c r="O106" s="21">
        <f t="shared" si="5"/>
        <v>44339.666666666664</v>
      </c>
      <c r="P106" s="19">
        <f t="shared" si="6"/>
        <v>44364.666666666664</v>
      </c>
    </row>
    <row r="107" spans="1:16">
      <c r="A107" t="s">
        <v>44</v>
      </c>
      <c r="B107" s="1">
        <v>44358</v>
      </c>
      <c r="C107" s="42" t="s">
        <v>34</v>
      </c>
      <c r="D107" s="29">
        <v>5</v>
      </c>
      <c r="H107">
        <v>39</v>
      </c>
      <c r="I107">
        <v>29</v>
      </c>
      <c r="J107" s="14">
        <v>27</v>
      </c>
      <c r="K107" s="6">
        <v>22</v>
      </c>
      <c r="L107" s="6">
        <v>18</v>
      </c>
      <c r="M107" s="14">
        <v>17</v>
      </c>
      <c r="N107" s="18">
        <f t="shared" si="8"/>
        <v>19</v>
      </c>
      <c r="O107" s="21">
        <f t="shared" si="5"/>
        <v>44340</v>
      </c>
      <c r="P107" s="19">
        <f t="shared" si="6"/>
        <v>44365</v>
      </c>
    </row>
    <row r="108" spans="1:16">
      <c r="A108" t="s">
        <v>69</v>
      </c>
      <c r="B108" s="1">
        <v>44358</v>
      </c>
      <c r="C108" s="42" t="s">
        <v>34</v>
      </c>
      <c r="D108" s="29">
        <v>5</v>
      </c>
      <c r="H108">
        <v>31</v>
      </c>
      <c r="I108">
        <v>30</v>
      </c>
      <c r="J108" s="14">
        <v>31</v>
      </c>
      <c r="K108" s="6">
        <v>19</v>
      </c>
      <c r="L108" s="6">
        <v>19</v>
      </c>
      <c r="M108" s="14">
        <v>19</v>
      </c>
      <c r="N108" s="18">
        <f t="shared" si="8"/>
        <v>19</v>
      </c>
      <c r="O108" s="21">
        <f t="shared" si="5"/>
        <v>44340</v>
      </c>
      <c r="P108" s="19">
        <f t="shared" si="6"/>
        <v>44365</v>
      </c>
    </row>
    <row r="109" spans="1:16" ht="29">
      <c r="A109" t="s">
        <v>128</v>
      </c>
      <c r="B109" s="1">
        <v>44358</v>
      </c>
      <c r="C109" s="44" t="s">
        <v>103</v>
      </c>
      <c r="D109" s="29">
        <v>2</v>
      </c>
      <c r="H109">
        <v>29</v>
      </c>
      <c r="I109">
        <v>33</v>
      </c>
      <c r="K109" s="6">
        <v>18</v>
      </c>
      <c r="L109" s="6">
        <v>20</v>
      </c>
      <c r="N109" s="18">
        <f>(K109+L109)/2</f>
        <v>19</v>
      </c>
      <c r="O109" s="21">
        <f t="shared" si="5"/>
        <v>44340</v>
      </c>
      <c r="P109" s="19">
        <f t="shared" si="6"/>
        <v>44365</v>
      </c>
    </row>
    <row r="110" spans="1:16" ht="29">
      <c r="A110" t="s">
        <v>150</v>
      </c>
      <c r="B110" s="1">
        <v>44358</v>
      </c>
      <c r="C110" s="44" t="s">
        <v>103</v>
      </c>
      <c r="D110" s="29">
        <v>5</v>
      </c>
      <c r="H110">
        <v>32</v>
      </c>
      <c r="I110">
        <v>32</v>
      </c>
      <c r="J110" s="14">
        <v>32</v>
      </c>
      <c r="K110" s="6">
        <v>19</v>
      </c>
      <c r="L110" s="6">
        <v>19</v>
      </c>
      <c r="M110" s="14">
        <v>19</v>
      </c>
      <c r="N110" s="18">
        <f>(K110+L110+M110)/3</f>
        <v>19</v>
      </c>
      <c r="O110" s="21">
        <f t="shared" si="5"/>
        <v>44340</v>
      </c>
      <c r="P110" s="19">
        <f t="shared" si="6"/>
        <v>44365</v>
      </c>
    </row>
    <row r="111" spans="1:16" ht="43.5">
      <c r="A111" t="s">
        <v>158</v>
      </c>
      <c r="B111" s="1">
        <v>44358</v>
      </c>
      <c r="C111" s="45" t="s">
        <v>151</v>
      </c>
      <c r="D111" s="29">
        <v>2</v>
      </c>
      <c r="H111">
        <v>32</v>
      </c>
      <c r="I111">
        <v>31</v>
      </c>
      <c r="K111" s="6">
        <v>19</v>
      </c>
      <c r="L111" s="6">
        <v>19</v>
      </c>
      <c r="N111" s="18">
        <f>(K111+L111)/2</f>
        <v>19</v>
      </c>
      <c r="O111" s="21">
        <f t="shared" si="5"/>
        <v>44340</v>
      </c>
      <c r="P111" s="19">
        <f t="shared" si="6"/>
        <v>44365</v>
      </c>
    </row>
    <row r="112" spans="1:16" ht="29">
      <c r="A112" t="s">
        <v>237</v>
      </c>
      <c r="B112" s="1">
        <v>44359</v>
      </c>
      <c r="C112" s="44" t="s">
        <v>231</v>
      </c>
      <c r="D112" s="29">
        <v>5</v>
      </c>
      <c r="H112">
        <v>30</v>
      </c>
      <c r="I112">
        <v>30</v>
      </c>
      <c r="J112" s="14">
        <v>38</v>
      </c>
      <c r="K112" s="6">
        <v>19</v>
      </c>
      <c r="L112" s="6">
        <v>19</v>
      </c>
      <c r="M112" s="14">
        <v>22</v>
      </c>
      <c r="N112" s="18">
        <f t="shared" ref="N112:N145" si="9">(K112+L112+M112)/3</f>
        <v>20</v>
      </c>
      <c r="O112" s="21">
        <f t="shared" si="5"/>
        <v>44340</v>
      </c>
      <c r="P112" s="19">
        <f t="shared" si="6"/>
        <v>44365</v>
      </c>
    </row>
    <row r="113" spans="1:16" ht="29">
      <c r="A113" t="s">
        <v>259</v>
      </c>
      <c r="B113" s="1">
        <v>44359</v>
      </c>
      <c r="C113" s="44" t="s">
        <v>279</v>
      </c>
      <c r="D113" s="29">
        <v>4</v>
      </c>
      <c r="H113">
        <v>35</v>
      </c>
      <c r="I113">
        <v>33</v>
      </c>
      <c r="J113" s="14">
        <v>32</v>
      </c>
      <c r="K113" s="6">
        <v>21</v>
      </c>
      <c r="L113" s="6">
        <v>20</v>
      </c>
      <c r="M113" s="14">
        <v>19</v>
      </c>
      <c r="N113" s="18">
        <f t="shared" si="9"/>
        <v>20</v>
      </c>
      <c r="O113" s="21">
        <f t="shared" si="5"/>
        <v>44340</v>
      </c>
      <c r="P113" s="19">
        <f t="shared" si="6"/>
        <v>44365</v>
      </c>
    </row>
    <row r="114" spans="1:16" ht="43.5">
      <c r="A114" t="s">
        <v>378</v>
      </c>
      <c r="B114" s="1">
        <v>44360</v>
      </c>
      <c r="C114" s="45" t="s">
        <v>376</v>
      </c>
      <c r="D114" s="29">
        <v>3</v>
      </c>
      <c r="H114">
        <v>32</v>
      </c>
      <c r="I114">
        <v>37</v>
      </c>
      <c r="J114" s="14">
        <v>37</v>
      </c>
      <c r="K114" s="6">
        <v>19</v>
      </c>
      <c r="L114" s="6">
        <v>22</v>
      </c>
      <c r="M114" s="14">
        <v>22</v>
      </c>
      <c r="N114" s="18">
        <f t="shared" si="9"/>
        <v>21</v>
      </c>
      <c r="O114" s="21">
        <f t="shared" si="5"/>
        <v>44340</v>
      </c>
      <c r="P114" s="19">
        <f t="shared" si="6"/>
        <v>44365</v>
      </c>
    </row>
    <row r="115" spans="1:16" ht="43.5">
      <c r="A115" t="s">
        <v>430</v>
      </c>
      <c r="B115" s="1">
        <v>44361</v>
      </c>
      <c r="C115" s="45" t="s">
        <v>418</v>
      </c>
      <c r="D115" s="29">
        <v>6</v>
      </c>
      <c r="H115">
        <v>36</v>
      </c>
      <c r="I115">
        <v>41</v>
      </c>
      <c r="J115" s="14">
        <v>38</v>
      </c>
      <c r="K115" s="6">
        <v>21</v>
      </c>
      <c r="L115" s="6">
        <v>23</v>
      </c>
      <c r="M115" s="14">
        <v>22</v>
      </c>
      <c r="N115" s="18">
        <f t="shared" si="9"/>
        <v>22</v>
      </c>
      <c r="O115" s="21">
        <f t="shared" si="5"/>
        <v>44340</v>
      </c>
      <c r="P115" s="19">
        <f t="shared" si="6"/>
        <v>44365</v>
      </c>
    </row>
    <row r="116" spans="1:16">
      <c r="A116" t="s">
        <v>47</v>
      </c>
      <c r="B116" s="1">
        <v>44358</v>
      </c>
      <c r="C116" s="42" t="s">
        <v>34</v>
      </c>
      <c r="D116" s="29">
        <v>3</v>
      </c>
      <c r="H116">
        <v>31</v>
      </c>
      <c r="I116">
        <v>32</v>
      </c>
      <c r="J116" s="14">
        <v>29</v>
      </c>
      <c r="K116" s="6">
        <v>19</v>
      </c>
      <c r="L116" s="6">
        <v>19</v>
      </c>
      <c r="M116" s="14">
        <v>18</v>
      </c>
      <c r="N116" s="18">
        <f t="shared" si="9"/>
        <v>18.666666666666668</v>
      </c>
      <c r="O116" s="21">
        <f t="shared" si="5"/>
        <v>44340.333333333336</v>
      </c>
      <c r="P116" s="19">
        <f t="shared" si="6"/>
        <v>44365.333333333336</v>
      </c>
    </row>
    <row r="117" spans="1:16" ht="29">
      <c r="A117" t="s">
        <v>138</v>
      </c>
      <c r="B117" s="1">
        <v>44358</v>
      </c>
      <c r="C117" s="44" t="s">
        <v>103</v>
      </c>
      <c r="D117" s="29">
        <v>3</v>
      </c>
      <c r="H117">
        <v>28</v>
      </c>
      <c r="I117">
        <v>30</v>
      </c>
      <c r="J117" s="14">
        <v>32</v>
      </c>
      <c r="K117" s="6">
        <v>18</v>
      </c>
      <c r="L117" s="6">
        <v>19</v>
      </c>
      <c r="M117" s="14">
        <v>19</v>
      </c>
      <c r="N117" s="18">
        <f t="shared" si="9"/>
        <v>18.666666666666668</v>
      </c>
      <c r="O117" s="21">
        <f t="shared" si="5"/>
        <v>44340.333333333336</v>
      </c>
      <c r="P117" s="19">
        <f t="shared" si="6"/>
        <v>44365.333333333336</v>
      </c>
    </row>
    <row r="118" spans="1:16" ht="43.5">
      <c r="A118" t="s">
        <v>168</v>
      </c>
      <c r="B118" s="1">
        <v>44358</v>
      </c>
      <c r="C118" s="45" t="s">
        <v>151</v>
      </c>
      <c r="D118" s="29">
        <v>4</v>
      </c>
      <c r="H118">
        <v>31</v>
      </c>
      <c r="I118">
        <v>31</v>
      </c>
      <c r="J118" s="14">
        <v>28</v>
      </c>
      <c r="K118" s="6">
        <v>19</v>
      </c>
      <c r="L118" s="6">
        <v>19</v>
      </c>
      <c r="M118" s="14">
        <v>18</v>
      </c>
      <c r="N118" s="18">
        <f t="shared" si="9"/>
        <v>18.666666666666668</v>
      </c>
      <c r="O118" s="21">
        <f t="shared" si="5"/>
        <v>44340.333333333336</v>
      </c>
      <c r="P118" s="19">
        <f t="shared" si="6"/>
        <v>44365.333333333336</v>
      </c>
    </row>
    <row r="119" spans="1:16" ht="43.5">
      <c r="A119" t="s">
        <v>169</v>
      </c>
      <c r="B119" s="1">
        <v>44358</v>
      </c>
      <c r="C119" s="45" t="s">
        <v>151</v>
      </c>
      <c r="D119" s="29">
        <v>4</v>
      </c>
      <c r="H119">
        <v>30</v>
      </c>
      <c r="I119">
        <v>32</v>
      </c>
      <c r="J119" s="14">
        <v>28</v>
      </c>
      <c r="K119" s="6">
        <v>19</v>
      </c>
      <c r="L119" s="6">
        <v>19</v>
      </c>
      <c r="M119" s="14">
        <v>18</v>
      </c>
      <c r="N119" s="18">
        <f t="shared" si="9"/>
        <v>18.666666666666668</v>
      </c>
      <c r="O119" s="21">
        <f t="shared" si="5"/>
        <v>44340.333333333336</v>
      </c>
      <c r="P119" s="19">
        <f t="shared" si="6"/>
        <v>44365.333333333336</v>
      </c>
    </row>
    <row r="120" spans="1:16" ht="29">
      <c r="A120" t="s">
        <v>238</v>
      </c>
      <c r="B120" s="1">
        <v>44359</v>
      </c>
      <c r="C120" s="44" t="s">
        <v>231</v>
      </c>
      <c r="D120" s="29">
        <v>5</v>
      </c>
      <c r="H120">
        <v>23</v>
      </c>
      <c r="I120">
        <v>36</v>
      </c>
      <c r="J120" s="14">
        <v>37</v>
      </c>
      <c r="K120" s="6">
        <v>16</v>
      </c>
      <c r="L120" s="6">
        <v>21</v>
      </c>
      <c r="M120" s="14">
        <v>22</v>
      </c>
      <c r="N120" s="18">
        <f t="shared" si="9"/>
        <v>19.666666666666668</v>
      </c>
      <c r="O120" s="21">
        <f t="shared" si="5"/>
        <v>44340.333333333336</v>
      </c>
      <c r="P120" s="19">
        <f t="shared" si="6"/>
        <v>44365.333333333336</v>
      </c>
    </row>
    <row r="121" spans="1:16" ht="29">
      <c r="A121" t="s">
        <v>263</v>
      </c>
      <c r="B121" s="1">
        <v>44359</v>
      </c>
      <c r="C121" s="44" t="s">
        <v>279</v>
      </c>
      <c r="D121" s="29">
        <v>4</v>
      </c>
      <c r="H121">
        <v>35</v>
      </c>
      <c r="I121">
        <v>34</v>
      </c>
      <c r="J121" s="14">
        <v>29</v>
      </c>
      <c r="K121" s="6">
        <v>21</v>
      </c>
      <c r="L121" s="6">
        <v>20</v>
      </c>
      <c r="M121" s="14">
        <v>18</v>
      </c>
      <c r="N121" s="18">
        <f t="shared" si="9"/>
        <v>19.666666666666668</v>
      </c>
      <c r="O121" s="21">
        <f t="shared" si="5"/>
        <v>44340.333333333336</v>
      </c>
      <c r="P121" s="19">
        <f t="shared" si="6"/>
        <v>44365.333333333336</v>
      </c>
    </row>
    <row r="122" spans="1:16" ht="43.5">
      <c r="A122" t="s">
        <v>287</v>
      </c>
      <c r="B122" s="1">
        <v>44359</v>
      </c>
      <c r="C122" s="45" t="s">
        <v>280</v>
      </c>
      <c r="D122" s="29">
        <v>4</v>
      </c>
      <c r="H122">
        <v>29</v>
      </c>
      <c r="I122">
        <v>34</v>
      </c>
      <c r="J122" s="14">
        <v>35</v>
      </c>
      <c r="K122" s="6">
        <v>18</v>
      </c>
      <c r="L122" s="6">
        <v>20</v>
      </c>
      <c r="M122" s="14">
        <v>21</v>
      </c>
      <c r="N122" s="18">
        <f t="shared" si="9"/>
        <v>19.666666666666668</v>
      </c>
      <c r="O122" s="21">
        <f t="shared" si="5"/>
        <v>44340.333333333336</v>
      </c>
      <c r="P122" s="19">
        <f t="shared" si="6"/>
        <v>44365.333333333336</v>
      </c>
    </row>
    <row r="123" spans="1:16" ht="29">
      <c r="A123" t="s">
        <v>327</v>
      </c>
      <c r="B123" s="1">
        <v>44360</v>
      </c>
      <c r="C123" s="44" t="s">
        <v>360</v>
      </c>
      <c r="D123" s="29">
        <v>4</v>
      </c>
      <c r="H123">
        <v>34</v>
      </c>
      <c r="I123">
        <v>33</v>
      </c>
      <c r="J123" s="14">
        <v>38</v>
      </c>
      <c r="K123" s="6">
        <v>20</v>
      </c>
      <c r="L123" s="6">
        <v>20</v>
      </c>
      <c r="M123" s="14">
        <v>22</v>
      </c>
      <c r="N123" s="18">
        <f t="shared" si="9"/>
        <v>20.666666666666668</v>
      </c>
      <c r="O123" s="21">
        <f t="shared" si="5"/>
        <v>44340.333333333336</v>
      </c>
      <c r="P123" s="19">
        <f t="shared" si="6"/>
        <v>44365.333333333336</v>
      </c>
    </row>
    <row r="124" spans="1:16" ht="29">
      <c r="A124" t="s">
        <v>329</v>
      </c>
      <c r="B124" s="1">
        <v>44360</v>
      </c>
      <c r="C124" s="44" t="s">
        <v>360</v>
      </c>
      <c r="D124" s="29">
        <v>6</v>
      </c>
      <c r="H124">
        <v>33</v>
      </c>
      <c r="I124">
        <v>37</v>
      </c>
      <c r="J124" s="14">
        <v>34</v>
      </c>
      <c r="K124" s="6">
        <v>20</v>
      </c>
      <c r="L124" s="6">
        <v>22</v>
      </c>
      <c r="M124" s="14">
        <v>20</v>
      </c>
      <c r="N124" s="18">
        <f t="shared" si="9"/>
        <v>20.666666666666668</v>
      </c>
      <c r="O124" s="21">
        <f t="shared" si="5"/>
        <v>44340.333333333336</v>
      </c>
      <c r="P124" s="19">
        <f t="shared" si="6"/>
        <v>44365.333333333336</v>
      </c>
    </row>
    <row r="125" spans="1:16" ht="29">
      <c r="A125" t="s">
        <v>340</v>
      </c>
      <c r="B125" s="1">
        <v>44360</v>
      </c>
      <c r="C125" s="44" t="s">
        <v>360</v>
      </c>
      <c r="D125" s="29">
        <v>3</v>
      </c>
      <c r="H125">
        <v>36</v>
      </c>
      <c r="I125">
        <v>34</v>
      </c>
      <c r="J125" s="14">
        <v>36</v>
      </c>
      <c r="K125" s="6">
        <v>21</v>
      </c>
      <c r="L125" s="6">
        <v>20</v>
      </c>
      <c r="M125" s="14">
        <v>21</v>
      </c>
      <c r="N125" s="18">
        <f t="shared" si="9"/>
        <v>20.666666666666668</v>
      </c>
      <c r="O125" s="21">
        <f t="shared" si="5"/>
        <v>44340.333333333336</v>
      </c>
      <c r="P125" s="19">
        <f t="shared" si="6"/>
        <v>44365.333333333336</v>
      </c>
    </row>
    <row r="126" spans="1:16" ht="43.5">
      <c r="A126" t="s">
        <v>411</v>
      </c>
      <c r="B126" s="1">
        <v>44361</v>
      </c>
      <c r="C126" s="44" t="s">
        <v>414</v>
      </c>
      <c r="D126" s="29">
        <v>6</v>
      </c>
      <c r="H126">
        <v>39</v>
      </c>
      <c r="I126">
        <v>40</v>
      </c>
      <c r="J126" s="14">
        <v>36</v>
      </c>
      <c r="K126" s="6">
        <v>22</v>
      </c>
      <c r="L126" s="6">
        <v>22</v>
      </c>
      <c r="M126" s="14">
        <v>21</v>
      </c>
      <c r="N126" s="18">
        <f t="shared" si="9"/>
        <v>21.666666666666668</v>
      </c>
      <c r="O126" s="21">
        <f t="shared" si="5"/>
        <v>44340.333333333336</v>
      </c>
      <c r="P126" s="19">
        <f t="shared" si="6"/>
        <v>44365.333333333336</v>
      </c>
    </row>
    <row r="127" spans="1:16">
      <c r="A127" t="s">
        <v>58</v>
      </c>
      <c r="B127" s="1">
        <v>44358</v>
      </c>
      <c r="C127" s="41" t="s">
        <v>34</v>
      </c>
      <c r="D127" s="29">
        <v>4</v>
      </c>
      <c r="H127">
        <v>29</v>
      </c>
      <c r="I127">
        <v>27</v>
      </c>
      <c r="J127" s="14">
        <v>34</v>
      </c>
      <c r="K127" s="6">
        <v>18</v>
      </c>
      <c r="L127" s="6">
        <v>17</v>
      </c>
      <c r="M127" s="14">
        <v>20</v>
      </c>
      <c r="N127" s="18">
        <f t="shared" si="9"/>
        <v>18.333333333333332</v>
      </c>
      <c r="O127" s="21">
        <f t="shared" si="5"/>
        <v>44340.666666666664</v>
      </c>
      <c r="P127" s="19">
        <f t="shared" si="6"/>
        <v>44365.666666666664</v>
      </c>
    </row>
    <row r="128" spans="1:16" ht="29">
      <c r="A128" t="s">
        <v>73</v>
      </c>
      <c r="B128" s="1">
        <v>44358</v>
      </c>
      <c r="C128" s="43" t="s">
        <v>100</v>
      </c>
      <c r="D128" s="29">
        <v>5</v>
      </c>
      <c r="H128">
        <v>29</v>
      </c>
      <c r="I128">
        <v>30</v>
      </c>
      <c r="J128" s="14">
        <v>28</v>
      </c>
      <c r="K128" s="6">
        <v>18</v>
      </c>
      <c r="L128" s="6">
        <v>19</v>
      </c>
      <c r="M128" s="14">
        <v>18</v>
      </c>
      <c r="N128" s="18">
        <f t="shared" si="9"/>
        <v>18.333333333333332</v>
      </c>
      <c r="O128" s="21">
        <f t="shared" si="5"/>
        <v>44340.666666666664</v>
      </c>
      <c r="P128" s="19">
        <f t="shared" si="6"/>
        <v>44365.666666666664</v>
      </c>
    </row>
    <row r="129" spans="1:17" ht="43.5">
      <c r="A129" t="s">
        <v>214</v>
      </c>
      <c r="B129" s="1">
        <v>44359</v>
      </c>
      <c r="C129" s="45" t="s">
        <v>228</v>
      </c>
      <c r="D129" s="29">
        <v>4</v>
      </c>
      <c r="H129">
        <v>32</v>
      </c>
      <c r="I129">
        <v>30</v>
      </c>
      <c r="J129" s="14">
        <v>34</v>
      </c>
      <c r="K129" s="6">
        <v>19</v>
      </c>
      <c r="L129" s="6">
        <v>19</v>
      </c>
      <c r="M129" s="14">
        <v>20</v>
      </c>
      <c r="N129" s="18">
        <f t="shared" si="9"/>
        <v>19.333333333333332</v>
      </c>
      <c r="O129" s="21">
        <f t="shared" si="5"/>
        <v>44340.666666666664</v>
      </c>
      <c r="P129" s="19">
        <f t="shared" si="6"/>
        <v>44365.666666666664</v>
      </c>
    </row>
    <row r="130" spans="1:17" ht="29">
      <c r="A130" t="s">
        <v>258</v>
      </c>
      <c r="B130" s="1">
        <v>44359</v>
      </c>
      <c r="C130" s="44" t="s">
        <v>255</v>
      </c>
      <c r="D130" s="29">
        <v>4</v>
      </c>
      <c r="H130">
        <v>31</v>
      </c>
      <c r="I130">
        <v>32</v>
      </c>
      <c r="J130" s="14">
        <v>33</v>
      </c>
      <c r="K130" s="6">
        <v>19</v>
      </c>
      <c r="L130" s="6">
        <v>19</v>
      </c>
      <c r="M130" s="14">
        <v>20</v>
      </c>
      <c r="N130" s="18">
        <f t="shared" si="9"/>
        <v>19.333333333333332</v>
      </c>
      <c r="O130" s="21">
        <f t="shared" ref="O130:O193" si="10">B130-N130+1</f>
        <v>44340.666666666664</v>
      </c>
      <c r="P130" s="19">
        <f t="shared" ref="P130:P193" si="11">O130+25</f>
        <v>44365.666666666664</v>
      </c>
    </row>
    <row r="131" spans="1:17" ht="29">
      <c r="A131" t="s">
        <v>311</v>
      </c>
      <c r="B131" s="1">
        <v>44360</v>
      </c>
      <c r="C131" s="44" t="s">
        <v>360</v>
      </c>
      <c r="D131" s="29">
        <v>3</v>
      </c>
      <c r="H131">
        <v>32</v>
      </c>
      <c r="I131">
        <v>33</v>
      </c>
      <c r="J131" s="14">
        <v>37</v>
      </c>
      <c r="K131" s="6">
        <v>19</v>
      </c>
      <c r="L131" s="6">
        <v>20</v>
      </c>
      <c r="M131" s="14">
        <v>22</v>
      </c>
      <c r="N131" s="18">
        <f t="shared" si="9"/>
        <v>20.333333333333332</v>
      </c>
      <c r="O131" s="21">
        <f t="shared" si="10"/>
        <v>44340.666666666664</v>
      </c>
      <c r="P131" s="19">
        <f t="shared" si="11"/>
        <v>44365.666666666664</v>
      </c>
    </row>
    <row r="132" spans="1:17" ht="29">
      <c r="A132" t="s">
        <v>336</v>
      </c>
      <c r="B132" s="1">
        <v>44360</v>
      </c>
      <c r="C132" s="44" t="s">
        <v>360</v>
      </c>
      <c r="D132" s="29">
        <v>3</v>
      </c>
      <c r="H132">
        <v>36</v>
      </c>
      <c r="I132">
        <v>34</v>
      </c>
      <c r="J132" s="14">
        <v>34</v>
      </c>
      <c r="K132" s="6">
        <v>21</v>
      </c>
      <c r="L132" s="6">
        <v>20</v>
      </c>
      <c r="M132" s="14">
        <v>20</v>
      </c>
      <c r="N132" s="18">
        <f t="shared" si="9"/>
        <v>20.333333333333332</v>
      </c>
      <c r="O132" s="21">
        <f t="shared" si="10"/>
        <v>44340.666666666664</v>
      </c>
      <c r="P132" s="19">
        <f t="shared" si="11"/>
        <v>44365.666666666664</v>
      </c>
    </row>
    <row r="133" spans="1:17" ht="29">
      <c r="A133" t="s">
        <v>355</v>
      </c>
      <c r="B133" s="1">
        <v>44360</v>
      </c>
      <c r="C133" s="44" t="s">
        <v>360</v>
      </c>
      <c r="D133" s="29">
        <v>4</v>
      </c>
      <c r="H133">
        <v>35</v>
      </c>
      <c r="I133">
        <v>36</v>
      </c>
      <c r="J133" s="14">
        <v>32</v>
      </c>
      <c r="K133" s="6">
        <v>21</v>
      </c>
      <c r="L133" s="6">
        <v>21</v>
      </c>
      <c r="M133" s="14">
        <v>19</v>
      </c>
      <c r="N133" s="18">
        <f t="shared" si="9"/>
        <v>20.333333333333332</v>
      </c>
      <c r="O133" s="21">
        <f t="shared" si="10"/>
        <v>44340.666666666664</v>
      </c>
      <c r="P133" s="19">
        <f t="shared" si="11"/>
        <v>44365.666666666664</v>
      </c>
    </row>
    <row r="134" spans="1:17" ht="43.5">
      <c r="A134" t="s">
        <v>388</v>
      </c>
      <c r="B134" s="1">
        <v>44360</v>
      </c>
      <c r="C134" s="45" t="s">
        <v>376</v>
      </c>
      <c r="D134" s="29">
        <v>4</v>
      </c>
      <c r="E134">
        <v>34</v>
      </c>
      <c r="F134">
        <v>32</v>
      </c>
      <c r="G134" s="14">
        <v>37</v>
      </c>
      <c r="K134" s="6">
        <v>20</v>
      </c>
      <c r="L134">
        <v>19</v>
      </c>
      <c r="M134" s="14">
        <v>22</v>
      </c>
      <c r="N134" s="18">
        <f t="shared" si="9"/>
        <v>20.333333333333332</v>
      </c>
      <c r="O134" s="21">
        <f t="shared" si="10"/>
        <v>44340.666666666664</v>
      </c>
      <c r="P134" s="19">
        <f t="shared" si="11"/>
        <v>44365.666666666664</v>
      </c>
    </row>
    <row r="135" spans="1:17" ht="43.5">
      <c r="A135" t="s">
        <v>412</v>
      </c>
      <c r="B135" s="1">
        <v>44361</v>
      </c>
      <c r="C135" s="44" t="s">
        <v>414</v>
      </c>
      <c r="D135" s="29">
        <v>5</v>
      </c>
      <c r="H135">
        <v>35</v>
      </c>
      <c r="I135">
        <v>36</v>
      </c>
      <c r="J135" s="14">
        <v>37</v>
      </c>
      <c r="K135" s="6">
        <v>21</v>
      </c>
      <c r="L135" s="6">
        <v>21</v>
      </c>
      <c r="M135" s="14">
        <v>22</v>
      </c>
      <c r="N135" s="18">
        <f t="shared" si="9"/>
        <v>21.333333333333332</v>
      </c>
      <c r="O135" s="21">
        <f t="shared" si="10"/>
        <v>44340.666666666664</v>
      </c>
      <c r="P135" s="19">
        <f t="shared" si="11"/>
        <v>44365.666666666664</v>
      </c>
      <c r="Q135" s="46" t="s">
        <v>416</v>
      </c>
    </row>
    <row r="136" spans="1:17">
      <c r="A136" t="s">
        <v>42</v>
      </c>
      <c r="B136" s="1">
        <v>44358</v>
      </c>
      <c r="C136" s="42" t="s">
        <v>34</v>
      </c>
      <c r="D136" s="29">
        <v>3</v>
      </c>
      <c r="H136">
        <v>29</v>
      </c>
      <c r="I136">
        <v>29</v>
      </c>
      <c r="J136" s="14">
        <v>29</v>
      </c>
      <c r="K136" s="6">
        <v>18</v>
      </c>
      <c r="L136" s="6">
        <v>18</v>
      </c>
      <c r="M136" s="14">
        <v>18</v>
      </c>
      <c r="N136" s="18">
        <f t="shared" si="9"/>
        <v>18</v>
      </c>
      <c r="O136" s="21">
        <f t="shared" si="10"/>
        <v>44341</v>
      </c>
      <c r="P136" s="19">
        <f t="shared" si="11"/>
        <v>44366</v>
      </c>
    </row>
    <row r="137" spans="1:17" ht="43.5">
      <c r="A137" t="s">
        <v>191</v>
      </c>
      <c r="B137" s="1">
        <v>44358</v>
      </c>
      <c r="C137" s="45" t="s">
        <v>151</v>
      </c>
      <c r="D137" s="29">
        <v>5</v>
      </c>
      <c r="H137">
        <v>23</v>
      </c>
      <c r="I137">
        <v>34</v>
      </c>
      <c r="J137" s="14">
        <v>28</v>
      </c>
      <c r="K137" s="6">
        <v>16</v>
      </c>
      <c r="L137" s="6">
        <v>20</v>
      </c>
      <c r="M137" s="14">
        <v>18</v>
      </c>
      <c r="N137" s="18">
        <f t="shared" si="9"/>
        <v>18</v>
      </c>
      <c r="O137" s="21">
        <f t="shared" si="10"/>
        <v>44341</v>
      </c>
      <c r="P137" s="19">
        <f t="shared" si="11"/>
        <v>44366</v>
      </c>
    </row>
    <row r="138" spans="1:17" ht="43.5">
      <c r="A138" t="s">
        <v>212</v>
      </c>
      <c r="B138" s="1">
        <v>44359</v>
      </c>
      <c r="C138" s="45" t="s">
        <v>228</v>
      </c>
      <c r="D138" s="29">
        <v>5</v>
      </c>
      <c r="H138">
        <v>34</v>
      </c>
      <c r="I138">
        <v>30</v>
      </c>
      <c r="J138" s="14">
        <v>28</v>
      </c>
      <c r="K138" s="6">
        <v>20</v>
      </c>
      <c r="L138" s="6">
        <v>19</v>
      </c>
      <c r="M138" s="14">
        <v>18</v>
      </c>
      <c r="N138" s="18">
        <f t="shared" si="9"/>
        <v>19</v>
      </c>
      <c r="O138" s="21">
        <f t="shared" si="10"/>
        <v>44341</v>
      </c>
      <c r="P138" s="19">
        <f t="shared" si="11"/>
        <v>44366</v>
      </c>
    </row>
    <row r="139" spans="1:17" ht="29">
      <c r="A139" t="s">
        <v>252</v>
      </c>
      <c r="B139" s="1">
        <v>44359</v>
      </c>
      <c r="C139" s="44" t="s">
        <v>231</v>
      </c>
      <c r="D139" s="29">
        <v>3</v>
      </c>
      <c r="H139">
        <v>32</v>
      </c>
      <c r="I139">
        <v>32</v>
      </c>
      <c r="J139" s="14">
        <v>32</v>
      </c>
      <c r="K139" s="6">
        <v>19</v>
      </c>
      <c r="L139" s="6">
        <v>19</v>
      </c>
      <c r="M139" s="14">
        <v>19</v>
      </c>
      <c r="N139" s="18">
        <f t="shared" si="9"/>
        <v>19</v>
      </c>
      <c r="O139" s="21">
        <f t="shared" si="10"/>
        <v>44341</v>
      </c>
      <c r="P139" s="19">
        <f t="shared" si="11"/>
        <v>44366</v>
      </c>
    </row>
    <row r="140" spans="1:17" ht="43.5">
      <c r="A140" t="s">
        <v>282</v>
      </c>
      <c r="B140" s="1">
        <v>44359</v>
      </c>
      <c r="C140" s="45" t="s">
        <v>280</v>
      </c>
      <c r="D140" s="29">
        <v>3</v>
      </c>
      <c r="H140">
        <v>31</v>
      </c>
      <c r="I140">
        <v>28</v>
      </c>
      <c r="J140" s="14">
        <v>33</v>
      </c>
      <c r="K140" s="6">
        <v>19</v>
      </c>
      <c r="L140" s="6">
        <v>18</v>
      </c>
      <c r="M140" s="14">
        <v>20</v>
      </c>
      <c r="N140" s="18">
        <f t="shared" si="9"/>
        <v>19</v>
      </c>
      <c r="O140" s="21">
        <f t="shared" si="10"/>
        <v>44341</v>
      </c>
      <c r="P140" s="19">
        <f t="shared" si="11"/>
        <v>44366</v>
      </c>
    </row>
    <row r="141" spans="1:17" ht="29">
      <c r="A141" t="s">
        <v>323</v>
      </c>
      <c r="B141" s="1">
        <v>44360</v>
      </c>
      <c r="C141" s="44" t="s">
        <v>360</v>
      </c>
      <c r="D141" s="29">
        <v>5</v>
      </c>
      <c r="H141">
        <v>36</v>
      </c>
      <c r="I141">
        <v>32</v>
      </c>
      <c r="J141" s="14">
        <v>34</v>
      </c>
      <c r="K141" s="6">
        <v>21</v>
      </c>
      <c r="L141" s="6">
        <v>19</v>
      </c>
      <c r="M141" s="14">
        <v>20</v>
      </c>
      <c r="N141" s="18">
        <f t="shared" si="9"/>
        <v>20</v>
      </c>
      <c r="O141" s="21">
        <f t="shared" si="10"/>
        <v>44341</v>
      </c>
      <c r="P141" s="19">
        <f t="shared" si="11"/>
        <v>44366</v>
      </c>
    </row>
    <row r="142" spans="1:17" ht="43.5">
      <c r="A142" t="s">
        <v>391</v>
      </c>
      <c r="B142" s="1">
        <v>44360</v>
      </c>
      <c r="C142" s="45" t="s">
        <v>376</v>
      </c>
      <c r="D142" s="29">
        <v>4</v>
      </c>
      <c r="H142">
        <v>32</v>
      </c>
      <c r="I142">
        <v>33</v>
      </c>
      <c r="J142" s="14">
        <v>36</v>
      </c>
      <c r="K142" s="6">
        <v>19</v>
      </c>
      <c r="L142" s="6">
        <v>20</v>
      </c>
      <c r="M142" s="14">
        <v>21</v>
      </c>
      <c r="N142" s="18">
        <f t="shared" si="9"/>
        <v>20</v>
      </c>
      <c r="O142" s="21">
        <f t="shared" si="10"/>
        <v>44341</v>
      </c>
      <c r="P142" s="19">
        <f t="shared" si="11"/>
        <v>44366</v>
      </c>
    </row>
    <row r="143" spans="1:17" ht="29">
      <c r="A143" t="s">
        <v>270</v>
      </c>
      <c r="B143" s="1">
        <v>44359</v>
      </c>
      <c r="C143" s="44" t="s">
        <v>279</v>
      </c>
      <c r="D143" s="29">
        <v>4</v>
      </c>
      <c r="H143">
        <v>30</v>
      </c>
      <c r="I143">
        <v>28</v>
      </c>
      <c r="J143" s="14">
        <v>32</v>
      </c>
      <c r="K143" s="6">
        <v>19</v>
      </c>
      <c r="L143" s="6">
        <v>18</v>
      </c>
      <c r="M143" s="14">
        <v>19</v>
      </c>
      <c r="N143" s="18">
        <f t="shared" si="9"/>
        <v>18.666666666666668</v>
      </c>
      <c r="O143" s="21">
        <f t="shared" si="10"/>
        <v>44341.333333333336</v>
      </c>
      <c r="P143" s="19">
        <f t="shared" si="11"/>
        <v>44366.333333333336</v>
      </c>
    </row>
    <row r="144" spans="1:17" ht="29">
      <c r="A144" t="s">
        <v>318</v>
      </c>
      <c r="B144" s="1">
        <v>44360</v>
      </c>
      <c r="C144" s="44" t="s">
        <v>360</v>
      </c>
      <c r="D144" s="29">
        <v>4</v>
      </c>
      <c r="H144">
        <v>35</v>
      </c>
      <c r="I144">
        <v>31</v>
      </c>
      <c r="J144" s="14">
        <v>32</v>
      </c>
      <c r="K144" s="6">
        <v>21</v>
      </c>
      <c r="L144" s="6">
        <v>19</v>
      </c>
      <c r="M144" s="14">
        <v>19</v>
      </c>
      <c r="N144" s="18">
        <f t="shared" si="9"/>
        <v>19.666666666666668</v>
      </c>
      <c r="O144" s="21">
        <f t="shared" si="10"/>
        <v>44341.333333333336</v>
      </c>
      <c r="P144" s="19">
        <f t="shared" si="11"/>
        <v>44366.333333333336</v>
      </c>
    </row>
    <row r="145" spans="1:17" ht="29">
      <c r="A145" t="s">
        <v>332</v>
      </c>
      <c r="B145" s="1">
        <v>44360</v>
      </c>
      <c r="C145" s="44" t="s">
        <v>360</v>
      </c>
      <c r="D145" s="29">
        <v>4</v>
      </c>
      <c r="H145">
        <v>31</v>
      </c>
      <c r="I145">
        <v>34</v>
      </c>
      <c r="J145" s="14">
        <v>34</v>
      </c>
      <c r="K145" s="6">
        <v>19</v>
      </c>
      <c r="L145" s="6">
        <v>20</v>
      </c>
      <c r="M145" s="14">
        <v>20</v>
      </c>
      <c r="N145" s="18">
        <f t="shared" si="9"/>
        <v>19.666666666666668</v>
      </c>
      <c r="O145" s="21">
        <f t="shared" si="10"/>
        <v>44341.333333333336</v>
      </c>
      <c r="P145" s="19">
        <f t="shared" si="11"/>
        <v>44366.333333333336</v>
      </c>
    </row>
    <row r="146" spans="1:17" ht="29">
      <c r="A146" t="s">
        <v>84</v>
      </c>
      <c r="B146" s="1">
        <v>44358</v>
      </c>
      <c r="C146" s="43" t="s">
        <v>100</v>
      </c>
      <c r="D146" s="29">
        <v>2</v>
      </c>
      <c r="H146">
        <v>26</v>
      </c>
      <c r="I146">
        <v>28</v>
      </c>
      <c r="K146" s="6">
        <v>17</v>
      </c>
      <c r="L146" s="6">
        <v>18</v>
      </c>
      <c r="N146" s="18">
        <f>(K146+L146)/2</f>
        <v>17.5</v>
      </c>
      <c r="O146" s="21">
        <f t="shared" si="10"/>
        <v>44341.5</v>
      </c>
      <c r="P146" s="19">
        <f t="shared" si="11"/>
        <v>44366.5</v>
      </c>
    </row>
    <row r="147" spans="1:17" ht="29">
      <c r="A147" t="s">
        <v>119</v>
      </c>
      <c r="B147" s="1">
        <v>44358</v>
      </c>
      <c r="C147" s="44" t="s">
        <v>103</v>
      </c>
      <c r="D147" s="29">
        <v>3</v>
      </c>
      <c r="H147">
        <v>33</v>
      </c>
      <c r="I147">
        <v>21</v>
      </c>
      <c r="K147" s="6">
        <v>20</v>
      </c>
      <c r="L147" s="6">
        <v>15</v>
      </c>
      <c r="N147" s="18">
        <f>(K147+L147)/2</f>
        <v>17.5</v>
      </c>
      <c r="O147" s="21">
        <f t="shared" si="10"/>
        <v>44341.5</v>
      </c>
      <c r="P147" s="19">
        <f t="shared" si="11"/>
        <v>44366.5</v>
      </c>
    </row>
    <row r="148" spans="1:17" ht="29">
      <c r="A148" t="s">
        <v>334</v>
      </c>
      <c r="B148" s="1">
        <v>44360</v>
      </c>
      <c r="C148" s="44" t="s">
        <v>360</v>
      </c>
      <c r="D148" s="29">
        <v>2</v>
      </c>
      <c r="H148">
        <v>36</v>
      </c>
      <c r="I148">
        <v>29</v>
      </c>
      <c r="K148" s="6">
        <v>21</v>
      </c>
      <c r="L148" s="6">
        <v>18</v>
      </c>
      <c r="N148" s="18">
        <f>(K148+L148)/2</f>
        <v>19.5</v>
      </c>
      <c r="O148" s="21">
        <f t="shared" si="10"/>
        <v>44341.5</v>
      </c>
      <c r="P148" s="19">
        <f t="shared" si="11"/>
        <v>44366.5</v>
      </c>
    </row>
    <row r="149" spans="1:17" ht="29">
      <c r="A149" t="s">
        <v>133</v>
      </c>
      <c r="B149" s="1">
        <v>44358</v>
      </c>
      <c r="C149" s="44" t="s">
        <v>103</v>
      </c>
      <c r="D149" s="29">
        <v>3</v>
      </c>
      <c r="H149">
        <v>22</v>
      </c>
      <c r="I149">
        <v>28</v>
      </c>
      <c r="J149" s="14">
        <v>30</v>
      </c>
      <c r="K149" s="6">
        <v>15</v>
      </c>
      <c r="L149" s="6">
        <v>18</v>
      </c>
      <c r="M149" s="14">
        <v>19</v>
      </c>
      <c r="N149" s="18">
        <f t="shared" ref="N149:N165" si="12">(K149+L149+M149)/3</f>
        <v>17.333333333333332</v>
      </c>
      <c r="O149" s="21">
        <f t="shared" si="10"/>
        <v>44341.666666666664</v>
      </c>
      <c r="P149" s="19">
        <f t="shared" si="11"/>
        <v>44366.666666666664</v>
      </c>
    </row>
    <row r="150" spans="1:17" ht="29">
      <c r="A150" t="s">
        <v>143</v>
      </c>
      <c r="B150" s="1">
        <v>44358</v>
      </c>
      <c r="C150" s="44" t="s">
        <v>103</v>
      </c>
      <c r="D150" s="29">
        <v>5</v>
      </c>
      <c r="H150">
        <v>32</v>
      </c>
      <c r="I150">
        <v>25</v>
      </c>
      <c r="J150" s="14">
        <v>27</v>
      </c>
      <c r="K150" s="6">
        <v>19</v>
      </c>
      <c r="L150" s="6">
        <v>16</v>
      </c>
      <c r="M150" s="14">
        <v>17</v>
      </c>
      <c r="N150" s="18">
        <f t="shared" si="12"/>
        <v>17.333333333333332</v>
      </c>
      <c r="O150" s="21">
        <f t="shared" si="10"/>
        <v>44341.666666666664</v>
      </c>
      <c r="P150" s="19">
        <f t="shared" si="11"/>
        <v>44366.666666666664</v>
      </c>
    </row>
    <row r="151" spans="1:17" ht="29">
      <c r="A151" t="s">
        <v>234</v>
      </c>
      <c r="B151" s="1">
        <v>44359</v>
      </c>
      <c r="C151" s="44" t="s">
        <v>231</v>
      </c>
      <c r="D151" s="29">
        <v>6</v>
      </c>
      <c r="H151">
        <v>27</v>
      </c>
      <c r="I151">
        <v>35</v>
      </c>
      <c r="J151" s="14">
        <v>26</v>
      </c>
      <c r="K151" s="6">
        <v>17</v>
      </c>
      <c r="L151" s="6">
        <v>21</v>
      </c>
      <c r="M151" s="14">
        <v>17</v>
      </c>
      <c r="N151" s="18">
        <f t="shared" si="12"/>
        <v>18.333333333333332</v>
      </c>
      <c r="O151" s="21">
        <f t="shared" si="10"/>
        <v>44341.666666666664</v>
      </c>
      <c r="P151" s="19">
        <f t="shared" si="11"/>
        <v>44366.666666666664</v>
      </c>
    </row>
    <row r="152" spans="1:17" ht="43.5">
      <c r="A152" t="s">
        <v>403</v>
      </c>
      <c r="B152" s="1">
        <v>44361</v>
      </c>
      <c r="C152" s="44" t="s">
        <v>414</v>
      </c>
      <c r="D152" s="29">
        <v>5</v>
      </c>
      <c r="H152">
        <v>33</v>
      </c>
      <c r="I152">
        <v>35</v>
      </c>
      <c r="J152" s="14">
        <v>33</v>
      </c>
      <c r="K152" s="6">
        <v>20</v>
      </c>
      <c r="L152" s="6">
        <v>21</v>
      </c>
      <c r="M152" s="14">
        <v>20</v>
      </c>
      <c r="N152" s="18">
        <f t="shared" si="12"/>
        <v>20.333333333333332</v>
      </c>
      <c r="O152" s="21">
        <f t="shared" si="10"/>
        <v>44341.666666666664</v>
      </c>
      <c r="P152" s="19">
        <f t="shared" si="11"/>
        <v>44366.666666666664</v>
      </c>
      <c r="Q152" s="46" t="s">
        <v>415</v>
      </c>
    </row>
    <row r="153" spans="1:17">
      <c r="A153" t="s">
        <v>48</v>
      </c>
      <c r="B153" s="1">
        <v>44358</v>
      </c>
      <c r="C153" s="41" t="s">
        <v>34</v>
      </c>
      <c r="D153" s="29">
        <v>3</v>
      </c>
      <c r="H153">
        <v>25</v>
      </c>
      <c r="I153">
        <v>32</v>
      </c>
      <c r="J153" s="14">
        <v>24</v>
      </c>
      <c r="K153" s="6">
        <v>16</v>
      </c>
      <c r="L153" s="6">
        <v>19</v>
      </c>
      <c r="M153" s="14">
        <v>16</v>
      </c>
      <c r="N153" s="18">
        <f t="shared" si="12"/>
        <v>17</v>
      </c>
      <c r="O153" s="21">
        <f t="shared" si="10"/>
        <v>44342</v>
      </c>
      <c r="P153" s="19">
        <f t="shared" si="11"/>
        <v>44367</v>
      </c>
    </row>
    <row r="154" spans="1:17" ht="29">
      <c r="A154" t="s">
        <v>118</v>
      </c>
      <c r="B154" s="1">
        <v>44358</v>
      </c>
      <c r="C154" s="44" t="s">
        <v>103</v>
      </c>
      <c r="D154" s="29">
        <v>4</v>
      </c>
      <c r="H154">
        <v>22</v>
      </c>
      <c r="I154">
        <v>30</v>
      </c>
      <c r="J154" s="14">
        <v>27</v>
      </c>
      <c r="K154" s="6">
        <v>15</v>
      </c>
      <c r="L154" s="6">
        <v>19</v>
      </c>
      <c r="M154" s="14">
        <v>17</v>
      </c>
      <c r="N154" s="18">
        <f t="shared" si="12"/>
        <v>17</v>
      </c>
      <c r="O154" s="21">
        <f t="shared" si="10"/>
        <v>44342</v>
      </c>
      <c r="P154" s="19">
        <f t="shared" si="11"/>
        <v>44367</v>
      </c>
    </row>
    <row r="155" spans="1:17" ht="29">
      <c r="A155" t="s">
        <v>344</v>
      </c>
      <c r="B155" s="1">
        <v>44360</v>
      </c>
      <c r="C155" s="44" t="s">
        <v>360</v>
      </c>
      <c r="D155" s="29">
        <v>3</v>
      </c>
      <c r="H155">
        <v>28</v>
      </c>
      <c r="I155">
        <v>33</v>
      </c>
      <c r="J155" s="14">
        <v>31</v>
      </c>
      <c r="K155" s="6">
        <v>18</v>
      </c>
      <c r="L155" s="6">
        <v>20</v>
      </c>
      <c r="M155" s="14">
        <v>19</v>
      </c>
      <c r="N155" s="18">
        <f t="shared" si="12"/>
        <v>19</v>
      </c>
      <c r="O155" s="21">
        <f t="shared" si="10"/>
        <v>44342</v>
      </c>
      <c r="P155" s="19">
        <f t="shared" si="11"/>
        <v>44367</v>
      </c>
    </row>
    <row r="156" spans="1:17" ht="29">
      <c r="A156" t="s">
        <v>79</v>
      </c>
      <c r="B156" s="1">
        <v>44358</v>
      </c>
      <c r="C156" s="43" t="s">
        <v>100</v>
      </c>
      <c r="D156" s="29">
        <v>5</v>
      </c>
      <c r="H156">
        <v>28</v>
      </c>
      <c r="I156">
        <v>25</v>
      </c>
      <c r="J156" s="14">
        <v>23</v>
      </c>
      <c r="K156" s="6">
        <v>16</v>
      </c>
      <c r="L156" s="6">
        <v>18</v>
      </c>
      <c r="M156" s="14">
        <v>16</v>
      </c>
      <c r="N156" s="18">
        <f t="shared" si="12"/>
        <v>16.666666666666668</v>
      </c>
      <c r="O156" s="21">
        <f t="shared" si="10"/>
        <v>44342.333333333336</v>
      </c>
      <c r="P156" s="19">
        <f t="shared" si="11"/>
        <v>44367.333333333336</v>
      </c>
    </row>
    <row r="157" spans="1:17" ht="29">
      <c r="A157" t="s">
        <v>265</v>
      </c>
      <c r="B157" s="1">
        <v>44359</v>
      </c>
      <c r="C157" s="44" t="s">
        <v>279</v>
      </c>
      <c r="D157" s="29">
        <v>4</v>
      </c>
      <c r="H157">
        <v>27</v>
      </c>
      <c r="I157">
        <v>26</v>
      </c>
      <c r="J157" s="14">
        <v>30</v>
      </c>
      <c r="K157" s="6">
        <v>17</v>
      </c>
      <c r="L157" s="6">
        <v>17</v>
      </c>
      <c r="M157" s="14">
        <v>19</v>
      </c>
      <c r="N157" s="18">
        <f t="shared" si="12"/>
        <v>17.666666666666668</v>
      </c>
      <c r="O157" s="21">
        <f t="shared" si="10"/>
        <v>44342.333333333336</v>
      </c>
      <c r="P157" s="19">
        <f t="shared" si="11"/>
        <v>44367.333333333336</v>
      </c>
    </row>
    <row r="158" spans="1:17" ht="43.5">
      <c r="A158" t="s">
        <v>292</v>
      </c>
      <c r="B158" s="1">
        <v>44359</v>
      </c>
      <c r="C158" s="45" t="s">
        <v>280</v>
      </c>
      <c r="D158" s="29">
        <v>4</v>
      </c>
      <c r="H158">
        <v>31</v>
      </c>
      <c r="I158">
        <v>27</v>
      </c>
      <c r="J158" s="14">
        <v>26</v>
      </c>
      <c r="K158" s="6">
        <v>19</v>
      </c>
      <c r="L158" s="6">
        <v>17</v>
      </c>
      <c r="M158" s="14">
        <v>17</v>
      </c>
      <c r="N158" s="18">
        <f t="shared" si="12"/>
        <v>17.666666666666668</v>
      </c>
      <c r="O158" s="21">
        <f t="shared" si="10"/>
        <v>44342.333333333336</v>
      </c>
      <c r="P158" s="19">
        <f t="shared" si="11"/>
        <v>44367.333333333336</v>
      </c>
    </row>
    <row r="159" spans="1:17" ht="43.5">
      <c r="A159" t="s">
        <v>294</v>
      </c>
      <c r="B159" s="1">
        <v>44359</v>
      </c>
      <c r="C159" s="45" t="s">
        <v>280</v>
      </c>
      <c r="D159" s="29">
        <v>5</v>
      </c>
      <c r="H159">
        <v>26</v>
      </c>
      <c r="I159">
        <v>27</v>
      </c>
      <c r="J159" s="14">
        <v>32</v>
      </c>
      <c r="K159" s="6">
        <v>17</v>
      </c>
      <c r="L159" s="6">
        <v>17</v>
      </c>
      <c r="M159" s="14">
        <v>19</v>
      </c>
      <c r="N159" s="18">
        <f t="shared" si="12"/>
        <v>17.666666666666668</v>
      </c>
      <c r="O159" s="21">
        <f t="shared" si="10"/>
        <v>44342.333333333336</v>
      </c>
      <c r="P159" s="19">
        <f t="shared" si="11"/>
        <v>44367.333333333336</v>
      </c>
    </row>
    <row r="160" spans="1:17" ht="29">
      <c r="A160" t="s">
        <v>310</v>
      </c>
      <c r="B160" s="1">
        <v>44360</v>
      </c>
      <c r="C160" s="44" t="s">
        <v>360</v>
      </c>
      <c r="D160" s="29">
        <v>3</v>
      </c>
      <c r="H160">
        <v>30</v>
      </c>
      <c r="I160">
        <v>29</v>
      </c>
      <c r="J160" s="14">
        <v>31</v>
      </c>
      <c r="K160" s="6">
        <v>19</v>
      </c>
      <c r="L160" s="6">
        <v>18</v>
      </c>
      <c r="M160" s="14">
        <v>19</v>
      </c>
      <c r="N160" s="18">
        <f t="shared" si="12"/>
        <v>18.666666666666668</v>
      </c>
      <c r="O160" s="21">
        <f t="shared" si="10"/>
        <v>44342.333333333336</v>
      </c>
      <c r="P160" s="19">
        <f t="shared" si="11"/>
        <v>44367.333333333336</v>
      </c>
    </row>
    <row r="161" spans="1:17" ht="29">
      <c r="A161" t="s">
        <v>328</v>
      </c>
      <c r="B161" s="1">
        <v>44360</v>
      </c>
      <c r="C161" s="44" t="s">
        <v>360</v>
      </c>
      <c r="D161" s="29">
        <v>3</v>
      </c>
      <c r="H161">
        <v>29</v>
      </c>
      <c r="I161">
        <v>32</v>
      </c>
      <c r="J161" s="14">
        <v>32</v>
      </c>
      <c r="K161" s="6">
        <v>18</v>
      </c>
      <c r="L161" s="6">
        <v>19</v>
      </c>
      <c r="M161" s="14">
        <v>19</v>
      </c>
      <c r="N161" s="18">
        <f t="shared" si="12"/>
        <v>18.666666666666668</v>
      </c>
      <c r="O161" s="21">
        <f t="shared" si="10"/>
        <v>44342.333333333336</v>
      </c>
      <c r="P161" s="19">
        <f t="shared" si="11"/>
        <v>44367.333333333336</v>
      </c>
    </row>
    <row r="162" spans="1:17">
      <c r="A162" t="s">
        <v>49</v>
      </c>
      <c r="B162" s="1">
        <v>44358</v>
      </c>
      <c r="C162" s="42" t="s">
        <v>34</v>
      </c>
      <c r="D162" s="29">
        <v>5</v>
      </c>
      <c r="H162">
        <v>25</v>
      </c>
      <c r="I162">
        <v>26</v>
      </c>
      <c r="J162" s="14">
        <v>24</v>
      </c>
      <c r="K162" s="6">
        <v>16</v>
      </c>
      <c r="L162" s="6">
        <v>17</v>
      </c>
      <c r="M162" s="14">
        <v>16</v>
      </c>
      <c r="N162" s="18">
        <f t="shared" si="12"/>
        <v>16.333333333333332</v>
      </c>
      <c r="O162" s="21">
        <f t="shared" si="10"/>
        <v>44342.666666666664</v>
      </c>
      <c r="P162" s="19">
        <f t="shared" si="11"/>
        <v>44367.666666666664</v>
      </c>
    </row>
    <row r="163" spans="1:17" ht="29">
      <c r="A163" t="s">
        <v>135</v>
      </c>
      <c r="B163" s="1">
        <v>44358</v>
      </c>
      <c r="C163" s="44" t="s">
        <v>103</v>
      </c>
      <c r="D163" s="29">
        <v>4</v>
      </c>
      <c r="H163">
        <v>25</v>
      </c>
      <c r="I163">
        <v>28</v>
      </c>
      <c r="J163" s="14">
        <v>22</v>
      </c>
      <c r="K163" s="6">
        <v>16</v>
      </c>
      <c r="L163" s="6">
        <v>18</v>
      </c>
      <c r="M163" s="14">
        <v>15</v>
      </c>
      <c r="N163" s="18">
        <f t="shared" si="12"/>
        <v>16.333333333333332</v>
      </c>
      <c r="O163" s="21">
        <f t="shared" si="10"/>
        <v>44342.666666666664</v>
      </c>
      <c r="P163" s="19">
        <f t="shared" si="11"/>
        <v>44367.666666666664</v>
      </c>
    </row>
    <row r="164" spans="1:17" ht="29">
      <c r="A164" t="s">
        <v>144</v>
      </c>
      <c r="B164" s="1">
        <v>44358</v>
      </c>
      <c r="C164" s="44" t="s">
        <v>103</v>
      </c>
      <c r="D164" s="29">
        <v>4</v>
      </c>
      <c r="H164">
        <v>23</v>
      </c>
      <c r="I164">
        <v>25</v>
      </c>
      <c r="J164" s="14">
        <v>27</v>
      </c>
      <c r="K164" s="6">
        <v>16</v>
      </c>
      <c r="L164" s="6">
        <v>16</v>
      </c>
      <c r="M164" s="14">
        <v>17</v>
      </c>
      <c r="N164" s="18">
        <f t="shared" si="12"/>
        <v>16.333333333333332</v>
      </c>
      <c r="O164" s="21">
        <f t="shared" si="10"/>
        <v>44342.666666666664</v>
      </c>
      <c r="P164" s="19">
        <f t="shared" si="11"/>
        <v>44367.666666666664</v>
      </c>
    </row>
    <row r="165" spans="1:17">
      <c r="A165" t="s">
        <v>39</v>
      </c>
      <c r="B165" s="1">
        <v>44358</v>
      </c>
      <c r="C165" s="41" t="s">
        <v>34</v>
      </c>
      <c r="D165" s="29">
        <v>4</v>
      </c>
      <c r="H165">
        <v>28</v>
      </c>
      <c r="I165">
        <v>15</v>
      </c>
      <c r="J165" s="14">
        <v>27</v>
      </c>
      <c r="K165" s="6">
        <v>18</v>
      </c>
      <c r="L165" s="6">
        <v>13</v>
      </c>
      <c r="M165" s="14">
        <v>17</v>
      </c>
      <c r="N165" s="18">
        <f t="shared" si="12"/>
        <v>16</v>
      </c>
      <c r="O165" s="21">
        <f t="shared" si="10"/>
        <v>44343</v>
      </c>
      <c r="P165" s="19">
        <f t="shared" si="11"/>
        <v>44368</v>
      </c>
    </row>
    <row r="166" spans="1:17">
      <c r="A166" t="s">
        <v>61</v>
      </c>
      <c r="B166" s="1">
        <v>44358</v>
      </c>
      <c r="C166" s="42" t="s">
        <v>34</v>
      </c>
      <c r="D166" s="29">
        <v>2</v>
      </c>
      <c r="H166">
        <v>23</v>
      </c>
      <c r="I166">
        <v>24</v>
      </c>
      <c r="K166" s="6">
        <v>16</v>
      </c>
      <c r="L166" s="6">
        <v>16</v>
      </c>
      <c r="N166" s="18">
        <f>(K166+L166)/2</f>
        <v>16</v>
      </c>
      <c r="O166" s="21">
        <f t="shared" si="10"/>
        <v>44343</v>
      </c>
      <c r="P166" s="19">
        <f t="shared" si="11"/>
        <v>44368</v>
      </c>
    </row>
    <row r="167" spans="1:17" ht="29">
      <c r="A167" t="s">
        <v>275</v>
      </c>
      <c r="B167" s="1">
        <v>44359</v>
      </c>
      <c r="C167" s="44" t="s">
        <v>279</v>
      </c>
      <c r="D167" s="29">
        <v>2</v>
      </c>
      <c r="H167">
        <v>26</v>
      </c>
      <c r="I167">
        <v>26</v>
      </c>
      <c r="K167" s="6">
        <v>17</v>
      </c>
      <c r="L167" s="6">
        <v>17</v>
      </c>
      <c r="N167" s="18">
        <v>17</v>
      </c>
      <c r="O167" s="21">
        <f t="shared" si="10"/>
        <v>44343</v>
      </c>
      <c r="P167" s="19">
        <f t="shared" si="11"/>
        <v>44368</v>
      </c>
    </row>
    <row r="168" spans="1:17" ht="29">
      <c r="A168" t="s">
        <v>342</v>
      </c>
      <c r="B168" s="1">
        <v>44360</v>
      </c>
      <c r="C168" s="44" t="s">
        <v>360</v>
      </c>
      <c r="D168" s="29">
        <v>3</v>
      </c>
      <c r="H168">
        <v>26</v>
      </c>
      <c r="I168">
        <v>30</v>
      </c>
      <c r="J168" s="14">
        <v>29</v>
      </c>
      <c r="K168" s="6">
        <v>17</v>
      </c>
      <c r="L168" s="6">
        <v>19</v>
      </c>
      <c r="M168" s="14">
        <v>18</v>
      </c>
      <c r="N168" s="18">
        <f t="shared" ref="N168:N174" si="13">(K168+L168+M168)/3</f>
        <v>18</v>
      </c>
      <c r="O168" s="21">
        <f t="shared" si="10"/>
        <v>44343</v>
      </c>
      <c r="P168" s="19">
        <f t="shared" si="11"/>
        <v>44368</v>
      </c>
    </row>
    <row r="169" spans="1:17" ht="43.5">
      <c r="A169" t="s">
        <v>421</v>
      </c>
      <c r="B169" s="1">
        <v>44361</v>
      </c>
      <c r="C169" s="45" t="s">
        <v>418</v>
      </c>
      <c r="D169" s="29">
        <v>4</v>
      </c>
      <c r="H169">
        <v>31</v>
      </c>
      <c r="I169">
        <v>30</v>
      </c>
      <c r="J169" s="14">
        <v>32</v>
      </c>
      <c r="K169" s="6">
        <v>19</v>
      </c>
      <c r="L169" s="6">
        <v>19</v>
      </c>
      <c r="M169" s="14">
        <v>19</v>
      </c>
      <c r="N169" s="18">
        <f t="shared" si="13"/>
        <v>19</v>
      </c>
      <c r="O169" s="21">
        <f t="shared" si="10"/>
        <v>44343</v>
      </c>
      <c r="P169" s="19">
        <f t="shared" si="11"/>
        <v>44368</v>
      </c>
    </row>
    <row r="170" spans="1:17">
      <c r="A170" t="s">
        <v>64</v>
      </c>
      <c r="B170" s="1">
        <v>44358</v>
      </c>
      <c r="C170" s="41" t="s">
        <v>34</v>
      </c>
      <c r="D170" s="29">
        <v>5</v>
      </c>
      <c r="E170">
        <v>90</v>
      </c>
      <c r="I170">
        <v>29</v>
      </c>
      <c r="J170" s="14">
        <v>30</v>
      </c>
      <c r="K170" s="6">
        <v>10</v>
      </c>
      <c r="L170" s="6">
        <v>18</v>
      </c>
      <c r="M170" s="14">
        <v>19</v>
      </c>
      <c r="N170" s="18">
        <f t="shared" si="13"/>
        <v>15.666666666666666</v>
      </c>
      <c r="O170" s="21">
        <f t="shared" si="10"/>
        <v>44343.333333333336</v>
      </c>
      <c r="P170" s="19">
        <f t="shared" si="11"/>
        <v>44368.333333333336</v>
      </c>
    </row>
    <row r="171" spans="1:17" ht="43.5">
      <c r="A171" t="s">
        <v>160</v>
      </c>
      <c r="B171" s="1">
        <v>44358</v>
      </c>
      <c r="C171" s="45" t="s">
        <v>151</v>
      </c>
      <c r="D171" s="29">
        <v>4</v>
      </c>
      <c r="H171">
        <v>24</v>
      </c>
      <c r="I171">
        <v>28</v>
      </c>
      <c r="J171" s="14">
        <v>16</v>
      </c>
      <c r="K171" s="6">
        <v>16</v>
      </c>
      <c r="L171" s="6">
        <v>18</v>
      </c>
      <c r="M171" s="14">
        <v>13</v>
      </c>
      <c r="N171" s="18">
        <f t="shared" si="13"/>
        <v>15.666666666666666</v>
      </c>
      <c r="O171" s="21">
        <f t="shared" si="10"/>
        <v>44343.333333333336</v>
      </c>
      <c r="P171" s="19">
        <f t="shared" si="11"/>
        <v>44368.333333333336</v>
      </c>
    </row>
    <row r="172" spans="1:17" ht="43.5">
      <c r="A172" t="s">
        <v>398</v>
      </c>
      <c r="B172" s="1">
        <v>44361</v>
      </c>
      <c r="C172" s="44" t="s">
        <v>414</v>
      </c>
      <c r="D172" s="29">
        <v>5</v>
      </c>
      <c r="H172">
        <v>30</v>
      </c>
      <c r="I172">
        <v>32</v>
      </c>
      <c r="J172" s="14">
        <v>29</v>
      </c>
      <c r="K172" s="6">
        <v>19</v>
      </c>
      <c r="L172" s="6">
        <v>19</v>
      </c>
      <c r="M172" s="14">
        <v>18</v>
      </c>
      <c r="N172" s="18">
        <f t="shared" si="13"/>
        <v>18.666666666666668</v>
      </c>
      <c r="O172" s="21">
        <f t="shared" si="10"/>
        <v>44343.333333333336</v>
      </c>
      <c r="P172" s="19">
        <f t="shared" si="11"/>
        <v>44368.333333333336</v>
      </c>
    </row>
    <row r="173" spans="1:17" ht="43.5">
      <c r="A173" t="s">
        <v>425</v>
      </c>
      <c r="B173" s="1">
        <v>44361</v>
      </c>
      <c r="C173" s="45" t="s">
        <v>418</v>
      </c>
      <c r="D173" s="29">
        <v>4</v>
      </c>
      <c r="H173">
        <v>31</v>
      </c>
      <c r="I173">
        <v>27</v>
      </c>
      <c r="J173" s="14">
        <v>31</v>
      </c>
      <c r="K173" s="6">
        <v>19</v>
      </c>
      <c r="L173" s="6">
        <v>18</v>
      </c>
      <c r="M173" s="14">
        <v>19</v>
      </c>
      <c r="N173" s="18">
        <f t="shared" si="13"/>
        <v>18.666666666666668</v>
      </c>
      <c r="O173" s="21">
        <f t="shared" si="10"/>
        <v>44343.333333333336</v>
      </c>
      <c r="P173" s="19">
        <f t="shared" si="11"/>
        <v>44368.333333333336</v>
      </c>
    </row>
    <row r="174" spans="1:17" ht="29">
      <c r="A174" t="s">
        <v>309</v>
      </c>
      <c r="B174" s="1">
        <v>44360</v>
      </c>
      <c r="C174" s="44" t="s">
        <v>360</v>
      </c>
      <c r="D174" s="29">
        <v>5</v>
      </c>
      <c r="H174">
        <v>25</v>
      </c>
      <c r="I174">
        <v>26</v>
      </c>
      <c r="J174" s="14">
        <v>31</v>
      </c>
      <c r="K174" s="6">
        <v>16</v>
      </c>
      <c r="L174" s="6">
        <v>17</v>
      </c>
      <c r="M174" s="14">
        <v>19</v>
      </c>
      <c r="N174" s="18">
        <f t="shared" si="13"/>
        <v>17.333333333333332</v>
      </c>
      <c r="O174" s="21">
        <f t="shared" si="10"/>
        <v>44343.666666666664</v>
      </c>
      <c r="P174" s="19">
        <f t="shared" si="11"/>
        <v>44368.666666666664</v>
      </c>
    </row>
    <row r="175" spans="1:17" ht="29">
      <c r="A175" t="s">
        <v>358</v>
      </c>
      <c r="B175" s="1">
        <v>44360</v>
      </c>
      <c r="C175" s="44" t="s">
        <v>360</v>
      </c>
      <c r="D175" s="29">
        <v>4</v>
      </c>
      <c r="E175">
        <v>90</v>
      </c>
      <c r="F175">
        <v>90</v>
      </c>
      <c r="I175">
        <v>12</v>
      </c>
      <c r="J175" s="14">
        <v>33</v>
      </c>
      <c r="K175" s="6">
        <v>10</v>
      </c>
      <c r="L175" s="6">
        <v>12</v>
      </c>
      <c r="M175" s="14">
        <v>20</v>
      </c>
      <c r="N175" s="18">
        <f>(K175+10+L175+M175)/3</f>
        <v>17.333333333333332</v>
      </c>
      <c r="O175" s="21">
        <f t="shared" si="10"/>
        <v>44343.666666666664</v>
      </c>
      <c r="P175" s="19">
        <f t="shared" si="11"/>
        <v>44368.666666666664</v>
      </c>
      <c r="Q175" s="46" t="s">
        <v>417</v>
      </c>
    </row>
    <row r="176" spans="1:17" ht="43.5">
      <c r="A176" t="s">
        <v>407</v>
      </c>
      <c r="B176" s="1">
        <v>44361</v>
      </c>
      <c r="C176" s="44" t="s">
        <v>414</v>
      </c>
      <c r="D176" s="29">
        <v>3</v>
      </c>
      <c r="H176">
        <v>28</v>
      </c>
      <c r="I176">
        <v>31</v>
      </c>
      <c r="J176" s="14">
        <v>28</v>
      </c>
      <c r="K176" s="6">
        <v>18</v>
      </c>
      <c r="L176" s="6">
        <v>19</v>
      </c>
      <c r="M176" s="14">
        <v>18</v>
      </c>
      <c r="N176" s="18">
        <f t="shared" ref="N176:N182" si="14">(K176+L176+M176)/3</f>
        <v>18.333333333333332</v>
      </c>
      <c r="O176" s="21">
        <f t="shared" si="10"/>
        <v>44343.666666666664</v>
      </c>
      <c r="P176" s="19">
        <f t="shared" si="11"/>
        <v>44368.666666666664</v>
      </c>
    </row>
    <row r="177" spans="1:16" ht="43.5">
      <c r="A177" t="s">
        <v>410</v>
      </c>
      <c r="B177" s="1">
        <v>44361</v>
      </c>
      <c r="C177" s="44" t="s">
        <v>414</v>
      </c>
      <c r="D177" s="29">
        <v>3</v>
      </c>
      <c r="H177">
        <v>27</v>
      </c>
      <c r="I177">
        <v>32</v>
      </c>
      <c r="J177" s="14">
        <v>31</v>
      </c>
      <c r="K177" s="6">
        <v>17</v>
      </c>
      <c r="L177" s="6">
        <v>19</v>
      </c>
      <c r="M177" s="14">
        <v>19</v>
      </c>
      <c r="N177" s="18">
        <f t="shared" si="14"/>
        <v>18.333333333333332</v>
      </c>
      <c r="O177" s="21">
        <f t="shared" si="10"/>
        <v>44343.666666666664</v>
      </c>
      <c r="P177" s="19">
        <f t="shared" si="11"/>
        <v>44368.666666666664</v>
      </c>
    </row>
    <row r="178" spans="1:16" ht="29">
      <c r="A178" t="s">
        <v>266</v>
      </c>
      <c r="B178" s="1">
        <v>44359</v>
      </c>
      <c r="C178" s="44" t="s">
        <v>279</v>
      </c>
      <c r="D178" s="29">
        <v>4</v>
      </c>
      <c r="H178">
        <v>28</v>
      </c>
      <c r="I178">
        <v>20</v>
      </c>
      <c r="J178" s="14">
        <v>23</v>
      </c>
      <c r="K178" s="6">
        <v>18</v>
      </c>
      <c r="L178" s="6">
        <v>14</v>
      </c>
      <c r="M178" s="14">
        <v>16</v>
      </c>
      <c r="N178" s="18">
        <f t="shared" si="14"/>
        <v>16</v>
      </c>
      <c r="O178" s="21">
        <f t="shared" si="10"/>
        <v>44344</v>
      </c>
      <c r="P178" s="19">
        <f t="shared" si="11"/>
        <v>44369</v>
      </c>
    </row>
    <row r="179" spans="1:16" ht="29">
      <c r="A179" t="s">
        <v>351</v>
      </c>
      <c r="B179" s="1">
        <v>44360</v>
      </c>
      <c r="C179" s="44" t="s">
        <v>360</v>
      </c>
      <c r="D179" s="29">
        <v>6</v>
      </c>
      <c r="H179">
        <v>25</v>
      </c>
      <c r="I179">
        <v>27</v>
      </c>
      <c r="J179" s="14">
        <v>29</v>
      </c>
      <c r="K179" s="6">
        <v>16</v>
      </c>
      <c r="L179" s="6">
        <v>17</v>
      </c>
      <c r="M179" s="14">
        <v>18</v>
      </c>
      <c r="N179" s="18">
        <f t="shared" si="14"/>
        <v>17</v>
      </c>
      <c r="O179" s="21">
        <f t="shared" si="10"/>
        <v>44344</v>
      </c>
      <c r="P179" s="19">
        <f t="shared" si="11"/>
        <v>44369</v>
      </c>
    </row>
    <row r="180" spans="1:16" ht="43.5">
      <c r="A180" t="s">
        <v>426</v>
      </c>
      <c r="B180" s="1">
        <v>44361</v>
      </c>
      <c r="C180" s="45" t="s">
        <v>418</v>
      </c>
      <c r="D180" s="29">
        <v>5</v>
      </c>
      <c r="H180">
        <v>30</v>
      </c>
      <c r="I180">
        <v>32</v>
      </c>
      <c r="J180" s="14">
        <v>22</v>
      </c>
      <c r="K180" s="6">
        <v>19</v>
      </c>
      <c r="L180" s="6">
        <v>19</v>
      </c>
      <c r="M180" s="14">
        <v>15</v>
      </c>
      <c r="N180" s="18">
        <f t="shared" si="14"/>
        <v>17.666666666666668</v>
      </c>
      <c r="O180" s="21">
        <f t="shared" si="10"/>
        <v>44344.333333333336</v>
      </c>
      <c r="P180" s="19">
        <f t="shared" si="11"/>
        <v>44369.333333333336</v>
      </c>
    </row>
    <row r="181" spans="1:16" ht="43.5">
      <c r="A181" t="s">
        <v>209</v>
      </c>
      <c r="B181" s="1">
        <v>44359</v>
      </c>
      <c r="C181" s="45" t="s">
        <v>228</v>
      </c>
      <c r="D181" s="29">
        <v>5</v>
      </c>
      <c r="H181">
        <v>23</v>
      </c>
      <c r="I181">
        <v>18</v>
      </c>
      <c r="J181" s="14">
        <v>24</v>
      </c>
      <c r="K181" s="6">
        <v>16</v>
      </c>
      <c r="L181" s="6">
        <v>14</v>
      </c>
      <c r="M181" s="14">
        <v>16</v>
      </c>
      <c r="N181" s="18">
        <f t="shared" si="14"/>
        <v>15.333333333333334</v>
      </c>
      <c r="O181" s="21">
        <f t="shared" si="10"/>
        <v>44344.666666666664</v>
      </c>
      <c r="P181" s="19">
        <f t="shared" si="11"/>
        <v>44369.666666666664</v>
      </c>
    </row>
    <row r="182" spans="1:16" ht="29">
      <c r="A182" t="s">
        <v>260</v>
      </c>
      <c r="B182" s="1">
        <v>44359</v>
      </c>
      <c r="C182" s="44" t="s">
        <v>279</v>
      </c>
      <c r="D182" s="29">
        <v>5</v>
      </c>
      <c r="H182">
        <v>20</v>
      </c>
      <c r="I182">
        <v>25</v>
      </c>
      <c r="J182" s="14">
        <v>24</v>
      </c>
      <c r="K182" s="6">
        <v>14</v>
      </c>
      <c r="L182" s="6">
        <v>16</v>
      </c>
      <c r="M182" s="14">
        <v>16</v>
      </c>
      <c r="N182" s="18">
        <f t="shared" si="14"/>
        <v>15.333333333333334</v>
      </c>
      <c r="O182" s="21">
        <f t="shared" si="10"/>
        <v>44344.666666666664</v>
      </c>
      <c r="P182" s="19">
        <f t="shared" si="11"/>
        <v>44369.666666666664</v>
      </c>
    </row>
    <row r="183" spans="1:16" ht="29">
      <c r="A183" t="s">
        <v>346</v>
      </c>
      <c r="B183" s="1">
        <v>44360</v>
      </c>
      <c r="C183" s="44" t="s">
        <v>360</v>
      </c>
      <c r="D183" s="29">
        <v>2</v>
      </c>
      <c r="H183">
        <v>25</v>
      </c>
      <c r="I183">
        <v>24</v>
      </c>
      <c r="K183" s="6">
        <v>16</v>
      </c>
      <c r="L183" s="6">
        <v>16</v>
      </c>
      <c r="N183" s="18">
        <v>16</v>
      </c>
      <c r="O183" s="21">
        <f t="shared" si="10"/>
        <v>44345</v>
      </c>
      <c r="P183" s="19">
        <f t="shared" si="11"/>
        <v>44370</v>
      </c>
    </row>
    <row r="184" spans="1:16" ht="43.5">
      <c r="A184" t="s">
        <v>395</v>
      </c>
      <c r="B184" s="1">
        <v>44361</v>
      </c>
      <c r="C184" s="44" t="s">
        <v>414</v>
      </c>
      <c r="D184" s="29">
        <v>3</v>
      </c>
      <c r="H184">
        <v>30</v>
      </c>
      <c r="I184">
        <v>27</v>
      </c>
      <c r="J184" s="14">
        <v>22</v>
      </c>
      <c r="K184" s="6">
        <v>19</v>
      </c>
      <c r="L184" s="6">
        <v>17</v>
      </c>
      <c r="M184" s="14">
        <v>15</v>
      </c>
      <c r="N184" s="18">
        <f t="shared" ref="N184:N204" si="15">(K184+L184+M184)/3</f>
        <v>17</v>
      </c>
      <c r="O184" s="21">
        <f t="shared" si="10"/>
        <v>44345</v>
      </c>
      <c r="P184" s="19">
        <f t="shared" si="11"/>
        <v>44370</v>
      </c>
    </row>
    <row r="185" spans="1:16" ht="43.5">
      <c r="A185" t="s">
        <v>404</v>
      </c>
      <c r="B185" s="1">
        <v>44361</v>
      </c>
      <c r="C185" s="44" t="s">
        <v>414</v>
      </c>
      <c r="D185" s="29">
        <v>4</v>
      </c>
      <c r="H185">
        <v>27</v>
      </c>
      <c r="I185">
        <v>30</v>
      </c>
      <c r="J185" s="14">
        <v>22</v>
      </c>
      <c r="K185" s="6">
        <v>17</v>
      </c>
      <c r="L185" s="6">
        <v>19</v>
      </c>
      <c r="M185" s="14">
        <v>15</v>
      </c>
      <c r="N185" s="18">
        <f t="shared" si="15"/>
        <v>17</v>
      </c>
      <c r="O185" s="21">
        <f t="shared" si="10"/>
        <v>44345</v>
      </c>
      <c r="P185" s="19">
        <f t="shared" si="11"/>
        <v>44370</v>
      </c>
    </row>
    <row r="186" spans="1:16" ht="43.5">
      <c r="A186" t="s">
        <v>424</v>
      </c>
      <c r="B186" s="1">
        <v>44361</v>
      </c>
      <c r="C186" s="45" t="s">
        <v>418</v>
      </c>
      <c r="D186" s="29">
        <v>4</v>
      </c>
      <c r="H186">
        <v>25</v>
      </c>
      <c r="I186">
        <v>28</v>
      </c>
      <c r="J186" s="14">
        <v>27</v>
      </c>
      <c r="K186" s="6">
        <v>16</v>
      </c>
      <c r="L186" s="6">
        <v>18</v>
      </c>
      <c r="M186" s="14">
        <v>17</v>
      </c>
      <c r="N186" s="18">
        <f t="shared" si="15"/>
        <v>17</v>
      </c>
      <c r="O186" s="21">
        <f t="shared" si="10"/>
        <v>44345</v>
      </c>
      <c r="P186" s="19">
        <f t="shared" si="11"/>
        <v>44370</v>
      </c>
    </row>
    <row r="187" spans="1:16" ht="29">
      <c r="A187" t="s">
        <v>127</v>
      </c>
      <c r="B187" s="1">
        <v>44358</v>
      </c>
      <c r="C187" s="44" t="s">
        <v>103</v>
      </c>
      <c r="D187" s="29">
        <v>3</v>
      </c>
      <c r="E187">
        <v>90</v>
      </c>
      <c r="I187">
        <v>22</v>
      </c>
      <c r="J187" s="14">
        <v>24</v>
      </c>
      <c r="K187" s="6">
        <v>10</v>
      </c>
      <c r="L187" s="6">
        <v>15</v>
      </c>
      <c r="M187" s="14">
        <v>16</v>
      </c>
      <c r="N187" s="18">
        <f t="shared" si="15"/>
        <v>13.666666666666666</v>
      </c>
      <c r="O187" s="21">
        <f t="shared" si="10"/>
        <v>44345.333333333336</v>
      </c>
      <c r="P187" s="19">
        <f t="shared" si="11"/>
        <v>44370.333333333336</v>
      </c>
    </row>
    <row r="188" spans="1:16" ht="29">
      <c r="A188" t="s">
        <v>273</v>
      </c>
      <c r="B188" s="1">
        <v>44359</v>
      </c>
      <c r="C188" s="44" t="s">
        <v>279</v>
      </c>
      <c r="D188" s="29">
        <v>2</v>
      </c>
      <c r="H188">
        <v>37</v>
      </c>
      <c r="I188">
        <v>39</v>
      </c>
      <c r="K188" s="6">
        <v>22</v>
      </c>
      <c r="L188" s="6">
        <v>22</v>
      </c>
      <c r="N188" s="18">
        <f t="shared" si="15"/>
        <v>14.666666666666666</v>
      </c>
      <c r="O188" s="21">
        <f t="shared" si="10"/>
        <v>44345.333333333336</v>
      </c>
      <c r="P188" s="19">
        <f t="shared" si="11"/>
        <v>44370.333333333336</v>
      </c>
    </row>
    <row r="189" spans="1:16" ht="29">
      <c r="A189" t="s">
        <v>278</v>
      </c>
      <c r="B189" s="1">
        <v>44359</v>
      </c>
      <c r="C189" s="44" t="s">
        <v>279</v>
      </c>
      <c r="D189" s="29">
        <v>3</v>
      </c>
      <c r="H189">
        <v>23</v>
      </c>
      <c r="I189">
        <v>17</v>
      </c>
      <c r="J189" s="14">
        <v>22</v>
      </c>
      <c r="K189" s="6">
        <v>16</v>
      </c>
      <c r="L189" s="6">
        <v>13</v>
      </c>
      <c r="M189" s="14">
        <v>15</v>
      </c>
      <c r="N189" s="18">
        <f t="shared" si="15"/>
        <v>14.666666666666666</v>
      </c>
      <c r="O189" s="21">
        <f t="shared" si="10"/>
        <v>44345.333333333336</v>
      </c>
      <c r="P189" s="19">
        <f t="shared" si="11"/>
        <v>44370.333333333336</v>
      </c>
    </row>
    <row r="190" spans="1:16" ht="43.5">
      <c r="A190" t="s">
        <v>291</v>
      </c>
      <c r="B190" s="1">
        <v>44359</v>
      </c>
      <c r="C190" s="45" t="s">
        <v>280</v>
      </c>
      <c r="D190" s="29">
        <v>4</v>
      </c>
      <c r="H190">
        <v>19</v>
      </c>
      <c r="I190">
        <v>22</v>
      </c>
      <c r="J190" s="14">
        <v>18</v>
      </c>
      <c r="K190" s="6">
        <v>14</v>
      </c>
      <c r="L190" s="6">
        <v>15</v>
      </c>
      <c r="M190" s="14">
        <v>14</v>
      </c>
      <c r="N190" s="18">
        <f t="shared" si="15"/>
        <v>14.333333333333334</v>
      </c>
      <c r="O190" s="21">
        <f t="shared" si="10"/>
        <v>44345.666666666664</v>
      </c>
      <c r="P190" s="19">
        <f t="shared" si="11"/>
        <v>44370.666666666664</v>
      </c>
    </row>
    <row r="191" spans="1:16" ht="43.5">
      <c r="A191" t="s">
        <v>307</v>
      </c>
      <c r="B191" s="1">
        <v>44359</v>
      </c>
      <c r="C191" s="45" t="s">
        <v>280</v>
      </c>
      <c r="D191" s="29">
        <v>4</v>
      </c>
      <c r="H191">
        <v>17</v>
      </c>
      <c r="I191">
        <v>20</v>
      </c>
      <c r="J191" s="14">
        <v>23</v>
      </c>
      <c r="K191" s="6">
        <v>13</v>
      </c>
      <c r="L191" s="6">
        <v>14</v>
      </c>
      <c r="M191" s="14">
        <v>16</v>
      </c>
      <c r="N191" s="18">
        <f t="shared" si="15"/>
        <v>14.333333333333334</v>
      </c>
      <c r="O191" s="21">
        <f t="shared" si="10"/>
        <v>44345.666666666664</v>
      </c>
      <c r="P191" s="19">
        <f t="shared" si="11"/>
        <v>44370.666666666664</v>
      </c>
    </row>
    <row r="192" spans="1:16" ht="29">
      <c r="A192" t="s">
        <v>321</v>
      </c>
      <c r="B192" s="1">
        <v>44360</v>
      </c>
      <c r="C192" s="44" t="s">
        <v>360</v>
      </c>
      <c r="D192" s="29">
        <v>5</v>
      </c>
      <c r="H192">
        <v>24</v>
      </c>
      <c r="I192">
        <v>22</v>
      </c>
      <c r="J192" s="14">
        <v>21</v>
      </c>
      <c r="K192" s="6">
        <v>16</v>
      </c>
      <c r="L192" s="6">
        <v>15</v>
      </c>
      <c r="M192" s="14">
        <v>15</v>
      </c>
      <c r="N192" s="18">
        <f t="shared" si="15"/>
        <v>15.333333333333334</v>
      </c>
      <c r="O192" s="21">
        <f t="shared" si="10"/>
        <v>44345.666666666664</v>
      </c>
      <c r="P192" s="19">
        <f t="shared" si="11"/>
        <v>44370.666666666664</v>
      </c>
    </row>
    <row r="193" spans="1:17" ht="43.5">
      <c r="A193" t="s">
        <v>173</v>
      </c>
      <c r="B193" s="1">
        <v>44358</v>
      </c>
      <c r="C193" s="45" t="s">
        <v>151</v>
      </c>
      <c r="D193" s="29">
        <v>4</v>
      </c>
      <c r="E193">
        <v>90</v>
      </c>
      <c r="F193">
        <v>90</v>
      </c>
      <c r="J193" s="14">
        <v>30</v>
      </c>
      <c r="K193" s="6">
        <v>10</v>
      </c>
      <c r="L193" s="6">
        <v>10</v>
      </c>
      <c r="M193" s="14">
        <v>19</v>
      </c>
      <c r="N193" s="18">
        <f t="shared" si="15"/>
        <v>13</v>
      </c>
      <c r="O193" s="21">
        <f t="shared" si="10"/>
        <v>44346</v>
      </c>
      <c r="P193" s="19">
        <f t="shared" si="11"/>
        <v>44371</v>
      </c>
      <c r="Q193" s="46" t="s">
        <v>195</v>
      </c>
    </row>
    <row r="194" spans="1:17" ht="43.5">
      <c r="A194" t="s">
        <v>427</v>
      </c>
      <c r="B194" s="1">
        <v>44361</v>
      </c>
      <c r="C194" s="45" t="s">
        <v>418</v>
      </c>
      <c r="D194" s="29">
        <v>5</v>
      </c>
      <c r="H194">
        <v>23</v>
      </c>
      <c r="I194">
        <v>25</v>
      </c>
      <c r="J194" s="14">
        <v>23</v>
      </c>
      <c r="K194" s="6">
        <v>16</v>
      </c>
      <c r="L194" s="6">
        <v>16</v>
      </c>
      <c r="M194" s="14">
        <v>16</v>
      </c>
      <c r="N194" s="18">
        <f t="shared" si="15"/>
        <v>16</v>
      </c>
      <c r="O194" s="21">
        <f t="shared" ref="O194:O257" si="16">B194-N194+1</f>
        <v>44346</v>
      </c>
      <c r="P194" s="19">
        <f t="shared" ref="P194:P257" si="17">O194+25</f>
        <v>44371</v>
      </c>
    </row>
    <row r="195" spans="1:17" ht="29">
      <c r="A195" t="s">
        <v>104</v>
      </c>
      <c r="B195" s="1">
        <v>44358</v>
      </c>
      <c r="C195" s="44" t="s">
        <v>103</v>
      </c>
      <c r="D195" s="29">
        <v>4</v>
      </c>
      <c r="H195">
        <v>13</v>
      </c>
      <c r="I195">
        <v>22</v>
      </c>
      <c r="J195" s="14">
        <v>5</v>
      </c>
      <c r="K195" s="6">
        <v>12</v>
      </c>
      <c r="L195" s="6">
        <v>15</v>
      </c>
      <c r="M195" s="14">
        <v>11</v>
      </c>
      <c r="N195" s="18">
        <f t="shared" si="15"/>
        <v>12.666666666666666</v>
      </c>
      <c r="O195" s="21">
        <f t="shared" si="16"/>
        <v>44346.333333333336</v>
      </c>
      <c r="P195" s="19">
        <f t="shared" si="17"/>
        <v>44371.333333333336</v>
      </c>
    </row>
    <row r="196" spans="1:17" ht="43.5">
      <c r="A196" t="s">
        <v>224</v>
      </c>
      <c r="B196" s="1">
        <v>44359</v>
      </c>
      <c r="C196" s="45" t="s">
        <v>228</v>
      </c>
      <c r="D196" s="29">
        <v>4</v>
      </c>
      <c r="E196">
        <v>90</v>
      </c>
      <c r="I196">
        <v>24</v>
      </c>
      <c r="J196" s="14">
        <v>22</v>
      </c>
      <c r="K196" s="6">
        <v>10</v>
      </c>
      <c r="L196" s="6">
        <v>16</v>
      </c>
      <c r="M196" s="14">
        <v>15</v>
      </c>
      <c r="N196" s="18">
        <f t="shared" si="15"/>
        <v>13.666666666666666</v>
      </c>
      <c r="O196" s="21">
        <f t="shared" si="16"/>
        <v>44346.333333333336</v>
      </c>
      <c r="P196" s="19">
        <f t="shared" si="17"/>
        <v>44371.333333333336</v>
      </c>
    </row>
    <row r="197" spans="1:17" ht="43.5">
      <c r="A197" t="s">
        <v>194</v>
      </c>
      <c r="B197" s="1">
        <v>44358</v>
      </c>
      <c r="C197" s="45" t="s">
        <v>151</v>
      </c>
      <c r="D197" s="29">
        <v>5</v>
      </c>
      <c r="E197">
        <v>90</v>
      </c>
      <c r="I197">
        <v>17</v>
      </c>
      <c r="J197" s="14">
        <v>18</v>
      </c>
      <c r="K197" s="6">
        <v>10</v>
      </c>
      <c r="L197" s="6">
        <v>13</v>
      </c>
      <c r="M197" s="14">
        <v>14</v>
      </c>
      <c r="N197" s="18">
        <f t="shared" si="15"/>
        <v>12.333333333333334</v>
      </c>
      <c r="O197" s="21">
        <f t="shared" si="16"/>
        <v>44346.666666666664</v>
      </c>
      <c r="P197" s="19">
        <f t="shared" si="17"/>
        <v>44371.666666666664</v>
      </c>
    </row>
    <row r="198" spans="1:17" ht="29">
      <c r="A198" t="s">
        <v>272</v>
      </c>
      <c r="B198" s="1">
        <v>44359</v>
      </c>
      <c r="C198" s="44" t="s">
        <v>279</v>
      </c>
      <c r="D198" s="29">
        <v>4</v>
      </c>
      <c r="G198" s="14">
        <v>90</v>
      </c>
      <c r="H198">
        <v>10</v>
      </c>
      <c r="I198">
        <v>21</v>
      </c>
      <c r="K198" s="6">
        <v>12</v>
      </c>
      <c r="L198" s="6">
        <v>15</v>
      </c>
      <c r="M198" s="14">
        <v>10</v>
      </c>
      <c r="N198" s="18">
        <f t="shared" si="15"/>
        <v>12.333333333333334</v>
      </c>
      <c r="O198" s="21">
        <f t="shared" si="16"/>
        <v>44347.666666666664</v>
      </c>
      <c r="P198" s="19">
        <f t="shared" si="17"/>
        <v>44372.666666666664</v>
      </c>
      <c r="Q198" s="46" t="s">
        <v>417</v>
      </c>
    </row>
    <row r="199" spans="1:17">
      <c r="A199" t="s">
        <v>63</v>
      </c>
      <c r="B199" s="1">
        <v>44358</v>
      </c>
      <c r="C199" s="42" t="s">
        <v>34</v>
      </c>
      <c r="D199" s="29">
        <v>5</v>
      </c>
      <c r="F199">
        <v>90</v>
      </c>
      <c r="G199" s="14">
        <v>90</v>
      </c>
      <c r="H199">
        <v>17</v>
      </c>
      <c r="K199" s="6">
        <v>13</v>
      </c>
      <c r="L199" s="6">
        <v>10</v>
      </c>
      <c r="M199" s="14">
        <v>10</v>
      </c>
      <c r="N199" s="18">
        <f t="shared" si="15"/>
        <v>11</v>
      </c>
      <c r="O199" s="21">
        <f t="shared" si="16"/>
        <v>44348</v>
      </c>
      <c r="P199" s="19">
        <f t="shared" si="17"/>
        <v>44373</v>
      </c>
    </row>
    <row r="200" spans="1:17" ht="29">
      <c r="A200" t="s">
        <v>112</v>
      </c>
      <c r="B200" s="1">
        <v>44358</v>
      </c>
      <c r="C200" s="44" t="s">
        <v>103</v>
      </c>
      <c r="D200" s="29">
        <v>3</v>
      </c>
      <c r="E200">
        <v>90</v>
      </c>
      <c r="F200">
        <v>90</v>
      </c>
      <c r="J200" s="14">
        <v>15</v>
      </c>
      <c r="K200" s="6">
        <v>10</v>
      </c>
      <c r="L200" s="6">
        <v>10</v>
      </c>
      <c r="M200" s="14">
        <v>13</v>
      </c>
      <c r="N200" s="18">
        <f t="shared" si="15"/>
        <v>11</v>
      </c>
      <c r="O200" s="21">
        <f t="shared" si="16"/>
        <v>44348</v>
      </c>
      <c r="P200" s="19">
        <f t="shared" si="17"/>
        <v>44373</v>
      </c>
    </row>
    <row r="201" spans="1:17" ht="29">
      <c r="A201" t="s">
        <v>109</v>
      </c>
      <c r="B201" s="1">
        <v>44358</v>
      </c>
      <c r="C201" s="44" t="s">
        <v>103</v>
      </c>
      <c r="D201" s="29">
        <v>4</v>
      </c>
      <c r="E201">
        <v>90</v>
      </c>
      <c r="F201">
        <v>90</v>
      </c>
      <c r="J201" s="14">
        <v>14</v>
      </c>
      <c r="K201" s="6">
        <v>10</v>
      </c>
      <c r="L201" s="6">
        <v>10</v>
      </c>
      <c r="M201" s="14">
        <v>12</v>
      </c>
      <c r="N201" s="18">
        <f t="shared" si="15"/>
        <v>10.666666666666666</v>
      </c>
      <c r="O201" s="21">
        <f t="shared" si="16"/>
        <v>44348.333333333336</v>
      </c>
      <c r="P201" s="19">
        <f t="shared" si="17"/>
        <v>44373.333333333336</v>
      </c>
    </row>
    <row r="202" spans="1:17" ht="43.5">
      <c r="A202" t="s">
        <v>183</v>
      </c>
      <c r="B202" s="1">
        <v>44358</v>
      </c>
      <c r="C202" s="45" t="s">
        <v>151</v>
      </c>
      <c r="D202" s="29">
        <v>3</v>
      </c>
      <c r="E202">
        <v>90</v>
      </c>
      <c r="F202">
        <v>90</v>
      </c>
      <c r="J202" s="14">
        <v>12</v>
      </c>
      <c r="K202" s="6">
        <v>10</v>
      </c>
      <c r="L202" s="6">
        <v>10</v>
      </c>
      <c r="M202" s="14">
        <v>12</v>
      </c>
      <c r="N202" s="18">
        <f t="shared" si="15"/>
        <v>10.666666666666666</v>
      </c>
      <c r="O202" s="21">
        <f t="shared" si="16"/>
        <v>44348.333333333336</v>
      </c>
      <c r="P202" s="19">
        <f t="shared" si="17"/>
        <v>44373.333333333336</v>
      </c>
    </row>
    <row r="203" spans="1:17" ht="43.5">
      <c r="A203" t="s">
        <v>185</v>
      </c>
      <c r="B203" s="1">
        <v>44358</v>
      </c>
      <c r="C203" s="45" t="s">
        <v>151</v>
      </c>
      <c r="D203" s="29">
        <v>5</v>
      </c>
      <c r="E203">
        <v>90</v>
      </c>
      <c r="F203">
        <v>90</v>
      </c>
      <c r="J203" s="14">
        <v>11</v>
      </c>
      <c r="K203" s="6">
        <v>10</v>
      </c>
      <c r="L203" s="6">
        <v>10</v>
      </c>
      <c r="M203" s="14">
        <v>12</v>
      </c>
      <c r="N203" s="18">
        <f t="shared" si="15"/>
        <v>10.666666666666666</v>
      </c>
      <c r="O203" s="21">
        <f t="shared" si="16"/>
        <v>44348.333333333336</v>
      </c>
      <c r="P203" s="19">
        <f t="shared" si="17"/>
        <v>44373.333333333336</v>
      </c>
    </row>
    <row r="204" spans="1:17" ht="43.5">
      <c r="A204" t="s">
        <v>299</v>
      </c>
      <c r="B204" s="1">
        <v>44359</v>
      </c>
      <c r="C204" s="45" t="s">
        <v>280</v>
      </c>
      <c r="D204" s="29">
        <v>3</v>
      </c>
      <c r="E204">
        <v>90</v>
      </c>
      <c r="I204">
        <v>15</v>
      </c>
      <c r="J204" s="14">
        <v>13</v>
      </c>
      <c r="K204" s="6">
        <v>10</v>
      </c>
      <c r="L204" s="6">
        <v>13</v>
      </c>
      <c r="M204" s="14">
        <v>12</v>
      </c>
      <c r="N204" s="18">
        <f t="shared" si="15"/>
        <v>11.666666666666666</v>
      </c>
      <c r="O204" s="21">
        <f t="shared" si="16"/>
        <v>44348.333333333336</v>
      </c>
      <c r="P204" s="19">
        <f t="shared" si="17"/>
        <v>44373.333333333336</v>
      </c>
    </row>
    <row r="205" spans="1:17" ht="29">
      <c r="A205" t="s">
        <v>338</v>
      </c>
      <c r="B205" s="1">
        <v>44360</v>
      </c>
      <c r="C205" s="44" t="s">
        <v>360</v>
      </c>
      <c r="D205" s="29">
        <v>2</v>
      </c>
      <c r="E205">
        <v>90</v>
      </c>
      <c r="I205">
        <v>21</v>
      </c>
      <c r="K205" s="6">
        <v>10</v>
      </c>
      <c r="L205" s="6">
        <v>15</v>
      </c>
      <c r="N205" s="18">
        <f>(K205+L205)/2</f>
        <v>12.5</v>
      </c>
      <c r="O205" s="21">
        <f t="shared" si="16"/>
        <v>44348.5</v>
      </c>
      <c r="P205" s="19">
        <f t="shared" si="17"/>
        <v>44373.5</v>
      </c>
    </row>
    <row r="206" spans="1:17">
      <c r="A206" t="s">
        <v>59</v>
      </c>
      <c r="B206" s="1">
        <v>44358</v>
      </c>
      <c r="C206" s="42" t="s">
        <v>34</v>
      </c>
      <c r="D206" s="29">
        <v>6</v>
      </c>
      <c r="E206">
        <v>90</v>
      </c>
      <c r="F206">
        <v>90</v>
      </c>
      <c r="G206" s="14">
        <v>90</v>
      </c>
      <c r="K206" s="6">
        <v>10</v>
      </c>
      <c r="L206" s="6">
        <v>10</v>
      </c>
      <c r="M206" s="14">
        <v>10</v>
      </c>
      <c r="N206" s="18">
        <f t="shared" ref="N206:N214" si="18">(K206+L206+M206)/3</f>
        <v>10</v>
      </c>
      <c r="O206" s="21">
        <f t="shared" si="16"/>
        <v>44349</v>
      </c>
      <c r="P206" s="19">
        <f t="shared" si="17"/>
        <v>44374</v>
      </c>
    </row>
    <row r="207" spans="1:17">
      <c r="A207" t="s">
        <v>65</v>
      </c>
      <c r="B207" s="1">
        <v>44358</v>
      </c>
      <c r="C207" s="42" t="s">
        <v>34</v>
      </c>
      <c r="D207" s="29">
        <v>5</v>
      </c>
      <c r="E207">
        <v>90</v>
      </c>
      <c r="F207">
        <v>90</v>
      </c>
      <c r="G207" s="14">
        <v>90</v>
      </c>
      <c r="K207" s="6">
        <v>10</v>
      </c>
      <c r="L207" s="6">
        <v>10</v>
      </c>
      <c r="M207" s="14">
        <v>10</v>
      </c>
      <c r="N207" s="18">
        <f t="shared" si="18"/>
        <v>10</v>
      </c>
      <c r="O207" s="21">
        <f t="shared" si="16"/>
        <v>44349</v>
      </c>
      <c r="P207" s="19">
        <f t="shared" si="17"/>
        <v>44374</v>
      </c>
    </row>
    <row r="208" spans="1:17" ht="29">
      <c r="A208" t="s">
        <v>76</v>
      </c>
      <c r="B208" s="1">
        <v>44358</v>
      </c>
      <c r="C208" s="43" t="s">
        <v>100</v>
      </c>
      <c r="D208" s="29">
        <v>4</v>
      </c>
      <c r="E208">
        <v>90</v>
      </c>
      <c r="F208">
        <v>90</v>
      </c>
      <c r="G208" s="14">
        <v>90</v>
      </c>
      <c r="K208" s="6">
        <v>10</v>
      </c>
      <c r="L208" s="6">
        <v>10</v>
      </c>
      <c r="M208" s="14">
        <v>10</v>
      </c>
      <c r="N208" s="18">
        <f t="shared" si="18"/>
        <v>10</v>
      </c>
      <c r="O208" s="21">
        <f t="shared" si="16"/>
        <v>44349</v>
      </c>
      <c r="P208" s="19">
        <f t="shared" si="17"/>
        <v>44374</v>
      </c>
    </row>
    <row r="209" spans="1:16" ht="29">
      <c r="A209" t="s">
        <v>89</v>
      </c>
      <c r="B209" s="1">
        <v>44358</v>
      </c>
      <c r="C209" s="43" t="s">
        <v>100</v>
      </c>
      <c r="D209" s="29">
        <v>3</v>
      </c>
      <c r="E209">
        <v>90</v>
      </c>
      <c r="F209">
        <v>90</v>
      </c>
      <c r="G209" s="14">
        <v>90</v>
      </c>
      <c r="K209" s="6">
        <v>10</v>
      </c>
      <c r="L209" s="6">
        <v>10</v>
      </c>
      <c r="M209" s="14">
        <v>10</v>
      </c>
      <c r="N209" s="18">
        <f t="shared" si="18"/>
        <v>10</v>
      </c>
      <c r="O209" s="21">
        <f t="shared" si="16"/>
        <v>44349</v>
      </c>
      <c r="P209" s="19">
        <f t="shared" si="17"/>
        <v>44374</v>
      </c>
    </row>
    <row r="210" spans="1:16" ht="29">
      <c r="A210" t="s">
        <v>95</v>
      </c>
      <c r="B210" s="1">
        <v>44358</v>
      </c>
      <c r="C210" s="43" t="s">
        <v>100</v>
      </c>
      <c r="D210" s="29">
        <v>4</v>
      </c>
      <c r="E210">
        <v>90</v>
      </c>
      <c r="F210">
        <v>90</v>
      </c>
      <c r="G210" s="14">
        <v>90</v>
      </c>
      <c r="K210" s="6">
        <v>10</v>
      </c>
      <c r="L210" s="6">
        <v>10</v>
      </c>
      <c r="M210" s="14">
        <v>10</v>
      </c>
      <c r="N210" s="18">
        <f t="shared" si="18"/>
        <v>10</v>
      </c>
      <c r="O210" s="21">
        <f t="shared" si="16"/>
        <v>44349</v>
      </c>
      <c r="P210" s="19">
        <f t="shared" si="17"/>
        <v>44374</v>
      </c>
    </row>
    <row r="211" spans="1:16" ht="29">
      <c r="A211" t="s">
        <v>111</v>
      </c>
      <c r="B211" s="1">
        <v>44358</v>
      </c>
      <c r="C211" s="44" t="s">
        <v>103</v>
      </c>
      <c r="D211" s="29">
        <v>3</v>
      </c>
      <c r="E211">
        <v>90</v>
      </c>
      <c r="F211">
        <v>90</v>
      </c>
      <c r="G211" s="14">
        <v>90</v>
      </c>
      <c r="K211" s="6">
        <v>10</v>
      </c>
      <c r="L211" s="6">
        <v>10</v>
      </c>
      <c r="M211" s="14">
        <v>10</v>
      </c>
      <c r="N211" s="18">
        <f t="shared" si="18"/>
        <v>10</v>
      </c>
      <c r="O211" s="21">
        <f t="shared" si="16"/>
        <v>44349</v>
      </c>
      <c r="P211" s="19">
        <f t="shared" si="17"/>
        <v>44374</v>
      </c>
    </row>
    <row r="212" spans="1:16" ht="29">
      <c r="A212" t="s">
        <v>122</v>
      </c>
      <c r="B212" s="1">
        <v>44358</v>
      </c>
      <c r="C212" s="44" t="s">
        <v>103</v>
      </c>
      <c r="D212" s="29">
        <v>5</v>
      </c>
      <c r="E212">
        <v>90</v>
      </c>
      <c r="F212">
        <v>90</v>
      </c>
      <c r="G212" s="14">
        <v>90</v>
      </c>
      <c r="K212" s="6">
        <v>10</v>
      </c>
      <c r="L212" s="6">
        <v>10</v>
      </c>
      <c r="M212" s="14">
        <v>10</v>
      </c>
      <c r="N212" s="18">
        <f t="shared" si="18"/>
        <v>10</v>
      </c>
      <c r="O212" s="21">
        <f t="shared" si="16"/>
        <v>44349</v>
      </c>
      <c r="P212" s="19">
        <f t="shared" si="17"/>
        <v>44374</v>
      </c>
    </row>
    <row r="213" spans="1:16" ht="29">
      <c r="A213" t="s">
        <v>130</v>
      </c>
      <c r="B213" s="1">
        <v>44358</v>
      </c>
      <c r="C213" s="44" t="s">
        <v>103</v>
      </c>
      <c r="D213" s="29">
        <v>4</v>
      </c>
      <c r="E213">
        <v>90</v>
      </c>
      <c r="F213">
        <v>90</v>
      </c>
      <c r="G213" s="14">
        <v>90</v>
      </c>
      <c r="K213" s="6">
        <v>10</v>
      </c>
      <c r="L213" s="6">
        <v>10</v>
      </c>
      <c r="M213" s="14">
        <v>10</v>
      </c>
      <c r="N213" s="18">
        <f t="shared" si="18"/>
        <v>10</v>
      </c>
      <c r="O213" s="21">
        <f t="shared" si="16"/>
        <v>44349</v>
      </c>
      <c r="P213" s="19">
        <f t="shared" si="17"/>
        <v>44374</v>
      </c>
    </row>
    <row r="214" spans="1:16" ht="29">
      <c r="A214" t="s">
        <v>134</v>
      </c>
      <c r="B214" s="1">
        <v>44358</v>
      </c>
      <c r="C214" s="44" t="s">
        <v>103</v>
      </c>
      <c r="D214" s="29">
        <v>4</v>
      </c>
      <c r="E214">
        <v>90</v>
      </c>
      <c r="F214">
        <v>90</v>
      </c>
      <c r="G214" s="14">
        <v>90</v>
      </c>
      <c r="K214" s="6">
        <v>10</v>
      </c>
      <c r="L214" s="6">
        <v>10</v>
      </c>
      <c r="M214" s="14">
        <v>10</v>
      </c>
      <c r="N214" s="18">
        <f t="shared" si="18"/>
        <v>10</v>
      </c>
      <c r="O214" s="21">
        <f t="shared" si="16"/>
        <v>44349</v>
      </c>
      <c r="P214" s="19">
        <f t="shared" si="17"/>
        <v>44374</v>
      </c>
    </row>
    <row r="215" spans="1:16" ht="29">
      <c r="A215" t="s">
        <v>137</v>
      </c>
      <c r="B215" s="1">
        <v>44358</v>
      </c>
      <c r="C215" s="44" t="s">
        <v>103</v>
      </c>
      <c r="D215" s="29">
        <v>1</v>
      </c>
      <c r="E215">
        <v>90</v>
      </c>
      <c r="K215" s="6">
        <v>10</v>
      </c>
      <c r="N215" s="18">
        <v>10</v>
      </c>
      <c r="O215" s="21">
        <f t="shared" si="16"/>
        <v>44349</v>
      </c>
      <c r="P215" s="19">
        <f t="shared" si="17"/>
        <v>44374</v>
      </c>
    </row>
    <row r="216" spans="1:16" ht="29">
      <c r="A216" t="s">
        <v>149</v>
      </c>
      <c r="B216" s="1">
        <v>44358</v>
      </c>
      <c r="C216" s="44" t="s">
        <v>103</v>
      </c>
      <c r="D216" s="29">
        <v>5</v>
      </c>
      <c r="E216">
        <v>90</v>
      </c>
      <c r="F216">
        <v>90</v>
      </c>
      <c r="G216" s="14">
        <v>90</v>
      </c>
      <c r="K216" s="6">
        <v>10</v>
      </c>
      <c r="L216" s="6">
        <v>10</v>
      </c>
      <c r="M216" s="14">
        <v>10</v>
      </c>
      <c r="N216" s="18">
        <f t="shared" ref="N216:N223" si="19">(K216+L216+M216)/3</f>
        <v>10</v>
      </c>
      <c r="O216" s="21">
        <f t="shared" si="16"/>
        <v>44349</v>
      </c>
      <c r="P216" s="19">
        <f t="shared" si="17"/>
        <v>44374</v>
      </c>
    </row>
    <row r="217" spans="1:16" ht="43.5">
      <c r="A217" t="s">
        <v>152</v>
      </c>
      <c r="B217" s="1">
        <v>44358</v>
      </c>
      <c r="C217" s="45" t="s">
        <v>151</v>
      </c>
      <c r="D217" s="29">
        <v>4</v>
      </c>
      <c r="E217">
        <v>90</v>
      </c>
      <c r="F217">
        <v>90</v>
      </c>
      <c r="G217" s="14">
        <v>90</v>
      </c>
      <c r="K217" s="6">
        <v>10</v>
      </c>
      <c r="L217" s="6">
        <v>10</v>
      </c>
      <c r="M217" s="14">
        <v>10</v>
      </c>
      <c r="N217" s="18">
        <f t="shared" si="19"/>
        <v>10</v>
      </c>
      <c r="O217" s="21">
        <f t="shared" si="16"/>
        <v>44349</v>
      </c>
      <c r="P217" s="19">
        <f t="shared" si="17"/>
        <v>44374</v>
      </c>
    </row>
    <row r="218" spans="1:16" ht="43.5">
      <c r="A218" t="s">
        <v>156</v>
      </c>
      <c r="B218" s="1">
        <v>44358</v>
      </c>
      <c r="C218" s="45" t="s">
        <v>151</v>
      </c>
      <c r="D218" s="29">
        <v>5</v>
      </c>
      <c r="E218">
        <v>90</v>
      </c>
      <c r="F218">
        <v>90</v>
      </c>
      <c r="G218" s="14">
        <v>90</v>
      </c>
      <c r="K218" s="6">
        <v>10</v>
      </c>
      <c r="L218" s="6">
        <v>10</v>
      </c>
      <c r="M218" s="14">
        <v>10</v>
      </c>
      <c r="N218" s="18">
        <f t="shared" si="19"/>
        <v>10</v>
      </c>
      <c r="O218" s="21">
        <f t="shared" si="16"/>
        <v>44349</v>
      </c>
      <c r="P218" s="19">
        <f t="shared" si="17"/>
        <v>44374</v>
      </c>
    </row>
    <row r="219" spans="1:16" ht="43.5">
      <c r="A219" t="s">
        <v>165</v>
      </c>
      <c r="B219" s="1">
        <v>44358</v>
      </c>
      <c r="C219" s="45" t="s">
        <v>151</v>
      </c>
      <c r="D219" s="29">
        <v>5</v>
      </c>
      <c r="E219">
        <v>90</v>
      </c>
      <c r="F219">
        <v>90</v>
      </c>
      <c r="G219" s="14">
        <v>90</v>
      </c>
      <c r="K219" s="6">
        <v>10</v>
      </c>
      <c r="L219" s="6">
        <v>10</v>
      </c>
      <c r="M219" s="14">
        <v>10</v>
      </c>
      <c r="N219" s="18">
        <f t="shared" si="19"/>
        <v>10</v>
      </c>
      <c r="O219" s="21">
        <f t="shared" si="16"/>
        <v>44349</v>
      </c>
      <c r="P219" s="19">
        <f t="shared" si="17"/>
        <v>44374</v>
      </c>
    </row>
    <row r="220" spans="1:16" ht="43.5">
      <c r="A220" t="s">
        <v>175</v>
      </c>
      <c r="B220" s="1">
        <v>44358</v>
      </c>
      <c r="C220" s="45" t="s">
        <v>151</v>
      </c>
      <c r="D220" s="29">
        <v>5</v>
      </c>
      <c r="E220">
        <v>90</v>
      </c>
      <c r="F220">
        <v>90</v>
      </c>
      <c r="G220" s="14">
        <v>90</v>
      </c>
      <c r="K220" s="6">
        <v>10</v>
      </c>
      <c r="L220" s="6">
        <v>10</v>
      </c>
      <c r="M220" s="14">
        <v>10</v>
      </c>
      <c r="N220" s="18">
        <f t="shared" si="19"/>
        <v>10</v>
      </c>
      <c r="O220" s="21">
        <f t="shared" si="16"/>
        <v>44349</v>
      </c>
      <c r="P220" s="19">
        <f t="shared" si="17"/>
        <v>44374</v>
      </c>
    </row>
    <row r="221" spans="1:16" ht="43.5">
      <c r="A221" t="s">
        <v>176</v>
      </c>
      <c r="B221" s="1">
        <v>44358</v>
      </c>
      <c r="C221" s="45" t="s">
        <v>151</v>
      </c>
      <c r="D221" s="29">
        <v>3</v>
      </c>
      <c r="E221">
        <v>90</v>
      </c>
      <c r="F221">
        <v>90</v>
      </c>
      <c r="G221" s="14">
        <v>90</v>
      </c>
      <c r="K221" s="6">
        <v>10</v>
      </c>
      <c r="L221" s="6">
        <v>10</v>
      </c>
      <c r="M221" s="14">
        <v>10</v>
      </c>
      <c r="N221" s="18">
        <f t="shared" si="19"/>
        <v>10</v>
      </c>
      <c r="O221" s="21">
        <f t="shared" si="16"/>
        <v>44349</v>
      </c>
      <c r="P221" s="19">
        <f t="shared" si="17"/>
        <v>44374</v>
      </c>
    </row>
    <row r="222" spans="1:16" ht="43.5">
      <c r="A222" t="s">
        <v>177</v>
      </c>
      <c r="B222" s="1">
        <v>44358</v>
      </c>
      <c r="C222" s="45" t="s">
        <v>151</v>
      </c>
      <c r="D222" s="29">
        <v>3</v>
      </c>
      <c r="E222">
        <v>90</v>
      </c>
      <c r="F222">
        <v>90</v>
      </c>
      <c r="G222" s="14">
        <v>90</v>
      </c>
      <c r="K222" s="6">
        <v>10</v>
      </c>
      <c r="L222" s="6">
        <v>10</v>
      </c>
      <c r="M222" s="14">
        <v>10</v>
      </c>
      <c r="N222" s="18">
        <f t="shared" si="19"/>
        <v>10</v>
      </c>
      <c r="O222" s="21">
        <f t="shared" si="16"/>
        <v>44349</v>
      </c>
      <c r="P222" s="19">
        <f t="shared" si="17"/>
        <v>44374</v>
      </c>
    </row>
    <row r="223" spans="1:16" ht="43.5">
      <c r="A223" t="s">
        <v>178</v>
      </c>
      <c r="B223" s="1">
        <v>44358</v>
      </c>
      <c r="C223" s="45" t="s">
        <v>151</v>
      </c>
      <c r="D223" s="29">
        <v>4</v>
      </c>
      <c r="E223">
        <v>90</v>
      </c>
      <c r="F223">
        <v>90</v>
      </c>
      <c r="G223" s="14">
        <v>90</v>
      </c>
      <c r="K223" s="6">
        <v>10</v>
      </c>
      <c r="L223" s="6">
        <v>10</v>
      </c>
      <c r="M223" s="14">
        <v>10</v>
      </c>
      <c r="N223" s="18">
        <f t="shared" si="19"/>
        <v>10</v>
      </c>
      <c r="O223" s="21">
        <f t="shared" si="16"/>
        <v>44349</v>
      </c>
      <c r="P223" s="19">
        <f t="shared" si="17"/>
        <v>44374</v>
      </c>
    </row>
    <row r="224" spans="1:16" ht="43.5">
      <c r="A224" t="s">
        <v>204</v>
      </c>
      <c r="B224" s="1">
        <v>44359</v>
      </c>
      <c r="C224" s="45" t="s">
        <v>228</v>
      </c>
      <c r="D224" s="29">
        <v>2</v>
      </c>
      <c r="E224" t="s">
        <v>229</v>
      </c>
      <c r="K224" s="6">
        <v>11</v>
      </c>
      <c r="N224" s="18">
        <v>11</v>
      </c>
      <c r="O224" s="21">
        <f t="shared" si="16"/>
        <v>44349</v>
      </c>
      <c r="P224" s="19">
        <f t="shared" si="17"/>
        <v>44374</v>
      </c>
    </row>
    <row r="225" spans="1:16" ht="29">
      <c r="A225" t="s">
        <v>314</v>
      </c>
      <c r="B225" s="1">
        <v>44360</v>
      </c>
      <c r="C225" s="44" t="s">
        <v>360</v>
      </c>
      <c r="D225" s="29">
        <v>4</v>
      </c>
      <c r="G225" s="14">
        <v>90</v>
      </c>
      <c r="H225">
        <v>14</v>
      </c>
      <c r="I225">
        <v>18</v>
      </c>
      <c r="K225" s="6">
        <v>12</v>
      </c>
      <c r="L225" s="6">
        <v>14</v>
      </c>
      <c r="M225" s="14">
        <v>10</v>
      </c>
      <c r="N225" s="18">
        <f t="shared" ref="N225:N236" si="20">(K225+L225+M225)/3</f>
        <v>12</v>
      </c>
      <c r="O225" s="21">
        <f t="shared" si="16"/>
        <v>44349</v>
      </c>
      <c r="P225" s="19">
        <f t="shared" si="17"/>
        <v>44374</v>
      </c>
    </row>
    <row r="226" spans="1:16" ht="29">
      <c r="A226" t="s">
        <v>80</v>
      </c>
      <c r="B226" s="1">
        <v>44358</v>
      </c>
      <c r="C226" s="43" t="s">
        <v>100</v>
      </c>
      <c r="D226" s="29">
        <v>4</v>
      </c>
      <c r="E226">
        <v>80</v>
      </c>
      <c r="F226">
        <v>90</v>
      </c>
      <c r="G226" s="14">
        <v>90</v>
      </c>
      <c r="K226" s="6">
        <v>9</v>
      </c>
      <c r="L226" s="6">
        <v>10</v>
      </c>
      <c r="M226" s="14">
        <v>10</v>
      </c>
      <c r="N226" s="18">
        <f t="shared" si="20"/>
        <v>9.6666666666666661</v>
      </c>
      <c r="O226" s="21">
        <f t="shared" si="16"/>
        <v>44349.333333333336</v>
      </c>
      <c r="P226" s="19">
        <f t="shared" si="17"/>
        <v>44374.333333333336</v>
      </c>
    </row>
    <row r="227" spans="1:16" ht="43.5">
      <c r="A227" t="s">
        <v>161</v>
      </c>
      <c r="B227" s="1">
        <v>44358</v>
      </c>
      <c r="C227" s="45" t="s">
        <v>151</v>
      </c>
      <c r="D227" s="29">
        <v>4</v>
      </c>
      <c r="E227">
        <v>90</v>
      </c>
      <c r="F227">
        <v>90</v>
      </c>
      <c r="G227" s="14">
        <v>80</v>
      </c>
      <c r="K227" s="6">
        <v>10</v>
      </c>
      <c r="L227" s="6">
        <v>10</v>
      </c>
      <c r="M227" s="14">
        <v>9</v>
      </c>
      <c r="N227" s="18">
        <f t="shared" si="20"/>
        <v>9.6666666666666661</v>
      </c>
      <c r="O227" s="21">
        <f t="shared" si="16"/>
        <v>44349.333333333336</v>
      </c>
      <c r="P227" s="19">
        <f t="shared" si="17"/>
        <v>44374.333333333336</v>
      </c>
    </row>
    <row r="228" spans="1:16" ht="43.5">
      <c r="A228" t="s">
        <v>163</v>
      </c>
      <c r="B228" s="1">
        <v>44358</v>
      </c>
      <c r="C228" s="45" t="s">
        <v>151</v>
      </c>
      <c r="D228" s="29">
        <v>3</v>
      </c>
      <c r="E228">
        <v>90</v>
      </c>
      <c r="F228">
        <v>80</v>
      </c>
      <c r="G228" s="14">
        <v>90</v>
      </c>
      <c r="K228" s="6">
        <v>10</v>
      </c>
      <c r="L228" s="6">
        <v>9</v>
      </c>
      <c r="M228" s="14">
        <v>10</v>
      </c>
      <c r="N228" s="18">
        <f t="shared" si="20"/>
        <v>9.6666666666666661</v>
      </c>
      <c r="O228" s="21">
        <f t="shared" si="16"/>
        <v>44349.333333333336</v>
      </c>
      <c r="P228" s="19">
        <f t="shared" si="17"/>
        <v>44374.333333333336</v>
      </c>
    </row>
    <row r="229" spans="1:16" ht="43.5">
      <c r="A229" t="s">
        <v>222</v>
      </c>
      <c r="B229" s="1">
        <v>44359</v>
      </c>
      <c r="C229" s="45" t="s">
        <v>228</v>
      </c>
      <c r="D229" s="29">
        <v>4</v>
      </c>
      <c r="E229" t="s">
        <v>229</v>
      </c>
      <c r="F229">
        <v>90</v>
      </c>
      <c r="G229" s="14" t="s">
        <v>229</v>
      </c>
      <c r="K229" s="6">
        <v>11</v>
      </c>
      <c r="L229" s="6">
        <v>10</v>
      </c>
      <c r="M229" s="14">
        <v>11</v>
      </c>
      <c r="N229" s="18">
        <f t="shared" si="20"/>
        <v>10.666666666666666</v>
      </c>
      <c r="O229" s="21">
        <f t="shared" si="16"/>
        <v>44349.333333333336</v>
      </c>
      <c r="P229" s="19">
        <f t="shared" si="17"/>
        <v>44374.333333333336</v>
      </c>
    </row>
    <row r="230" spans="1:16" ht="43.5">
      <c r="A230" t="s">
        <v>289</v>
      </c>
      <c r="B230" s="1">
        <v>44359</v>
      </c>
      <c r="C230" s="45" t="s">
        <v>280</v>
      </c>
      <c r="D230" s="29">
        <v>8</v>
      </c>
      <c r="E230">
        <v>90</v>
      </c>
      <c r="I230" t="s">
        <v>229</v>
      </c>
      <c r="J230" s="14" t="s">
        <v>229</v>
      </c>
      <c r="K230" s="6">
        <v>10</v>
      </c>
      <c r="L230" s="6">
        <v>11</v>
      </c>
      <c r="M230" s="14">
        <v>11</v>
      </c>
      <c r="N230" s="18">
        <f t="shared" si="20"/>
        <v>10.666666666666666</v>
      </c>
      <c r="O230" s="21">
        <f t="shared" si="16"/>
        <v>44349.333333333336</v>
      </c>
      <c r="P230" s="19">
        <f t="shared" si="17"/>
        <v>44374.333333333336</v>
      </c>
    </row>
    <row r="231" spans="1:16" ht="43.5">
      <c r="A231" t="s">
        <v>207</v>
      </c>
      <c r="B231" s="1">
        <v>44359</v>
      </c>
      <c r="C231" s="45" t="s">
        <v>228</v>
      </c>
      <c r="D231" s="29">
        <v>3</v>
      </c>
      <c r="E231">
        <v>90</v>
      </c>
      <c r="F231" t="s">
        <v>229</v>
      </c>
      <c r="G231" s="14">
        <v>90</v>
      </c>
      <c r="K231" s="6">
        <v>10</v>
      </c>
      <c r="L231" s="6">
        <v>11</v>
      </c>
      <c r="M231" s="14">
        <v>10</v>
      </c>
      <c r="N231" s="18">
        <f t="shared" si="20"/>
        <v>10.333333333333334</v>
      </c>
      <c r="O231" s="21">
        <f t="shared" si="16"/>
        <v>44349.666666666664</v>
      </c>
      <c r="P231" s="19">
        <f t="shared" si="17"/>
        <v>44374.666666666664</v>
      </c>
    </row>
    <row r="232" spans="1:16" ht="29">
      <c r="A232" t="s">
        <v>274</v>
      </c>
      <c r="B232" s="1">
        <v>44359</v>
      </c>
      <c r="C232" s="44" t="s">
        <v>279</v>
      </c>
      <c r="D232" s="29">
        <v>3</v>
      </c>
      <c r="E232">
        <v>90</v>
      </c>
      <c r="F232">
        <v>90</v>
      </c>
      <c r="J232" s="14">
        <v>10</v>
      </c>
      <c r="K232" s="6">
        <v>10</v>
      </c>
      <c r="L232" s="6">
        <v>10</v>
      </c>
      <c r="M232" s="14">
        <v>11</v>
      </c>
      <c r="N232" s="18">
        <f t="shared" si="20"/>
        <v>10.333333333333334</v>
      </c>
      <c r="O232" s="21">
        <f t="shared" si="16"/>
        <v>44349.666666666664</v>
      </c>
      <c r="P232" s="19">
        <f t="shared" si="17"/>
        <v>44374.666666666664</v>
      </c>
    </row>
    <row r="233" spans="1:16" ht="43.5">
      <c r="A233" t="s">
        <v>298</v>
      </c>
      <c r="B233" s="1">
        <v>44359</v>
      </c>
      <c r="C233" s="45" t="s">
        <v>280</v>
      </c>
      <c r="D233" s="29">
        <v>4</v>
      </c>
      <c r="E233">
        <v>90</v>
      </c>
      <c r="F233">
        <v>90</v>
      </c>
      <c r="G233" s="14" t="s">
        <v>229</v>
      </c>
      <c r="K233" s="6">
        <v>10</v>
      </c>
      <c r="L233" s="6">
        <v>10</v>
      </c>
      <c r="M233" s="14">
        <v>11</v>
      </c>
      <c r="N233" s="18">
        <f t="shared" si="20"/>
        <v>10.333333333333334</v>
      </c>
      <c r="O233" s="21">
        <f t="shared" si="16"/>
        <v>44349.666666666664</v>
      </c>
      <c r="P233" s="19">
        <f t="shared" si="17"/>
        <v>44374.666666666664</v>
      </c>
    </row>
    <row r="234" spans="1:16">
      <c r="A234" t="s">
        <v>53</v>
      </c>
      <c r="B234" s="1">
        <v>44358</v>
      </c>
      <c r="C234" s="42" t="s">
        <v>34</v>
      </c>
      <c r="D234" s="29">
        <v>3</v>
      </c>
      <c r="E234">
        <v>90</v>
      </c>
      <c r="F234">
        <v>60</v>
      </c>
      <c r="G234" s="14">
        <v>90</v>
      </c>
      <c r="K234" s="6">
        <v>10</v>
      </c>
      <c r="L234" s="6">
        <v>7</v>
      </c>
      <c r="M234" s="14">
        <v>10</v>
      </c>
      <c r="N234" s="18">
        <f t="shared" si="20"/>
        <v>9</v>
      </c>
      <c r="O234" s="21">
        <f t="shared" si="16"/>
        <v>44350</v>
      </c>
      <c r="P234" s="19">
        <f t="shared" si="17"/>
        <v>44375</v>
      </c>
    </row>
    <row r="235" spans="1:16" ht="29">
      <c r="A235" t="s">
        <v>72</v>
      </c>
      <c r="B235" s="1">
        <v>44358</v>
      </c>
      <c r="C235" s="43" t="s">
        <v>100</v>
      </c>
      <c r="D235" s="29">
        <v>5</v>
      </c>
      <c r="E235">
        <v>90</v>
      </c>
      <c r="F235">
        <v>90</v>
      </c>
      <c r="G235" s="14">
        <v>60</v>
      </c>
      <c r="K235" s="6">
        <v>10</v>
      </c>
      <c r="L235" s="6">
        <v>10</v>
      </c>
      <c r="M235" s="14">
        <v>7</v>
      </c>
      <c r="N235" s="18">
        <f t="shared" si="20"/>
        <v>9</v>
      </c>
      <c r="O235" s="21">
        <f t="shared" si="16"/>
        <v>44350</v>
      </c>
      <c r="P235" s="19">
        <f t="shared" si="17"/>
        <v>44375</v>
      </c>
    </row>
    <row r="236" spans="1:16" ht="29">
      <c r="A236" t="s">
        <v>240</v>
      </c>
      <c r="B236" s="1">
        <v>44359</v>
      </c>
      <c r="C236" s="44" t="s">
        <v>231</v>
      </c>
      <c r="D236" s="29">
        <v>3</v>
      </c>
      <c r="E236">
        <v>90</v>
      </c>
      <c r="F236">
        <v>90</v>
      </c>
      <c r="G236" s="14">
        <v>90</v>
      </c>
      <c r="K236" s="6">
        <v>10</v>
      </c>
      <c r="L236" s="6">
        <v>10</v>
      </c>
      <c r="M236" s="14">
        <v>10</v>
      </c>
      <c r="N236" s="18">
        <f t="shared" si="20"/>
        <v>10</v>
      </c>
      <c r="O236" s="21">
        <f t="shared" si="16"/>
        <v>44350</v>
      </c>
      <c r="P236" s="19">
        <f t="shared" si="17"/>
        <v>44375</v>
      </c>
    </row>
    <row r="237" spans="1:16" ht="29">
      <c r="A237" t="s">
        <v>262</v>
      </c>
      <c r="B237" s="1">
        <v>44359</v>
      </c>
      <c r="C237" s="44" t="s">
        <v>279</v>
      </c>
      <c r="D237" s="29">
        <v>2</v>
      </c>
      <c r="E237">
        <v>90</v>
      </c>
      <c r="F237">
        <v>90</v>
      </c>
      <c r="K237" s="6">
        <v>10</v>
      </c>
      <c r="L237" s="6">
        <v>10</v>
      </c>
      <c r="N237" s="18">
        <v>10</v>
      </c>
      <c r="O237" s="21">
        <f t="shared" si="16"/>
        <v>44350</v>
      </c>
      <c r="P237" s="19">
        <f t="shared" si="17"/>
        <v>44375</v>
      </c>
    </row>
    <row r="238" spans="1:16" ht="43.5">
      <c r="A238" t="s">
        <v>288</v>
      </c>
      <c r="B238" s="1">
        <v>44359</v>
      </c>
      <c r="C238" s="45" t="s">
        <v>280</v>
      </c>
      <c r="D238" s="29">
        <v>5</v>
      </c>
      <c r="E238">
        <v>90</v>
      </c>
      <c r="F238">
        <v>90</v>
      </c>
      <c r="G238" s="14">
        <v>90</v>
      </c>
      <c r="K238" s="6">
        <v>10</v>
      </c>
      <c r="L238" s="6">
        <v>10</v>
      </c>
      <c r="M238" s="14">
        <v>10</v>
      </c>
      <c r="N238" s="18">
        <f>(K238+L238+M238)/3</f>
        <v>10</v>
      </c>
      <c r="O238" s="21">
        <f t="shared" si="16"/>
        <v>44350</v>
      </c>
      <c r="P238" s="19">
        <f t="shared" si="17"/>
        <v>44375</v>
      </c>
    </row>
    <row r="239" spans="1:16" ht="43.5">
      <c r="A239" t="s">
        <v>290</v>
      </c>
      <c r="B239" s="1">
        <v>44359</v>
      </c>
      <c r="C239" s="45" t="s">
        <v>280</v>
      </c>
      <c r="D239" s="29">
        <v>9</v>
      </c>
      <c r="E239">
        <v>90</v>
      </c>
      <c r="F239">
        <v>90</v>
      </c>
      <c r="G239" s="14">
        <v>90</v>
      </c>
      <c r="K239" s="6">
        <v>10</v>
      </c>
      <c r="L239" s="6">
        <v>10</v>
      </c>
      <c r="M239" s="14">
        <v>10</v>
      </c>
      <c r="N239" s="18">
        <f>(K239+L239+M239)/3</f>
        <v>10</v>
      </c>
      <c r="O239" s="21">
        <f t="shared" si="16"/>
        <v>44350</v>
      </c>
      <c r="P239" s="19">
        <f t="shared" si="17"/>
        <v>44375</v>
      </c>
    </row>
    <row r="240" spans="1:16" ht="43.5">
      <c r="A240" t="s">
        <v>293</v>
      </c>
      <c r="B240" s="1">
        <v>44359</v>
      </c>
      <c r="C240" s="45" t="s">
        <v>280</v>
      </c>
      <c r="D240" s="29">
        <v>4</v>
      </c>
      <c r="E240">
        <v>90</v>
      </c>
      <c r="F240">
        <v>90</v>
      </c>
      <c r="G240" s="14">
        <v>90</v>
      </c>
      <c r="K240" s="6">
        <v>10</v>
      </c>
      <c r="L240" s="6">
        <v>10</v>
      </c>
      <c r="M240" s="14">
        <v>10</v>
      </c>
      <c r="N240" s="18">
        <f>(K240+L240+M240)/3</f>
        <v>10</v>
      </c>
      <c r="O240" s="21">
        <f t="shared" si="16"/>
        <v>44350</v>
      </c>
      <c r="P240" s="19">
        <f t="shared" si="17"/>
        <v>44375</v>
      </c>
    </row>
    <row r="241" spans="1:17" ht="43.5">
      <c r="A241" t="s">
        <v>303</v>
      </c>
      <c r="B241" s="1">
        <v>44359</v>
      </c>
      <c r="C241" s="45" t="s">
        <v>280</v>
      </c>
      <c r="D241" s="29">
        <v>5</v>
      </c>
      <c r="E241">
        <v>90</v>
      </c>
      <c r="F241">
        <v>90</v>
      </c>
      <c r="G241" s="14">
        <v>90</v>
      </c>
      <c r="K241" s="6">
        <v>10</v>
      </c>
      <c r="L241" s="6">
        <v>10</v>
      </c>
      <c r="M241" s="14">
        <v>10</v>
      </c>
      <c r="N241" s="18">
        <f>(K241+L241+M241)/3</f>
        <v>10</v>
      </c>
      <c r="O241" s="21">
        <f t="shared" si="16"/>
        <v>44350</v>
      </c>
      <c r="P241" s="19">
        <f t="shared" si="17"/>
        <v>44375</v>
      </c>
    </row>
    <row r="242" spans="1:17" ht="29">
      <c r="A242" t="s">
        <v>348</v>
      </c>
      <c r="B242" s="1">
        <v>44360</v>
      </c>
      <c r="C242" s="44" t="s">
        <v>360</v>
      </c>
      <c r="D242" s="29">
        <v>2</v>
      </c>
      <c r="E242">
        <v>90</v>
      </c>
      <c r="I242">
        <v>10</v>
      </c>
      <c r="K242" s="6">
        <v>10</v>
      </c>
      <c r="L242">
        <v>12</v>
      </c>
      <c r="N242" s="18">
        <f>(K242+L242)/2</f>
        <v>11</v>
      </c>
      <c r="O242" s="21">
        <f t="shared" si="16"/>
        <v>44350</v>
      </c>
      <c r="P242" s="19">
        <f t="shared" si="17"/>
        <v>44375</v>
      </c>
    </row>
    <row r="243" spans="1:17" ht="43.5">
      <c r="A243" t="s">
        <v>397</v>
      </c>
      <c r="B243" s="1">
        <v>44361</v>
      </c>
      <c r="C243" s="44" t="s">
        <v>414</v>
      </c>
      <c r="D243" s="29">
        <v>4</v>
      </c>
      <c r="E243">
        <v>90</v>
      </c>
      <c r="F243">
        <v>90</v>
      </c>
      <c r="J243" s="14">
        <v>23</v>
      </c>
      <c r="K243" s="6">
        <v>10</v>
      </c>
      <c r="L243" s="6">
        <v>10</v>
      </c>
      <c r="M243" s="14">
        <v>16</v>
      </c>
      <c r="N243" s="18">
        <f t="shared" ref="N243:N252" si="21">(K243+L243+M243)/3</f>
        <v>12</v>
      </c>
      <c r="O243" s="21">
        <f t="shared" si="16"/>
        <v>44350</v>
      </c>
      <c r="P243" s="19">
        <f t="shared" si="17"/>
        <v>44375</v>
      </c>
      <c r="Q243" s="46" t="s">
        <v>417</v>
      </c>
    </row>
    <row r="244" spans="1:17" ht="43.5">
      <c r="A244" t="s">
        <v>400</v>
      </c>
      <c r="B244" s="1">
        <v>44361</v>
      </c>
      <c r="C244" s="44" t="s">
        <v>414</v>
      </c>
      <c r="D244" s="29">
        <v>5</v>
      </c>
      <c r="E244">
        <v>90</v>
      </c>
      <c r="I244">
        <v>15</v>
      </c>
      <c r="J244" s="14">
        <v>14</v>
      </c>
      <c r="K244" s="6">
        <v>10</v>
      </c>
      <c r="L244" s="6">
        <v>13</v>
      </c>
      <c r="M244" s="14">
        <v>13</v>
      </c>
      <c r="N244" s="18">
        <f t="shared" si="21"/>
        <v>12</v>
      </c>
      <c r="O244" s="21">
        <f t="shared" si="16"/>
        <v>44350</v>
      </c>
      <c r="P244" s="19">
        <f t="shared" si="17"/>
        <v>44375</v>
      </c>
    </row>
    <row r="245" spans="1:17">
      <c r="A245" t="s">
        <v>51</v>
      </c>
      <c r="B245" s="1">
        <v>44358</v>
      </c>
      <c r="C245" s="42" t="s">
        <v>34</v>
      </c>
      <c r="D245" s="29">
        <v>4</v>
      </c>
      <c r="E245">
        <v>60</v>
      </c>
      <c r="F245">
        <v>80</v>
      </c>
      <c r="G245" s="14">
        <v>90</v>
      </c>
      <c r="K245" s="6">
        <v>7</v>
      </c>
      <c r="L245" s="6">
        <v>9</v>
      </c>
      <c r="M245" s="14">
        <v>10</v>
      </c>
      <c r="N245" s="18">
        <f t="shared" si="21"/>
        <v>8.6666666666666661</v>
      </c>
      <c r="O245" s="21">
        <f t="shared" si="16"/>
        <v>44350.333333333336</v>
      </c>
      <c r="P245" s="19">
        <f t="shared" si="17"/>
        <v>44375.333333333336</v>
      </c>
    </row>
    <row r="246" spans="1:17" ht="29">
      <c r="A246" t="s">
        <v>98</v>
      </c>
      <c r="B246" s="1">
        <v>44358</v>
      </c>
      <c r="C246" s="43" t="s">
        <v>100</v>
      </c>
      <c r="D246" s="29">
        <v>4</v>
      </c>
      <c r="E246">
        <v>45</v>
      </c>
      <c r="F246">
        <v>90</v>
      </c>
      <c r="G246" s="14">
        <v>90</v>
      </c>
      <c r="K246" s="6">
        <v>6</v>
      </c>
      <c r="L246" s="6">
        <v>10</v>
      </c>
      <c r="M246" s="14">
        <v>10</v>
      </c>
      <c r="N246" s="18">
        <f t="shared" si="21"/>
        <v>8.6666666666666661</v>
      </c>
      <c r="O246" s="21">
        <f t="shared" si="16"/>
        <v>44350.333333333336</v>
      </c>
      <c r="P246" s="19">
        <f t="shared" si="17"/>
        <v>44375.333333333336</v>
      </c>
    </row>
    <row r="247" spans="1:17" ht="29">
      <c r="A247" t="s">
        <v>139</v>
      </c>
      <c r="B247" s="1">
        <v>44358</v>
      </c>
      <c r="C247" s="44" t="s">
        <v>103</v>
      </c>
      <c r="D247" s="29">
        <v>3</v>
      </c>
      <c r="E247">
        <v>60</v>
      </c>
      <c r="F247">
        <v>90</v>
      </c>
      <c r="G247" s="14">
        <v>80</v>
      </c>
      <c r="K247" s="6">
        <v>7</v>
      </c>
      <c r="L247" s="6">
        <v>10</v>
      </c>
      <c r="M247" s="14">
        <v>9</v>
      </c>
      <c r="N247" s="18">
        <f t="shared" si="21"/>
        <v>8.6666666666666661</v>
      </c>
      <c r="O247" s="21">
        <f t="shared" si="16"/>
        <v>44350.333333333336</v>
      </c>
      <c r="P247" s="19">
        <f t="shared" si="17"/>
        <v>44375.333333333336</v>
      </c>
    </row>
    <row r="248" spans="1:17" ht="43.5">
      <c r="A248" t="s">
        <v>172</v>
      </c>
      <c r="B248" s="1">
        <v>44358</v>
      </c>
      <c r="C248" s="45" t="s">
        <v>151</v>
      </c>
      <c r="D248" s="29">
        <v>4</v>
      </c>
      <c r="E248">
        <v>45</v>
      </c>
      <c r="F248">
        <v>90</v>
      </c>
      <c r="G248" s="14">
        <v>90</v>
      </c>
      <c r="K248" s="6">
        <v>6</v>
      </c>
      <c r="L248" s="6">
        <v>10</v>
      </c>
      <c r="M248" s="14">
        <v>10</v>
      </c>
      <c r="N248" s="18">
        <f t="shared" si="21"/>
        <v>8.6666666666666661</v>
      </c>
      <c r="O248" s="21">
        <f t="shared" si="16"/>
        <v>44350.333333333336</v>
      </c>
      <c r="P248" s="19">
        <f t="shared" si="17"/>
        <v>44375.333333333336</v>
      </c>
    </row>
    <row r="249" spans="1:17" ht="43.5">
      <c r="A249" t="s">
        <v>283</v>
      </c>
      <c r="B249" s="1">
        <v>44359</v>
      </c>
      <c r="C249" s="45" t="s">
        <v>280</v>
      </c>
      <c r="D249" s="29">
        <v>5</v>
      </c>
      <c r="E249">
        <v>90</v>
      </c>
      <c r="F249">
        <v>90</v>
      </c>
      <c r="G249" s="14">
        <v>80</v>
      </c>
      <c r="K249" s="6">
        <v>10</v>
      </c>
      <c r="L249" s="6">
        <v>10</v>
      </c>
      <c r="M249" s="14">
        <v>9</v>
      </c>
      <c r="N249" s="18">
        <f t="shared" si="21"/>
        <v>9.6666666666666661</v>
      </c>
      <c r="O249" s="21">
        <f t="shared" si="16"/>
        <v>44350.333333333336</v>
      </c>
      <c r="P249" s="19">
        <f t="shared" si="17"/>
        <v>44375.333333333336</v>
      </c>
    </row>
    <row r="250" spans="1:17" ht="29">
      <c r="A250" t="s">
        <v>352</v>
      </c>
      <c r="B250" s="1">
        <v>44360</v>
      </c>
      <c r="C250" s="44" t="s">
        <v>360</v>
      </c>
      <c r="D250" s="29">
        <v>5</v>
      </c>
      <c r="E250">
        <v>90</v>
      </c>
      <c r="F250">
        <v>90</v>
      </c>
      <c r="J250" s="14">
        <v>12</v>
      </c>
      <c r="K250" s="6">
        <v>10</v>
      </c>
      <c r="L250" s="6">
        <v>10</v>
      </c>
      <c r="M250" s="14">
        <v>12</v>
      </c>
      <c r="N250" s="18">
        <f t="shared" si="21"/>
        <v>10.666666666666666</v>
      </c>
      <c r="O250" s="21">
        <f t="shared" si="16"/>
        <v>44350.333333333336</v>
      </c>
      <c r="P250" s="19">
        <f t="shared" si="17"/>
        <v>44375.333333333336</v>
      </c>
    </row>
    <row r="251" spans="1:17" ht="43.5">
      <c r="A251" t="s">
        <v>193</v>
      </c>
      <c r="B251" s="1">
        <v>44358</v>
      </c>
      <c r="C251" s="45" t="s">
        <v>151</v>
      </c>
      <c r="D251" s="29">
        <v>4</v>
      </c>
      <c r="E251">
        <v>45</v>
      </c>
      <c r="F251">
        <v>80</v>
      </c>
      <c r="G251" s="14">
        <v>90</v>
      </c>
      <c r="K251" s="6">
        <v>6</v>
      </c>
      <c r="L251" s="6">
        <v>9</v>
      </c>
      <c r="M251" s="14">
        <v>10</v>
      </c>
      <c r="N251" s="18">
        <f t="shared" si="21"/>
        <v>8.3333333333333339</v>
      </c>
      <c r="O251" s="21">
        <f t="shared" si="16"/>
        <v>44350.666666666664</v>
      </c>
      <c r="P251" s="19">
        <f t="shared" si="17"/>
        <v>44375.666666666664</v>
      </c>
    </row>
    <row r="252" spans="1:17" ht="43.5">
      <c r="A252" t="s">
        <v>295</v>
      </c>
      <c r="B252" s="1">
        <v>44359</v>
      </c>
      <c r="C252" s="45" t="s">
        <v>280</v>
      </c>
      <c r="D252" s="29">
        <v>4</v>
      </c>
      <c r="E252">
        <v>90</v>
      </c>
      <c r="F252">
        <v>90</v>
      </c>
      <c r="G252" s="14">
        <v>75</v>
      </c>
      <c r="K252" s="6">
        <v>10</v>
      </c>
      <c r="L252" s="6">
        <v>10</v>
      </c>
      <c r="M252" s="14">
        <v>8</v>
      </c>
      <c r="N252" s="18">
        <f t="shared" si="21"/>
        <v>9.3333333333333339</v>
      </c>
      <c r="O252" s="21">
        <f t="shared" si="16"/>
        <v>44350.666666666664</v>
      </c>
      <c r="P252" s="19">
        <f t="shared" si="17"/>
        <v>44375.666666666664</v>
      </c>
    </row>
    <row r="253" spans="1:17" ht="29">
      <c r="A253" t="s">
        <v>74</v>
      </c>
      <c r="B253" s="1">
        <v>44358</v>
      </c>
      <c r="C253" s="43" t="s">
        <v>100</v>
      </c>
      <c r="D253" s="29">
        <v>2</v>
      </c>
      <c r="E253">
        <v>90</v>
      </c>
      <c r="F253">
        <v>45</v>
      </c>
      <c r="K253" s="6">
        <v>10</v>
      </c>
      <c r="L253" s="6">
        <v>6</v>
      </c>
      <c r="N253" s="18">
        <f>(K253+L253)/2</f>
        <v>8</v>
      </c>
      <c r="O253" s="21">
        <f t="shared" si="16"/>
        <v>44351</v>
      </c>
      <c r="P253" s="19">
        <f t="shared" si="17"/>
        <v>44376</v>
      </c>
    </row>
    <row r="254" spans="1:17" ht="29">
      <c r="A254" t="s">
        <v>114</v>
      </c>
      <c r="B254" s="1">
        <v>44358</v>
      </c>
      <c r="C254" s="44" t="s">
        <v>103</v>
      </c>
      <c r="D254" s="29">
        <v>4</v>
      </c>
      <c r="E254">
        <v>0</v>
      </c>
      <c r="F254">
        <v>60</v>
      </c>
      <c r="G254" s="14">
        <v>80</v>
      </c>
      <c r="K254" s="6">
        <v>0</v>
      </c>
      <c r="L254" s="6">
        <v>7</v>
      </c>
      <c r="M254" s="14">
        <v>9</v>
      </c>
      <c r="N254" s="18">
        <f>(L254+M254)/2</f>
        <v>8</v>
      </c>
      <c r="O254" s="21">
        <f t="shared" si="16"/>
        <v>44351</v>
      </c>
      <c r="P254" s="19">
        <f t="shared" si="17"/>
        <v>44376</v>
      </c>
      <c r="Q254" s="46" t="s">
        <v>195</v>
      </c>
    </row>
    <row r="255" spans="1:17" ht="43.5">
      <c r="A255" t="s">
        <v>188</v>
      </c>
      <c r="B255" s="1">
        <v>44358</v>
      </c>
      <c r="C255" s="45" t="s">
        <v>151</v>
      </c>
      <c r="D255" s="29">
        <v>4</v>
      </c>
      <c r="E255">
        <v>45</v>
      </c>
      <c r="F255">
        <v>80</v>
      </c>
      <c r="G255" s="14">
        <v>80</v>
      </c>
      <c r="K255" s="6">
        <v>6</v>
      </c>
      <c r="L255" s="6">
        <v>9</v>
      </c>
      <c r="M255" s="14">
        <v>9</v>
      </c>
      <c r="N255" s="18">
        <f>(K255+L255+M255)/3</f>
        <v>8</v>
      </c>
      <c r="O255" s="21">
        <f t="shared" si="16"/>
        <v>44351</v>
      </c>
      <c r="P255" s="19">
        <f t="shared" si="17"/>
        <v>44376</v>
      </c>
    </row>
    <row r="256" spans="1:17" ht="29">
      <c r="A256" t="s">
        <v>313</v>
      </c>
      <c r="B256" s="1">
        <v>44360</v>
      </c>
      <c r="C256" s="44" t="s">
        <v>360</v>
      </c>
      <c r="D256" s="29">
        <v>3</v>
      </c>
      <c r="E256">
        <v>90</v>
      </c>
      <c r="F256">
        <v>90</v>
      </c>
      <c r="G256" s="14">
        <v>90</v>
      </c>
      <c r="K256" s="6">
        <v>10</v>
      </c>
      <c r="L256" s="6">
        <v>10</v>
      </c>
      <c r="M256" s="14">
        <v>10</v>
      </c>
      <c r="N256" s="18">
        <f>(K256+L256+M256)/3</f>
        <v>10</v>
      </c>
      <c r="O256" s="21">
        <f t="shared" si="16"/>
        <v>44351</v>
      </c>
      <c r="P256" s="19">
        <f t="shared" si="17"/>
        <v>44376</v>
      </c>
    </row>
    <row r="257" spans="1:16" ht="29">
      <c r="A257" t="s">
        <v>316</v>
      </c>
      <c r="B257" s="1">
        <v>44360</v>
      </c>
      <c r="C257" s="44" t="s">
        <v>360</v>
      </c>
      <c r="D257" s="29">
        <v>3</v>
      </c>
      <c r="E257">
        <v>90</v>
      </c>
      <c r="F257">
        <v>90</v>
      </c>
      <c r="G257" s="14">
        <v>90</v>
      </c>
      <c r="K257" s="6">
        <v>10</v>
      </c>
      <c r="L257" s="6">
        <v>10</v>
      </c>
      <c r="M257" s="14">
        <v>10</v>
      </c>
      <c r="N257" s="18">
        <f>(K257+L257+M257)/3</f>
        <v>10</v>
      </c>
      <c r="O257" s="21">
        <f t="shared" si="16"/>
        <v>44351</v>
      </c>
      <c r="P257" s="19">
        <f t="shared" si="17"/>
        <v>44376</v>
      </c>
    </row>
    <row r="258" spans="1:16" ht="29">
      <c r="A258" t="s">
        <v>320</v>
      </c>
      <c r="B258" s="1">
        <v>44360</v>
      </c>
      <c r="C258" s="44" t="s">
        <v>360</v>
      </c>
      <c r="D258" s="29">
        <v>4</v>
      </c>
      <c r="E258">
        <v>90</v>
      </c>
      <c r="F258">
        <v>90</v>
      </c>
      <c r="G258" s="14">
        <v>90</v>
      </c>
      <c r="K258">
        <v>10</v>
      </c>
      <c r="L258">
        <v>10</v>
      </c>
      <c r="M258" s="14">
        <v>10</v>
      </c>
      <c r="N258" s="18">
        <f>(K258+L258+M258)/3</f>
        <v>10</v>
      </c>
      <c r="O258" s="21">
        <f t="shared" ref="O258:O321" si="22">B258-N258+1</f>
        <v>44351</v>
      </c>
      <c r="P258" s="19">
        <f t="shared" ref="P258:P321" si="23">O258+25</f>
        <v>44376</v>
      </c>
    </row>
    <row r="259" spans="1:16" ht="29">
      <c r="A259" t="s">
        <v>335</v>
      </c>
      <c r="B259" s="1">
        <v>44360</v>
      </c>
      <c r="C259" s="44" t="s">
        <v>360</v>
      </c>
      <c r="D259" s="29">
        <v>5</v>
      </c>
      <c r="E259">
        <v>90</v>
      </c>
      <c r="F259">
        <v>90</v>
      </c>
      <c r="G259" s="14">
        <v>90</v>
      </c>
      <c r="K259" s="6">
        <v>10</v>
      </c>
      <c r="L259" s="6">
        <v>10</v>
      </c>
      <c r="M259" s="14">
        <v>10</v>
      </c>
      <c r="N259" s="18">
        <f>(K259+L259+M259)/3</f>
        <v>10</v>
      </c>
      <c r="O259" s="21">
        <f t="shared" si="22"/>
        <v>44351</v>
      </c>
      <c r="P259" s="19">
        <f t="shared" si="23"/>
        <v>44376</v>
      </c>
    </row>
    <row r="260" spans="1:16" ht="29">
      <c r="A260" t="s">
        <v>343</v>
      </c>
      <c r="B260" s="1">
        <v>44360</v>
      </c>
      <c r="C260" s="44" t="s">
        <v>360</v>
      </c>
      <c r="D260" s="29">
        <v>2</v>
      </c>
      <c r="E260">
        <v>90</v>
      </c>
      <c r="F260">
        <v>90</v>
      </c>
      <c r="K260" s="6">
        <v>10</v>
      </c>
      <c r="L260" s="6">
        <v>10</v>
      </c>
      <c r="N260" s="18">
        <f>(K260+L260)/2</f>
        <v>10</v>
      </c>
      <c r="O260" s="21">
        <f t="shared" si="22"/>
        <v>44351</v>
      </c>
      <c r="P260" s="19">
        <f t="shared" si="23"/>
        <v>44376</v>
      </c>
    </row>
    <row r="261" spans="1:16" ht="29">
      <c r="A261" t="s">
        <v>350</v>
      </c>
      <c r="B261" s="1">
        <v>44360</v>
      </c>
      <c r="C261" s="44" t="s">
        <v>360</v>
      </c>
      <c r="D261" s="29">
        <v>4</v>
      </c>
      <c r="E261">
        <v>90</v>
      </c>
      <c r="F261">
        <v>90</v>
      </c>
      <c r="G261" s="14">
        <v>90</v>
      </c>
      <c r="K261" s="6">
        <v>10</v>
      </c>
      <c r="L261">
        <v>10</v>
      </c>
      <c r="M261" s="14">
        <v>10</v>
      </c>
      <c r="N261" s="18">
        <f t="shared" ref="N261:N269" si="24">(K261+L261+M261)/3</f>
        <v>10</v>
      </c>
      <c r="O261" s="21">
        <f t="shared" si="22"/>
        <v>44351</v>
      </c>
      <c r="P261" s="19">
        <f t="shared" si="23"/>
        <v>44376</v>
      </c>
    </row>
    <row r="262" spans="1:16" ht="43.5">
      <c r="A262" t="s">
        <v>383</v>
      </c>
      <c r="B262" s="1">
        <v>44360</v>
      </c>
      <c r="C262" s="45" t="s">
        <v>376</v>
      </c>
      <c r="D262" s="29">
        <v>3</v>
      </c>
      <c r="F262">
        <v>80</v>
      </c>
      <c r="G262" s="14">
        <v>90</v>
      </c>
      <c r="H262" t="s">
        <v>229</v>
      </c>
      <c r="K262" s="6">
        <v>9</v>
      </c>
      <c r="L262" s="6">
        <v>10</v>
      </c>
      <c r="M262" s="14">
        <v>11</v>
      </c>
      <c r="N262" s="18">
        <f t="shared" si="24"/>
        <v>10</v>
      </c>
      <c r="O262" s="21">
        <f t="shared" si="22"/>
        <v>44351</v>
      </c>
      <c r="P262" s="19">
        <f t="shared" si="23"/>
        <v>44376</v>
      </c>
    </row>
    <row r="263" spans="1:16" ht="29">
      <c r="A263" t="s">
        <v>78</v>
      </c>
      <c r="B263" s="1">
        <v>44358</v>
      </c>
      <c r="C263" s="43" t="s">
        <v>100</v>
      </c>
      <c r="D263" s="29">
        <v>4</v>
      </c>
      <c r="E263">
        <v>90</v>
      </c>
      <c r="F263">
        <v>45</v>
      </c>
      <c r="G263" s="14">
        <v>60</v>
      </c>
      <c r="K263" s="6">
        <v>10</v>
      </c>
      <c r="L263" s="6">
        <v>6</v>
      </c>
      <c r="M263" s="14">
        <v>7</v>
      </c>
      <c r="N263" s="18">
        <f t="shared" si="24"/>
        <v>7.666666666666667</v>
      </c>
      <c r="O263" s="21">
        <f t="shared" si="22"/>
        <v>44351.333333333336</v>
      </c>
      <c r="P263" s="19">
        <f t="shared" si="23"/>
        <v>44376.333333333336</v>
      </c>
    </row>
    <row r="264" spans="1:16" ht="29">
      <c r="A264" t="s">
        <v>131</v>
      </c>
      <c r="B264" s="1">
        <v>44358</v>
      </c>
      <c r="C264" s="44" t="s">
        <v>103</v>
      </c>
      <c r="D264" s="29">
        <v>4</v>
      </c>
      <c r="E264">
        <v>45</v>
      </c>
      <c r="F264">
        <v>60</v>
      </c>
      <c r="G264" s="14">
        <v>90</v>
      </c>
      <c r="K264" s="6">
        <v>6</v>
      </c>
      <c r="L264" s="6">
        <v>7</v>
      </c>
      <c r="M264" s="14">
        <v>10</v>
      </c>
      <c r="N264" s="18">
        <f t="shared" si="24"/>
        <v>7.666666666666667</v>
      </c>
      <c r="O264" s="21">
        <f t="shared" si="22"/>
        <v>44351.333333333336</v>
      </c>
      <c r="P264" s="19">
        <f t="shared" si="23"/>
        <v>44376.333333333336</v>
      </c>
    </row>
    <row r="265" spans="1:16" ht="29">
      <c r="A265" t="s">
        <v>142</v>
      </c>
      <c r="B265" s="1">
        <v>44358</v>
      </c>
      <c r="C265" s="44" t="s">
        <v>103</v>
      </c>
      <c r="D265" s="29">
        <v>4</v>
      </c>
      <c r="E265">
        <v>90</v>
      </c>
      <c r="F265">
        <v>45</v>
      </c>
      <c r="G265" s="14">
        <v>60</v>
      </c>
      <c r="K265" s="6">
        <v>10</v>
      </c>
      <c r="L265" s="6">
        <v>6</v>
      </c>
      <c r="M265" s="14">
        <v>7</v>
      </c>
      <c r="N265" s="18">
        <f t="shared" si="24"/>
        <v>7.666666666666667</v>
      </c>
      <c r="O265" s="21">
        <f t="shared" si="22"/>
        <v>44351.333333333336</v>
      </c>
      <c r="P265" s="19">
        <f t="shared" si="23"/>
        <v>44376.333333333336</v>
      </c>
    </row>
    <row r="266" spans="1:16" ht="43.5">
      <c r="A266" t="s">
        <v>202</v>
      </c>
      <c r="B266" s="1">
        <v>44359</v>
      </c>
      <c r="C266" s="45" t="s">
        <v>228</v>
      </c>
      <c r="D266" s="29">
        <v>3</v>
      </c>
      <c r="E266">
        <v>75</v>
      </c>
      <c r="F266">
        <v>75</v>
      </c>
      <c r="G266" s="14">
        <v>90</v>
      </c>
      <c r="K266" s="6">
        <v>8</v>
      </c>
      <c r="L266" s="6">
        <v>8</v>
      </c>
      <c r="M266" s="14">
        <v>10</v>
      </c>
      <c r="N266" s="18">
        <f t="shared" si="24"/>
        <v>8.6666666666666661</v>
      </c>
      <c r="O266" s="21">
        <f t="shared" si="22"/>
        <v>44351.333333333336</v>
      </c>
      <c r="P266" s="19">
        <f t="shared" si="23"/>
        <v>44376.333333333336</v>
      </c>
    </row>
    <row r="267" spans="1:16" ht="29">
      <c r="A267" t="s">
        <v>246</v>
      </c>
      <c r="B267" s="1">
        <v>44359</v>
      </c>
      <c r="C267" s="44" t="s">
        <v>231</v>
      </c>
      <c r="D267" s="29">
        <v>4</v>
      </c>
      <c r="E267">
        <v>90</v>
      </c>
      <c r="F267">
        <v>45</v>
      </c>
      <c r="G267" s="14">
        <v>90</v>
      </c>
      <c r="K267" s="6">
        <v>10</v>
      </c>
      <c r="L267" s="6">
        <v>6</v>
      </c>
      <c r="M267" s="14">
        <v>10</v>
      </c>
      <c r="N267" s="18">
        <f t="shared" si="24"/>
        <v>8.6666666666666661</v>
      </c>
      <c r="O267" s="21">
        <f t="shared" si="22"/>
        <v>44351.333333333336</v>
      </c>
      <c r="P267" s="19">
        <f t="shared" si="23"/>
        <v>44376.333333333336</v>
      </c>
    </row>
    <row r="268" spans="1:16" ht="43.5">
      <c r="A268" t="s">
        <v>306</v>
      </c>
      <c r="B268" s="1">
        <v>44359</v>
      </c>
      <c r="C268" s="45" t="s">
        <v>280</v>
      </c>
      <c r="D268" s="29">
        <v>3</v>
      </c>
      <c r="E268">
        <v>90</v>
      </c>
      <c r="F268">
        <v>80</v>
      </c>
      <c r="G268" s="14">
        <v>60</v>
      </c>
      <c r="K268" s="6">
        <v>10</v>
      </c>
      <c r="L268" s="6">
        <v>9</v>
      </c>
      <c r="M268" s="14">
        <v>7</v>
      </c>
      <c r="N268" s="18">
        <f t="shared" si="24"/>
        <v>8.6666666666666661</v>
      </c>
      <c r="O268" s="21">
        <f t="shared" si="22"/>
        <v>44351.333333333336</v>
      </c>
      <c r="P268" s="19">
        <f t="shared" si="23"/>
        <v>44376.333333333336</v>
      </c>
    </row>
    <row r="269" spans="1:16" ht="29">
      <c r="A269" t="s">
        <v>357</v>
      </c>
      <c r="B269" s="1">
        <v>44360</v>
      </c>
      <c r="C269" s="44" t="s">
        <v>360</v>
      </c>
      <c r="D269" s="29">
        <v>4</v>
      </c>
      <c r="E269">
        <v>90</v>
      </c>
      <c r="F269">
        <v>80</v>
      </c>
      <c r="G269" s="14">
        <v>85</v>
      </c>
      <c r="K269" s="6">
        <v>10</v>
      </c>
      <c r="L269" s="6">
        <v>9</v>
      </c>
      <c r="M269" s="14">
        <v>10</v>
      </c>
      <c r="N269" s="18">
        <f t="shared" si="24"/>
        <v>9.6666666666666661</v>
      </c>
      <c r="O269" s="21">
        <f t="shared" si="22"/>
        <v>44351.333333333336</v>
      </c>
      <c r="P269" s="19">
        <f t="shared" si="23"/>
        <v>44376.333333333336</v>
      </c>
    </row>
    <row r="270" spans="1:16" ht="43.5">
      <c r="A270" t="s">
        <v>377</v>
      </c>
      <c r="B270" s="1">
        <v>44360</v>
      </c>
      <c r="C270" s="45" t="s">
        <v>376</v>
      </c>
      <c r="D270" s="29">
        <v>5</v>
      </c>
      <c r="E270">
        <v>80</v>
      </c>
      <c r="F270">
        <v>90</v>
      </c>
      <c r="K270" s="6">
        <v>9</v>
      </c>
      <c r="L270" s="6">
        <v>10</v>
      </c>
      <c r="N270" s="18">
        <f>(K270+L270)/2</f>
        <v>9.5</v>
      </c>
      <c r="O270" s="21">
        <f t="shared" si="22"/>
        <v>44351.5</v>
      </c>
      <c r="P270" s="19">
        <f t="shared" si="23"/>
        <v>44376.5</v>
      </c>
    </row>
    <row r="271" spans="1:16">
      <c r="A271" t="s">
        <v>57</v>
      </c>
      <c r="B271" s="1">
        <v>44358</v>
      </c>
      <c r="C271" s="42" t="s">
        <v>34</v>
      </c>
      <c r="D271" s="29">
        <v>3</v>
      </c>
      <c r="E271">
        <v>90</v>
      </c>
      <c r="F271">
        <v>45</v>
      </c>
      <c r="G271" s="14">
        <v>45</v>
      </c>
      <c r="K271" s="6">
        <v>10</v>
      </c>
      <c r="L271" s="6">
        <v>6</v>
      </c>
      <c r="M271" s="14">
        <v>6</v>
      </c>
      <c r="N271" s="18">
        <f t="shared" ref="N271:N295" si="25">(K271+L271+M271)/3</f>
        <v>7.333333333333333</v>
      </c>
      <c r="O271" s="21">
        <f t="shared" si="22"/>
        <v>44351.666666666664</v>
      </c>
      <c r="P271" s="19">
        <f t="shared" si="23"/>
        <v>44376.666666666664</v>
      </c>
    </row>
    <row r="272" spans="1:16" ht="43.5">
      <c r="A272" t="s">
        <v>192</v>
      </c>
      <c r="B272" s="1">
        <v>44358</v>
      </c>
      <c r="C272" s="45" t="s">
        <v>151</v>
      </c>
      <c r="D272" s="29">
        <v>4</v>
      </c>
      <c r="E272">
        <v>45</v>
      </c>
      <c r="F272">
        <v>90</v>
      </c>
      <c r="G272" s="14">
        <v>45</v>
      </c>
      <c r="K272" s="6">
        <v>6</v>
      </c>
      <c r="L272" s="6">
        <v>10</v>
      </c>
      <c r="M272" s="14">
        <v>6</v>
      </c>
      <c r="N272" s="18">
        <f t="shared" si="25"/>
        <v>7.333333333333333</v>
      </c>
      <c r="O272" s="21">
        <f t="shared" si="22"/>
        <v>44351.666666666664</v>
      </c>
      <c r="P272" s="19">
        <f t="shared" si="23"/>
        <v>44376.666666666664</v>
      </c>
    </row>
    <row r="273" spans="1:16" ht="29">
      <c r="A273" t="s">
        <v>243</v>
      </c>
      <c r="B273" s="1">
        <v>44359</v>
      </c>
      <c r="C273" s="44" t="s">
        <v>231</v>
      </c>
      <c r="D273" s="29">
        <v>7</v>
      </c>
      <c r="E273">
        <v>90</v>
      </c>
      <c r="F273">
        <v>80</v>
      </c>
      <c r="G273" s="14">
        <v>45</v>
      </c>
      <c r="K273" s="6">
        <v>10</v>
      </c>
      <c r="L273">
        <v>9</v>
      </c>
      <c r="M273" s="14">
        <v>6</v>
      </c>
      <c r="N273" s="18">
        <f t="shared" si="25"/>
        <v>8.3333333333333339</v>
      </c>
      <c r="O273" s="21">
        <f t="shared" si="22"/>
        <v>44351.666666666664</v>
      </c>
      <c r="P273" s="19">
        <f t="shared" si="23"/>
        <v>44376.666666666664</v>
      </c>
    </row>
    <row r="274" spans="1:16" ht="43.5">
      <c r="A274" t="s">
        <v>382</v>
      </c>
      <c r="B274" s="1">
        <v>44360</v>
      </c>
      <c r="C274" s="45" t="s">
        <v>376</v>
      </c>
      <c r="D274" s="29">
        <v>4</v>
      </c>
      <c r="E274">
        <v>90</v>
      </c>
      <c r="F274">
        <v>80</v>
      </c>
      <c r="G274" s="14">
        <v>80</v>
      </c>
      <c r="K274" s="6">
        <v>10</v>
      </c>
      <c r="L274" s="6">
        <v>9</v>
      </c>
      <c r="M274" s="14">
        <v>9</v>
      </c>
      <c r="N274" s="18">
        <f t="shared" si="25"/>
        <v>9.3333333333333339</v>
      </c>
      <c r="O274" s="21">
        <f t="shared" si="22"/>
        <v>44351.666666666664</v>
      </c>
      <c r="P274" s="19">
        <f t="shared" si="23"/>
        <v>44376.666666666664</v>
      </c>
    </row>
    <row r="275" spans="1:16" ht="29">
      <c r="A275" t="s">
        <v>107</v>
      </c>
      <c r="B275" s="1">
        <v>44358</v>
      </c>
      <c r="C275" s="44" t="s">
        <v>103</v>
      </c>
      <c r="D275" s="29">
        <v>4</v>
      </c>
      <c r="E275">
        <v>60</v>
      </c>
      <c r="F275">
        <v>35</v>
      </c>
      <c r="G275" s="14">
        <v>90</v>
      </c>
      <c r="K275" s="6">
        <v>7</v>
      </c>
      <c r="L275" s="6">
        <v>4</v>
      </c>
      <c r="M275" s="14">
        <v>10</v>
      </c>
      <c r="N275" s="18">
        <f t="shared" si="25"/>
        <v>7</v>
      </c>
      <c r="O275" s="21">
        <f t="shared" si="22"/>
        <v>44352</v>
      </c>
      <c r="P275" s="19">
        <f t="shared" si="23"/>
        <v>44377</v>
      </c>
    </row>
    <row r="276" spans="1:16">
      <c r="A276" t="s">
        <v>197</v>
      </c>
      <c r="B276" s="1">
        <v>44358</v>
      </c>
      <c r="C276" s="44" t="s">
        <v>201</v>
      </c>
      <c r="D276" s="29">
        <v>4</v>
      </c>
      <c r="E276">
        <v>70</v>
      </c>
      <c r="F276">
        <v>45</v>
      </c>
      <c r="G276" s="14">
        <v>60</v>
      </c>
      <c r="K276" s="6">
        <v>8</v>
      </c>
      <c r="L276" s="6">
        <v>6</v>
      </c>
      <c r="M276" s="14">
        <v>7</v>
      </c>
      <c r="N276" s="18">
        <f t="shared" si="25"/>
        <v>7</v>
      </c>
      <c r="O276" s="21">
        <f t="shared" si="22"/>
        <v>44352</v>
      </c>
      <c r="P276" s="19">
        <f t="shared" si="23"/>
        <v>44377</v>
      </c>
    </row>
    <row r="277" spans="1:16" ht="43.5">
      <c r="A277" t="s">
        <v>210</v>
      </c>
      <c r="B277" s="1">
        <v>44359</v>
      </c>
      <c r="C277" s="45" t="s">
        <v>228</v>
      </c>
      <c r="D277" s="29">
        <v>4</v>
      </c>
      <c r="E277">
        <v>75</v>
      </c>
      <c r="F277">
        <v>75</v>
      </c>
      <c r="G277" s="14">
        <v>75</v>
      </c>
      <c r="K277" s="6">
        <v>8</v>
      </c>
      <c r="L277" s="6">
        <v>8</v>
      </c>
      <c r="M277" s="14">
        <v>8</v>
      </c>
      <c r="N277" s="18">
        <f t="shared" si="25"/>
        <v>8</v>
      </c>
      <c r="O277" s="21">
        <f t="shared" si="22"/>
        <v>44352</v>
      </c>
      <c r="P277" s="19">
        <f t="shared" si="23"/>
        <v>44377</v>
      </c>
    </row>
    <row r="278" spans="1:16" ht="29">
      <c r="A278" t="s">
        <v>333</v>
      </c>
      <c r="B278" s="1">
        <v>44360</v>
      </c>
      <c r="C278" s="44" t="s">
        <v>360</v>
      </c>
      <c r="D278" s="29">
        <v>4</v>
      </c>
      <c r="E278">
        <v>60</v>
      </c>
      <c r="F278">
        <v>90</v>
      </c>
      <c r="G278" s="14">
        <v>90</v>
      </c>
      <c r="K278" s="6">
        <v>7</v>
      </c>
      <c r="L278" s="6">
        <v>10</v>
      </c>
      <c r="M278" s="14">
        <v>10</v>
      </c>
      <c r="N278" s="18">
        <f t="shared" si="25"/>
        <v>9</v>
      </c>
      <c r="O278" s="21">
        <f t="shared" si="22"/>
        <v>44352</v>
      </c>
      <c r="P278" s="19">
        <f t="shared" si="23"/>
        <v>44377</v>
      </c>
    </row>
    <row r="279" spans="1:16" ht="43.5">
      <c r="A279" t="s">
        <v>372</v>
      </c>
      <c r="B279" s="1">
        <v>44360</v>
      </c>
      <c r="C279" s="45" t="s">
        <v>361</v>
      </c>
      <c r="D279" s="29">
        <v>4</v>
      </c>
      <c r="E279">
        <v>90</v>
      </c>
      <c r="F279">
        <v>60</v>
      </c>
      <c r="G279" s="14">
        <v>90</v>
      </c>
      <c r="K279" s="6">
        <v>10</v>
      </c>
      <c r="L279" s="6">
        <v>7</v>
      </c>
      <c r="M279" s="14">
        <v>10</v>
      </c>
      <c r="N279" s="18">
        <f t="shared" si="25"/>
        <v>9</v>
      </c>
      <c r="O279" s="21">
        <f t="shared" si="22"/>
        <v>44352</v>
      </c>
      <c r="P279" s="19">
        <f t="shared" si="23"/>
        <v>44377</v>
      </c>
    </row>
    <row r="280" spans="1:16" ht="43.5">
      <c r="A280" t="s">
        <v>389</v>
      </c>
      <c r="B280" s="1">
        <v>44360</v>
      </c>
      <c r="C280" s="45" t="s">
        <v>376</v>
      </c>
      <c r="D280" s="29">
        <v>5</v>
      </c>
      <c r="E280">
        <v>90</v>
      </c>
      <c r="F280">
        <v>60</v>
      </c>
      <c r="G280" s="14">
        <v>90</v>
      </c>
      <c r="K280" s="6">
        <v>10</v>
      </c>
      <c r="L280">
        <v>7</v>
      </c>
      <c r="M280" s="14">
        <v>10</v>
      </c>
      <c r="N280" s="18">
        <f t="shared" si="25"/>
        <v>9</v>
      </c>
      <c r="O280" s="21">
        <f t="shared" si="22"/>
        <v>44352</v>
      </c>
      <c r="P280" s="19">
        <f t="shared" si="23"/>
        <v>44377</v>
      </c>
    </row>
    <row r="281" spans="1:16" ht="43.5">
      <c r="A281" t="s">
        <v>423</v>
      </c>
      <c r="B281" s="1">
        <v>44361</v>
      </c>
      <c r="C281" s="45" t="s">
        <v>418</v>
      </c>
      <c r="D281" s="29">
        <v>6</v>
      </c>
      <c r="E281">
        <v>90</v>
      </c>
      <c r="F281">
        <v>90</v>
      </c>
      <c r="G281" s="14">
        <v>90</v>
      </c>
      <c r="K281" s="6">
        <v>10</v>
      </c>
      <c r="L281" s="6">
        <v>10</v>
      </c>
      <c r="M281" s="14">
        <v>10</v>
      </c>
      <c r="N281" s="18">
        <f t="shared" si="25"/>
        <v>10</v>
      </c>
      <c r="O281" s="21">
        <f t="shared" si="22"/>
        <v>44352</v>
      </c>
      <c r="P281" s="19">
        <f t="shared" si="23"/>
        <v>44377</v>
      </c>
    </row>
    <row r="282" spans="1:16" ht="43.5">
      <c r="A282" t="s">
        <v>428</v>
      </c>
      <c r="B282" s="1">
        <v>44361</v>
      </c>
      <c r="C282" s="45" t="s">
        <v>418</v>
      </c>
      <c r="D282" s="29">
        <v>6</v>
      </c>
      <c r="E282">
        <v>90</v>
      </c>
      <c r="F282">
        <v>90</v>
      </c>
      <c r="G282" s="14">
        <v>90</v>
      </c>
      <c r="K282" s="6">
        <v>10</v>
      </c>
      <c r="L282" s="6">
        <v>10</v>
      </c>
      <c r="M282" s="14">
        <v>10</v>
      </c>
      <c r="N282" s="18">
        <f t="shared" si="25"/>
        <v>10</v>
      </c>
      <c r="O282" s="21">
        <f t="shared" si="22"/>
        <v>44352</v>
      </c>
      <c r="P282" s="19">
        <f t="shared" si="23"/>
        <v>44377</v>
      </c>
    </row>
    <row r="283" spans="1:16">
      <c r="A283" t="s">
        <v>54</v>
      </c>
      <c r="B283" s="1">
        <v>44358</v>
      </c>
      <c r="C283" s="41" t="s">
        <v>34</v>
      </c>
      <c r="D283" s="29">
        <v>3</v>
      </c>
      <c r="E283">
        <v>45</v>
      </c>
      <c r="F283">
        <v>60</v>
      </c>
      <c r="G283" s="14">
        <v>60</v>
      </c>
      <c r="K283" s="6">
        <v>6</v>
      </c>
      <c r="L283" s="6">
        <v>7</v>
      </c>
      <c r="M283" s="14">
        <v>7</v>
      </c>
      <c r="N283" s="18">
        <f t="shared" si="25"/>
        <v>6.666666666666667</v>
      </c>
      <c r="O283" s="21">
        <f t="shared" si="22"/>
        <v>44352.333333333336</v>
      </c>
      <c r="P283" s="19">
        <f t="shared" si="23"/>
        <v>44377.333333333336</v>
      </c>
    </row>
    <row r="284" spans="1:16" ht="29">
      <c r="A284" t="s">
        <v>236</v>
      </c>
      <c r="B284" s="1">
        <v>44359</v>
      </c>
      <c r="C284" s="44" t="s">
        <v>231</v>
      </c>
      <c r="D284" s="29">
        <v>5</v>
      </c>
      <c r="E284">
        <v>60</v>
      </c>
      <c r="F284">
        <v>80</v>
      </c>
      <c r="G284" s="14">
        <v>60</v>
      </c>
      <c r="K284" s="6">
        <v>7</v>
      </c>
      <c r="L284" s="6">
        <v>9</v>
      </c>
      <c r="M284" s="14">
        <v>7</v>
      </c>
      <c r="N284" s="18">
        <f t="shared" si="25"/>
        <v>7.666666666666667</v>
      </c>
      <c r="O284" s="21">
        <f t="shared" si="22"/>
        <v>44352.333333333336</v>
      </c>
      <c r="P284" s="19">
        <f t="shared" si="23"/>
        <v>44377.333333333336</v>
      </c>
    </row>
    <row r="285" spans="1:16" ht="29">
      <c r="A285" t="s">
        <v>256</v>
      </c>
      <c r="B285" s="1">
        <v>44359</v>
      </c>
      <c r="C285" s="44" t="s">
        <v>255</v>
      </c>
      <c r="D285" s="29">
        <v>5</v>
      </c>
      <c r="E285">
        <v>60</v>
      </c>
      <c r="F285">
        <v>90</v>
      </c>
      <c r="G285" s="14">
        <v>45</v>
      </c>
      <c r="K285" s="6">
        <v>7</v>
      </c>
      <c r="L285" s="6">
        <v>10</v>
      </c>
      <c r="M285" s="14">
        <v>6</v>
      </c>
      <c r="N285" s="18">
        <f t="shared" si="25"/>
        <v>7.666666666666667</v>
      </c>
      <c r="O285" s="21">
        <f t="shared" si="22"/>
        <v>44352.333333333336</v>
      </c>
      <c r="P285" s="19">
        <f t="shared" si="23"/>
        <v>44377.333333333336</v>
      </c>
    </row>
    <row r="286" spans="1:16" ht="43.5">
      <c r="A286" t="s">
        <v>281</v>
      </c>
      <c r="B286" s="1">
        <v>44359</v>
      </c>
      <c r="C286" s="45" t="s">
        <v>280</v>
      </c>
      <c r="D286" s="29">
        <v>4</v>
      </c>
      <c r="E286">
        <v>75</v>
      </c>
      <c r="F286">
        <v>60</v>
      </c>
      <c r="G286" s="14">
        <v>75</v>
      </c>
      <c r="K286" s="6">
        <v>8</v>
      </c>
      <c r="L286" s="6">
        <v>7</v>
      </c>
      <c r="M286" s="14">
        <v>8</v>
      </c>
      <c r="N286" s="18">
        <f t="shared" si="25"/>
        <v>7.666666666666667</v>
      </c>
      <c r="O286" s="21">
        <f t="shared" si="22"/>
        <v>44352.333333333336</v>
      </c>
      <c r="P286" s="19">
        <f t="shared" si="23"/>
        <v>44377.333333333336</v>
      </c>
    </row>
    <row r="287" spans="1:16" ht="43.5">
      <c r="A287" t="s">
        <v>302</v>
      </c>
      <c r="B287" s="1">
        <v>44359</v>
      </c>
      <c r="C287" s="45" t="s">
        <v>280</v>
      </c>
      <c r="D287" s="29">
        <v>3</v>
      </c>
      <c r="E287">
        <v>60</v>
      </c>
      <c r="F287">
        <v>60</v>
      </c>
      <c r="G287" s="14">
        <v>80</v>
      </c>
      <c r="K287" s="6">
        <v>7</v>
      </c>
      <c r="L287" s="6">
        <v>7</v>
      </c>
      <c r="M287" s="14">
        <v>9</v>
      </c>
      <c r="N287" s="18">
        <f t="shared" si="25"/>
        <v>7.666666666666667</v>
      </c>
      <c r="O287" s="21">
        <f t="shared" si="22"/>
        <v>44352.333333333336</v>
      </c>
      <c r="P287" s="19">
        <f t="shared" si="23"/>
        <v>44377.333333333336</v>
      </c>
    </row>
    <row r="288" spans="1:16" ht="43.5">
      <c r="A288" t="s">
        <v>367</v>
      </c>
      <c r="B288" s="1">
        <v>44360</v>
      </c>
      <c r="C288" s="45" t="s">
        <v>361</v>
      </c>
      <c r="D288" s="29">
        <v>6</v>
      </c>
      <c r="E288">
        <v>85</v>
      </c>
      <c r="F288">
        <v>80</v>
      </c>
      <c r="G288" s="14">
        <v>60</v>
      </c>
      <c r="K288" s="6">
        <v>10</v>
      </c>
      <c r="L288" s="6">
        <v>9</v>
      </c>
      <c r="M288" s="14">
        <v>7</v>
      </c>
      <c r="N288" s="18">
        <f t="shared" si="25"/>
        <v>8.6666666666666661</v>
      </c>
      <c r="O288" s="21">
        <f t="shared" si="22"/>
        <v>44352.333333333336</v>
      </c>
      <c r="P288" s="19">
        <f t="shared" si="23"/>
        <v>44377.333333333336</v>
      </c>
    </row>
    <row r="289" spans="1:17" ht="43.5">
      <c r="A289" t="s">
        <v>368</v>
      </c>
      <c r="B289" s="1">
        <v>44360</v>
      </c>
      <c r="C289" s="45" t="s">
        <v>361</v>
      </c>
      <c r="D289" s="29">
        <v>4</v>
      </c>
      <c r="E289">
        <v>90</v>
      </c>
      <c r="F289">
        <v>45</v>
      </c>
      <c r="G289" s="14">
        <v>90</v>
      </c>
      <c r="K289" s="6">
        <v>10</v>
      </c>
      <c r="L289" s="6">
        <v>6</v>
      </c>
      <c r="M289" s="14">
        <v>10</v>
      </c>
      <c r="N289" s="18">
        <f t="shared" si="25"/>
        <v>8.6666666666666661</v>
      </c>
      <c r="O289" s="21">
        <f t="shared" si="22"/>
        <v>44352.333333333336</v>
      </c>
      <c r="P289" s="19">
        <f t="shared" si="23"/>
        <v>44377.333333333336</v>
      </c>
    </row>
    <row r="290" spans="1:17" ht="43.5">
      <c r="A290" t="s">
        <v>381</v>
      </c>
      <c r="B290" s="1">
        <v>44360</v>
      </c>
      <c r="C290" s="45" t="s">
        <v>376</v>
      </c>
      <c r="D290" s="29">
        <v>5</v>
      </c>
      <c r="E290">
        <v>80</v>
      </c>
      <c r="F290">
        <v>60</v>
      </c>
      <c r="G290" s="14">
        <v>85</v>
      </c>
      <c r="K290" s="6">
        <v>9</v>
      </c>
      <c r="L290" s="6">
        <v>7</v>
      </c>
      <c r="M290" s="14">
        <v>10</v>
      </c>
      <c r="N290" s="18">
        <f t="shared" si="25"/>
        <v>8.6666666666666661</v>
      </c>
      <c r="O290" s="21">
        <f t="shared" si="22"/>
        <v>44352.333333333336</v>
      </c>
      <c r="P290" s="19">
        <f t="shared" si="23"/>
        <v>44377.333333333336</v>
      </c>
    </row>
    <row r="291" spans="1:17" ht="29">
      <c r="A291" t="s">
        <v>87</v>
      </c>
      <c r="B291" s="1">
        <v>44358</v>
      </c>
      <c r="C291" s="43" t="s">
        <v>100</v>
      </c>
      <c r="D291" s="29">
        <v>4</v>
      </c>
      <c r="E291">
        <v>45</v>
      </c>
      <c r="F291">
        <v>45</v>
      </c>
      <c r="G291" s="14">
        <v>60</v>
      </c>
      <c r="K291" s="6">
        <v>6</v>
      </c>
      <c r="L291" s="6">
        <v>6</v>
      </c>
      <c r="M291" s="14">
        <v>7</v>
      </c>
      <c r="N291" s="18">
        <f t="shared" si="25"/>
        <v>6.333333333333333</v>
      </c>
      <c r="O291" s="21">
        <f t="shared" si="22"/>
        <v>44352.666666666664</v>
      </c>
      <c r="P291" s="19">
        <f t="shared" si="23"/>
        <v>44377.666666666664</v>
      </c>
    </row>
    <row r="292" spans="1:17" ht="29">
      <c r="A292" t="s">
        <v>113</v>
      </c>
      <c r="B292" s="1">
        <v>44358</v>
      </c>
      <c r="C292" s="44" t="s">
        <v>103</v>
      </c>
      <c r="D292" s="29">
        <v>4</v>
      </c>
      <c r="E292">
        <v>60</v>
      </c>
      <c r="F292">
        <v>45</v>
      </c>
      <c r="G292" s="14">
        <v>45</v>
      </c>
      <c r="K292" s="6">
        <v>7</v>
      </c>
      <c r="L292" s="6">
        <v>6</v>
      </c>
      <c r="M292" s="14">
        <v>6</v>
      </c>
      <c r="N292" s="18">
        <f t="shared" si="25"/>
        <v>6.333333333333333</v>
      </c>
      <c r="O292" s="21">
        <f t="shared" si="22"/>
        <v>44352.666666666664</v>
      </c>
      <c r="P292" s="19">
        <f t="shared" si="23"/>
        <v>44377.666666666664</v>
      </c>
    </row>
    <row r="293" spans="1:17" ht="29">
      <c r="A293" t="s">
        <v>140</v>
      </c>
      <c r="B293" s="1">
        <v>44358</v>
      </c>
      <c r="C293" s="44" t="s">
        <v>103</v>
      </c>
      <c r="D293" s="29">
        <v>4</v>
      </c>
      <c r="E293">
        <v>60</v>
      </c>
      <c r="F293">
        <v>45</v>
      </c>
      <c r="G293" s="14">
        <v>45</v>
      </c>
      <c r="K293" s="6">
        <v>7</v>
      </c>
      <c r="L293" s="6">
        <v>6</v>
      </c>
      <c r="M293" s="14">
        <v>6</v>
      </c>
      <c r="N293" s="18">
        <f t="shared" si="25"/>
        <v>6.333333333333333</v>
      </c>
      <c r="O293" s="21">
        <f t="shared" si="22"/>
        <v>44352.666666666664</v>
      </c>
      <c r="P293" s="19">
        <f t="shared" si="23"/>
        <v>44377.666666666664</v>
      </c>
    </row>
    <row r="294" spans="1:17" ht="43.5">
      <c r="A294" t="s">
        <v>413</v>
      </c>
      <c r="B294" s="1">
        <v>44361</v>
      </c>
      <c r="C294" s="44" t="s">
        <v>414</v>
      </c>
      <c r="D294" s="29">
        <v>5</v>
      </c>
      <c r="E294">
        <v>80</v>
      </c>
      <c r="F294">
        <v>80</v>
      </c>
      <c r="G294" s="14">
        <v>90</v>
      </c>
      <c r="K294" s="6">
        <v>9</v>
      </c>
      <c r="L294" s="6">
        <v>9</v>
      </c>
      <c r="M294" s="14">
        <v>10</v>
      </c>
      <c r="N294" s="18">
        <f t="shared" si="25"/>
        <v>9.3333333333333339</v>
      </c>
      <c r="O294" s="21">
        <f t="shared" si="22"/>
        <v>44352.666666666664</v>
      </c>
      <c r="P294" s="19">
        <f t="shared" si="23"/>
        <v>44377.666666666664</v>
      </c>
      <c r="Q294" s="46" t="s">
        <v>416</v>
      </c>
    </row>
    <row r="295" spans="1:17">
      <c r="A295" t="s">
        <v>45</v>
      </c>
      <c r="B295" s="1">
        <v>44358</v>
      </c>
      <c r="C295" s="41" t="s">
        <v>34</v>
      </c>
      <c r="D295" s="29">
        <v>4</v>
      </c>
      <c r="E295" s="2">
        <v>45</v>
      </c>
      <c r="F295" s="6">
        <v>45</v>
      </c>
      <c r="G295" s="14">
        <v>45</v>
      </c>
      <c r="K295">
        <v>6</v>
      </c>
      <c r="L295">
        <v>6</v>
      </c>
      <c r="M295" s="14">
        <v>6</v>
      </c>
      <c r="N295" s="18">
        <f t="shared" si="25"/>
        <v>6</v>
      </c>
      <c r="O295" s="21">
        <f t="shared" si="22"/>
        <v>44353</v>
      </c>
      <c r="P295" s="19">
        <f t="shared" si="23"/>
        <v>44378</v>
      </c>
    </row>
    <row r="296" spans="1:17" ht="29">
      <c r="A296" t="s">
        <v>94</v>
      </c>
      <c r="B296" s="1">
        <v>44358</v>
      </c>
      <c r="C296" s="43" t="s">
        <v>100</v>
      </c>
      <c r="D296" s="29">
        <v>2</v>
      </c>
      <c r="E296">
        <v>45</v>
      </c>
      <c r="F296">
        <v>45</v>
      </c>
      <c r="K296" s="6">
        <v>6</v>
      </c>
      <c r="L296" s="6">
        <v>6</v>
      </c>
      <c r="N296" s="18">
        <f>(K296+L296)/2</f>
        <v>6</v>
      </c>
      <c r="O296" s="21">
        <f t="shared" si="22"/>
        <v>44353</v>
      </c>
      <c r="P296" s="19">
        <f t="shared" si="23"/>
        <v>44378</v>
      </c>
    </row>
    <row r="297" spans="1:17" ht="29">
      <c r="A297" t="s">
        <v>124</v>
      </c>
      <c r="B297" s="1">
        <v>44358</v>
      </c>
      <c r="C297" s="44" t="s">
        <v>103</v>
      </c>
      <c r="D297" s="29">
        <v>5</v>
      </c>
      <c r="E297">
        <v>45</v>
      </c>
      <c r="F297">
        <v>45</v>
      </c>
      <c r="G297" s="14">
        <v>45</v>
      </c>
      <c r="K297" s="6">
        <v>6</v>
      </c>
      <c r="L297" s="6">
        <v>6</v>
      </c>
      <c r="M297" s="14">
        <v>6</v>
      </c>
      <c r="N297" s="18">
        <f>(K297+L297+M297)/3</f>
        <v>6</v>
      </c>
      <c r="O297" s="21">
        <f t="shared" si="22"/>
        <v>44353</v>
      </c>
      <c r="P297" s="19">
        <f t="shared" si="23"/>
        <v>44378</v>
      </c>
    </row>
    <row r="298" spans="1:17" ht="29">
      <c r="A298" t="s">
        <v>126</v>
      </c>
      <c r="B298" s="1">
        <v>44358</v>
      </c>
      <c r="C298" s="44" t="s">
        <v>103</v>
      </c>
      <c r="D298" s="29">
        <v>4</v>
      </c>
      <c r="E298">
        <v>10</v>
      </c>
      <c r="F298">
        <v>45</v>
      </c>
      <c r="G298" s="14">
        <v>45</v>
      </c>
      <c r="K298" s="6">
        <v>0.5</v>
      </c>
      <c r="L298" s="6">
        <v>6</v>
      </c>
      <c r="M298" s="14">
        <v>6</v>
      </c>
      <c r="N298" s="18">
        <f>(L298+M298)/2</f>
        <v>6</v>
      </c>
      <c r="O298" s="21">
        <f t="shared" si="22"/>
        <v>44353</v>
      </c>
      <c r="P298" s="19">
        <f t="shared" si="23"/>
        <v>44378</v>
      </c>
      <c r="Q298" s="46" t="s">
        <v>195</v>
      </c>
    </row>
    <row r="299" spans="1:17" ht="29">
      <c r="A299" t="s">
        <v>141</v>
      </c>
      <c r="B299" s="1">
        <v>44358</v>
      </c>
      <c r="C299" s="44" t="s">
        <v>103</v>
      </c>
      <c r="D299" s="29">
        <v>3</v>
      </c>
      <c r="E299">
        <v>45</v>
      </c>
      <c r="F299">
        <v>45</v>
      </c>
      <c r="G299" s="14">
        <v>45</v>
      </c>
      <c r="K299" s="6">
        <v>6</v>
      </c>
      <c r="L299" s="6">
        <v>6</v>
      </c>
      <c r="M299" s="14">
        <v>6</v>
      </c>
      <c r="N299" s="18">
        <f>(K299+L299+M299)/3</f>
        <v>6</v>
      </c>
      <c r="O299" s="21">
        <f t="shared" si="22"/>
        <v>44353</v>
      </c>
      <c r="P299" s="19">
        <f t="shared" si="23"/>
        <v>44378</v>
      </c>
    </row>
    <row r="300" spans="1:17" ht="29">
      <c r="A300" t="s">
        <v>147</v>
      </c>
      <c r="B300" s="1">
        <v>44358</v>
      </c>
      <c r="C300" s="44" t="s">
        <v>103</v>
      </c>
      <c r="D300" s="29">
        <v>2</v>
      </c>
      <c r="E300">
        <v>45</v>
      </c>
      <c r="F300">
        <v>45</v>
      </c>
      <c r="K300" s="6">
        <v>6</v>
      </c>
      <c r="L300" s="6">
        <v>6</v>
      </c>
      <c r="N300" s="18">
        <f>(K300+L300)/2</f>
        <v>6</v>
      </c>
      <c r="O300" s="21">
        <f t="shared" si="22"/>
        <v>44353</v>
      </c>
      <c r="P300" s="19">
        <f t="shared" si="23"/>
        <v>44378</v>
      </c>
    </row>
    <row r="301" spans="1:17" ht="43.5">
      <c r="A301" t="s">
        <v>154</v>
      </c>
      <c r="B301" s="1">
        <v>44358</v>
      </c>
      <c r="C301" s="45" t="s">
        <v>151</v>
      </c>
      <c r="D301" s="29">
        <v>4</v>
      </c>
      <c r="E301">
        <v>45</v>
      </c>
      <c r="F301">
        <v>45</v>
      </c>
      <c r="G301" s="14">
        <v>45</v>
      </c>
      <c r="K301" s="6">
        <v>6</v>
      </c>
      <c r="L301" s="6">
        <v>6</v>
      </c>
      <c r="M301" s="14">
        <v>6</v>
      </c>
      <c r="N301" s="18">
        <f t="shared" ref="N301:N308" si="26">(K301+L301+M301)/3</f>
        <v>6</v>
      </c>
      <c r="O301" s="21">
        <f t="shared" si="22"/>
        <v>44353</v>
      </c>
      <c r="P301" s="19">
        <f t="shared" si="23"/>
        <v>44378</v>
      </c>
    </row>
    <row r="302" spans="1:17">
      <c r="A302" t="s">
        <v>200</v>
      </c>
      <c r="B302" s="1">
        <v>44358</v>
      </c>
      <c r="C302" s="44" t="s">
        <v>201</v>
      </c>
      <c r="D302" s="29">
        <v>4</v>
      </c>
      <c r="E302">
        <v>45</v>
      </c>
      <c r="F302">
        <v>45</v>
      </c>
      <c r="G302" s="14">
        <v>45</v>
      </c>
      <c r="K302" s="6">
        <v>6</v>
      </c>
      <c r="L302" s="6">
        <v>6</v>
      </c>
      <c r="M302" s="14">
        <v>6</v>
      </c>
      <c r="N302" s="18">
        <f t="shared" si="26"/>
        <v>6</v>
      </c>
      <c r="O302" s="21">
        <f t="shared" si="22"/>
        <v>44353</v>
      </c>
      <c r="P302" s="19">
        <f t="shared" si="23"/>
        <v>44378</v>
      </c>
    </row>
    <row r="303" spans="1:17" ht="43.5">
      <c r="A303" t="s">
        <v>219</v>
      </c>
      <c r="B303" s="1">
        <v>44359</v>
      </c>
      <c r="C303" s="45" t="s">
        <v>228</v>
      </c>
      <c r="D303" s="29">
        <v>3</v>
      </c>
      <c r="E303">
        <v>80</v>
      </c>
      <c r="F303">
        <v>45</v>
      </c>
      <c r="G303" s="14">
        <v>45</v>
      </c>
      <c r="K303" s="6">
        <v>9</v>
      </c>
      <c r="L303" s="6">
        <v>6</v>
      </c>
      <c r="M303" s="14">
        <v>6</v>
      </c>
      <c r="N303" s="18">
        <f t="shared" si="26"/>
        <v>7</v>
      </c>
      <c r="O303" s="21">
        <f t="shared" si="22"/>
        <v>44353</v>
      </c>
      <c r="P303" s="19">
        <f t="shared" si="23"/>
        <v>44378</v>
      </c>
    </row>
    <row r="304" spans="1:17" ht="29">
      <c r="A304" t="s">
        <v>239</v>
      </c>
      <c r="B304" s="1">
        <v>44359</v>
      </c>
      <c r="C304" s="44" t="s">
        <v>231</v>
      </c>
      <c r="D304" s="29">
        <v>4</v>
      </c>
      <c r="E304">
        <v>45</v>
      </c>
      <c r="F304">
        <v>80</v>
      </c>
      <c r="G304" s="14">
        <v>45</v>
      </c>
      <c r="K304" s="6">
        <v>6</v>
      </c>
      <c r="L304" s="6">
        <v>9</v>
      </c>
      <c r="M304" s="14">
        <v>6</v>
      </c>
      <c r="N304" s="18">
        <f t="shared" si="26"/>
        <v>7</v>
      </c>
      <c r="O304" s="21">
        <f t="shared" si="22"/>
        <v>44353</v>
      </c>
      <c r="P304" s="19">
        <f t="shared" si="23"/>
        <v>44378</v>
      </c>
    </row>
    <row r="305" spans="1:16" ht="43.5">
      <c r="A305" t="s">
        <v>409</v>
      </c>
      <c r="B305" s="1">
        <v>44361</v>
      </c>
      <c r="C305" s="44" t="s">
        <v>414</v>
      </c>
      <c r="D305" s="29">
        <v>4</v>
      </c>
      <c r="E305">
        <v>60</v>
      </c>
      <c r="F305">
        <v>90</v>
      </c>
      <c r="G305" s="14">
        <v>90</v>
      </c>
      <c r="K305" s="6">
        <v>7</v>
      </c>
      <c r="L305">
        <v>10</v>
      </c>
      <c r="M305" s="14">
        <v>10</v>
      </c>
      <c r="N305" s="18">
        <f t="shared" si="26"/>
        <v>9</v>
      </c>
      <c r="O305" s="21">
        <f t="shared" si="22"/>
        <v>44353</v>
      </c>
      <c r="P305" s="19">
        <f t="shared" si="23"/>
        <v>44378</v>
      </c>
    </row>
    <row r="306" spans="1:16">
      <c r="A306" t="s">
        <v>38</v>
      </c>
      <c r="B306" s="1">
        <v>44358</v>
      </c>
      <c r="C306" s="42" t="s">
        <v>34</v>
      </c>
      <c r="D306" s="29">
        <v>5</v>
      </c>
      <c r="E306">
        <v>30</v>
      </c>
      <c r="F306">
        <v>45</v>
      </c>
      <c r="G306" s="14">
        <v>60</v>
      </c>
      <c r="K306" s="6">
        <v>4</v>
      </c>
      <c r="L306" s="6">
        <v>6</v>
      </c>
      <c r="M306" s="14">
        <v>7</v>
      </c>
      <c r="N306" s="18">
        <f t="shared" si="26"/>
        <v>5.666666666666667</v>
      </c>
      <c r="O306" s="21">
        <f t="shared" si="22"/>
        <v>44353.333333333336</v>
      </c>
      <c r="P306" s="19">
        <f t="shared" si="23"/>
        <v>44378.333333333336</v>
      </c>
    </row>
    <row r="307" spans="1:16" ht="43.5">
      <c r="A307" t="s">
        <v>285</v>
      </c>
      <c r="B307" s="1">
        <v>44359</v>
      </c>
      <c r="C307" s="45" t="s">
        <v>280</v>
      </c>
      <c r="D307" s="29">
        <v>4</v>
      </c>
      <c r="E307">
        <v>45</v>
      </c>
      <c r="F307">
        <v>60</v>
      </c>
      <c r="G307" s="14">
        <v>60</v>
      </c>
      <c r="K307" s="6">
        <v>6</v>
      </c>
      <c r="L307" s="6">
        <v>7</v>
      </c>
      <c r="M307" s="14">
        <v>7</v>
      </c>
      <c r="N307" s="18">
        <f t="shared" si="26"/>
        <v>6.666666666666667</v>
      </c>
      <c r="O307" s="21">
        <f t="shared" si="22"/>
        <v>44353.333333333336</v>
      </c>
      <c r="P307" s="19">
        <f t="shared" si="23"/>
        <v>44378.333333333336</v>
      </c>
    </row>
    <row r="308" spans="1:16" ht="29">
      <c r="A308" t="s">
        <v>359</v>
      </c>
      <c r="B308" s="1">
        <v>44360</v>
      </c>
      <c r="C308" s="44" t="s">
        <v>360</v>
      </c>
      <c r="D308" s="29">
        <v>3</v>
      </c>
      <c r="E308">
        <v>60</v>
      </c>
      <c r="F308">
        <v>60</v>
      </c>
      <c r="G308" s="14">
        <v>80</v>
      </c>
      <c r="K308" s="6">
        <v>7</v>
      </c>
      <c r="L308" s="6">
        <v>7</v>
      </c>
      <c r="M308" s="14">
        <v>9</v>
      </c>
      <c r="N308" s="18">
        <f t="shared" si="26"/>
        <v>7.666666666666667</v>
      </c>
      <c r="O308" s="21">
        <f t="shared" si="22"/>
        <v>44353.333333333336</v>
      </c>
      <c r="P308" s="19">
        <f t="shared" si="23"/>
        <v>44378.333333333336</v>
      </c>
    </row>
    <row r="309" spans="1:16" ht="29">
      <c r="A309" t="s">
        <v>330</v>
      </c>
      <c r="B309" s="1">
        <v>44360</v>
      </c>
      <c r="C309" s="44" t="s">
        <v>360</v>
      </c>
      <c r="D309" s="29">
        <v>2</v>
      </c>
      <c r="E309">
        <v>45</v>
      </c>
      <c r="F309">
        <v>80</v>
      </c>
      <c r="K309" s="6">
        <v>6</v>
      </c>
      <c r="L309" s="6">
        <v>9</v>
      </c>
      <c r="N309" s="18">
        <f>(K309+L309)/2</f>
        <v>7.5</v>
      </c>
      <c r="O309" s="21">
        <f t="shared" si="22"/>
        <v>44353.5</v>
      </c>
      <c r="P309" s="19">
        <f t="shared" si="23"/>
        <v>44378.5</v>
      </c>
    </row>
    <row r="310" spans="1:16" ht="29">
      <c r="A310" t="s">
        <v>91</v>
      </c>
      <c r="B310" s="1">
        <v>44358</v>
      </c>
      <c r="C310" s="43" t="s">
        <v>100</v>
      </c>
      <c r="D310" s="29">
        <v>4</v>
      </c>
      <c r="E310">
        <v>45</v>
      </c>
      <c r="F310">
        <v>45</v>
      </c>
      <c r="G310" s="14">
        <v>30</v>
      </c>
      <c r="K310" s="6">
        <v>6</v>
      </c>
      <c r="L310" s="6">
        <v>6</v>
      </c>
      <c r="M310" s="14">
        <v>4</v>
      </c>
      <c r="N310" s="18">
        <f t="shared" ref="N310:N318" si="27">(K310+L310+M310)/3</f>
        <v>5.333333333333333</v>
      </c>
      <c r="O310" s="21">
        <f t="shared" si="22"/>
        <v>44353.666666666664</v>
      </c>
      <c r="P310" s="19">
        <f t="shared" si="23"/>
        <v>44378.666666666664</v>
      </c>
    </row>
    <row r="311" spans="1:16" ht="29">
      <c r="A311" t="s">
        <v>96</v>
      </c>
      <c r="B311" s="1">
        <v>44358</v>
      </c>
      <c r="C311" s="43" t="s">
        <v>100</v>
      </c>
      <c r="D311" s="29">
        <v>4</v>
      </c>
      <c r="E311">
        <v>30</v>
      </c>
      <c r="F311">
        <v>45</v>
      </c>
      <c r="G311" s="14">
        <v>45</v>
      </c>
      <c r="K311" s="6">
        <v>4</v>
      </c>
      <c r="L311" s="6">
        <v>6</v>
      </c>
      <c r="M311" s="14">
        <v>6</v>
      </c>
      <c r="N311" s="18">
        <f t="shared" si="27"/>
        <v>5.333333333333333</v>
      </c>
      <c r="O311" s="21">
        <f t="shared" si="22"/>
        <v>44353.666666666664</v>
      </c>
      <c r="P311" s="19">
        <f t="shared" si="23"/>
        <v>44378.666666666664</v>
      </c>
    </row>
    <row r="312" spans="1:16" ht="43.5">
      <c r="A312" t="s">
        <v>164</v>
      </c>
      <c r="B312" s="1">
        <v>44358</v>
      </c>
      <c r="C312" s="45" t="s">
        <v>151</v>
      </c>
      <c r="D312" s="29">
        <v>4</v>
      </c>
      <c r="E312">
        <v>45</v>
      </c>
      <c r="F312">
        <v>45</v>
      </c>
      <c r="G312" s="14">
        <v>30</v>
      </c>
      <c r="K312" s="6">
        <v>6</v>
      </c>
      <c r="L312" s="6">
        <v>6</v>
      </c>
      <c r="M312" s="14">
        <v>4</v>
      </c>
      <c r="N312" s="18">
        <f t="shared" si="27"/>
        <v>5.333333333333333</v>
      </c>
      <c r="O312" s="21">
        <f t="shared" si="22"/>
        <v>44353.666666666664</v>
      </c>
      <c r="P312" s="19">
        <f t="shared" si="23"/>
        <v>44378.666666666664</v>
      </c>
    </row>
    <row r="313" spans="1:16" ht="43.5">
      <c r="A313" t="s">
        <v>305</v>
      </c>
      <c r="B313" s="1">
        <v>44359</v>
      </c>
      <c r="C313" s="45" t="s">
        <v>280</v>
      </c>
      <c r="D313" s="29">
        <v>3</v>
      </c>
      <c r="E313">
        <v>90</v>
      </c>
      <c r="F313">
        <v>60</v>
      </c>
      <c r="G313" s="14">
        <v>20</v>
      </c>
      <c r="K313" s="6">
        <v>10</v>
      </c>
      <c r="L313" s="6">
        <v>7</v>
      </c>
      <c r="M313" s="14">
        <v>2</v>
      </c>
      <c r="N313" s="18">
        <f t="shared" si="27"/>
        <v>6.333333333333333</v>
      </c>
      <c r="O313" s="21">
        <f t="shared" si="22"/>
        <v>44353.666666666664</v>
      </c>
      <c r="P313" s="19">
        <f t="shared" si="23"/>
        <v>44378.666666666664</v>
      </c>
    </row>
    <row r="314" spans="1:16" ht="29">
      <c r="A314" t="s">
        <v>356</v>
      </c>
      <c r="B314" s="1">
        <v>44360</v>
      </c>
      <c r="C314" s="44" t="s">
        <v>360</v>
      </c>
      <c r="D314" s="29">
        <v>3</v>
      </c>
      <c r="E314">
        <v>80</v>
      </c>
      <c r="F314">
        <v>60</v>
      </c>
      <c r="G314" s="14">
        <v>45</v>
      </c>
      <c r="K314" s="6">
        <v>9</v>
      </c>
      <c r="L314" s="6">
        <v>7</v>
      </c>
      <c r="M314" s="14">
        <v>6</v>
      </c>
      <c r="N314" s="18">
        <f t="shared" si="27"/>
        <v>7.333333333333333</v>
      </c>
      <c r="O314" s="21">
        <f t="shared" si="22"/>
        <v>44353.666666666664</v>
      </c>
      <c r="P314" s="19">
        <f t="shared" si="23"/>
        <v>44378.666666666664</v>
      </c>
    </row>
    <row r="315" spans="1:16" ht="43.5">
      <c r="A315" t="s">
        <v>365</v>
      </c>
      <c r="B315" s="1">
        <v>44360</v>
      </c>
      <c r="C315" s="45" t="s">
        <v>361</v>
      </c>
      <c r="D315" s="29">
        <v>6</v>
      </c>
      <c r="E315">
        <v>80</v>
      </c>
      <c r="F315">
        <v>60</v>
      </c>
      <c r="G315" s="14">
        <v>45</v>
      </c>
      <c r="K315" s="6">
        <v>9</v>
      </c>
      <c r="L315" s="6">
        <v>7</v>
      </c>
      <c r="M315" s="14">
        <v>6</v>
      </c>
      <c r="N315" s="18">
        <f t="shared" si="27"/>
        <v>7.333333333333333</v>
      </c>
      <c r="O315" s="21">
        <f t="shared" si="22"/>
        <v>44353.666666666664</v>
      </c>
      <c r="P315" s="19">
        <f t="shared" si="23"/>
        <v>44378.666666666664</v>
      </c>
    </row>
    <row r="316" spans="1:16" ht="43.5">
      <c r="A316" t="s">
        <v>375</v>
      </c>
      <c r="B316" s="1">
        <v>44360</v>
      </c>
      <c r="C316" s="45" t="s">
        <v>361</v>
      </c>
      <c r="D316" s="29">
        <v>4</v>
      </c>
      <c r="E316">
        <v>45</v>
      </c>
      <c r="F316">
        <v>90</v>
      </c>
      <c r="G316" s="14">
        <v>45</v>
      </c>
      <c r="K316" s="6">
        <v>6</v>
      </c>
      <c r="L316" s="6">
        <v>10</v>
      </c>
      <c r="M316" s="14">
        <v>6</v>
      </c>
      <c r="N316" s="18">
        <f t="shared" si="27"/>
        <v>7.333333333333333</v>
      </c>
      <c r="O316" s="21">
        <f t="shared" si="22"/>
        <v>44353.666666666664</v>
      </c>
      <c r="P316" s="19">
        <f t="shared" si="23"/>
        <v>44378.666666666664</v>
      </c>
    </row>
    <row r="317" spans="1:16" ht="43.5">
      <c r="A317" t="s">
        <v>384</v>
      </c>
      <c r="B317" s="1">
        <v>44360</v>
      </c>
      <c r="C317" s="45" t="s">
        <v>376</v>
      </c>
      <c r="D317" s="29">
        <v>4</v>
      </c>
      <c r="E317">
        <v>45</v>
      </c>
      <c r="F317">
        <v>60</v>
      </c>
      <c r="G317" s="14">
        <v>80</v>
      </c>
      <c r="K317" s="6">
        <v>6</v>
      </c>
      <c r="L317" s="6">
        <v>7</v>
      </c>
      <c r="M317" s="14">
        <v>9</v>
      </c>
      <c r="N317" s="18">
        <f t="shared" si="27"/>
        <v>7.333333333333333</v>
      </c>
      <c r="O317" s="21">
        <f t="shared" si="22"/>
        <v>44353.666666666664</v>
      </c>
      <c r="P317" s="19">
        <f t="shared" si="23"/>
        <v>44378.666666666664</v>
      </c>
    </row>
    <row r="318" spans="1:16" ht="43.5">
      <c r="A318" t="s">
        <v>406</v>
      </c>
      <c r="B318" s="1">
        <v>44361</v>
      </c>
      <c r="C318" s="44" t="s">
        <v>414</v>
      </c>
      <c r="D318" s="29">
        <v>5</v>
      </c>
      <c r="E318">
        <v>70</v>
      </c>
      <c r="F318">
        <v>90</v>
      </c>
      <c r="G318" s="14">
        <v>60</v>
      </c>
      <c r="K318" s="6">
        <v>8</v>
      </c>
      <c r="L318" s="6">
        <v>10</v>
      </c>
      <c r="M318" s="14">
        <v>7</v>
      </c>
      <c r="N318" s="18">
        <f t="shared" si="27"/>
        <v>8.3333333333333339</v>
      </c>
      <c r="O318" s="21">
        <f t="shared" si="22"/>
        <v>44353.666666666664</v>
      </c>
      <c r="P318" s="19">
        <f t="shared" si="23"/>
        <v>44378.666666666664</v>
      </c>
    </row>
    <row r="319" spans="1:16">
      <c r="A319" t="s">
        <v>199</v>
      </c>
      <c r="B319" s="1">
        <v>44358</v>
      </c>
      <c r="C319" s="44" t="s">
        <v>201</v>
      </c>
      <c r="D319" s="29">
        <v>2</v>
      </c>
      <c r="E319">
        <v>45</v>
      </c>
      <c r="F319">
        <v>30</v>
      </c>
      <c r="K319" s="6">
        <v>6</v>
      </c>
      <c r="L319" s="6">
        <v>4</v>
      </c>
      <c r="N319" s="18">
        <f>(K319+L319)/2</f>
        <v>5</v>
      </c>
      <c r="O319" s="21">
        <f t="shared" si="22"/>
        <v>44354</v>
      </c>
      <c r="P319" s="19">
        <f t="shared" si="23"/>
        <v>44379</v>
      </c>
    </row>
    <row r="320" spans="1:16" ht="43.5">
      <c r="A320" t="s">
        <v>223</v>
      </c>
      <c r="B320" s="1">
        <v>44359</v>
      </c>
      <c r="C320" s="45" t="s">
        <v>228</v>
      </c>
      <c r="D320" s="29">
        <v>4</v>
      </c>
      <c r="E320">
        <v>30</v>
      </c>
      <c r="F320">
        <v>90</v>
      </c>
      <c r="G320" s="14">
        <v>30</v>
      </c>
      <c r="K320" s="6">
        <v>4</v>
      </c>
      <c r="L320" s="6">
        <v>10</v>
      </c>
      <c r="M320" s="14">
        <v>4</v>
      </c>
      <c r="N320" s="18">
        <f>(K320+L320+M320)/3</f>
        <v>6</v>
      </c>
      <c r="O320" s="21">
        <f t="shared" si="22"/>
        <v>44354</v>
      </c>
      <c r="P320" s="19">
        <f t="shared" si="23"/>
        <v>44379</v>
      </c>
    </row>
    <row r="321" spans="1:16" ht="43.5">
      <c r="A321" t="s">
        <v>304</v>
      </c>
      <c r="B321" s="1">
        <v>44359</v>
      </c>
      <c r="C321" s="45" t="s">
        <v>280</v>
      </c>
      <c r="D321" s="29">
        <v>5</v>
      </c>
      <c r="E321">
        <v>45</v>
      </c>
      <c r="F321">
        <v>45</v>
      </c>
      <c r="G321" s="14">
        <v>45</v>
      </c>
      <c r="K321" s="6">
        <v>6</v>
      </c>
      <c r="L321" s="6">
        <v>6</v>
      </c>
      <c r="M321" s="14">
        <v>6</v>
      </c>
      <c r="N321" s="18">
        <f>(K321+L321+M321)/3</f>
        <v>6</v>
      </c>
      <c r="O321" s="21">
        <f t="shared" si="22"/>
        <v>44354</v>
      </c>
      <c r="P321" s="19">
        <f t="shared" si="23"/>
        <v>44379</v>
      </c>
    </row>
    <row r="322" spans="1:16" ht="43.5">
      <c r="A322" t="s">
        <v>374</v>
      </c>
      <c r="B322" s="1">
        <v>44360</v>
      </c>
      <c r="C322" s="45" t="s">
        <v>361</v>
      </c>
      <c r="D322" s="29">
        <v>5</v>
      </c>
      <c r="E322">
        <v>80</v>
      </c>
      <c r="F322">
        <v>45</v>
      </c>
      <c r="G322" s="14">
        <v>45</v>
      </c>
      <c r="K322" s="6">
        <v>9</v>
      </c>
      <c r="L322" s="6">
        <v>6</v>
      </c>
      <c r="M322" s="14">
        <v>6</v>
      </c>
      <c r="N322" s="18">
        <f>(K322+L322+M322)/3</f>
        <v>7</v>
      </c>
      <c r="O322" s="21">
        <f t="shared" ref="O322:O374" si="28">B322-N322+1</f>
        <v>44354</v>
      </c>
      <c r="P322" s="19">
        <f t="shared" ref="P322:P374" si="29">O322+25</f>
        <v>44379</v>
      </c>
    </row>
    <row r="323" spans="1:16" ht="43.5">
      <c r="A323" t="s">
        <v>394</v>
      </c>
      <c r="B323" s="1">
        <v>44361</v>
      </c>
      <c r="C323" s="44" t="s">
        <v>414</v>
      </c>
      <c r="D323" s="29">
        <v>4</v>
      </c>
      <c r="E323">
        <v>80</v>
      </c>
      <c r="F323">
        <v>60</v>
      </c>
      <c r="J323" s="14">
        <v>15</v>
      </c>
      <c r="K323" s="6">
        <v>9</v>
      </c>
      <c r="L323" s="6">
        <v>7</v>
      </c>
      <c r="N323" s="18">
        <f>(K323+L323)/2</f>
        <v>8</v>
      </c>
      <c r="O323" s="21">
        <f t="shared" si="28"/>
        <v>44354</v>
      </c>
      <c r="P323" s="19">
        <f t="shared" si="29"/>
        <v>44379</v>
      </c>
    </row>
    <row r="324" spans="1:16" ht="43.5">
      <c r="A324" t="s">
        <v>419</v>
      </c>
      <c r="B324" s="1">
        <v>44361</v>
      </c>
      <c r="C324" s="45" t="s">
        <v>418</v>
      </c>
      <c r="D324" s="29">
        <v>2</v>
      </c>
      <c r="E324">
        <v>75</v>
      </c>
      <c r="F324">
        <v>75</v>
      </c>
      <c r="K324" s="6">
        <v>8</v>
      </c>
      <c r="L324" s="6">
        <v>8</v>
      </c>
      <c r="N324" s="18">
        <v>8</v>
      </c>
      <c r="O324" s="21">
        <f t="shared" si="28"/>
        <v>44354</v>
      </c>
      <c r="P324" s="19">
        <f t="shared" si="29"/>
        <v>44379</v>
      </c>
    </row>
    <row r="325" spans="1:16" ht="29">
      <c r="A325" t="s">
        <v>97</v>
      </c>
      <c r="B325" s="1">
        <v>44358</v>
      </c>
      <c r="C325" s="43" t="s">
        <v>100</v>
      </c>
      <c r="D325" s="29">
        <v>5</v>
      </c>
      <c r="E325">
        <v>45</v>
      </c>
      <c r="F325">
        <v>30</v>
      </c>
      <c r="G325" s="14">
        <v>30</v>
      </c>
      <c r="K325" s="6">
        <v>6</v>
      </c>
      <c r="L325" s="6">
        <v>4</v>
      </c>
      <c r="M325" s="14">
        <v>4</v>
      </c>
      <c r="N325" s="18">
        <f t="shared" ref="N325:N332" si="30">(K325+L325+M325)/3</f>
        <v>4.666666666666667</v>
      </c>
      <c r="O325" s="21">
        <f t="shared" si="28"/>
        <v>44354.333333333336</v>
      </c>
      <c r="P325" s="19">
        <f t="shared" si="29"/>
        <v>44379.333333333336</v>
      </c>
    </row>
    <row r="326" spans="1:16" ht="43.5">
      <c r="A326" t="s">
        <v>186</v>
      </c>
      <c r="B326" s="1">
        <v>44358</v>
      </c>
      <c r="C326" s="45" t="s">
        <v>151</v>
      </c>
      <c r="D326" s="29">
        <v>3</v>
      </c>
      <c r="E326">
        <v>45</v>
      </c>
      <c r="F326">
        <v>30</v>
      </c>
      <c r="G326" s="14">
        <v>30</v>
      </c>
      <c r="K326" s="6">
        <v>6</v>
      </c>
      <c r="L326" s="6">
        <v>4</v>
      </c>
      <c r="M326" s="14">
        <v>4</v>
      </c>
      <c r="N326" s="18">
        <f t="shared" si="30"/>
        <v>4.666666666666667</v>
      </c>
      <c r="O326" s="21">
        <f t="shared" si="28"/>
        <v>44354.333333333336</v>
      </c>
      <c r="P326" s="19">
        <f t="shared" si="29"/>
        <v>44379.333333333336</v>
      </c>
    </row>
    <row r="327" spans="1:16" ht="43.5">
      <c r="A327" t="s">
        <v>187</v>
      </c>
      <c r="B327" s="1">
        <v>44358</v>
      </c>
      <c r="C327" s="45" t="s">
        <v>151</v>
      </c>
      <c r="D327" s="29">
        <v>3</v>
      </c>
      <c r="E327">
        <v>30</v>
      </c>
      <c r="F327">
        <v>45</v>
      </c>
      <c r="G327" s="14">
        <v>30</v>
      </c>
      <c r="K327" s="6">
        <v>4</v>
      </c>
      <c r="L327" s="6">
        <v>6</v>
      </c>
      <c r="M327" s="14">
        <v>4</v>
      </c>
      <c r="N327" s="18">
        <f t="shared" si="30"/>
        <v>4.666666666666667</v>
      </c>
      <c r="O327" s="21">
        <f t="shared" si="28"/>
        <v>44354.333333333336</v>
      </c>
      <c r="P327" s="19">
        <f t="shared" si="29"/>
        <v>44379.333333333336</v>
      </c>
    </row>
    <row r="328" spans="1:16" ht="29">
      <c r="A328" t="s">
        <v>276</v>
      </c>
      <c r="B328" s="1">
        <v>44359</v>
      </c>
      <c r="C328" s="44" t="s">
        <v>279</v>
      </c>
      <c r="D328" s="29">
        <v>4</v>
      </c>
      <c r="E328">
        <v>45</v>
      </c>
      <c r="F328">
        <v>45</v>
      </c>
      <c r="G328" s="14">
        <v>30</v>
      </c>
      <c r="K328" s="6">
        <v>6</v>
      </c>
      <c r="L328" s="6">
        <v>6</v>
      </c>
      <c r="M328" s="14">
        <v>4</v>
      </c>
      <c r="N328" s="18">
        <f t="shared" si="30"/>
        <v>5.333333333333333</v>
      </c>
      <c r="O328" s="21">
        <f t="shared" si="28"/>
        <v>44354.666666666664</v>
      </c>
      <c r="P328" s="19">
        <f t="shared" si="29"/>
        <v>44379.666666666664</v>
      </c>
    </row>
    <row r="329" spans="1:16" ht="43.5">
      <c r="A329" t="s">
        <v>366</v>
      </c>
      <c r="B329" s="1">
        <v>44360</v>
      </c>
      <c r="C329" s="45" t="s">
        <v>361</v>
      </c>
      <c r="D329" s="29">
        <v>5</v>
      </c>
      <c r="E329">
        <v>45</v>
      </c>
      <c r="F329">
        <v>60</v>
      </c>
      <c r="G329" s="14">
        <v>45</v>
      </c>
      <c r="K329" s="6">
        <v>6</v>
      </c>
      <c r="L329" s="6">
        <v>7</v>
      </c>
      <c r="M329" s="14">
        <v>6</v>
      </c>
      <c r="N329" s="18">
        <f t="shared" si="30"/>
        <v>6.333333333333333</v>
      </c>
      <c r="O329" s="21">
        <f t="shared" si="28"/>
        <v>44354.666666666664</v>
      </c>
      <c r="P329" s="19">
        <f t="shared" si="29"/>
        <v>44379.666666666664</v>
      </c>
    </row>
    <row r="330" spans="1:16" ht="43.5">
      <c r="A330" t="s">
        <v>422</v>
      </c>
      <c r="B330" s="1">
        <v>44361</v>
      </c>
      <c r="C330" s="45" t="s">
        <v>418</v>
      </c>
      <c r="D330" s="29">
        <v>4</v>
      </c>
      <c r="E330">
        <v>90</v>
      </c>
      <c r="F330">
        <v>45</v>
      </c>
      <c r="G330" s="14">
        <v>45</v>
      </c>
      <c r="K330" s="6">
        <v>10</v>
      </c>
      <c r="L330" s="6">
        <v>6</v>
      </c>
      <c r="M330" s="14">
        <v>6</v>
      </c>
      <c r="N330" s="18">
        <f t="shared" si="30"/>
        <v>7.333333333333333</v>
      </c>
      <c r="O330" s="21">
        <f t="shared" si="28"/>
        <v>44354.666666666664</v>
      </c>
      <c r="P330" s="19">
        <f t="shared" si="29"/>
        <v>44379.666666666664</v>
      </c>
    </row>
    <row r="331" spans="1:16" ht="29">
      <c r="A331" t="s">
        <v>317</v>
      </c>
      <c r="B331" s="1">
        <v>44360</v>
      </c>
      <c r="C331" s="44" t="s">
        <v>360</v>
      </c>
      <c r="D331" s="29">
        <v>3</v>
      </c>
      <c r="E331">
        <v>45</v>
      </c>
      <c r="F331">
        <v>45</v>
      </c>
      <c r="G331" s="14">
        <v>45</v>
      </c>
      <c r="K331" s="6">
        <v>6</v>
      </c>
      <c r="L331" s="6">
        <v>6</v>
      </c>
      <c r="M331" s="14">
        <v>6</v>
      </c>
      <c r="N331" s="18">
        <f t="shared" si="30"/>
        <v>6</v>
      </c>
      <c r="O331" s="21">
        <f t="shared" si="28"/>
        <v>44355</v>
      </c>
      <c r="P331" s="19">
        <f t="shared" si="29"/>
        <v>44380</v>
      </c>
    </row>
    <row r="332" spans="1:16" ht="29">
      <c r="A332" t="s">
        <v>337</v>
      </c>
      <c r="B332" s="1">
        <v>44360</v>
      </c>
      <c r="C332" s="44" t="s">
        <v>360</v>
      </c>
      <c r="D332" s="29">
        <v>4</v>
      </c>
      <c r="E332">
        <v>45</v>
      </c>
      <c r="F332">
        <v>45</v>
      </c>
      <c r="G332" s="14">
        <v>45</v>
      </c>
      <c r="K332" s="6">
        <v>6</v>
      </c>
      <c r="L332" s="6">
        <v>6</v>
      </c>
      <c r="M332" s="14">
        <v>6</v>
      </c>
      <c r="N332" s="18">
        <f t="shared" si="30"/>
        <v>6</v>
      </c>
      <c r="O332" s="21">
        <f t="shared" si="28"/>
        <v>44355</v>
      </c>
      <c r="P332" s="19">
        <f t="shared" si="29"/>
        <v>44380</v>
      </c>
    </row>
    <row r="333" spans="1:16" ht="29">
      <c r="A333" t="s">
        <v>349</v>
      </c>
      <c r="B333" s="1">
        <v>44360</v>
      </c>
      <c r="C333" s="44" t="s">
        <v>360</v>
      </c>
      <c r="D333" s="29">
        <v>4</v>
      </c>
      <c r="E333">
        <v>45</v>
      </c>
      <c r="F333">
        <v>45</v>
      </c>
      <c r="K333" s="6">
        <v>6</v>
      </c>
      <c r="L333">
        <v>6</v>
      </c>
      <c r="N333" s="18">
        <f>(K333+L333)/2</f>
        <v>6</v>
      </c>
      <c r="O333" s="21">
        <f t="shared" si="28"/>
        <v>44355</v>
      </c>
      <c r="P333" s="19">
        <f t="shared" si="29"/>
        <v>44380</v>
      </c>
    </row>
    <row r="334" spans="1:16" ht="43.5">
      <c r="A334" t="s">
        <v>387</v>
      </c>
      <c r="B334" s="1">
        <v>44360</v>
      </c>
      <c r="C334" s="45" t="s">
        <v>376</v>
      </c>
      <c r="D334" s="29">
        <v>1</v>
      </c>
      <c r="E334">
        <v>45</v>
      </c>
      <c r="K334" s="6">
        <v>6</v>
      </c>
      <c r="N334" s="18">
        <v>6</v>
      </c>
      <c r="O334" s="21">
        <f t="shared" si="28"/>
        <v>44355</v>
      </c>
      <c r="P334" s="19">
        <f t="shared" si="29"/>
        <v>44380</v>
      </c>
    </row>
    <row r="335" spans="1:16" ht="43.5">
      <c r="A335" t="s">
        <v>203</v>
      </c>
      <c r="B335" s="1">
        <v>44359</v>
      </c>
      <c r="C335" s="45" t="s">
        <v>228</v>
      </c>
      <c r="D335" s="29">
        <v>4</v>
      </c>
      <c r="E335">
        <v>45</v>
      </c>
      <c r="F335">
        <v>20</v>
      </c>
      <c r="G335" s="14">
        <v>45</v>
      </c>
      <c r="K335" s="6">
        <v>6</v>
      </c>
      <c r="L335" s="6">
        <v>2</v>
      </c>
      <c r="M335" s="14">
        <v>6</v>
      </c>
      <c r="N335" s="18">
        <f t="shared" ref="N335:N345" si="31">(K335+L335+M335)/3</f>
        <v>4.666666666666667</v>
      </c>
      <c r="O335" s="21">
        <f t="shared" si="28"/>
        <v>44355.333333333336</v>
      </c>
      <c r="P335" s="19">
        <f t="shared" si="29"/>
        <v>44380.333333333336</v>
      </c>
    </row>
    <row r="336" spans="1:16" ht="29">
      <c r="A336" t="s">
        <v>264</v>
      </c>
      <c r="B336" s="1">
        <v>44359</v>
      </c>
      <c r="C336" s="44" t="s">
        <v>279</v>
      </c>
      <c r="D336" s="29">
        <v>3</v>
      </c>
      <c r="E336">
        <v>45</v>
      </c>
      <c r="F336">
        <v>45</v>
      </c>
      <c r="G336" s="14">
        <v>20</v>
      </c>
      <c r="K336" s="6">
        <v>6</v>
      </c>
      <c r="L336" s="6">
        <v>6</v>
      </c>
      <c r="M336" s="14">
        <v>2</v>
      </c>
      <c r="N336" s="18">
        <f t="shared" si="31"/>
        <v>4.666666666666667</v>
      </c>
      <c r="O336" s="21">
        <f t="shared" si="28"/>
        <v>44355.333333333336</v>
      </c>
      <c r="P336" s="19">
        <f t="shared" si="29"/>
        <v>44380.333333333336</v>
      </c>
    </row>
    <row r="337" spans="1:17" ht="43.5">
      <c r="A337" t="s">
        <v>379</v>
      </c>
      <c r="B337" s="1">
        <v>44360</v>
      </c>
      <c r="C337" s="45" t="s">
        <v>376</v>
      </c>
      <c r="D337" s="29">
        <v>5</v>
      </c>
      <c r="E337">
        <v>30</v>
      </c>
      <c r="F337">
        <v>45</v>
      </c>
      <c r="G337" s="14">
        <v>60</v>
      </c>
      <c r="K337" s="6">
        <v>4</v>
      </c>
      <c r="L337" s="6">
        <v>6</v>
      </c>
      <c r="M337" s="14">
        <v>7</v>
      </c>
      <c r="N337" s="18">
        <f t="shared" si="31"/>
        <v>5.666666666666667</v>
      </c>
      <c r="O337" s="21">
        <f t="shared" si="28"/>
        <v>44355.333333333336</v>
      </c>
      <c r="P337" s="19">
        <f t="shared" si="29"/>
        <v>44380.333333333336</v>
      </c>
    </row>
    <row r="338" spans="1:17" ht="29">
      <c r="A338" t="s">
        <v>81</v>
      </c>
      <c r="B338" s="1">
        <v>44358</v>
      </c>
      <c r="C338" s="43" t="s">
        <v>100</v>
      </c>
      <c r="D338" s="29">
        <v>3</v>
      </c>
      <c r="E338">
        <v>0</v>
      </c>
      <c r="F338">
        <v>45</v>
      </c>
      <c r="G338" s="14">
        <v>30</v>
      </c>
      <c r="K338" s="6">
        <v>0</v>
      </c>
      <c r="L338" s="6">
        <v>6</v>
      </c>
      <c r="M338" s="14">
        <v>4</v>
      </c>
      <c r="N338" s="18">
        <f t="shared" si="31"/>
        <v>3.3333333333333335</v>
      </c>
      <c r="O338" s="21">
        <f t="shared" si="28"/>
        <v>44355.666666666664</v>
      </c>
      <c r="P338" s="19">
        <f t="shared" si="29"/>
        <v>44380.666666666664</v>
      </c>
    </row>
    <row r="339" spans="1:17" ht="43.5">
      <c r="A339" t="s">
        <v>190</v>
      </c>
      <c r="B339" s="1">
        <v>44358</v>
      </c>
      <c r="C339" s="45" t="s">
        <v>151</v>
      </c>
      <c r="D339" s="29">
        <v>4</v>
      </c>
      <c r="E339">
        <v>30</v>
      </c>
      <c r="F339">
        <v>45</v>
      </c>
      <c r="G339" s="14">
        <v>0</v>
      </c>
      <c r="K339">
        <v>4</v>
      </c>
      <c r="L339">
        <v>6</v>
      </c>
      <c r="M339" s="14">
        <v>0</v>
      </c>
      <c r="N339" s="18">
        <f t="shared" si="31"/>
        <v>3.3333333333333335</v>
      </c>
      <c r="O339" s="21">
        <f t="shared" si="28"/>
        <v>44355.666666666664</v>
      </c>
      <c r="P339" s="19">
        <f t="shared" si="29"/>
        <v>44380.666666666664</v>
      </c>
    </row>
    <row r="340" spans="1:17">
      <c r="A340" t="s">
        <v>71</v>
      </c>
      <c r="B340" s="1">
        <v>44358</v>
      </c>
      <c r="C340" s="42" t="s">
        <v>34</v>
      </c>
      <c r="D340" s="29">
        <v>5</v>
      </c>
      <c r="E340">
        <v>60</v>
      </c>
      <c r="F340">
        <v>10</v>
      </c>
      <c r="G340" s="14">
        <v>20</v>
      </c>
      <c r="K340" s="6">
        <v>7</v>
      </c>
      <c r="L340" s="6">
        <v>0.5</v>
      </c>
      <c r="M340" s="14">
        <v>2</v>
      </c>
      <c r="N340" s="18">
        <f t="shared" si="31"/>
        <v>3.1666666666666665</v>
      </c>
      <c r="O340" s="21">
        <f t="shared" si="28"/>
        <v>44355.833333333336</v>
      </c>
      <c r="P340" s="19">
        <f t="shared" si="29"/>
        <v>44380.833333333336</v>
      </c>
    </row>
    <row r="341" spans="1:17" ht="43.5">
      <c r="A341" t="s">
        <v>171</v>
      </c>
      <c r="B341" s="1">
        <v>44358</v>
      </c>
      <c r="C341" s="45" t="s">
        <v>151</v>
      </c>
      <c r="D341" s="29">
        <v>4</v>
      </c>
      <c r="E341">
        <v>20</v>
      </c>
      <c r="F341">
        <v>45</v>
      </c>
      <c r="G341" s="14">
        <v>0</v>
      </c>
      <c r="K341" s="6">
        <v>2</v>
      </c>
      <c r="L341" s="6">
        <v>6</v>
      </c>
      <c r="M341" s="14">
        <v>0</v>
      </c>
      <c r="N341" s="18">
        <f t="shared" si="31"/>
        <v>2.6666666666666665</v>
      </c>
      <c r="O341" s="21">
        <f t="shared" si="28"/>
        <v>44356.333333333336</v>
      </c>
      <c r="P341" s="19">
        <f t="shared" si="29"/>
        <v>44381.333333333336</v>
      </c>
    </row>
    <row r="342" spans="1:17" ht="29">
      <c r="A342" t="s">
        <v>235</v>
      </c>
      <c r="B342" s="1">
        <v>44359</v>
      </c>
      <c r="C342" s="44" t="s">
        <v>231</v>
      </c>
      <c r="D342" s="29">
        <v>3</v>
      </c>
      <c r="E342">
        <v>30</v>
      </c>
      <c r="F342">
        <v>30</v>
      </c>
      <c r="G342" s="14">
        <v>10</v>
      </c>
      <c r="K342" s="6">
        <v>4</v>
      </c>
      <c r="L342" s="6">
        <v>4</v>
      </c>
      <c r="M342" s="14">
        <v>0.5</v>
      </c>
      <c r="N342" s="18">
        <f t="shared" si="31"/>
        <v>2.8333333333333335</v>
      </c>
      <c r="O342" s="21">
        <f t="shared" si="28"/>
        <v>44357.166666666664</v>
      </c>
      <c r="P342" s="19">
        <f t="shared" si="29"/>
        <v>44382.166666666664</v>
      </c>
    </row>
    <row r="343" spans="1:17" ht="43.5">
      <c r="A343" t="s">
        <v>181</v>
      </c>
      <c r="B343" s="1">
        <v>44358</v>
      </c>
      <c r="C343" s="45" t="s">
        <v>151</v>
      </c>
      <c r="D343" s="29">
        <v>4</v>
      </c>
      <c r="E343">
        <v>30</v>
      </c>
      <c r="F343">
        <v>0</v>
      </c>
      <c r="G343" s="14">
        <v>0</v>
      </c>
      <c r="K343" s="6">
        <v>4</v>
      </c>
      <c r="L343" s="6">
        <v>0</v>
      </c>
      <c r="M343" s="14">
        <v>0</v>
      </c>
      <c r="N343" s="18">
        <f t="shared" si="31"/>
        <v>1.3333333333333333</v>
      </c>
      <c r="O343" s="21">
        <f t="shared" si="28"/>
        <v>44357.666666666664</v>
      </c>
      <c r="P343" s="19">
        <f t="shared" si="29"/>
        <v>44382.666666666664</v>
      </c>
    </row>
    <row r="344" spans="1:17" ht="29">
      <c r="A344" t="s">
        <v>277</v>
      </c>
      <c r="B344" s="1">
        <v>44359</v>
      </c>
      <c r="C344" s="44" t="s">
        <v>279</v>
      </c>
      <c r="D344" s="29">
        <v>4</v>
      </c>
      <c r="E344">
        <v>45</v>
      </c>
      <c r="F344">
        <v>10</v>
      </c>
      <c r="G344" s="14">
        <v>10</v>
      </c>
      <c r="K344" s="6">
        <v>6</v>
      </c>
      <c r="L344" s="6">
        <v>0.5</v>
      </c>
      <c r="M344" s="14">
        <v>0.5</v>
      </c>
      <c r="N344" s="18">
        <f t="shared" si="31"/>
        <v>2.3333333333333335</v>
      </c>
      <c r="O344" s="21">
        <f t="shared" si="28"/>
        <v>44357.666666666664</v>
      </c>
      <c r="P344" s="19">
        <f t="shared" si="29"/>
        <v>44382.666666666664</v>
      </c>
    </row>
    <row r="345" spans="1:17" ht="29">
      <c r="A345" t="s">
        <v>83</v>
      </c>
      <c r="B345" s="1">
        <v>44358</v>
      </c>
      <c r="C345" s="43" t="s">
        <v>100</v>
      </c>
      <c r="D345" s="29">
        <v>4</v>
      </c>
      <c r="E345">
        <v>10</v>
      </c>
      <c r="F345">
        <v>10</v>
      </c>
      <c r="G345" s="14">
        <v>20</v>
      </c>
      <c r="K345" s="6">
        <v>0.5</v>
      </c>
      <c r="L345" s="6">
        <v>0.5</v>
      </c>
      <c r="M345" s="14">
        <v>2</v>
      </c>
      <c r="N345" s="18">
        <f t="shared" si="31"/>
        <v>1</v>
      </c>
      <c r="O345" s="21">
        <f t="shared" si="28"/>
        <v>44358</v>
      </c>
      <c r="P345" s="19">
        <f t="shared" si="29"/>
        <v>44383</v>
      </c>
    </row>
    <row r="346" spans="1:17" ht="43.5">
      <c r="A346" t="s">
        <v>308</v>
      </c>
      <c r="B346" s="1">
        <v>44359</v>
      </c>
      <c r="C346" s="45" t="s">
        <v>280</v>
      </c>
      <c r="D346" s="29">
        <v>3</v>
      </c>
      <c r="E346">
        <v>30</v>
      </c>
      <c r="F346">
        <v>0</v>
      </c>
      <c r="K346" s="6">
        <v>4</v>
      </c>
      <c r="L346" s="6">
        <v>0</v>
      </c>
      <c r="N346" s="18">
        <f>(K346+L346)/2</f>
        <v>2</v>
      </c>
      <c r="O346" s="21">
        <f t="shared" si="28"/>
        <v>44358</v>
      </c>
      <c r="P346" s="19">
        <f t="shared" si="29"/>
        <v>44383</v>
      </c>
    </row>
    <row r="347" spans="1:17" ht="29">
      <c r="A347" t="s">
        <v>102</v>
      </c>
      <c r="B347" s="1">
        <v>44358</v>
      </c>
      <c r="C347" s="44" t="s">
        <v>103</v>
      </c>
      <c r="D347" s="29">
        <v>4</v>
      </c>
      <c r="E347">
        <v>20</v>
      </c>
      <c r="F347">
        <v>10</v>
      </c>
      <c r="G347" s="14">
        <v>0</v>
      </c>
      <c r="K347" s="6">
        <v>2</v>
      </c>
      <c r="L347" s="6">
        <v>0.5</v>
      </c>
      <c r="M347" s="14">
        <v>0</v>
      </c>
      <c r="N347" s="18">
        <f>(K347+L347+M347)/3</f>
        <v>0.83333333333333337</v>
      </c>
      <c r="O347" s="21">
        <f t="shared" si="28"/>
        <v>44358.166666666664</v>
      </c>
      <c r="P347" s="19">
        <f t="shared" si="29"/>
        <v>44383.166666666664</v>
      </c>
    </row>
    <row r="348" spans="1:17" ht="29">
      <c r="A348" t="s">
        <v>233</v>
      </c>
      <c r="B348" s="1">
        <v>44359</v>
      </c>
      <c r="C348" s="44" t="s">
        <v>231</v>
      </c>
      <c r="D348" s="29">
        <v>4</v>
      </c>
      <c r="E348">
        <v>30</v>
      </c>
      <c r="F348">
        <v>10</v>
      </c>
      <c r="G348" s="14">
        <v>10</v>
      </c>
      <c r="K348" s="6">
        <v>4</v>
      </c>
      <c r="L348" s="6">
        <v>0.5</v>
      </c>
      <c r="M348" s="14">
        <v>0.5</v>
      </c>
      <c r="N348" s="18">
        <f>(K348+L348+M348)/3</f>
        <v>1.6666666666666667</v>
      </c>
      <c r="O348" s="21">
        <f t="shared" si="28"/>
        <v>44358.333333333336</v>
      </c>
      <c r="P348" s="19">
        <f t="shared" si="29"/>
        <v>44383.333333333336</v>
      </c>
    </row>
    <row r="349" spans="1:17">
      <c r="A349" t="s">
        <v>67</v>
      </c>
      <c r="B349" s="1">
        <v>44358</v>
      </c>
      <c r="C349" s="42" t="s">
        <v>34</v>
      </c>
      <c r="D349" s="29">
        <v>2</v>
      </c>
      <c r="E349">
        <v>10</v>
      </c>
      <c r="F349">
        <v>0</v>
      </c>
      <c r="K349" s="6">
        <v>1</v>
      </c>
      <c r="L349" s="6">
        <v>0</v>
      </c>
      <c r="N349" s="18">
        <f>(K349+L349)/2</f>
        <v>0.5</v>
      </c>
      <c r="O349" s="21">
        <f t="shared" si="28"/>
        <v>44358.5</v>
      </c>
      <c r="P349" s="19">
        <f t="shared" si="29"/>
        <v>44383.5</v>
      </c>
    </row>
    <row r="350" spans="1:17" ht="43.5">
      <c r="A350" t="s">
        <v>369</v>
      </c>
      <c r="B350" s="1">
        <v>44360</v>
      </c>
      <c r="C350" s="45" t="s">
        <v>361</v>
      </c>
      <c r="D350" s="29">
        <v>4</v>
      </c>
      <c r="E350">
        <v>45</v>
      </c>
      <c r="F350">
        <v>10</v>
      </c>
      <c r="G350" s="14">
        <v>10</v>
      </c>
      <c r="K350" s="6">
        <v>6</v>
      </c>
      <c r="L350" s="6">
        <v>0.5</v>
      </c>
      <c r="M350" s="14">
        <v>0.5</v>
      </c>
      <c r="N350" s="18">
        <f t="shared" ref="N350:N361" si="32">(K350+L350+M350)/3</f>
        <v>2.3333333333333335</v>
      </c>
      <c r="O350" s="21">
        <f t="shared" si="28"/>
        <v>44358.666666666664</v>
      </c>
      <c r="P350" s="19">
        <f t="shared" si="29"/>
        <v>44383.666666666664</v>
      </c>
      <c r="Q350" s="46" t="s">
        <v>417</v>
      </c>
    </row>
    <row r="351" spans="1:17" ht="29">
      <c r="A351" t="s">
        <v>117</v>
      </c>
      <c r="B351" s="1">
        <v>44358</v>
      </c>
      <c r="C351" s="44" t="s">
        <v>103</v>
      </c>
      <c r="D351" s="29">
        <v>3</v>
      </c>
      <c r="E351">
        <v>0</v>
      </c>
      <c r="F351">
        <v>0</v>
      </c>
      <c r="G351" s="14">
        <v>0</v>
      </c>
      <c r="K351" s="6">
        <v>0</v>
      </c>
      <c r="L351" s="6">
        <v>0</v>
      </c>
      <c r="M351" s="14">
        <v>0</v>
      </c>
      <c r="N351" s="18">
        <f t="shared" si="32"/>
        <v>0</v>
      </c>
      <c r="O351" s="21">
        <f t="shared" si="28"/>
        <v>44359</v>
      </c>
      <c r="P351" s="19">
        <f t="shared" si="29"/>
        <v>44384</v>
      </c>
    </row>
    <row r="352" spans="1:17" ht="43.5">
      <c r="A352" t="s">
        <v>189</v>
      </c>
      <c r="B352" s="1">
        <v>44358</v>
      </c>
      <c r="C352" s="45" t="s">
        <v>151</v>
      </c>
      <c r="D352" s="29">
        <v>2</v>
      </c>
      <c r="E352">
        <v>24</v>
      </c>
      <c r="F352">
        <v>80</v>
      </c>
      <c r="N352" s="18">
        <f t="shared" si="32"/>
        <v>0</v>
      </c>
      <c r="O352" s="21">
        <f t="shared" si="28"/>
        <v>44359</v>
      </c>
      <c r="P352" s="19">
        <f t="shared" si="29"/>
        <v>44384</v>
      </c>
      <c r="Q352" s="46" t="s">
        <v>196</v>
      </c>
    </row>
    <row r="353" spans="1:17">
      <c r="A353" t="s">
        <v>198</v>
      </c>
      <c r="B353" s="1">
        <v>44358</v>
      </c>
      <c r="C353" s="44" t="s">
        <v>201</v>
      </c>
      <c r="D353" s="29">
        <v>2</v>
      </c>
      <c r="E353">
        <v>0</v>
      </c>
      <c r="F353">
        <v>0</v>
      </c>
      <c r="K353" s="6">
        <v>0</v>
      </c>
      <c r="L353" s="6">
        <v>0</v>
      </c>
      <c r="N353" s="18">
        <f t="shared" si="32"/>
        <v>0</v>
      </c>
      <c r="O353" s="21">
        <f t="shared" si="28"/>
        <v>44359</v>
      </c>
      <c r="P353" s="19">
        <f t="shared" si="29"/>
        <v>44384</v>
      </c>
    </row>
    <row r="354" spans="1:17" ht="43.5">
      <c r="A354" t="s">
        <v>216</v>
      </c>
      <c r="B354" s="1">
        <v>44359</v>
      </c>
      <c r="C354" s="45" t="s">
        <v>228</v>
      </c>
      <c r="D354" s="29">
        <v>3</v>
      </c>
      <c r="E354">
        <v>15</v>
      </c>
      <c r="F354">
        <v>15</v>
      </c>
      <c r="G354" s="14">
        <v>15</v>
      </c>
      <c r="K354" s="6">
        <v>1</v>
      </c>
      <c r="L354">
        <v>1</v>
      </c>
      <c r="M354" s="14">
        <v>1</v>
      </c>
      <c r="N354" s="18">
        <f t="shared" si="32"/>
        <v>1</v>
      </c>
      <c r="O354" s="21">
        <f t="shared" si="28"/>
        <v>44359</v>
      </c>
      <c r="P354" s="19">
        <f t="shared" si="29"/>
        <v>44384</v>
      </c>
    </row>
    <row r="355" spans="1:17" ht="43.5">
      <c r="A355" t="s">
        <v>217</v>
      </c>
      <c r="B355" s="1">
        <v>44359</v>
      </c>
      <c r="C355" s="45" t="s">
        <v>228</v>
      </c>
      <c r="D355" s="29">
        <v>3</v>
      </c>
      <c r="E355">
        <v>15</v>
      </c>
      <c r="F355">
        <v>15</v>
      </c>
      <c r="G355" s="14">
        <v>15</v>
      </c>
      <c r="K355" s="6">
        <v>1</v>
      </c>
      <c r="L355">
        <v>1</v>
      </c>
      <c r="M355" s="14">
        <v>1</v>
      </c>
      <c r="N355" s="18">
        <f t="shared" si="32"/>
        <v>1</v>
      </c>
      <c r="O355" s="21">
        <f t="shared" si="28"/>
        <v>44359</v>
      </c>
      <c r="P355" s="19">
        <f t="shared" si="29"/>
        <v>44384</v>
      </c>
    </row>
    <row r="356" spans="1:17" ht="43.5">
      <c r="A356" t="s">
        <v>301</v>
      </c>
      <c r="B356" s="1">
        <v>44359</v>
      </c>
      <c r="C356" s="45" t="s">
        <v>280</v>
      </c>
      <c r="D356" s="29">
        <v>4</v>
      </c>
      <c r="E356">
        <v>20</v>
      </c>
      <c r="F356">
        <v>10</v>
      </c>
      <c r="G356" s="14">
        <v>0</v>
      </c>
      <c r="K356" s="6">
        <v>2</v>
      </c>
      <c r="L356" s="6">
        <v>0.5</v>
      </c>
      <c r="M356" s="14">
        <v>0</v>
      </c>
      <c r="N356" s="18">
        <f t="shared" si="32"/>
        <v>0.83333333333333337</v>
      </c>
      <c r="O356" s="21">
        <f t="shared" si="28"/>
        <v>44359.166666666664</v>
      </c>
      <c r="P356" s="19">
        <f t="shared" si="29"/>
        <v>44384.166666666664</v>
      </c>
    </row>
    <row r="357" spans="1:17" ht="43.5">
      <c r="A357" t="s">
        <v>401</v>
      </c>
      <c r="B357" s="1">
        <v>44361</v>
      </c>
      <c r="C357" s="44" t="s">
        <v>414</v>
      </c>
      <c r="D357" s="29">
        <v>4</v>
      </c>
      <c r="E357">
        <v>45</v>
      </c>
      <c r="F357">
        <v>20</v>
      </c>
      <c r="G357" s="14">
        <v>10</v>
      </c>
      <c r="K357" s="6">
        <v>6</v>
      </c>
      <c r="L357" s="6">
        <v>2</v>
      </c>
      <c r="M357" s="14">
        <v>0.5</v>
      </c>
      <c r="N357" s="18">
        <f t="shared" si="32"/>
        <v>2.8333333333333335</v>
      </c>
      <c r="O357" s="21">
        <f t="shared" si="28"/>
        <v>44359.166666666664</v>
      </c>
      <c r="P357" s="19">
        <f t="shared" si="29"/>
        <v>44384.166666666664</v>
      </c>
    </row>
    <row r="358" spans="1:17" ht="29">
      <c r="A358" t="s">
        <v>232</v>
      </c>
      <c r="B358" s="1">
        <v>44359</v>
      </c>
      <c r="C358" s="44" t="s">
        <v>231</v>
      </c>
      <c r="D358" s="29">
        <v>3</v>
      </c>
      <c r="E358">
        <v>15</v>
      </c>
      <c r="F358">
        <v>15</v>
      </c>
      <c r="K358" s="6">
        <v>1</v>
      </c>
      <c r="L358" s="6">
        <v>1</v>
      </c>
      <c r="N358" s="18">
        <f t="shared" si="32"/>
        <v>0.66666666666666663</v>
      </c>
      <c r="O358" s="21">
        <f t="shared" si="28"/>
        <v>44359.333333333336</v>
      </c>
      <c r="P358" s="19">
        <f t="shared" si="29"/>
        <v>44384.333333333336</v>
      </c>
    </row>
    <row r="359" spans="1:17" ht="43.5">
      <c r="A359" t="s">
        <v>429</v>
      </c>
      <c r="B359" s="1">
        <v>44361</v>
      </c>
      <c r="C359" s="45" t="s">
        <v>418</v>
      </c>
      <c r="D359" s="29">
        <v>4</v>
      </c>
      <c r="E359">
        <v>30</v>
      </c>
      <c r="F359">
        <v>30</v>
      </c>
      <c r="G359" s="14">
        <v>0</v>
      </c>
      <c r="K359" s="6">
        <v>4</v>
      </c>
      <c r="L359" s="6">
        <v>4</v>
      </c>
      <c r="M359" s="14">
        <v>0</v>
      </c>
      <c r="N359" s="18">
        <f t="shared" si="32"/>
        <v>2.6666666666666665</v>
      </c>
      <c r="O359" s="21">
        <f t="shared" si="28"/>
        <v>44359.333333333336</v>
      </c>
      <c r="P359" s="19">
        <f t="shared" si="29"/>
        <v>44384.333333333336</v>
      </c>
    </row>
    <row r="360" spans="1:17" ht="29">
      <c r="A360" t="s">
        <v>257</v>
      </c>
      <c r="B360" s="1">
        <v>44359</v>
      </c>
      <c r="C360" s="44" t="s">
        <v>255</v>
      </c>
      <c r="D360" s="29">
        <v>4</v>
      </c>
      <c r="E360">
        <v>10</v>
      </c>
      <c r="F360">
        <v>10</v>
      </c>
      <c r="G360" s="14">
        <v>10</v>
      </c>
      <c r="K360" s="6">
        <v>0.5</v>
      </c>
      <c r="L360" s="6">
        <v>0.5</v>
      </c>
      <c r="M360" s="14">
        <v>0.5</v>
      </c>
      <c r="N360" s="18">
        <f t="shared" si="32"/>
        <v>0.5</v>
      </c>
      <c r="O360" s="21">
        <f t="shared" si="28"/>
        <v>44359.5</v>
      </c>
      <c r="P360" s="19">
        <f t="shared" si="29"/>
        <v>44384.5</v>
      </c>
    </row>
    <row r="361" spans="1:17" ht="43.5">
      <c r="A361" t="s">
        <v>373</v>
      </c>
      <c r="B361" s="1">
        <v>44360</v>
      </c>
      <c r="C361" s="45" t="s">
        <v>361</v>
      </c>
      <c r="D361" s="29">
        <v>6</v>
      </c>
      <c r="E361">
        <v>30</v>
      </c>
      <c r="F361">
        <v>10</v>
      </c>
      <c r="G361" s="14">
        <v>0</v>
      </c>
      <c r="K361" s="6">
        <v>4</v>
      </c>
      <c r="L361" s="6">
        <v>0.5</v>
      </c>
      <c r="M361" s="14">
        <v>0</v>
      </c>
      <c r="N361" s="18">
        <f t="shared" si="32"/>
        <v>1.5</v>
      </c>
      <c r="O361" s="21">
        <f t="shared" si="28"/>
        <v>44359.5</v>
      </c>
      <c r="P361" s="19">
        <f t="shared" si="29"/>
        <v>44384.5</v>
      </c>
      <c r="Q361" s="46" t="s">
        <v>417</v>
      </c>
    </row>
    <row r="362" spans="1:17" ht="43.5">
      <c r="A362" t="s">
        <v>380</v>
      </c>
      <c r="B362" s="1">
        <v>44360</v>
      </c>
      <c r="C362" s="45" t="s">
        <v>376</v>
      </c>
      <c r="D362" s="29">
        <v>2</v>
      </c>
      <c r="E362">
        <v>20</v>
      </c>
      <c r="F362">
        <v>10</v>
      </c>
      <c r="K362" s="6">
        <v>2</v>
      </c>
      <c r="L362" s="6">
        <v>0.5</v>
      </c>
      <c r="N362" s="18">
        <f>(K362+L362)/2</f>
        <v>1.25</v>
      </c>
      <c r="O362" s="21">
        <f t="shared" si="28"/>
        <v>44359.75</v>
      </c>
      <c r="P362" s="19">
        <f t="shared" si="29"/>
        <v>44384.75</v>
      </c>
    </row>
    <row r="363" spans="1:17" ht="43.5">
      <c r="A363" t="s">
        <v>213</v>
      </c>
      <c r="B363" s="1">
        <v>44359</v>
      </c>
      <c r="C363" s="45" t="s">
        <v>228</v>
      </c>
      <c r="D363" s="29">
        <v>2</v>
      </c>
      <c r="E363">
        <v>0</v>
      </c>
      <c r="F363">
        <v>0</v>
      </c>
      <c r="K363" s="6">
        <v>0</v>
      </c>
      <c r="L363" s="6">
        <v>0</v>
      </c>
      <c r="N363" s="18">
        <f t="shared" ref="N363:N373" si="33">(K363+L363+M363)/3</f>
        <v>0</v>
      </c>
      <c r="O363" s="21">
        <f t="shared" si="28"/>
        <v>44360</v>
      </c>
      <c r="P363" s="19">
        <f t="shared" si="29"/>
        <v>44385</v>
      </c>
    </row>
    <row r="364" spans="1:17" ht="43.5">
      <c r="A364" t="s">
        <v>221</v>
      </c>
      <c r="B364" s="1">
        <v>44359</v>
      </c>
      <c r="C364" s="45" t="s">
        <v>228</v>
      </c>
      <c r="D364" s="29">
        <v>3</v>
      </c>
      <c r="E364">
        <v>0</v>
      </c>
      <c r="F364">
        <v>0</v>
      </c>
      <c r="G364" s="14">
        <v>0</v>
      </c>
      <c r="K364" s="6">
        <v>0</v>
      </c>
      <c r="L364" s="6">
        <v>0</v>
      </c>
      <c r="M364" s="14">
        <v>0</v>
      </c>
      <c r="N364" s="18">
        <f t="shared" si="33"/>
        <v>0</v>
      </c>
      <c r="O364" s="21">
        <f t="shared" si="28"/>
        <v>44360</v>
      </c>
      <c r="P364" s="19">
        <f t="shared" si="29"/>
        <v>44385</v>
      </c>
    </row>
    <row r="365" spans="1:17" ht="29">
      <c r="A365" t="s">
        <v>248</v>
      </c>
      <c r="B365" s="1">
        <v>44359</v>
      </c>
      <c r="C365" s="44" t="s">
        <v>231</v>
      </c>
      <c r="D365" s="29">
        <v>5</v>
      </c>
      <c r="E365">
        <v>80</v>
      </c>
      <c r="F365">
        <v>80</v>
      </c>
      <c r="G365" s="14">
        <v>90</v>
      </c>
      <c r="H365" s="6">
        <v>9</v>
      </c>
      <c r="I365" s="6">
        <v>9</v>
      </c>
      <c r="J365" s="14">
        <v>10</v>
      </c>
      <c r="N365" s="18">
        <f t="shared" si="33"/>
        <v>0</v>
      </c>
      <c r="O365" s="21">
        <f t="shared" si="28"/>
        <v>44360</v>
      </c>
      <c r="P365" s="19">
        <f t="shared" si="29"/>
        <v>44385</v>
      </c>
    </row>
    <row r="366" spans="1:17" ht="29">
      <c r="A366" t="s">
        <v>254</v>
      </c>
      <c r="B366" s="1">
        <v>44359</v>
      </c>
      <c r="C366" s="44" t="s">
        <v>231</v>
      </c>
      <c r="D366" s="29">
        <v>4</v>
      </c>
      <c r="E366">
        <v>0</v>
      </c>
      <c r="F366">
        <v>0</v>
      </c>
      <c r="G366" s="14">
        <v>0</v>
      </c>
      <c r="K366" s="6">
        <v>0</v>
      </c>
      <c r="L366" s="6">
        <v>0</v>
      </c>
      <c r="M366" s="14">
        <v>0</v>
      </c>
      <c r="N366" s="18">
        <f t="shared" si="33"/>
        <v>0</v>
      </c>
      <c r="O366" s="21">
        <f t="shared" si="28"/>
        <v>44360</v>
      </c>
      <c r="P366" s="19">
        <f t="shared" si="29"/>
        <v>44385</v>
      </c>
    </row>
    <row r="367" spans="1:17" ht="29">
      <c r="A367" t="s">
        <v>261</v>
      </c>
      <c r="B367" s="1">
        <v>44359</v>
      </c>
      <c r="C367" s="44" t="s">
        <v>279</v>
      </c>
      <c r="D367" s="29">
        <v>3</v>
      </c>
      <c r="E367">
        <v>0</v>
      </c>
      <c r="F367">
        <v>0</v>
      </c>
      <c r="G367" s="14">
        <v>0</v>
      </c>
      <c r="K367" s="6">
        <v>0</v>
      </c>
      <c r="L367" s="6">
        <v>0</v>
      </c>
      <c r="M367" s="14">
        <v>0</v>
      </c>
      <c r="N367" s="18">
        <f t="shared" si="33"/>
        <v>0</v>
      </c>
      <c r="O367" s="21">
        <f t="shared" si="28"/>
        <v>44360</v>
      </c>
      <c r="P367" s="19">
        <f t="shared" si="29"/>
        <v>44385</v>
      </c>
    </row>
    <row r="368" spans="1:17" ht="43.5">
      <c r="A368" t="s">
        <v>284</v>
      </c>
      <c r="B368" s="1">
        <v>44359</v>
      </c>
      <c r="C368" s="45" t="s">
        <v>280</v>
      </c>
      <c r="D368" s="29">
        <v>3</v>
      </c>
      <c r="E368">
        <v>0</v>
      </c>
      <c r="F368">
        <v>0</v>
      </c>
      <c r="G368" s="14">
        <v>0</v>
      </c>
      <c r="K368" s="6">
        <v>0</v>
      </c>
      <c r="L368" s="6">
        <v>0</v>
      </c>
      <c r="M368" s="14">
        <v>0</v>
      </c>
      <c r="N368" s="18">
        <f t="shared" si="33"/>
        <v>0</v>
      </c>
      <c r="O368" s="21">
        <f t="shared" si="28"/>
        <v>44360</v>
      </c>
      <c r="P368" s="19">
        <f t="shared" si="29"/>
        <v>44385</v>
      </c>
    </row>
    <row r="369" spans="1:17" ht="43.5">
      <c r="A369" t="s">
        <v>362</v>
      </c>
      <c r="B369" s="1">
        <v>44360</v>
      </c>
      <c r="C369" s="45" t="s">
        <v>361</v>
      </c>
      <c r="D369" s="29">
        <v>4</v>
      </c>
      <c r="E369">
        <v>0</v>
      </c>
      <c r="F369">
        <v>10</v>
      </c>
      <c r="G369" s="14">
        <v>10</v>
      </c>
      <c r="K369" s="6">
        <v>0</v>
      </c>
      <c r="L369" s="6">
        <v>0.5</v>
      </c>
      <c r="M369" s="14">
        <v>0.5</v>
      </c>
      <c r="N369" s="18">
        <f t="shared" si="33"/>
        <v>0.33333333333333331</v>
      </c>
      <c r="O369" s="21">
        <f t="shared" si="28"/>
        <v>44360.666666666664</v>
      </c>
      <c r="P369" s="19">
        <f t="shared" si="29"/>
        <v>44385.666666666664</v>
      </c>
    </row>
    <row r="370" spans="1:17" ht="43.5">
      <c r="A370" t="s">
        <v>363</v>
      </c>
      <c r="B370" s="1">
        <v>44360</v>
      </c>
      <c r="C370" s="45" t="s">
        <v>361</v>
      </c>
      <c r="D370" s="29">
        <v>5</v>
      </c>
      <c r="E370">
        <v>0</v>
      </c>
      <c r="F370">
        <v>0</v>
      </c>
      <c r="G370" s="14">
        <v>10</v>
      </c>
      <c r="K370" s="6">
        <v>0</v>
      </c>
      <c r="L370" s="6">
        <v>0</v>
      </c>
      <c r="M370" s="14">
        <v>0.5</v>
      </c>
      <c r="N370" s="18">
        <f t="shared" si="33"/>
        <v>0.16666666666666666</v>
      </c>
      <c r="O370" s="21">
        <f t="shared" si="28"/>
        <v>44360.833333333336</v>
      </c>
      <c r="P370" s="19">
        <f t="shared" si="29"/>
        <v>44385.833333333336</v>
      </c>
    </row>
    <row r="371" spans="1:17" ht="29">
      <c r="A371" t="s">
        <v>319</v>
      </c>
      <c r="B371" s="1">
        <v>44360</v>
      </c>
      <c r="C371" s="44" t="s">
        <v>360</v>
      </c>
      <c r="D371" s="29">
        <v>1</v>
      </c>
      <c r="E371">
        <v>0</v>
      </c>
      <c r="K371">
        <v>0</v>
      </c>
      <c r="N371" s="18">
        <f t="shared" si="33"/>
        <v>0</v>
      </c>
      <c r="O371" s="21">
        <f t="shared" si="28"/>
        <v>44361</v>
      </c>
      <c r="P371" s="19">
        <f t="shared" si="29"/>
        <v>44386</v>
      </c>
    </row>
    <row r="372" spans="1:17" ht="29">
      <c r="A372" t="s">
        <v>325</v>
      </c>
      <c r="B372" s="1">
        <v>44360</v>
      </c>
      <c r="C372" s="44" t="s">
        <v>360</v>
      </c>
      <c r="D372" s="29">
        <v>2</v>
      </c>
      <c r="E372">
        <v>0</v>
      </c>
      <c r="F372">
        <v>0</v>
      </c>
      <c r="K372" s="6">
        <v>0</v>
      </c>
      <c r="L372" s="6">
        <v>0</v>
      </c>
      <c r="N372" s="18">
        <f t="shared" si="33"/>
        <v>0</v>
      </c>
      <c r="O372" s="21">
        <f t="shared" si="28"/>
        <v>44361</v>
      </c>
      <c r="P372" s="19">
        <f t="shared" si="29"/>
        <v>44386</v>
      </c>
    </row>
    <row r="373" spans="1:17" ht="29">
      <c r="A373" t="s">
        <v>347</v>
      </c>
      <c r="B373" s="1">
        <v>44360</v>
      </c>
      <c r="C373" s="44" t="s">
        <v>360</v>
      </c>
      <c r="D373" s="29">
        <v>1</v>
      </c>
      <c r="E373">
        <v>0</v>
      </c>
      <c r="K373" s="6">
        <v>0</v>
      </c>
      <c r="N373" s="18">
        <f t="shared" si="33"/>
        <v>0</v>
      </c>
      <c r="O373" s="21">
        <f t="shared" si="28"/>
        <v>44361</v>
      </c>
      <c r="P373" s="19">
        <f t="shared" si="29"/>
        <v>44386</v>
      </c>
    </row>
    <row r="374" spans="1:17" ht="43.5">
      <c r="A374" t="s">
        <v>399</v>
      </c>
      <c r="B374" s="1">
        <v>44361</v>
      </c>
      <c r="C374" s="44" t="s">
        <v>414</v>
      </c>
      <c r="D374" s="29">
        <v>1</v>
      </c>
      <c r="E374">
        <v>10</v>
      </c>
      <c r="K374" s="6">
        <v>0.5</v>
      </c>
      <c r="N374" s="18">
        <f>(K374)/1</f>
        <v>0.5</v>
      </c>
      <c r="O374" s="21">
        <f t="shared" si="28"/>
        <v>44361.5</v>
      </c>
      <c r="P374" s="19">
        <f t="shared" si="29"/>
        <v>44386.5</v>
      </c>
    </row>
    <row r="375" spans="1:17">
      <c r="A375" s="32" t="s">
        <v>35</v>
      </c>
      <c r="B375" s="33"/>
      <c r="C375" s="33"/>
      <c r="D375" s="34"/>
      <c r="E375" s="35"/>
      <c r="F375" s="35"/>
      <c r="G375" s="36"/>
      <c r="H375" s="33"/>
      <c r="I375" s="33"/>
      <c r="J375" s="37"/>
      <c r="K375" s="33"/>
      <c r="L375" s="33"/>
      <c r="M375" s="37"/>
      <c r="N375" s="38"/>
      <c r="O375" s="39"/>
      <c r="P375" s="33"/>
      <c r="Q375" s="40"/>
    </row>
    <row r="376" spans="1:17">
      <c r="B376" s="1"/>
      <c r="N376" s="18"/>
      <c r="O376" s="21"/>
      <c r="P376" s="19"/>
    </row>
    <row r="377" spans="1:17">
      <c r="B377" s="1"/>
      <c r="N377" s="18"/>
      <c r="O377" s="21"/>
      <c r="P377" s="19"/>
    </row>
    <row r="378" spans="1:17">
      <c r="B378" s="1"/>
      <c r="O378" s="21"/>
      <c r="P378" s="19"/>
    </row>
    <row r="379" spans="1:17">
      <c r="B379" s="1"/>
      <c r="O379" s="21"/>
      <c r="P379" s="19"/>
    </row>
    <row r="380" spans="1:17">
      <c r="B380" s="1"/>
      <c r="O380" s="21"/>
      <c r="P380" s="19"/>
    </row>
    <row r="381" spans="1:17">
      <c r="B381" s="1"/>
      <c r="O381" s="21"/>
      <c r="P381" s="19"/>
    </row>
    <row r="382" spans="1:17">
      <c r="B382" s="1"/>
      <c r="O382" s="21"/>
      <c r="P382" s="19"/>
    </row>
    <row r="383" spans="1:17">
      <c r="B383" s="1"/>
      <c r="P383" s="19"/>
    </row>
    <row r="384" spans="1:17">
      <c r="B384" s="1"/>
      <c r="P384" s="19"/>
    </row>
    <row r="385" spans="2:16">
      <c r="B385" s="1"/>
      <c r="P385" s="19"/>
    </row>
    <row r="386" spans="2:16">
      <c r="P386" s="19"/>
    </row>
    <row r="387" spans="2:16">
      <c r="P387" s="19"/>
    </row>
    <row r="388" spans="2:16">
      <c r="P388" s="19"/>
    </row>
  </sheetData>
  <phoneticPr fontId="1" type="noConversion"/>
  <pageMargins left="0.7" right="0.7" top="0.75" bottom="0.75" header="0.3" footer="0.3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W38"/>
  <sheetViews>
    <sheetView workbookViewId="0"/>
  </sheetViews>
  <sheetFormatPr defaultRowHeight="14.5"/>
  <cols>
    <col min="1" max="1" width="9" customWidth="1"/>
    <col min="2" max="2" width="12" customWidth="1"/>
    <col min="5" max="6" width="4.54296875" customWidth="1"/>
    <col min="7" max="7" width="4.1796875" customWidth="1"/>
    <col min="8" max="8" width="5.81640625" customWidth="1"/>
    <col min="9" max="9" width="4.81640625" customWidth="1"/>
    <col min="10" max="10" width="5.1796875" customWidth="1"/>
    <col min="11" max="11" width="5.453125" customWidth="1"/>
    <col min="12" max="12" width="5.54296875" customWidth="1"/>
    <col min="13" max="13" width="4.54296875" customWidth="1"/>
    <col min="15" max="15" width="10.1796875" customWidth="1"/>
    <col min="16" max="16" width="10.26953125" customWidth="1"/>
  </cols>
  <sheetData>
    <row r="1" spans="1:23" ht="58.5" thickBot="1">
      <c r="A1" s="5" t="s">
        <v>0</v>
      </c>
      <c r="B1" s="5" t="s">
        <v>1</v>
      </c>
      <c r="C1" s="5" t="s">
        <v>2</v>
      </c>
      <c r="D1" s="31" t="s">
        <v>3</v>
      </c>
      <c r="E1" s="25" t="s">
        <v>11</v>
      </c>
      <c r="F1" s="25" t="s">
        <v>12</v>
      </c>
      <c r="G1" s="26" t="s">
        <v>13</v>
      </c>
      <c r="H1" s="5" t="s">
        <v>8</v>
      </c>
      <c r="I1" s="5" t="s">
        <v>9</v>
      </c>
      <c r="J1" s="27" t="s">
        <v>10</v>
      </c>
      <c r="K1" s="5" t="s">
        <v>15</v>
      </c>
      <c r="L1" s="5" t="s">
        <v>16</v>
      </c>
      <c r="M1" s="27" t="s">
        <v>17</v>
      </c>
      <c r="N1" s="9" t="s">
        <v>14</v>
      </c>
      <c r="O1" s="20" t="s">
        <v>6</v>
      </c>
      <c r="P1" s="28" t="s">
        <v>7</v>
      </c>
      <c r="S1" t="s">
        <v>434</v>
      </c>
      <c r="T1" t="s">
        <v>435</v>
      </c>
      <c r="U1" t="s">
        <v>436</v>
      </c>
      <c r="V1" t="s">
        <v>437</v>
      </c>
      <c r="W1" t="s">
        <v>438</v>
      </c>
    </row>
    <row r="2" spans="1:23" ht="29.5" thickTop="1">
      <c r="A2" t="s">
        <v>45</v>
      </c>
      <c r="B2" s="1">
        <v>44358</v>
      </c>
      <c r="C2" s="41" t="s">
        <v>34</v>
      </c>
      <c r="D2" s="29">
        <v>4</v>
      </c>
      <c r="E2" s="2">
        <v>45</v>
      </c>
      <c r="F2" s="6">
        <v>45</v>
      </c>
      <c r="G2" s="14">
        <v>45</v>
      </c>
      <c r="J2" s="14"/>
      <c r="K2">
        <v>6</v>
      </c>
      <c r="L2">
        <v>6</v>
      </c>
      <c r="M2" s="14">
        <v>6</v>
      </c>
      <c r="N2" s="18">
        <f t="shared" ref="N2:N19" si="0">(K2+L2+M2)/3</f>
        <v>6</v>
      </c>
      <c r="O2" s="21">
        <f t="shared" ref="O2:O37" si="1">B2-N2+1</f>
        <v>44353</v>
      </c>
      <c r="P2" s="19">
        <f t="shared" ref="P2:P37" si="2">O2+25</f>
        <v>44378</v>
      </c>
      <c r="S2">
        <v>5</v>
      </c>
      <c r="T2">
        <v>17</v>
      </c>
      <c r="U2">
        <v>3</v>
      </c>
      <c r="V2">
        <v>7</v>
      </c>
      <c r="W2">
        <v>4</v>
      </c>
    </row>
    <row r="3" spans="1:23">
      <c r="A3" t="s">
        <v>44</v>
      </c>
      <c r="B3" s="1">
        <v>44358</v>
      </c>
      <c r="C3" s="42" t="s">
        <v>34</v>
      </c>
      <c r="D3" s="29">
        <v>5</v>
      </c>
      <c r="G3" s="14"/>
      <c r="H3">
        <v>39</v>
      </c>
      <c r="I3">
        <v>29</v>
      </c>
      <c r="J3" s="14">
        <v>27</v>
      </c>
      <c r="K3" s="6">
        <v>22</v>
      </c>
      <c r="L3" s="6">
        <v>18</v>
      </c>
      <c r="M3" s="14">
        <v>17</v>
      </c>
      <c r="N3" s="18">
        <f t="shared" si="0"/>
        <v>19</v>
      </c>
      <c r="O3" s="21">
        <f t="shared" si="1"/>
        <v>44340</v>
      </c>
      <c r="P3" s="19">
        <f t="shared" si="2"/>
        <v>44365</v>
      </c>
    </row>
    <row r="4" spans="1:23" ht="29">
      <c r="A4" t="s">
        <v>46</v>
      </c>
      <c r="B4" s="1">
        <v>44358</v>
      </c>
      <c r="C4" s="41" t="s">
        <v>34</v>
      </c>
      <c r="D4" s="29">
        <v>6</v>
      </c>
      <c r="G4" s="14"/>
      <c r="H4">
        <v>35</v>
      </c>
      <c r="I4">
        <v>33</v>
      </c>
      <c r="J4" s="14">
        <v>27</v>
      </c>
      <c r="K4" s="6">
        <v>21</v>
      </c>
      <c r="L4" s="6">
        <v>20</v>
      </c>
      <c r="M4" s="14">
        <v>17</v>
      </c>
      <c r="N4" s="18">
        <f t="shared" si="0"/>
        <v>19.333333333333332</v>
      </c>
      <c r="O4" s="21">
        <f t="shared" si="1"/>
        <v>44339.666666666664</v>
      </c>
      <c r="P4" s="19">
        <f t="shared" si="2"/>
        <v>44364.666666666664</v>
      </c>
    </row>
    <row r="5" spans="1:23">
      <c r="A5" t="s">
        <v>47</v>
      </c>
      <c r="B5" s="1">
        <v>44358</v>
      </c>
      <c r="C5" s="42" t="s">
        <v>34</v>
      </c>
      <c r="D5" s="29">
        <v>3</v>
      </c>
      <c r="G5" s="14"/>
      <c r="H5">
        <v>31</v>
      </c>
      <c r="I5">
        <v>32</v>
      </c>
      <c r="J5" s="14">
        <v>29</v>
      </c>
      <c r="K5" s="6">
        <v>19</v>
      </c>
      <c r="L5" s="6">
        <v>19</v>
      </c>
      <c r="M5" s="14">
        <v>18</v>
      </c>
      <c r="N5" s="18">
        <f t="shared" si="0"/>
        <v>18.666666666666668</v>
      </c>
      <c r="O5" s="21">
        <f t="shared" si="1"/>
        <v>44340.333333333336</v>
      </c>
      <c r="P5" s="19">
        <f t="shared" si="2"/>
        <v>44365.333333333336</v>
      </c>
    </row>
    <row r="6" spans="1:23" ht="29">
      <c r="A6" t="s">
        <v>48</v>
      </c>
      <c r="B6" s="1">
        <v>44358</v>
      </c>
      <c r="C6" s="41" t="s">
        <v>34</v>
      </c>
      <c r="D6" s="29">
        <v>3</v>
      </c>
      <c r="G6" s="14"/>
      <c r="H6">
        <v>25</v>
      </c>
      <c r="I6">
        <v>32</v>
      </c>
      <c r="J6" s="14">
        <v>24</v>
      </c>
      <c r="K6" s="6">
        <v>16</v>
      </c>
      <c r="L6" s="6">
        <v>19</v>
      </c>
      <c r="M6" s="14">
        <v>16</v>
      </c>
      <c r="N6" s="18">
        <f t="shared" si="0"/>
        <v>17</v>
      </c>
      <c r="O6" s="21">
        <f t="shared" si="1"/>
        <v>44342</v>
      </c>
      <c r="P6" s="19">
        <f t="shared" si="2"/>
        <v>44367</v>
      </c>
    </row>
    <row r="7" spans="1:23">
      <c r="A7" t="s">
        <v>49</v>
      </c>
      <c r="B7" s="1">
        <v>44358</v>
      </c>
      <c r="C7" s="42" t="s">
        <v>34</v>
      </c>
      <c r="D7" s="29">
        <v>5</v>
      </c>
      <c r="G7" s="14"/>
      <c r="H7">
        <v>25</v>
      </c>
      <c r="I7">
        <v>26</v>
      </c>
      <c r="J7" s="14">
        <v>24</v>
      </c>
      <c r="K7" s="6">
        <v>16</v>
      </c>
      <c r="L7" s="6">
        <v>17</v>
      </c>
      <c r="M7" s="14">
        <v>16</v>
      </c>
      <c r="N7" s="18">
        <f t="shared" si="0"/>
        <v>16.333333333333332</v>
      </c>
      <c r="O7" s="21">
        <f t="shared" si="1"/>
        <v>44342.666666666664</v>
      </c>
      <c r="P7" s="19">
        <f t="shared" si="2"/>
        <v>44367.666666666664</v>
      </c>
    </row>
    <row r="8" spans="1:23" ht="29">
      <c r="A8" t="s">
        <v>50</v>
      </c>
      <c r="B8" s="1">
        <v>44358</v>
      </c>
      <c r="C8" s="41" t="s">
        <v>34</v>
      </c>
      <c r="D8" s="29">
        <v>6</v>
      </c>
      <c r="G8" s="14"/>
      <c r="H8">
        <v>39</v>
      </c>
      <c r="I8">
        <v>34</v>
      </c>
      <c r="J8" s="14">
        <v>36</v>
      </c>
      <c r="K8" s="6">
        <v>22</v>
      </c>
      <c r="L8" s="6">
        <v>20</v>
      </c>
      <c r="M8" s="14">
        <v>21</v>
      </c>
      <c r="N8" s="18">
        <f t="shared" si="0"/>
        <v>21</v>
      </c>
      <c r="O8" s="21">
        <f t="shared" si="1"/>
        <v>44338</v>
      </c>
      <c r="P8" s="19">
        <f t="shared" si="2"/>
        <v>44363</v>
      </c>
    </row>
    <row r="9" spans="1:23">
      <c r="A9" t="s">
        <v>51</v>
      </c>
      <c r="B9" s="1">
        <v>44358</v>
      </c>
      <c r="C9" s="42" t="s">
        <v>34</v>
      </c>
      <c r="D9" s="29">
        <v>4</v>
      </c>
      <c r="E9">
        <v>60</v>
      </c>
      <c r="F9">
        <v>80</v>
      </c>
      <c r="G9" s="14">
        <v>90</v>
      </c>
      <c r="J9" s="14"/>
      <c r="K9" s="6">
        <v>7</v>
      </c>
      <c r="L9" s="6">
        <v>9</v>
      </c>
      <c r="M9" s="14">
        <v>10</v>
      </c>
      <c r="N9" s="18">
        <f t="shared" si="0"/>
        <v>8.6666666666666661</v>
      </c>
      <c r="O9" s="21">
        <f t="shared" si="1"/>
        <v>44350.333333333336</v>
      </c>
      <c r="P9" s="19">
        <f t="shared" si="2"/>
        <v>44375.333333333336</v>
      </c>
    </row>
    <row r="10" spans="1:23" ht="29">
      <c r="A10" t="s">
        <v>52</v>
      </c>
      <c r="B10" s="1">
        <v>44358</v>
      </c>
      <c r="C10" s="41" t="s">
        <v>34</v>
      </c>
      <c r="D10" s="29">
        <v>3</v>
      </c>
      <c r="G10" s="14"/>
      <c r="H10">
        <v>36</v>
      </c>
      <c r="I10">
        <v>38</v>
      </c>
      <c r="J10" s="14">
        <v>38</v>
      </c>
      <c r="K10" s="6">
        <v>21</v>
      </c>
      <c r="L10" s="6">
        <v>22</v>
      </c>
      <c r="M10" s="14">
        <v>22</v>
      </c>
      <c r="N10" s="18">
        <f t="shared" si="0"/>
        <v>21.666666666666668</v>
      </c>
      <c r="O10" s="21">
        <f t="shared" si="1"/>
        <v>44337.333333333336</v>
      </c>
      <c r="P10" s="19">
        <f t="shared" si="2"/>
        <v>44362.333333333336</v>
      </c>
    </row>
    <row r="11" spans="1:23">
      <c r="A11" t="s">
        <v>53</v>
      </c>
      <c r="B11" s="1">
        <v>44358</v>
      </c>
      <c r="C11" s="42" t="s">
        <v>34</v>
      </c>
      <c r="D11" s="29">
        <v>3</v>
      </c>
      <c r="E11">
        <v>90</v>
      </c>
      <c r="F11">
        <v>60</v>
      </c>
      <c r="G11" s="14">
        <v>90</v>
      </c>
      <c r="J11" s="14"/>
      <c r="K11" s="6">
        <v>10</v>
      </c>
      <c r="L11" s="6">
        <v>7</v>
      </c>
      <c r="M11" s="14">
        <v>10</v>
      </c>
      <c r="N11" s="18">
        <f t="shared" si="0"/>
        <v>9</v>
      </c>
      <c r="O11" s="21">
        <f t="shared" si="1"/>
        <v>44350</v>
      </c>
      <c r="P11" s="19">
        <f t="shared" si="2"/>
        <v>44375</v>
      </c>
    </row>
    <row r="12" spans="1:23" ht="29">
      <c r="A12" t="s">
        <v>54</v>
      </c>
      <c r="B12" s="1">
        <v>44358</v>
      </c>
      <c r="C12" s="41" t="s">
        <v>34</v>
      </c>
      <c r="D12" s="29">
        <v>3</v>
      </c>
      <c r="E12">
        <v>45</v>
      </c>
      <c r="F12">
        <v>60</v>
      </c>
      <c r="G12" s="14">
        <v>60</v>
      </c>
      <c r="J12" s="14"/>
      <c r="K12" s="6">
        <v>6</v>
      </c>
      <c r="L12" s="6">
        <v>7</v>
      </c>
      <c r="M12" s="14">
        <v>7</v>
      </c>
      <c r="N12" s="18">
        <f t="shared" si="0"/>
        <v>6.666666666666667</v>
      </c>
      <c r="O12" s="21">
        <f t="shared" si="1"/>
        <v>44352.333333333336</v>
      </c>
      <c r="P12" s="19">
        <f t="shared" si="2"/>
        <v>44377.333333333336</v>
      </c>
    </row>
    <row r="13" spans="1:23">
      <c r="A13" t="s">
        <v>36</v>
      </c>
      <c r="B13" s="1">
        <v>44358</v>
      </c>
      <c r="C13" s="42" t="s">
        <v>34</v>
      </c>
      <c r="D13" s="29">
        <v>6</v>
      </c>
      <c r="G13" s="14"/>
      <c r="H13">
        <v>45</v>
      </c>
      <c r="I13">
        <v>41</v>
      </c>
      <c r="J13" s="14">
        <v>39</v>
      </c>
      <c r="K13" s="6">
        <v>23</v>
      </c>
      <c r="L13" s="6">
        <v>23</v>
      </c>
      <c r="M13" s="14">
        <v>22</v>
      </c>
      <c r="N13" s="18">
        <f t="shared" si="0"/>
        <v>22.666666666666668</v>
      </c>
      <c r="O13" s="21">
        <f t="shared" si="1"/>
        <v>44336.333333333336</v>
      </c>
      <c r="P13" s="19">
        <f t="shared" si="2"/>
        <v>44361.333333333336</v>
      </c>
    </row>
    <row r="14" spans="1:23">
      <c r="A14" t="s">
        <v>55</v>
      </c>
      <c r="B14" s="1">
        <v>44358</v>
      </c>
      <c r="C14" s="42" t="s">
        <v>34</v>
      </c>
      <c r="D14" s="29">
        <v>6</v>
      </c>
      <c r="G14" s="14"/>
      <c r="H14">
        <v>40</v>
      </c>
      <c r="I14">
        <v>37</v>
      </c>
      <c r="J14" s="14">
        <v>37</v>
      </c>
      <c r="K14" s="6">
        <v>22</v>
      </c>
      <c r="L14" s="6">
        <v>22</v>
      </c>
      <c r="M14" s="14">
        <v>22</v>
      </c>
      <c r="N14" s="18">
        <f t="shared" si="0"/>
        <v>22</v>
      </c>
      <c r="O14" s="21">
        <f t="shared" si="1"/>
        <v>44337</v>
      </c>
      <c r="P14" s="19">
        <f t="shared" si="2"/>
        <v>44362</v>
      </c>
    </row>
    <row r="15" spans="1:23" ht="29">
      <c r="A15" t="s">
        <v>56</v>
      </c>
      <c r="B15" s="1">
        <v>44358</v>
      </c>
      <c r="C15" s="41" t="s">
        <v>34</v>
      </c>
      <c r="D15" s="29">
        <v>3</v>
      </c>
      <c r="G15" s="14"/>
      <c r="H15">
        <v>35</v>
      </c>
      <c r="I15">
        <v>36</v>
      </c>
      <c r="J15" s="14">
        <v>32</v>
      </c>
      <c r="K15" s="6">
        <v>21</v>
      </c>
      <c r="L15" s="6">
        <v>21</v>
      </c>
      <c r="M15" s="14">
        <v>19</v>
      </c>
      <c r="N15" s="18">
        <f t="shared" si="0"/>
        <v>20.333333333333332</v>
      </c>
      <c r="O15" s="21">
        <f t="shared" si="1"/>
        <v>44338.666666666664</v>
      </c>
      <c r="P15" s="19">
        <f t="shared" si="2"/>
        <v>44363.666666666664</v>
      </c>
    </row>
    <row r="16" spans="1:23">
      <c r="A16" t="s">
        <v>57</v>
      </c>
      <c r="B16" s="1">
        <v>44358</v>
      </c>
      <c r="C16" s="42" t="s">
        <v>34</v>
      </c>
      <c r="D16" s="29">
        <v>3</v>
      </c>
      <c r="E16">
        <v>90</v>
      </c>
      <c r="F16">
        <v>45</v>
      </c>
      <c r="G16" s="14">
        <v>45</v>
      </c>
      <c r="J16" s="14"/>
      <c r="K16" s="6">
        <v>10</v>
      </c>
      <c r="L16" s="6">
        <v>6</v>
      </c>
      <c r="M16" s="14">
        <v>6</v>
      </c>
      <c r="N16" s="18">
        <f t="shared" si="0"/>
        <v>7.333333333333333</v>
      </c>
      <c r="O16" s="21">
        <f t="shared" si="1"/>
        <v>44351.666666666664</v>
      </c>
      <c r="P16" s="19">
        <f t="shared" si="2"/>
        <v>44376.666666666664</v>
      </c>
    </row>
    <row r="17" spans="1:16" ht="29">
      <c r="A17" t="s">
        <v>58</v>
      </c>
      <c r="B17" s="1">
        <v>44358</v>
      </c>
      <c r="C17" s="41" t="s">
        <v>34</v>
      </c>
      <c r="D17" s="29">
        <v>4</v>
      </c>
      <c r="G17" s="14"/>
      <c r="H17">
        <v>29</v>
      </c>
      <c r="I17">
        <v>27</v>
      </c>
      <c r="J17" s="14">
        <v>34</v>
      </c>
      <c r="K17" s="6">
        <v>18</v>
      </c>
      <c r="L17" s="6">
        <v>17</v>
      </c>
      <c r="M17" s="14">
        <v>20</v>
      </c>
      <c r="N17" s="18">
        <f t="shared" si="0"/>
        <v>18.333333333333332</v>
      </c>
      <c r="O17" s="21">
        <f t="shared" si="1"/>
        <v>44340.666666666664</v>
      </c>
      <c r="P17" s="19">
        <f t="shared" si="2"/>
        <v>44365.666666666664</v>
      </c>
    </row>
    <row r="18" spans="1:16">
      <c r="A18" t="s">
        <v>59</v>
      </c>
      <c r="B18" s="1">
        <v>44358</v>
      </c>
      <c r="C18" s="42" t="s">
        <v>34</v>
      </c>
      <c r="D18" s="29">
        <v>6</v>
      </c>
      <c r="E18">
        <v>90</v>
      </c>
      <c r="F18">
        <v>90</v>
      </c>
      <c r="G18" s="14">
        <v>90</v>
      </c>
      <c r="J18" s="14"/>
      <c r="K18" s="6">
        <v>10</v>
      </c>
      <c r="L18" s="6">
        <v>10</v>
      </c>
      <c r="M18" s="14">
        <v>10</v>
      </c>
      <c r="N18" s="18">
        <f t="shared" si="0"/>
        <v>10</v>
      </c>
      <c r="O18" s="21">
        <f t="shared" si="1"/>
        <v>44349</v>
      </c>
      <c r="P18" s="19">
        <f t="shared" si="2"/>
        <v>44374</v>
      </c>
    </row>
    <row r="19" spans="1:16" ht="29">
      <c r="A19" t="s">
        <v>60</v>
      </c>
      <c r="B19" s="1">
        <v>44358</v>
      </c>
      <c r="C19" s="41" t="s">
        <v>34</v>
      </c>
      <c r="D19" s="29">
        <v>4</v>
      </c>
      <c r="G19" s="14"/>
      <c r="H19">
        <v>32</v>
      </c>
      <c r="I19">
        <v>36</v>
      </c>
      <c r="J19" s="14">
        <v>34</v>
      </c>
      <c r="K19" s="6">
        <v>19</v>
      </c>
      <c r="L19" s="6">
        <v>21</v>
      </c>
      <c r="M19" s="14">
        <v>20</v>
      </c>
      <c r="N19" s="18">
        <f t="shared" si="0"/>
        <v>20</v>
      </c>
      <c r="O19" s="21">
        <f t="shared" si="1"/>
        <v>44339</v>
      </c>
      <c r="P19" s="19">
        <f t="shared" si="2"/>
        <v>44364</v>
      </c>
    </row>
    <row r="20" spans="1:16">
      <c r="A20" t="s">
        <v>61</v>
      </c>
      <c r="B20" s="1">
        <v>44358</v>
      </c>
      <c r="C20" s="42" t="s">
        <v>34</v>
      </c>
      <c r="D20" s="29">
        <v>2</v>
      </c>
      <c r="G20" s="14"/>
      <c r="H20">
        <v>23</v>
      </c>
      <c r="I20">
        <v>24</v>
      </c>
      <c r="J20" s="14"/>
      <c r="K20" s="6">
        <v>16</v>
      </c>
      <c r="L20" s="6">
        <v>16</v>
      </c>
      <c r="M20" s="14"/>
      <c r="N20" s="18">
        <f>(K20+L20)/2</f>
        <v>16</v>
      </c>
      <c r="O20" s="21">
        <f t="shared" si="1"/>
        <v>44343</v>
      </c>
      <c r="P20" s="19">
        <f t="shared" si="2"/>
        <v>44368</v>
      </c>
    </row>
    <row r="21" spans="1:16" ht="29">
      <c r="A21" t="s">
        <v>62</v>
      </c>
      <c r="B21" s="1">
        <v>44358</v>
      </c>
      <c r="C21" s="41" t="s">
        <v>34</v>
      </c>
      <c r="D21" s="29">
        <v>6</v>
      </c>
      <c r="G21" s="14"/>
      <c r="H21">
        <v>32</v>
      </c>
      <c r="I21">
        <v>36</v>
      </c>
      <c r="J21" s="14">
        <v>40</v>
      </c>
      <c r="K21" s="6">
        <v>19</v>
      </c>
      <c r="L21" s="6">
        <v>21</v>
      </c>
      <c r="M21" s="14">
        <v>22</v>
      </c>
      <c r="N21" s="18">
        <f>(K21+L21+M21)/3</f>
        <v>20.666666666666668</v>
      </c>
      <c r="O21" s="21">
        <f t="shared" si="1"/>
        <v>44338.333333333336</v>
      </c>
      <c r="P21" s="19">
        <f t="shared" si="2"/>
        <v>44363.333333333336</v>
      </c>
    </row>
    <row r="22" spans="1:16">
      <c r="A22" t="s">
        <v>63</v>
      </c>
      <c r="B22" s="1">
        <v>44358</v>
      </c>
      <c r="C22" s="42" t="s">
        <v>34</v>
      </c>
      <c r="D22" s="29">
        <v>5</v>
      </c>
      <c r="F22">
        <v>90</v>
      </c>
      <c r="G22" s="14">
        <v>90</v>
      </c>
      <c r="H22">
        <v>17</v>
      </c>
      <c r="J22" s="14"/>
      <c r="K22" s="6">
        <v>13</v>
      </c>
      <c r="L22" s="6">
        <v>10</v>
      </c>
      <c r="M22" s="14">
        <v>10</v>
      </c>
      <c r="N22" s="18">
        <f>(K22+L22+M22)/3</f>
        <v>11</v>
      </c>
      <c r="O22" s="21">
        <f t="shared" si="1"/>
        <v>44348</v>
      </c>
      <c r="P22" s="19">
        <f t="shared" si="2"/>
        <v>44373</v>
      </c>
    </row>
    <row r="23" spans="1:16" ht="29">
      <c r="A23" t="s">
        <v>64</v>
      </c>
      <c r="B23" s="1">
        <v>44358</v>
      </c>
      <c r="C23" s="41" t="s">
        <v>34</v>
      </c>
      <c r="D23" s="29">
        <v>5</v>
      </c>
      <c r="E23">
        <v>90</v>
      </c>
      <c r="G23" s="14"/>
      <c r="I23">
        <v>29</v>
      </c>
      <c r="J23" s="14">
        <v>30</v>
      </c>
      <c r="K23" s="6">
        <v>10</v>
      </c>
      <c r="L23" s="6">
        <v>18</v>
      </c>
      <c r="M23" s="14">
        <v>19</v>
      </c>
      <c r="N23" s="18">
        <f>(K23+L23+M23)/3</f>
        <v>15.666666666666666</v>
      </c>
      <c r="O23" s="21">
        <f t="shared" si="1"/>
        <v>44343.333333333336</v>
      </c>
      <c r="P23" s="19">
        <f t="shared" si="2"/>
        <v>44368.333333333336</v>
      </c>
    </row>
    <row r="24" spans="1:16" ht="29">
      <c r="A24" t="s">
        <v>37</v>
      </c>
      <c r="B24" s="1">
        <v>44358</v>
      </c>
      <c r="C24" s="41" t="s">
        <v>34</v>
      </c>
      <c r="D24" s="29">
        <v>3</v>
      </c>
      <c r="G24" s="14"/>
      <c r="H24">
        <v>31</v>
      </c>
      <c r="I24">
        <v>36</v>
      </c>
      <c r="J24" s="14">
        <v>35</v>
      </c>
      <c r="K24" s="6">
        <v>19</v>
      </c>
      <c r="L24" s="6">
        <v>21</v>
      </c>
      <c r="M24" s="14">
        <v>21</v>
      </c>
      <c r="N24" s="18">
        <f>(K24+L24+M24)/3</f>
        <v>20.333333333333332</v>
      </c>
      <c r="O24" s="21">
        <f t="shared" si="1"/>
        <v>44338.666666666664</v>
      </c>
      <c r="P24" s="19">
        <f t="shared" si="2"/>
        <v>44363.666666666664</v>
      </c>
    </row>
    <row r="25" spans="1:16">
      <c r="A25" t="s">
        <v>65</v>
      </c>
      <c r="B25" s="1">
        <v>44358</v>
      </c>
      <c r="C25" s="42" t="s">
        <v>34</v>
      </c>
      <c r="D25" s="29">
        <v>5</v>
      </c>
      <c r="E25">
        <v>90</v>
      </c>
      <c r="F25">
        <v>90</v>
      </c>
      <c r="G25" s="14">
        <v>90</v>
      </c>
      <c r="J25" s="14"/>
      <c r="K25" s="6">
        <v>10</v>
      </c>
      <c r="L25" s="6">
        <v>10</v>
      </c>
      <c r="M25" s="14">
        <v>10</v>
      </c>
      <c r="N25" s="18">
        <f>(K25+L25+M25)/3</f>
        <v>10</v>
      </c>
      <c r="O25" s="21">
        <f t="shared" si="1"/>
        <v>44349</v>
      </c>
      <c r="P25" s="19">
        <f t="shared" si="2"/>
        <v>44374</v>
      </c>
    </row>
    <row r="26" spans="1:16" ht="29">
      <c r="A26" t="s">
        <v>66</v>
      </c>
      <c r="B26" s="1">
        <v>44358</v>
      </c>
      <c r="C26" s="41" t="s">
        <v>34</v>
      </c>
      <c r="D26" s="29">
        <v>2</v>
      </c>
      <c r="G26" s="14"/>
      <c r="H26">
        <v>33</v>
      </c>
      <c r="I26">
        <v>31</v>
      </c>
      <c r="J26" s="14"/>
      <c r="K26" s="6">
        <v>20</v>
      </c>
      <c r="L26" s="6">
        <v>19</v>
      </c>
      <c r="M26" s="14"/>
      <c r="N26" s="18">
        <f>(K26+L26)/2</f>
        <v>19.5</v>
      </c>
      <c r="O26" s="21">
        <f t="shared" si="1"/>
        <v>44339.5</v>
      </c>
      <c r="P26" s="19">
        <f t="shared" si="2"/>
        <v>44364.5</v>
      </c>
    </row>
    <row r="27" spans="1:16">
      <c r="A27" t="s">
        <v>67</v>
      </c>
      <c r="B27" s="1">
        <v>44358</v>
      </c>
      <c r="C27" s="42" t="s">
        <v>34</v>
      </c>
      <c r="D27" s="29">
        <v>2</v>
      </c>
      <c r="E27">
        <v>10</v>
      </c>
      <c r="F27">
        <v>0</v>
      </c>
      <c r="G27" s="14"/>
      <c r="J27" s="14"/>
      <c r="K27" s="6">
        <v>1</v>
      </c>
      <c r="L27" s="6">
        <v>0</v>
      </c>
      <c r="M27" s="14"/>
      <c r="N27" s="18">
        <f>(K27+L27)/2</f>
        <v>0.5</v>
      </c>
      <c r="O27" s="21">
        <f t="shared" si="1"/>
        <v>44358.5</v>
      </c>
      <c r="P27" s="19">
        <f t="shared" si="2"/>
        <v>44383.5</v>
      </c>
    </row>
    <row r="28" spans="1:16" ht="29">
      <c r="A28" t="s">
        <v>68</v>
      </c>
      <c r="B28" s="1">
        <v>44358</v>
      </c>
      <c r="C28" s="41" t="s">
        <v>34</v>
      </c>
      <c r="D28" s="29">
        <v>6</v>
      </c>
      <c r="G28" s="14"/>
      <c r="H28">
        <v>36</v>
      </c>
      <c r="I28">
        <v>38</v>
      </c>
      <c r="J28" s="14">
        <v>39</v>
      </c>
      <c r="K28" s="6">
        <v>21</v>
      </c>
      <c r="L28" s="6">
        <v>22</v>
      </c>
      <c r="M28" s="14">
        <v>22</v>
      </c>
      <c r="N28" s="18">
        <f t="shared" ref="N28:N37" si="3">(K28+L28+M28)/3</f>
        <v>21.666666666666668</v>
      </c>
      <c r="O28" s="21">
        <f t="shared" si="1"/>
        <v>44337.333333333336</v>
      </c>
      <c r="P28" s="19">
        <f t="shared" si="2"/>
        <v>44362.333333333336</v>
      </c>
    </row>
    <row r="29" spans="1:16">
      <c r="A29" t="s">
        <v>69</v>
      </c>
      <c r="B29" s="1">
        <v>44358</v>
      </c>
      <c r="C29" s="42" t="s">
        <v>34</v>
      </c>
      <c r="D29" s="29">
        <v>5</v>
      </c>
      <c r="G29" s="14"/>
      <c r="H29">
        <v>31</v>
      </c>
      <c r="I29">
        <v>30</v>
      </c>
      <c r="J29" s="14">
        <v>31</v>
      </c>
      <c r="K29" s="6">
        <v>19</v>
      </c>
      <c r="L29" s="6">
        <v>19</v>
      </c>
      <c r="M29" s="14">
        <v>19</v>
      </c>
      <c r="N29" s="18">
        <f t="shared" si="3"/>
        <v>19</v>
      </c>
      <c r="O29" s="21">
        <f t="shared" si="1"/>
        <v>44340</v>
      </c>
      <c r="P29" s="19">
        <f t="shared" si="2"/>
        <v>44365</v>
      </c>
    </row>
    <row r="30" spans="1:16" ht="29">
      <c r="A30" t="s">
        <v>70</v>
      </c>
      <c r="B30" s="1">
        <v>44358</v>
      </c>
      <c r="C30" s="41" t="s">
        <v>34</v>
      </c>
      <c r="D30" s="29">
        <v>5</v>
      </c>
      <c r="G30" s="14"/>
      <c r="H30">
        <v>40</v>
      </c>
      <c r="I30">
        <v>34</v>
      </c>
      <c r="J30" s="14">
        <v>30</v>
      </c>
      <c r="K30" s="6">
        <v>22</v>
      </c>
      <c r="L30" s="6">
        <v>20</v>
      </c>
      <c r="M30" s="14">
        <v>19</v>
      </c>
      <c r="N30" s="18">
        <f t="shared" si="3"/>
        <v>20.333333333333332</v>
      </c>
      <c r="O30" s="21">
        <f t="shared" si="1"/>
        <v>44338.666666666664</v>
      </c>
      <c r="P30" s="19">
        <f t="shared" si="2"/>
        <v>44363.666666666664</v>
      </c>
    </row>
    <row r="31" spans="1:16">
      <c r="A31" t="s">
        <v>71</v>
      </c>
      <c r="B31" s="1">
        <v>44358</v>
      </c>
      <c r="C31" s="42" t="s">
        <v>34</v>
      </c>
      <c r="D31" s="29">
        <v>5</v>
      </c>
      <c r="E31">
        <v>60</v>
      </c>
      <c r="F31">
        <v>10</v>
      </c>
      <c r="G31" s="14">
        <v>20</v>
      </c>
      <c r="J31" s="14"/>
      <c r="K31" s="6">
        <v>7</v>
      </c>
      <c r="L31" s="6">
        <v>0.5</v>
      </c>
      <c r="M31" s="14">
        <v>2</v>
      </c>
      <c r="N31" s="18">
        <f t="shared" si="3"/>
        <v>3.1666666666666665</v>
      </c>
      <c r="O31" s="21">
        <f t="shared" si="1"/>
        <v>44355.833333333336</v>
      </c>
      <c r="P31" s="19">
        <f t="shared" si="2"/>
        <v>44380.833333333336</v>
      </c>
    </row>
    <row r="32" spans="1:16">
      <c r="A32" t="s">
        <v>38</v>
      </c>
      <c r="B32" s="1">
        <v>44358</v>
      </c>
      <c r="C32" s="42" t="s">
        <v>34</v>
      </c>
      <c r="D32" s="29">
        <v>5</v>
      </c>
      <c r="E32">
        <v>30</v>
      </c>
      <c r="F32">
        <v>45</v>
      </c>
      <c r="G32" s="14">
        <v>60</v>
      </c>
      <c r="J32" s="14"/>
      <c r="K32" s="6">
        <v>4</v>
      </c>
      <c r="L32" s="6">
        <v>6</v>
      </c>
      <c r="M32" s="14">
        <v>7</v>
      </c>
      <c r="N32" s="18">
        <f t="shared" si="3"/>
        <v>5.666666666666667</v>
      </c>
      <c r="O32" s="21">
        <f t="shared" si="1"/>
        <v>44353.333333333336</v>
      </c>
      <c r="P32" s="19">
        <f t="shared" si="2"/>
        <v>44378.333333333336</v>
      </c>
    </row>
    <row r="33" spans="1:16" ht="29">
      <c r="A33" t="s">
        <v>39</v>
      </c>
      <c r="B33" s="1">
        <v>44358</v>
      </c>
      <c r="C33" s="41" t="s">
        <v>34</v>
      </c>
      <c r="D33" s="29">
        <v>4</v>
      </c>
      <c r="G33" s="14"/>
      <c r="H33">
        <v>28</v>
      </c>
      <c r="I33">
        <v>15</v>
      </c>
      <c r="J33" s="14">
        <v>27</v>
      </c>
      <c r="K33" s="6">
        <v>18</v>
      </c>
      <c r="L33" s="6">
        <v>13</v>
      </c>
      <c r="M33" s="14">
        <v>17</v>
      </c>
      <c r="N33" s="18">
        <f t="shared" si="3"/>
        <v>16</v>
      </c>
      <c r="O33" s="21">
        <f t="shared" si="1"/>
        <v>44343</v>
      </c>
      <c r="P33" s="19">
        <f t="shared" si="2"/>
        <v>44368</v>
      </c>
    </row>
    <row r="34" spans="1:16">
      <c r="A34" t="s">
        <v>40</v>
      </c>
      <c r="B34" s="1">
        <v>44358</v>
      </c>
      <c r="C34" s="42" t="s">
        <v>34</v>
      </c>
      <c r="D34" s="29">
        <v>6</v>
      </c>
      <c r="G34" s="14"/>
      <c r="H34">
        <v>35</v>
      </c>
      <c r="I34">
        <v>36</v>
      </c>
      <c r="J34" s="14">
        <v>37</v>
      </c>
      <c r="K34" s="6">
        <v>21</v>
      </c>
      <c r="L34" s="6">
        <v>21</v>
      </c>
      <c r="M34" s="14">
        <v>22</v>
      </c>
      <c r="N34" s="18">
        <f t="shared" si="3"/>
        <v>21.333333333333332</v>
      </c>
      <c r="O34" s="21">
        <f t="shared" si="1"/>
        <v>44337.666666666664</v>
      </c>
      <c r="P34" s="19">
        <f t="shared" si="2"/>
        <v>44362.666666666664</v>
      </c>
    </row>
    <row r="35" spans="1:16" ht="29">
      <c r="A35" t="s">
        <v>41</v>
      </c>
      <c r="B35" s="1">
        <v>44358</v>
      </c>
      <c r="C35" s="41" t="s">
        <v>34</v>
      </c>
      <c r="D35" s="29">
        <v>4</v>
      </c>
      <c r="G35" s="14"/>
      <c r="H35">
        <v>34</v>
      </c>
      <c r="I35">
        <v>31</v>
      </c>
      <c r="J35" s="14">
        <v>35</v>
      </c>
      <c r="K35" s="6">
        <v>20</v>
      </c>
      <c r="L35" s="6">
        <v>19</v>
      </c>
      <c r="M35" s="14">
        <v>21</v>
      </c>
      <c r="N35" s="18">
        <f t="shared" si="3"/>
        <v>20</v>
      </c>
      <c r="O35" s="21">
        <f t="shared" si="1"/>
        <v>44339</v>
      </c>
      <c r="P35" s="19">
        <f t="shared" si="2"/>
        <v>44364</v>
      </c>
    </row>
    <row r="36" spans="1:16">
      <c r="A36" t="s">
        <v>42</v>
      </c>
      <c r="B36" s="1">
        <v>44358</v>
      </c>
      <c r="C36" s="42" t="s">
        <v>34</v>
      </c>
      <c r="D36" s="29">
        <v>3</v>
      </c>
      <c r="G36" s="14"/>
      <c r="H36">
        <v>29</v>
      </c>
      <c r="I36">
        <v>29</v>
      </c>
      <c r="J36" s="14">
        <v>29</v>
      </c>
      <c r="K36" s="6">
        <v>18</v>
      </c>
      <c r="L36" s="6">
        <v>18</v>
      </c>
      <c r="M36" s="14">
        <v>18</v>
      </c>
      <c r="N36" s="18">
        <f t="shared" si="3"/>
        <v>18</v>
      </c>
      <c r="O36" s="21">
        <f t="shared" si="1"/>
        <v>44341</v>
      </c>
      <c r="P36" s="19">
        <f t="shared" si="2"/>
        <v>44366</v>
      </c>
    </row>
    <row r="37" spans="1:16" ht="29">
      <c r="A37" t="s">
        <v>43</v>
      </c>
      <c r="B37" s="1">
        <v>44358</v>
      </c>
      <c r="C37" s="41" t="s">
        <v>34</v>
      </c>
      <c r="D37" s="29">
        <v>6</v>
      </c>
      <c r="G37" s="14"/>
      <c r="H37">
        <v>36</v>
      </c>
      <c r="I37">
        <v>35</v>
      </c>
      <c r="J37" s="14">
        <v>33</v>
      </c>
      <c r="K37" s="6">
        <v>21</v>
      </c>
      <c r="L37" s="6">
        <v>21</v>
      </c>
      <c r="M37" s="14">
        <v>20</v>
      </c>
      <c r="N37" s="18">
        <f t="shared" si="3"/>
        <v>20.666666666666668</v>
      </c>
      <c r="O37" s="21">
        <f t="shared" si="1"/>
        <v>44338.333333333336</v>
      </c>
      <c r="P37" s="19">
        <f t="shared" si="2"/>
        <v>44363.333333333336</v>
      </c>
    </row>
    <row r="38" spans="1:16">
      <c r="A38" s="32" t="s">
        <v>35</v>
      </c>
      <c r="B38" s="33"/>
      <c r="C38" s="33"/>
      <c r="D38" s="34"/>
      <c r="E38" s="35"/>
      <c r="F38" s="35"/>
      <c r="G38" s="36"/>
      <c r="H38" s="33"/>
      <c r="I38" s="33"/>
      <c r="J38" s="37"/>
      <c r="K38" s="33"/>
      <c r="L38" s="33"/>
      <c r="M38" s="37"/>
      <c r="N38" s="38"/>
      <c r="O38" s="39"/>
      <c r="P38" s="33"/>
    </row>
  </sheetData>
  <phoneticPr fontId="1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64"/>
  <sheetViews>
    <sheetView workbookViewId="0"/>
  </sheetViews>
  <sheetFormatPr defaultRowHeight="14.5"/>
  <cols>
    <col min="1" max="1" width="7.7265625" customWidth="1"/>
    <col min="2" max="2" width="12" customWidth="1"/>
    <col min="6" max="6" width="6.54296875" customWidth="1"/>
    <col min="9" max="9" width="4.453125" customWidth="1"/>
    <col min="13" max="13" width="9.81640625" customWidth="1"/>
    <col min="14" max="14" width="10.81640625" customWidth="1"/>
    <col min="15" max="15" width="11.26953125" customWidth="1"/>
    <col min="16" max="16" width="12.81640625" customWidth="1"/>
  </cols>
  <sheetData>
    <row r="1" spans="1:22" ht="43.5">
      <c r="A1" t="s">
        <v>90</v>
      </c>
      <c r="B1" s="1">
        <v>44358</v>
      </c>
      <c r="C1" s="43" t="s">
        <v>100</v>
      </c>
      <c r="D1" s="29">
        <v>4</v>
      </c>
      <c r="G1" s="14"/>
      <c r="H1" t="s">
        <v>4</v>
      </c>
      <c r="I1" t="s">
        <v>101</v>
      </c>
      <c r="J1" s="14"/>
      <c r="K1" s="6">
        <v>24</v>
      </c>
      <c r="L1" s="6">
        <v>25</v>
      </c>
      <c r="M1" s="14"/>
      <c r="N1" s="18">
        <f>(K1+L1)/2</f>
        <v>24.5</v>
      </c>
      <c r="O1" s="21">
        <f t="shared" ref="O1:O32" si="0">B1-N1+1</f>
        <v>44334.5</v>
      </c>
      <c r="P1" s="19">
        <f t="shared" ref="P1:P32" si="1">O1+25</f>
        <v>44359.5</v>
      </c>
      <c r="Q1" t="s">
        <v>434</v>
      </c>
      <c r="R1" t="s">
        <v>435</v>
      </c>
      <c r="S1" t="s">
        <v>436</v>
      </c>
      <c r="T1" t="s">
        <v>437</v>
      </c>
      <c r="U1" t="s">
        <v>438</v>
      </c>
      <c r="V1" t="s">
        <v>439</v>
      </c>
    </row>
    <row r="2" spans="1:22">
      <c r="A2" t="s">
        <v>36</v>
      </c>
      <c r="B2" s="1">
        <v>44358</v>
      </c>
      <c r="C2" s="42" t="s">
        <v>34</v>
      </c>
      <c r="D2" s="29">
        <v>6</v>
      </c>
      <c r="G2" s="14"/>
      <c r="H2">
        <v>45</v>
      </c>
      <c r="I2">
        <v>41</v>
      </c>
      <c r="J2" s="14">
        <v>39</v>
      </c>
      <c r="K2" s="6">
        <v>23</v>
      </c>
      <c r="L2" s="6">
        <v>23</v>
      </c>
      <c r="M2" s="14">
        <v>22</v>
      </c>
      <c r="N2" s="18">
        <f t="shared" ref="N2:N20" si="2">(K2+L2+M2)/3</f>
        <v>22.666666666666668</v>
      </c>
      <c r="O2" s="21">
        <f t="shared" si="0"/>
        <v>44336.333333333336</v>
      </c>
      <c r="P2" s="19">
        <f t="shared" si="1"/>
        <v>44361.333333333336</v>
      </c>
      <c r="Q2">
        <v>10</v>
      </c>
      <c r="R2">
        <v>25</v>
      </c>
      <c r="S2">
        <v>3</v>
      </c>
      <c r="T2">
        <v>16</v>
      </c>
      <c r="U2">
        <v>8</v>
      </c>
      <c r="V2">
        <v>2</v>
      </c>
    </row>
    <row r="3" spans="1:22" ht="43.5">
      <c r="A3" t="s">
        <v>86</v>
      </c>
      <c r="B3" s="1">
        <v>44358</v>
      </c>
      <c r="C3" s="43" t="s">
        <v>100</v>
      </c>
      <c r="D3" s="29">
        <v>4</v>
      </c>
      <c r="G3" s="14"/>
      <c r="H3">
        <v>40</v>
      </c>
      <c r="I3">
        <v>48</v>
      </c>
      <c r="J3" s="14">
        <v>43</v>
      </c>
      <c r="K3" s="6">
        <v>22</v>
      </c>
      <c r="L3" s="6">
        <v>23</v>
      </c>
      <c r="M3" s="14">
        <v>23</v>
      </c>
      <c r="N3" s="18">
        <f t="shared" si="2"/>
        <v>22.666666666666668</v>
      </c>
      <c r="O3" s="21">
        <f t="shared" si="0"/>
        <v>44336.333333333336</v>
      </c>
      <c r="P3" s="19">
        <f t="shared" si="1"/>
        <v>44361.333333333336</v>
      </c>
    </row>
    <row r="4" spans="1:22">
      <c r="A4" t="s">
        <v>55</v>
      </c>
      <c r="B4" s="1">
        <v>44358</v>
      </c>
      <c r="C4" s="42" t="s">
        <v>34</v>
      </c>
      <c r="D4" s="29">
        <v>6</v>
      </c>
      <c r="G4" s="14"/>
      <c r="H4">
        <v>40</v>
      </c>
      <c r="I4">
        <v>37</v>
      </c>
      <c r="J4" s="14">
        <v>37</v>
      </c>
      <c r="K4" s="6">
        <v>22</v>
      </c>
      <c r="L4" s="6">
        <v>22</v>
      </c>
      <c r="M4" s="14">
        <v>22</v>
      </c>
      <c r="N4" s="18">
        <f t="shared" si="2"/>
        <v>22</v>
      </c>
      <c r="O4" s="21">
        <f t="shared" si="0"/>
        <v>44337</v>
      </c>
      <c r="P4" s="19">
        <f t="shared" si="1"/>
        <v>44362</v>
      </c>
    </row>
    <row r="5" spans="1:22" ht="43.5">
      <c r="A5" t="s">
        <v>93</v>
      </c>
      <c r="B5" s="1">
        <v>44358</v>
      </c>
      <c r="C5" s="43" t="s">
        <v>100</v>
      </c>
      <c r="D5" s="29">
        <v>3</v>
      </c>
      <c r="G5" s="14"/>
      <c r="H5">
        <v>42</v>
      </c>
      <c r="I5">
        <v>36</v>
      </c>
      <c r="J5" s="14">
        <v>37</v>
      </c>
      <c r="K5" s="6">
        <v>23</v>
      </c>
      <c r="L5" s="6">
        <v>21</v>
      </c>
      <c r="M5" s="14">
        <v>22</v>
      </c>
      <c r="N5" s="18">
        <f t="shared" si="2"/>
        <v>22</v>
      </c>
      <c r="O5" s="21">
        <f t="shared" si="0"/>
        <v>44337</v>
      </c>
      <c r="P5" s="19">
        <f t="shared" si="1"/>
        <v>44362</v>
      </c>
    </row>
    <row r="6" spans="1:22" ht="29">
      <c r="A6" t="s">
        <v>52</v>
      </c>
      <c r="B6" s="1">
        <v>44358</v>
      </c>
      <c r="C6" s="41" t="s">
        <v>34</v>
      </c>
      <c r="D6" s="29">
        <v>3</v>
      </c>
      <c r="G6" s="14"/>
      <c r="H6">
        <v>36</v>
      </c>
      <c r="I6">
        <v>38</v>
      </c>
      <c r="J6" s="14">
        <v>38</v>
      </c>
      <c r="K6" s="6">
        <v>21</v>
      </c>
      <c r="L6" s="6">
        <v>22</v>
      </c>
      <c r="M6" s="14">
        <v>22</v>
      </c>
      <c r="N6" s="18">
        <f t="shared" si="2"/>
        <v>21.666666666666668</v>
      </c>
      <c r="O6" s="21">
        <f t="shared" si="0"/>
        <v>44337.333333333336</v>
      </c>
      <c r="P6" s="19">
        <f t="shared" si="1"/>
        <v>44362.333333333336</v>
      </c>
    </row>
    <row r="7" spans="1:22" ht="29">
      <c r="A7" t="s">
        <v>68</v>
      </c>
      <c r="B7" s="1">
        <v>44358</v>
      </c>
      <c r="C7" s="41" t="s">
        <v>34</v>
      </c>
      <c r="D7" s="29">
        <v>6</v>
      </c>
      <c r="G7" s="14"/>
      <c r="H7">
        <v>36</v>
      </c>
      <c r="I7">
        <v>38</v>
      </c>
      <c r="J7" s="14">
        <v>39</v>
      </c>
      <c r="K7" s="6">
        <v>21</v>
      </c>
      <c r="L7" s="6">
        <v>22</v>
      </c>
      <c r="M7" s="14">
        <v>22</v>
      </c>
      <c r="N7" s="18">
        <f t="shared" si="2"/>
        <v>21.666666666666668</v>
      </c>
      <c r="O7" s="21">
        <f t="shared" si="0"/>
        <v>44337.333333333336</v>
      </c>
      <c r="P7" s="19">
        <f t="shared" si="1"/>
        <v>44362.333333333336</v>
      </c>
    </row>
    <row r="8" spans="1:22">
      <c r="A8" t="s">
        <v>40</v>
      </c>
      <c r="B8" s="1">
        <v>44358</v>
      </c>
      <c r="C8" s="42" t="s">
        <v>34</v>
      </c>
      <c r="D8" s="29">
        <v>6</v>
      </c>
      <c r="G8" s="14"/>
      <c r="H8">
        <v>35</v>
      </c>
      <c r="I8">
        <v>36</v>
      </c>
      <c r="J8" s="14">
        <v>37</v>
      </c>
      <c r="K8" s="6">
        <v>21</v>
      </c>
      <c r="L8" s="6">
        <v>21</v>
      </c>
      <c r="M8" s="14">
        <v>22</v>
      </c>
      <c r="N8" s="18">
        <f t="shared" si="2"/>
        <v>21.333333333333332</v>
      </c>
      <c r="O8" s="21">
        <f t="shared" si="0"/>
        <v>44337.666666666664</v>
      </c>
      <c r="P8" s="19">
        <f t="shared" si="1"/>
        <v>44362.666666666664</v>
      </c>
    </row>
    <row r="9" spans="1:22" ht="43.5">
      <c r="A9" t="s">
        <v>85</v>
      </c>
      <c r="B9" s="1">
        <v>44358</v>
      </c>
      <c r="C9" s="43" t="s">
        <v>100</v>
      </c>
      <c r="D9" s="29">
        <v>3</v>
      </c>
      <c r="G9" s="14"/>
      <c r="H9">
        <v>40</v>
      </c>
      <c r="I9">
        <v>36</v>
      </c>
      <c r="J9" s="14">
        <v>35</v>
      </c>
      <c r="K9" s="6">
        <v>22</v>
      </c>
      <c r="L9" s="6">
        <v>21</v>
      </c>
      <c r="M9" s="14">
        <v>21</v>
      </c>
      <c r="N9" s="18">
        <f t="shared" si="2"/>
        <v>21.333333333333332</v>
      </c>
      <c r="O9" s="21">
        <f t="shared" si="0"/>
        <v>44337.666666666664</v>
      </c>
      <c r="P9" s="19">
        <f t="shared" si="1"/>
        <v>44362.666666666664</v>
      </c>
    </row>
    <row r="10" spans="1:22" ht="43.5">
      <c r="A10" t="s">
        <v>92</v>
      </c>
      <c r="B10" s="1">
        <v>44358</v>
      </c>
      <c r="C10" s="43" t="s">
        <v>100</v>
      </c>
      <c r="D10" s="29">
        <v>4</v>
      </c>
      <c r="G10" s="14"/>
      <c r="H10">
        <v>39</v>
      </c>
      <c r="I10">
        <v>34</v>
      </c>
      <c r="J10" s="14">
        <v>40</v>
      </c>
      <c r="K10" s="6">
        <v>22</v>
      </c>
      <c r="L10" s="6">
        <v>20</v>
      </c>
      <c r="M10" s="14">
        <v>22</v>
      </c>
      <c r="N10" s="18">
        <f t="shared" si="2"/>
        <v>21.333333333333332</v>
      </c>
      <c r="O10" s="21">
        <f t="shared" si="0"/>
        <v>44337.666666666664</v>
      </c>
      <c r="P10" s="19">
        <f t="shared" si="1"/>
        <v>44362.666666666664</v>
      </c>
    </row>
    <row r="11" spans="1:22" ht="29">
      <c r="A11" t="s">
        <v>50</v>
      </c>
      <c r="B11" s="1">
        <v>44358</v>
      </c>
      <c r="C11" s="41" t="s">
        <v>34</v>
      </c>
      <c r="D11" s="29">
        <v>6</v>
      </c>
      <c r="G11" s="14"/>
      <c r="H11">
        <v>39</v>
      </c>
      <c r="I11">
        <v>34</v>
      </c>
      <c r="J11" s="14">
        <v>36</v>
      </c>
      <c r="K11" s="6">
        <v>22</v>
      </c>
      <c r="L11" s="6">
        <v>20</v>
      </c>
      <c r="M11" s="14">
        <v>21</v>
      </c>
      <c r="N11" s="18">
        <f t="shared" si="2"/>
        <v>21</v>
      </c>
      <c r="O11" s="21">
        <f t="shared" si="0"/>
        <v>44338</v>
      </c>
      <c r="P11" s="19">
        <f t="shared" si="1"/>
        <v>44363</v>
      </c>
    </row>
    <row r="12" spans="1:22" ht="29">
      <c r="A12" t="s">
        <v>43</v>
      </c>
      <c r="B12" s="1">
        <v>44358</v>
      </c>
      <c r="C12" s="41" t="s">
        <v>34</v>
      </c>
      <c r="D12" s="29">
        <v>6</v>
      </c>
      <c r="G12" s="14"/>
      <c r="H12">
        <v>36</v>
      </c>
      <c r="I12">
        <v>35</v>
      </c>
      <c r="J12" s="14">
        <v>33</v>
      </c>
      <c r="K12" s="6">
        <v>21</v>
      </c>
      <c r="L12" s="6">
        <v>21</v>
      </c>
      <c r="M12" s="14">
        <v>20</v>
      </c>
      <c r="N12" s="18">
        <f t="shared" si="2"/>
        <v>20.666666666666668</v>
      </c>
      <c r="O12" s="21">
        <f t="shared" si="0"/>
        <v>44338.333333333336</v>
      </c>
      <c r="P12" s="19">
        <f t="shared" si="1"/>
        <v>44363.333333333336</v>
      </c>
    </row>
    <row r="13" spans="1:22" ht="29">
      <c r="A13" t="s">
        <v>62</v>
      </c>
      <c r="B13" s="1">
        <v>44358</v>
      </c>
      <c r="C13" s="41" t="s">
        <v>34</v>
      </c>
      <c r="D13" s="29">
        <v>6</v>
      </c>
      <c r="G13" s="14"/>
      <c r="H13">
        <v>32</v>
      </c>
      <c r="I13">
        <v>36</v>
      </c>
      <c r="J13" s="14">
        <v>40</v>
      </c>
      <c r="K13" s="6">
        <v>19</v>
      </c>
      <c r="L13" s="6">
        <v>21</v>
      </c>
      <c r="M13" s="14">
        <v>22</v>
      </c>
      <c r="N13" s="18">
        <f t="shared" si="2"/>
        <v>20.666666666666668</v>
      </c>
      <c r="O13" s="21">
        <f t="shared" si="0"/>
        <v>44338.333333333336</v>
      </c>
      <c r="P13" s="19">
        <f t="shared" si="1"/>
        <v>44363.333333333336</v>
      </c>
    </row>
    <row r="14" spans="1:22" ht="43.5">
      <c r="A14" t="s">
        <v>77</v>
      </c>
      <c r="B14" s="1">
        <v>44358</v>
      </c>
      <c r="C14" s="43" t="s">
        <v>100</v>
      </c>
      <c r="D14" s="29">
        <v>5</v>
      </c>
      <c r="G14" s="14"/>
      <c r="H14">
        <v>28</v>
      </c>
      <c r="I14">
        <v>37</v>
      </c>
      <c r="J14" s="14">
        <v>39</v>
      </c>
      <c r="K14" s="6">
        <v>18</v>
      </c>
      <c r="L14" s="6">
        <v>22</v>
      </c>
      <c r="M14" s="14">
        <v>22</v>
      </c>
      <c r="N14" s="18">
        <f t="shared" si="2"/>
        <v>20.666666666666668</v>
      </c>
      <c r="O14" s="21">
        <f t="shared" si="0"/>
        <v>44338.333333333336</v>
      </c>
      <c r="P14" s="19">
        <f t="shared" si="1"/>
        <v>44363.333333333336</v>
      </c>
    </row>
    <row r="15" spans="1:22" ht="43.5">
      <c r="A15" t="s">
        <v>99</v>
      </c>
      <c r="B15" s="1">
        <v>44358</v>
      </c>
      <c r="C15" s="43" t="s">
        <v>100</v>
      </c>
      <c r="D15" s="29">
        <v>5</v>
      </c>
      <c r="G15" s="14"/>
      <c r="H15">
        <v>37</v>
      </c>
      <c r="I15">
        <v>36</v>
      </c>
      <c r="J15" s="14">
        <v>32</v>
      </c>
      <c r="K15" s="6">
        <v>22</v>
      </c>
      <c r="L15" s="6">
        <v>21</v>
      </c>
      <c r="M15" s="14">
        <v>19</v>
      </c>
      <c r="N15" s="18">
        <f t="shared" si="2"/>
        <v>20.666666666666668</v>
      </c>
      <c r="O15" s="21">
        <f t="shared" si="0"/>
        <v>44338.333333333336</v>
      </c>
      <c r="P15" s="19">
        <f t="shared" si="1"/>
        <v>44363.333333333336</v>
      </c>
    </row>
    <row r="16" spans="1:22" ht="29">
      <c r="A16" t="s">
        <v>37</v>
      </c>
      <c r="B16" s="1">
        <v>44358</v>
      </c>
      <c r="C16" s="41" t="s">
        <v>34</v>
      </c>
      <c r="D16" s="29">
        <v>3</v>
      </c>
      <c r="G16" s="14"/>
      <c r="H16">
        <v>31</v>
      </c>
      <c r="I16">
        <v>36</v>
      </c>
      <c r="J16" s="14">
        <v>35</v>
      </c>
      <c r="K16" s="6">
        <v>19</v>
      </c>
      <c r="L16" s="6">
        <v>21</v>
      </c>
      <c r="M16" s="14">
        <v>21</v>
      </c>
      <c r="N16" s="18">
        <f t="shared" si="2"/>
        <v>20.333333333333332</v>
      </c>
      <c r="O16" s="21">
        <f t="shared" si="0"/>
        <v>44338.666666666664</v>
      </c>
      <c r="P16" s="19">
        <f t="shared" si="1"/>
        <v>44363.666666666664</v>
      </c>
    </row>
    <row r="17" spans="1:16" ht="29">
      <c r="A17" t="s">
        <v>56</v>
      </c>
      <c r="B17" s="1">
        <v>44358</v>
      </c>
      <c r="C17" s="41" t="s">
        <v>34</v>
      </c>
      <c r="D17" s="29">
        <v>3</v>
      </c>
      <c r="G17" s="14"/>
      <c r="H17">
        <v>35</v>
      </c>
      <c r="I17">
        <v>36</v>
      </c>
      <c r="J17" s="14">
        <v>32</v>
      </c>
      <c r="K17" s="6">
        <v>21</v>
      </c>
      <c r="L17" s="6">
        <v>21</v>
      </c>
      <c r="M17" s="14">
        <v>19</v>
      </c>
      <c r="N17" s="18">
        <f t="shared" si="2"/>
        <v>20.333333333333332</v>
      </c>
      <c r="O17" s="21">
        <f t="shared" si="0"/>
        <v>44338.666666666664</v>
      </c>
      <c r="P17" s="19">
        <f t="shared" si="1"/>
        <v>44363.666666666664</v>
      </c>
    </row>
    <row r="18" spans="1:16" ht="29">
      <c r="A18" t="s">
        <v>70</v>
      </c>
      <c r="B18" s="1">
        <v>44358</v>
      </c>
      <c r="C18" s="41" t="s">
        <v>34</v>
      </c>
      <c r="D18" s="29">
        <v>5</v>
      </c>
      <c r="G18" s="14"/>
      <c r="H18">
        <v>40</v>
      </c>
      <c r="I18">
        <v>34</v>
      </c>
      <c r="J18" s="14">
        <v>30</v>
      </c>
      <c r="K18" s="6">
        <v>22</v>
      </c>
      <c r="L18" s="6">
        <v>20</v>
      </c>
      <c r="M18" s="14">
        <v>19</v>
      </c>
      <c r="N18" s="18">
        <f t="shared" si="2"/>
        <v>20.333333333333332</v>
      </c>
      <c r="O18" s="21">
        <f t="shared" si="0"/>
        <v>44338.666666666664</v>
      </c>
      <c r="P18" s="19">
        <f t="shared" si="1"/>
        <v>44363.666666666664</v>
      </c>
    </row>
    <row r="19" spans="1:16" ht="29">
      <c r="A19" t="s">
        <v>41</v>
      </c>
      <c r="B19" s="1">
        <v>44358</v>
      </c>
      <c r="C19" s="41" t="s">
        <v>34</v>
      </c>
      <c r="D19" s="29">
        <v>4</v>
      </c>
      <c r="G19" s="14"/>
      <c r="H19">
        <v>34</v>
      </c>
      <c r="I19">
        <v>31</v>
      </c>
      <c r="J19" s="14">
        <v>35</v>
      </c>
      <c r="K19" s="6">
        <v>20</v>
      </c>
      <c r="L19" s="6">
        <v>19</v>
      </c>
      <c r="M19" s="14">
        <v>21</v>
      </c>
      <c r="N19" s="18">
        <f t="shared" si="2"/>
        <v>20</v>
      </c>
      <c r="O19" s="21">
        <f t="shared" si="0"/>
        <v>44339</v>
      </c>
      <c r="P19" s="19">
        <f t="shared" si="1"/>
        <v>44364</v>
      </c>
    </row>
    <row r="20" spans="1:16" ht="29">
      <c r="A20" t="s">
        <v>60</v>
      </c>
      <c r="B20" s="1">
        <v>44358</v>
      </c>
      <c r="C20" s="41" t="s">
        <v>34</v>
      </c>
      <c r="D20" s="29">
        <v>4</v>
      </c>
      <c r="G20" s="14"/>
      <c r="H20">
        <v>32</v>
      </c>
      <c r="I20">
        <v>36</v>
      </c>
      <c r="J20" s="14">
        <v>34</v>
      </c>
      <c r="K20" s="6">
        <v>19</v>
      </c>
      <c r="L20" s="6">
        <v>21</v>
      </c>
      <c r="M20" s="14">
        <v>20</v>
      </c>
      <c r="N20" s="18">
        <f t="shared" si="2"/>
        <v>20</v>
      </c>
      <c r="O20" s="21">
        <f t="shared" si="0"/>
        <v>44339</v>
      </c>
      <c r="P20" s="19">
        <f t="shared" si="1"/>
        <v>44364</v>
      </c>
    </row>
    <row r="21" spans="1:16" ht="43.5">
      <c r="A21" t="s">
        <v>75</v>
      </c>
      <c r="B21" s="1">
        <v>44358</v>
      </c>
      <c r="C21" s="43" t="s">
        <v>100</v>
      </c>
      <c r="D21" s="29">
        <v>2</v>
      </c>
      <c r="G21" s="14"/>
      <c r="H21">
        <v>32</v>
      </c>
      <c r="I21">
        <v>36</v>
      </c>
      <c r="J21" s="14"/>
      <c r="K21" s="6">
        <v>19</v>
      </c>
      <c r="L21" s="6">
        <v>21</v>
      </c>
      <c r="M21" s="14"/>
      <c r="N21" s="18">
        <f>(K21+L21)/2</f>
        <v>20</v>
      </c>
      <c r="O21" s="21">
        <f t="shared" si="0"/>
        <v>44339</v>
      </c>
      <c r="P21" s="19">
        <f t="shared" si="1"/>
        <v>44364</v>
      </c>
    </row>
    <row r="22" spans="1:16" ht="43.5">
      <c r="A22" t="s">
        <v>82</v>
      </c>
      <c r="B22" s="1">
        <v>44358</v>
      </c>
      <c r="C22" s="43" t="s">
        <v>100</v>
      </c>
      <c r="D22" s="29">
        <v>3</v>
      </c>
      <c r="G22" s="14"/>
      <c r="H22">
        <v>34</v>
      </c>
      <c r="I22">
        <v>34</v>
      </c>
      <c r="J22" s="14">
        <v>34</v>
      </c>
      <c r="K22" s="6">
        <v>20</v>
      </c>
      <c r="L22" s="6">
        <v>20</v>
      </c>
      <c r="M22" s="14">
        <v>20</v>
      </c>
      <c r="N22" s="18">
        <f>(K22+L22+M22)/3</f>
        <v>20</v>
      </c>
      <c r="O22" s="21">
        <f t="shared" si="0"/>
        <v>44339</v>
      </c>
      <c r="P22" s="19">
        <f t="shared" si="1"/>
        <v>44364</v>
      </c>
    </row>
    <row r="23" spans="1:16" ht="29">
      <c r="A23" t="s">
        <v>66</v>
      </c>
      <c r="B23" s="1">
        <v>44358</v>
      </c>
      <c r="C23" s="41" t="s">
        <v>34</v>
      </c>
      <c r="D23" s="29">
        <v>2</v>
      </c>
      <c r="G23" s="14"/>
      <c r="H23">
        <v>33</v>
      </c>
      <c r="I23">
        <v>31</v>
      </c>
      <c r="J23" s="14"/>
      <c r="K23" s="6">
        <v>20</v>
      </c>
      <c r="L23" s="6">
        <v>19</v>
      </c>
      <c r="M23" s="14"/>
      <c r="N23" s="18">
        <f>(K23+L23)/2</f>
        <v>19.5</v>
      </c>
      <c r="O23" s="21">
        <f t="shared" si="0"/>
        <v>44339.5</v>
      </c>
      <c r="P23" s="19">
        <f t="shared" si="1"/>
        <v>44364.5</v>
      </c>
    </row>
    <row r="24" spans="1:16" ht="29">
      <c r="A24" t="s">
        <v>46</v>
      </c>
      <c r="B24" s="1">
        <v>44358</v>
      </c>
      <c r="C24" s="41" t="s">
        <v>34</v>
      </c>
      <c r="D24" s="29">
        <v>6</v>
      </c>
      <c r="G24" s="14"/>
      <c r="H24">
        <v>35</v>
      </c>
      <c r="I24">
        <v>33</v>
      </c>
      <c r="J24" s="14">
        <v>27</v>
      </c>
      <c r="K24" s="6">
        <v>21</v>
      </c>
      <c r="L24" s="6">
        <v>20</v>
      </c>
      <c r="M24" s="14">
        <v>17</v>
      </c>
      <c r="N24" s="18">
        <f t="shared" ref="N24:N31" si="3">(K24+L24+M24)/3</f>
        <v>19.333333333333332</v>
      </c>
      <c r="O24" s="21">
        <f t="shared" si="0"/>
        <v>44339.666666666664</v>
      </c>
      <c r="P24" s="19">
        <f t="shared" si="1"/>
        <v>44364.666666666664</v>
      </c>
    </row>
    <row r="25" spans="1:16" ht="43.5">
      <c r="A25" t="s">
        <v>88</v>
      </c>
      <c r="B25" s="1">
        <v>44358</v>
      </c>
      <c r="C25" s="43" t="s">
        <v>100</v>
      </c>
      <c r="D25" s="29">
        <v>4</v>
      </c>
      <c r="G25" s="14"/>
      <c r="H25">
        <v>33</v>
      </c>
      <c r="I25">
        <v>29</v>
      </c>
      <c r="J25" s="14">
        <v>33</v>
      </c>
      <c r="K25" s="6">
        <v>20</v>
      </c>
      <c r="L25" s="6">
        <v>18</v>
      </c>
      <c r="M25" s="14">
        <v>20</v>
      </c>
      <c r="N25" s="18">
        <f t="shared" si="3"/>
        <v>19.333333333333332</v>
      </c>
      <c r="O25" s="21">
        <f t="shared" si="0"/>
        <v>44339.666666666664</v>
      </c>
      <c r="P25" s="19">
        <f t="shared" si="1"/>
        <v>44364.666666666664</v>
      </c>
    </row>
    <row r="26" spans="1:16">
      <c r="A26" t="s">
        <v>44</v>
      </c>
      <c r="B26" s="1">
        <v>44358</v>
      </c>
      <c r="C26" s="42" t="s">
        <v>34</v>
      </c>
      <c r="D26" s="29">
        <v>5</v>
      </c>
      <c r="G26" s="14"/>
      <c r="H26">
        <v>39</v>
      </c>
      <c r="I26">
        <v>29</v>
      </c>
      <c r="J26" s="14">
        <v>27</v>
      </c>
      <c r="K26" s="6">
        <v>22</v>
      </c>
      <c r="L26" s="6">
        <v>18</v>
      </c>
      <c r="M26" s="14">
        <v>17</v>
      </c>
      <c r="N26" s="18">
        <f t="shared" si="3"/>
        <v>19</v>
      </c>
      <c r="O26" s="21">
        <f t="shared" si="0"/>
        <v>44340</v>
      </c>
      <c r="P26" s="19">
        <f t="shared" si="1"/>
        <v>44365</v>
      </c>
    </row>
    <row r="27" spans="1:16">
      <c r="A27" t="s">
        <v>69</v>
      </c>
      <c r="B27" s="1">
        <v>44358</v>
      </c>
      <c r="C27" s="42" t="s">
        <v>34</v>
      </c>
      <c r="D27" s="29">
        <v>5</v>
      </c>
      <c r="G27" s="14"/>
      <c r="H27">
        <v>31</v>
      </c>
      <c r="I27">
        <v>30</v>
      </c>
      <c r="J27" s="14">
        <v>31</v>
      </c>
      <c r="K27" s="6">
        <v>19</v>
      </c>
      <c r="L27" s="6">
        <v>19</v>
      </c>
      <c r="M27" s="14">
        <v>19</v>
      </c>
      <c r="N27" s="18">
        <f t="shared" si="3"/>
        <v>19</v>
      </c>
      <c r="O27" s="21">
        <f t="shared" si="0"/>
        <v>44340</v>
      </c>
      <c r="P27" s="19">
        <f t="shared" si="1"/>
        <v>44365</v>
      </c>
    </row>
    <row r="28" spans="1:16">
      <c r="A28" t="s">
        <v>47</v>
      </c>
      <c r="B28" s="1">
        <v>44358</v>
      </c>
      <c r="C28" s="42" t="s">
        <v>34</v>
      </c>
      <c r="D28" s="29">
        <v>3</v>
      </c>
      <c r="G28" s="14"/>
      <c r="H28">
        <v>31</v>
      </c>
      <c r="I28">
        <v>32</v>
      </c>
      <c r="J28" s="14">
        <v>29</v>
      </c>
      <c r="K28" s="6">
        <v>19</v>
      </c>
      <c r="L28" s="6">
        <v>19</v>
      </c>
      <c r="M28" s="14">
        <v>18</v>
      </c>
      <c r="N28" s="18">
        <f t="shared" si="3"/>
        <v>18.666666666666668</v>
      </c>
      <c r="O28" s="21">
        <f t="shared" si="0"/>
        <v>44340.333333333336</v>
      </c>
      <c r="P28" s="19">
        <f t="shared" si="1"/>
        <v>44365.333333333336</v>
      </c>
    </row>
    <row r="29" spans="1:16" ht="29">
      <c r="A29" t="s">
        <v>58</v>
      </c>
      <c r="B29" s="1">
        <v>44358</v>
      </c>
      <c r="C29" s="41" t="s">
        <v>34</v>
      </c>
      <c r="D29" s="29">
        <v>4</v>
      </c>
      <c r="G29" s="14"/>
      <c r="H29">
        <v>29</v>
      </c>
      <c r="I29">
        <v>27</v>
      </c>
      <c r="J29" s="14">
        <v>34</v>
      </c>
      <c r="K29" s="6">
        <v>18</v>
      </c>
      <c r="L29" s="6">
        <v>17</v>
      </c>
      <c r="M29" s="14">
        <v>20</v>
      </c>
      <c r="N29" s="18">
        <f t="shared" si="3"/>
        <v>18.333333333333332</v>
      </c>
      <c r="O29" s="21">
        <f t="shared" si="0"/>
        <v>44340.666666666664</v>
      </c>
      <c r="P29" s="19">
        <f t="shared" si="1"/>
        <v>44365.666666666664</v>
      </c>
    </row>
    <row r="30" spans="1:16" ht="43.5">
      <c r="A30" t="s">
        <v>73</v>
      </c>
      <c r="B30" s="1">
        <v>44358</v>
      </c>
      <c r="C30" s="43" t="s">
        <v>100</v>
      </c>
      <c r="D30" s="29">
        <v>5</v>
      </c>
      <c r="G30" s="14"/>
      <c r="H30">
        <v>29</v>
      </c>
      <c r="I30">
        <v>30</v>
      </c>
      <c r="J30" s="14">
        <v>28</v>
      </c>
      <c r="K30" s="6">
        <v>18</v>
      </c>
      <c r="L30" s="6">
        <v>19</v>
      </c>
      <c r="M30" s="14">
        <v>18</v>
      </c>
      <c r="N30" s="18">
        <f t="shared" si="3"/>
        <v>18.333333333333332</v>
      </c>
      <c r="O30" s="21">
        <f t="shared" si="0"/>
        <v>44340.666666666664</v>
      </c>
      <c r="P30" s="19">
        <f t="shared" si="1"/>
        <v>44365.666666666664</v>
      </c>
    </row>
    <row r="31" spans="1:16">
      <c r="A31" t="s">
        <v>42</v>
      </c>
      <c r="B31" s="1">
        <v>44358</v>
      </c>
      <c r="C31" s="42" t="s">
        <v>34</v>
      </c>
      <c r="D31" s="29">
        <v>3</v>
      </c>
      <c r="G31" s="14"/>
      <c r="H31">
        <v>29</v>
      </c>
      <c r="I31">
        <v>29</v>
      </c>
      <c r="J31" s="14">
        <v>29</v>
      </c>
      <c r="K31" s="6">
        <v>18</v>
      </c>
      <c r="L31" s="6">
        <v>18</v>
      </c>
      <c r="M31" s="14">
        <v>18</v>
      </c>
      <c r="N31" s="18">
        <f t="shared" si="3"/>
        <v>18</v>
      </c>
      <c r="O31" s="21">
        <f t="shared" si="0"/>
        <v>44341</v>
      </c>
      <c r="P31" s="19">
        <f t="shared" si="1"/>
        <v>44366</v>
      </c>
    </row>
    <row r="32" spans="1:16" ht="43.5">
      <c r="A32" t="s">
        <v>84</v>
      </c>
      <c r="B32" s="1">
        <v>44358</v>
      </c>
      <c r="C32" s="43" t="s">
        <v>100</v>
      </c>
      <c r="D32" s="29">
        <v>2</v>
      </c>
      <c r="G32" s="14"/>
      <c r="H32">
        <v>26</v>
      </c>
      <c r="I32">
        <v>28</v>
      </c>
      <c r="J32" s="14"/>
      <c r="K32" s="6">
        <v>17</v>
      </c>
      <c r="L32" s="6">
        <v>18</v>
      </c>
      <c r="M32" s="14"/>
      <c r="N32" s="18">
        <f>(K32+L32)/2</f>
        <v>17.5</v>
      </c>
      <c r="O32" s="21">
        <f t="shared" si="0"/>
        <v>44341.5</v>
      </c>
      <c r="P32" s="19">
        <f t="shared" si="1"/>
        <v>44366.5</v>
      </c>
    </row>
    <row r="33" spans="1:16" ht="29">
      <c r="A33" t="s">
        <v>48</v>
      </c>
      <c r="B33" s="1">
        <v>44358</v>
      </c>
      <c r="C33" s="41" t="s">
        <v>34</v>
      </c>
      <c r="D33" s="29">
        <v>3</v>
      </c>
      <c r="G33" s="14"/>
      <c r="H33">
        <v>25</v>
      </c>
      <c r="I33">
        <v>32</v>
      </c>
      <c r="J33" s="14">
        <v>24</v>
      </c>
      <c r="K33" s="6">
        <v>16</v>
      </c>
      <c r="L33" s="6">
        <v>19</v>
      </c>
      <c r="M33" s="14">
        <v>16</v>
      </c>
      <c r="N33" s="18">
        <f>(K33+L33+M33)/3</f>
        <v>17</v>
      </c>
      <c r="O33" s="21">
        <f t="shared" ref="O33:O64" si="4">B33-N33+1</f>
        <v>44342</v>
      </c>
      <c r="P33" s="19">
        <f t="shared" ref="P33:P64" si="5">O33+25</f>
        <v>44367</v>
      </c>
    </row>
    <row r="34" spans="1:16" ht="43.5">
      <c r="A34" t="s">
        <v>79</v>
      </c>
      <c r="B34" s="1">
        <v>44358</v>
      </c>
      <c r="C34" s="43" t="s">
        <v>100</v>
      </c>
      <c r="D34" s="29">
        <v>5</v>
      </c>
      <c r="G34" s="14"/>
      <c r="H34">
        <v>28</v>
      </c>
      <c r="I34">
        <v>25</v>
      </c>
      <c r="J34" s="14">
        <v>23</v>
      </c>
      <c r="K34" s="6">
        <v>16</v>
      </c>
      <c r="L34" s="6">
        <v>18</v>
      </c>
      <c r="M34" s="14">
        <v>16</v>
      </c>
      <c r="N34" s="18">
        <f>(K34+L34+M34)/3</f>
        <v>16.666666666666668</v>
      </c>
      <c r="O34" s="21">
        <f t="shared" si="4"/>
        <v>44342.333333333336</v>
      </c>
      <c r="P34" s="19">
        <f t="shared" si="5"/>
        <v>44367.333333333336</v>
      </c>
    </row>
    <row r="35" spans="1:16">
      <c r="A35" t="s">
        <v>49</v>
      </c>
      <c r="B35" s="1">
        <v>44358</v>
      </c>
      <c r="C35" s="42" t="s">
        <v>34</v>
      </c>
      <c r="D35" s="29">
        <v>5</v>
      </c>
      <c r="G35" s="14"/>
      <c r="H35">
        <v>25</v>
      </c>
      <c r="I35">
        <v>26</v>
      </c>
      <c r="J35" s="14">
        <v>24</v>
      </c>
      <c r="K35" s="6">
        <v>16</v>
      </c>
      <c r="L35" s="6">
        <v>17</v>
      </c>
      <c r="M35" s="14">
        <v>16</v>
      </c>
      <c r="N35" s="18">
        <f>(K35+L35+M35)/3</f>
        <v>16.333333333333332</v>
      </c>
      <c r="O35" s="21">
        <f t="shared" si="4"/>
        <v>44342.666666666664</v>
      </c>
      <c r="P35" s="19">
        <f t="shared" si="5"/>
        <v>44367.666666666664</v>
      </c>
    </row>
    <row r="36" spans="1:16" ht="29">
      <c r="A36" t="s">
        <v>39</v>
      </c>
      <c r="B36" s="1">
        <v>44358</v>
      </c>
      <c r="C36" s="41" t="s">
        <v>34</v>
      </c>
      <c r="D36" s="29">
        <v>4</v>
      </c>
      <c r="G36" s="14"/>
      <c r="H36">
        <v>28</v>
      </c>
      <c r="I36">
        <v>15</v>
      </c>
      <c r="J36" s="14">
        <v>27</v>
      </c>
      <c r="K36" s="6">
        <v>18</v>
      </c>
      <c r="L36" s="6">
        <v>13</v>
      </c>
      <c r="M36" s="14">
        <v>17</v>
      </c>
      <c r="N36" s="18">
        <f>(K36+L36+M36)/3</f>
        <v>16</v>
      </c>
      <c r="O36" s="21">
        <f t="shared" si="4"/>
        <v>44343</v>
      </c>
      <c r="P36" s="19">
        <f t="shared" si="5"/>
        <v>44368</v>
      </c>
    </row>
    <row r="37" spans="1:16">
      <c r="A37" t="s">
        <v>61</v>
      </c>
      <c r="B37" s="1">
        <v>44358</v>
      </c>
      <c r="C37" s="42" t="s">
        <v>34</v>
      </c>
      <c r="D37" s="29">
        <v>2</v>
      </c>
      <c r="G37" s="14"/>
      <c r="H37">
        <v>23</v>
      </c>
      <c r="I37">
        <v>24</v>
      </c>
      <c r="J37" s="14"/>
      <c r="K37" s="6">
        <v>16</v>
      </c>
      <c r="L37" s="6">
        <v>16</v>
      </c>
      <c r="M37" s="14"/>
      <c r="N37" s="18">
        <f>(K37+L37)/2</f>
        <v>16</v>
      </c>
      <c r="O37" s="21">
        <f t="shared" si="4"/>
        <v>44343</v>
      </c>
      <c r="P37" s="19">
        <f t="shared" si="5"/>
        <v>44368</v>
      </c>
    </row>
    <row r="38" spans="1:16" ht="29">
      <c r="A38" t="s">
        <v>64</v>
      </c>
      <c r="B38" s="1">
        <v>44358</v>
      </c>
      <c r="C38" s="41" t="s">
        <v>34</v>
      </c>
      <c r="D38" s="29">
        <v>5</v>
      </c>
      <c r="E38">
        <v>90</v>
      </c>
      <c r="G38" s="14"/>
      <c r="I38">
        <v>29</v>
      </c>
      <c r="J38" s="14">
        <v>30</v>
      </c>
      <c r="K38" s="6">
        <v>10</v>
      </c>
      <c r="L38" s="6">
        <v>18</v>
      </c>
      <c r="M38" s="14">
        <v>19</v>
      </c>
      <c r="N38" s="18">
        <f t="shared" ref="N38:N49" si="6">(K38+L38+M38)/3</f>
        <v>15.666666666666666</v>
      </c>
      <c r="O38" s="21">
        <f t="shared" si="4"/>
        <v>44343.333333333336</v>
      </c>
      <c r="P38" s="19">
        <f t="shared" si="5"/>
        <v>44368.333333333336</v>
      </c>
    </row>
    <row r="39" spans="1:16">
      <c r="A39" t="s">
        <v>63</v>
      </c>
      <c r="B39" s="1">
        <v>44358</v>
      </c>
      <c r="C39" s="42" t="s">
        <v>34</v>
      </c>
      <c r="D39" s="29">
        <v>5</v>
      </c>
      <c r="F39">
        <v>90</v>
      </c>
      <c r="G39" s="14">
        <v>90</v>
      </c>
      <c r="H39">
        <v>17</v>
      </c>
      <c r="J39" s="14"/>
      <c r="K39" s="6">
        <v>13</v>
      </c>
      <c r="L39" s="6">
        <v>10</v>
      </c>
      <c r="M39" s="14">
        <v>10</v>
      </c>
      <c r="N39" s="18">
        <f t="shared" si="6"/>
        <v>11</v>
      </c>
      <c r="O39" s="21">
        <f t="shared" si="4"/>
        <v>44348</v>
      </c>
      <c r="P39" s="19">
        <f t="shared" si="5"/>
        <v>44373</v>
      </c>
    </row>
    <row r="40" spans="1:16">
      <c r="A40" t="s">
        <v>59</v>
      </c>
      <c r="B40" s="1">
        <v>44358</v>
      </c>
      <c r="C40" s="42" t="s">
        <v>34</v>
      </c>
      <c r="D40" s="29">
        <v>6</v>
      </c>
      <c r="E40">
        <v>90</v>
      </c>
      <c r="F40">
        <v>90</v>
      </c>
      <c r="G40" s="14">
        <v>90</v>
      </c>
      <c r="J40" s="14"/>
      <c r="K40" s="6">
        <v>10</v>
      </c>
      <c r="L40" s="6">
        <v>10</v>
      </c>
      <c r="M40" s="14">
        <v>10</v>
      </c>
      <c r="N40" s="18">
        <f t="shared" si="6"/>
        <v>10</v>
      </c>
      <c r="O40" s="21">
        <f t="shared" si="4"/>
        <v>44349</v>
      </c>
      <c r="P40" s="19">
        <f t="shared" si="5"/>
        <v>44374</v>
      </c>
    </row>
    <row r="41" spans="1:16">
      <c r="A41" t="s">
        <v>65</v>
      </c>
      <c r="B41" s="1">
        <v>44358</v>
      </c>
      <c r="C41" s="42" t="s">
        <v>34</v>
      </c>
      <c r="D41" s="29">
        <v>5</v>
      </c>
      <c r="E41">
        <v>90</v>
      </c>
      <c r="F41">
        <v>90</v>
      </c>
      <c r="G41" s="14">
        <v>90</v>
      </c>
      <c r="J41" s="14"/>
      <c r="K41" s="6">
        <v>10</v>
      </c>
      <c r="L41" s="6">
        <v>10</v>
      </c>
      <c r="M41" s="14">
        <v>10</v>
      </c>
      <c r="N41" s="18">
        <f t="shared" si="6"/>
        <v>10</v>
      </c>
      <c r="O41" s="21">
        <f t="shared" si="4"/>
        <v>44349</v>
      </c>
      <c r="P41" s="19">
        <f t="shared" si="5"/>
        <v>44374</v>
      </c>
    </row>
    <row r="42" spans="1:16" ht="43.5">
      <c r="A42" t="s">
        <v>76</v>
      </c>
      <c r="B42" s="1">
        <v>44358</v>
      </c>
      <c r="C42" s="43" t="s">
        <v>100</v>
      </c>
      <c r="D42" s="29">
        <v>4</v>
      </c>
      <c r="E42">
        <v>90</v>
      </c>
      <c r="F42">
        <v>90</v>
      </c>
      <c r="G42" s="14">
        <v>90</v>
      </c>
      <c r="J42" s="14"/>
      <c r="K42" s="6">
        <v>10</v>
      </c>
      <c r="L42" s="6">
        <v>10</v>
      </c>
      <c r="M42" s="14">
        <v>10</v>
      </c>
      <c r="N42" s="18">
        <f t="shared" si="6"/>
        <v>10</v>
      </c>
      <c r="O42" s="21">
        <f t="shared" si="4"/>
        <v>44349</v>
      </c>
      <c r="P42" s="19">
        <f t="shared" si="5"/>
        <v>44374</v>
      </c>
    </row>
    <row r="43" spans="1:16" ht="43.5">
      <c r="A43" t="s">
        <v>89</v>
      </c>
      <c r="B43" s="1">
        <v>44358</v>
      </c>
      <c r="C43" s="43" t="s">
        <v>100</v>
      </c>
      <c r="D43" s="29">
        <v>3</v>
      </c>
      <c r="E43">
        <v>90</v>
      </c>
      <c r="F43">
        <v>90</v>
      </c>
      <c r="G43" s="14">
        <v>90</v>
      </c>
      <c r="J43" s="14"/>
      <c r="K43" s="6">
        <v>10</v>
      </c>
      <c r="L43" s="6">
        <v>10</v>
      </c>
      <c r="M43" s="14">
        <v>10</v>
      </c>
      <c r="N43" s="18">
        <f t="shared" si="6"/>
        <v>10</v>
      </c>
      <c r="O43" s="21">
        <f t="shared" si="4"/>
        <v>44349</v>
      </c>
      <c r="P43" s="19">
        <f t="shared" si="5"/>
        <v>44374</v>
      </c>
    </row>
    <row r="44" spans="1:16" ht="43.5">
      <c r="A44" t="s">
        <v>95</v>
      </c>
      <c r="B44" s="1">
        <v>44358</v>
      </c>
      <c r="C44" s="43" t="s">
        <v>100</v>
      </c>
      <c r="D44" s="29">
        <v>4</v>
      </c>
      <c r="E44">
        <v>90</v>
      </c>
      <c r="F44">
        <v>90</v>
      </c>
      <c r="G44" s="14">
        <v>90</v>
      </c>
      <c r="J44" s="14"/>
      <c r="K44" s="6">
        <v>10</v>
      </c>
      <c r="L44" s="6">
        <v>10</v>
      </c>
      <c r="M44" s="14">
        <v>10</v>
      </c>
      <c r="N44" s="18">
        <f t="shared" si="6"/>
        <v>10</v>
      </c>
      <c r="O44" s="21">
        <f t="shared" si="4"/>
        <v>44349</v>
      </c>
      <c r="P44" s="19">
        <f t="shared" si="5"/>
        <v>44374</v>
      </c>
    </row>
    <row r="45" spans="1:16" ht="43.5">
      <c r="A45" t="s">
        <v>80</v>
      </c>
      <c r="B45" s="1">
        <v>44358</v>
      </c>
      <c r="C45" s="43" t="s">
        <v>100</v>
      </c>
      <c r="D45" s="29">
        <v>4</v>
      </c>
      <c r="E45">
        <v>80</v>
      </c>
      <c r="F45">
        <v>90</v>
      </c>
      <c r="G45" s="14">
        <v>90</v>
      </c>
      <c r="J45" s="14"/>
      <c r="K45" s="6">
        <v>9</v>
      </c>
      <c r="L45" s="6">
        <v>10</v>
      </c>
      <c r="M45" s="14">
        <v>10</v>
      </c>
      <c r="N45" s="18">
        <f t="shared" si="6"/>
        <v>9.6666666666666661</v>
      </c>
      <c r="O45" s="21">
        <f t="shared" si="4"/>
        <v>44349.333333333336</v>
      </c>
      <c r="P45" s="19">
        <f t="shared" si="5"/>
        <v>44374.333333333336</v>
      </c>
    </row>
    <row r="46" spans="1:16">
      <c r="A46" t="s">
        <v>53</v>
      </c>
      <c r="B46" s="1">
        <v>44358</v>
      </c>
      <c r="C46" s="42" t="s">
        <v>34</v>
      </c>
      <c r="D46" s="29">
        <v>3</v>
      </c>
      <c r="E46">
        <v>90</v>
      </c>
      <c r="F46">
        <v>60</v>
      </c>
      <c r="G46" s="14">
        <v>90</v>
      </c>
      <c r="J46" s="14"/>
      <c r="K46" s="6">
        <v>10</v>
      </c>
      <c r="L46" s="6">
        <v>7</v>
      </c>
      <c r="M46" s="14">
        <v>10</v>
      </c>
      <c r="N46" s="18">
        <f t="shared" si="6"/>
        <v>9</v>
      </c>
      <c r="O46" s="21">
        <f t="shared" si="4"/>
        <v>44350</v>
      </c>
      <c r="P46" s="19">
        <f t="shared" si="5"/>
        <v>44375</v>
      </c>
    </row>
    <row r="47" spans="1:16" ht="43.5">
      <c r="A47" t="s">
        <v>72</v>
      </c>
      <c r="B47" s="1">
        <v>44358</v>
      </c>
      <c r="C47" s="43" t="s">
        <v>100</v>
      </c>
      <c r="D47" s="29">
        <v>5</v>
      </c>
      <c r="E47">
        <v>90</v>
      </c>
      <c r="F47">
        <v>90</v>
      </c>
      <c r="G47" s="14">
        <v>60</v>
      </c>
      <c r="J47" s="14"/>
      <c r="K47" s="6">
        <v>10</v>
      </c>
      <c r="L47" s="6">
        <v>10</v>
      </c>
      <c r="M47" s="14">
        <v>7</v>
      </c>
      <c r="N47" s="18">
        <f t="shared" si="6"/>
        <v>9</v>
      </c>
      <c r="O47" s="21">
        <f t="shared" si="4"/>
        <v>44350</v>
      </c>
      <c r="P47" s="19">
        <f t="shared" si="5"/>
        <v>44375</v>
      </c>
    </row>
    <row r="48" spans="1:16">
      <c r="A48" t="s">
        <v>51</v>
      </c>
      <c r="B48" s="1">
        <v>44358</v>
      </c>
      <c r="C48" s="42" t="s">
        <v>34</v>
      </c>
      <c r="D48" s="29">
        <v>4</v>
      </c>
      <c r="E48">
        <v>60</v>
      </c>
      <c r="F48">
        <v>80</v>
      </c>
      <c r="G48" s="14">
        <v>90</v>
      </c>
      <c r="J48" s="14"/>
      <c r="K48" s="6">
        <v>7</v>
      </c>
      <c r="L48" s="6">
        <v>9</v>
      </c>
      <c r="M48" s="14">
        <v>10</v>
      </c>
      <c r="N48" s="18">
        <f t="shared" si="6"/>
        <v>8.6666666666666661</v>
      </c>
      <c r="O48" s="21">
        <f t="shared" si="4"/>
        <v>44350.333333333336</v>
      </c>
      <c r="P48" s="19">
        <f t="shared" si="5"/>
        <v>44375.333333333336</v>
      </c>
    </row>
    <row r="49" spans="1:16" ht="43.5">
      <c r="A49" t="s">
        <v>98</v>
      </c>
      <c r="B49" s="1">
        <v>44358</v>
      </c>
      <c r="C49" s="43" t="s">
        <v>100</v>
      </c>
      <c r="D49" s="29">
        <v>4</v>
      </c>
      <c r="E49">
        <v>45</v>
      </c>
      <c r="F49">
        <v>90</v>
      </c>
      <c r="G49" s="14">
        <v>90</v>
      </c>
      <c r="J49" s="14"/>
      <c r="K49" s="6">
        <v>6</v>
      </c>
      <c r="L49" s="6">
        <v>10</v>
      </c>
      <c r="M49" s="14">
        <v>10</v>
      </c>
      <c r="N49" s="18">
        <f t="shared" si="6"/>
        <v>8.6666666666666661</v>
      </c>
      <c r="O49" s="21">
        <f t="shared" si="4"/>
        <v>44350.333333333336</v>
      </c>
      <c r="P49" s="19">
        <f t="shared" si="5"/>
        <v>44375.333333333336</v>
      </c>
    </row>
    <row r="50" spans="1:16" ht="43.5">
      <c r="A50" t="s">
        <v>74</v>
      </c>
      <c r="B50" s="1">
        <v>44358</v>
      </c>
      <c r="C50" s="43" t="s">
        <v>100</v>
      </c>
      <c r="D50" s="29">
        <v>2</v>
      </c>
      <c r="E50">
        <v>90</v>
      </c>
      <c r="F50">
        <v>45</v>
      </c>
      <c r="G50" s="14"/>
      <c r="J50" s="14"/>
      <c r="K50" s="6">
        <v>10</v>
      </c>
      <c r="L50" s="6">
        <v>6</v>
      </c>
      <c r="M50" s="14"/>
      <c r="N50" s="18">
        <f>(K50+L50)/2</f>
        <v>8</v>
      </c>
      <c r="O50" s="21">
        <f t="shared" si="4"/>
        <v>44351</v>
      </c>
      <c r="P50" s="19">
        <f t="shared" si="5"/>
        <v>44376</v>
      </c>
    </row>
    <row r="51" spans="1:16" ht="43.5">
      <c r="A51" t="s">
        <v>78</v>
      </c>
      <c r="B51" s="1">
        <v>44358</v>
      </c>
      <c r="C51" s="43" t="s">
        <v>100</v>
      </c>
      <c r="D51" s="29">
        <v>4</v>
      </c>
      <c r="E51">
        <v>90</v>
      </c>
      <c r="F51">
        <v>45</v>
      </c>
      <c r="G51" s="14">
        <v>60</v>
      </c>
      <c r="J51" s="14"/>
      <c r="K51" s="6">
        <v>10</v>
      </c>
      <c r="L51" s="6">
        <v>6</v>
      </c>
      <c r="M51" s="14">
        <v>7</v>
      </c>
      <c r="N51" s="18">
        <f>(K51+L51+M51)/3</f>
        <v>7.666666666666667</v>
      </c>
      <c r="O51" s="21">
        <f t="shared" si="4"/>
        <v>44351.333333333336</v>
      </c>
      <c r="P51" s="19">
        <f t="shared" si="5"/>
        <v>44376.333333333336</v>
      </c>
    </row>
    <row r="52" spans="1:16">
      <c r="A52" t="s">
        <v>57</v>
      </c>
      <c r="B52" s="1">
        <v>44358</v>
      </c>
      <c r="C52" s="42" t="s">
        <v>34</v>
      </c>
      <c r="D52" s="29">
        <v>3</v>
      </c>
      <c r="E52">
        <v>90</v>
      </c>
      <c r="F52">
        <v>45</v>
      </c>
      <c r="G52" s="14">
        <v>45</v>
      </c>
      <c r="J52" s="14"/>
      <c r="K52" s="6">
        <v>10</v>
      </c>
      <c r="L52" s="6">
        <v>6</v>
      </c>
      <c r="M52" s="14">
        <v>6</v>
      </c>
      <c r="N52" s="18">
        <f>(K52+L52+M52)/3</f>
        <v>7.333333333333333</v>
      </c>
      <c r="O52" s="21">
        <f t="shared" si="4"/>
        <v>44351.666666666664</v>
      </c>
      <c r="P52" s="19">
        <f t="shared" si="5"/>
        <v>44376.666666666664</v>
      </c>
    </row>
    <row r="53" spans="1:16" ht="29">
      <c r="A53" t="s">
        <v>54</v>
      </c>
      <c r="B53" s="1">
        <v>44358</v>
      </c>
      <c r="C53" s="41" t="s">
        <v>34</v>
      </c>
      <c r="D53" s="29">
        <v>3</v>
      </c>
      <c r="E53">
        <v>45</v>
      </c>
      <c r="F53">
        <v>60</v>
      </c>
      <c r="G53" s="14">
        <v>60</v>
      </c>
      <c r="J53" s="14"/>
      <c r="K53" s="6">
        <v>6</v>
      </c>
      <c r="L53" s="6">
        <v>7</v>
      </c>
      <c r="M53" s="14">
        <v>7</v>
      </c>
      <c r="N53" s="18">
        <f>(K53+L53+M53)/3</f>
        <v>6.666666666666667</v>
      </c>
      <c r="O53" s="21">
        <f t="shared" si="4"/>
        <v>44352.333333333336</v>
      </c>
      <c r="P53" s="19">
        <f t="shared" si="5"/>
        <v>44377.333333333336</v>
      </c>
    </row>
    <row r="54" spans="1:16" ht="43.5">
      <c r="A54" t="s">
        <v>87</v>
      </c>
      <c r="B54" s="1">
        <v>44358</v>
      </c>
      <c r="C54" s="43" t="s">
        <v>100</v>
      </c>
      <c r="D54" s="29">
        <v>4</v>
      </c>
      <c r="E54">
        <v>45</v>
      </c>
      <c r="F54">
        <v>45</v>
      </c>
      <c r="G54" s="14">
        <v>60</v>
      </c>
      <c r="J54" s="14"/>
      <c r="K54" s="6">
        <v>6</v>
      </c>
      <c r="L54" s="6">
        <v>6</v>
      </c>
      <c r="M54" s="14">
        <v>7</v>
      </c>
      <c r="N54" s="18">
        <f>(K54+L54+M54)/3</f>
        <v>6.333333333333333</v>
      </c>
      <c r="O54" s="21">
        <f t="shared" si="4"/>
        <v>44352.666666666664</v>
      </c>
      <c r="P54" s="19">
        <f t="shared" si="5"/>
        <v>44377.666666666664</v>
      </c>
    </row>
    <row r="55" spans="1:16" ht="29">
      <c r="A55" t="s">
        <v>45</v>
      </c>
      <c r="B55" s="1">
        <v>44358</v>
      </c>
      <c r="C55" s="41" t="s">
        <v>34</v>
      </c>
      <c r="D55" s="29">
        <v>4</v>
      </c>
      <c r="E55" s="2">
        <v>45</v>
      </c>
      <c r="F55" s="6">
        <v>45</v>
      </c>
      <c r="G55" s="14">
        <v>45</v>
      </c>
      <c r="J55" s="14"/>
      <c r="K55">
        <v>6</v>
      </c>
      <c r="L55">
        <v>6</v>
      </c>
      <c r="M55" s="14">
        <v>6</v>
      </c>
      <c r="N55" s="18">
        <f>(K55+L55+M55)/3</f>
        <v>6</v>
      </c>
      <c r="O55" s="21">
        <f t="shared" si="4"/>
        <v>44353</v>
      </c>
      <c r="P55" s="19">
        <f t="shared" si="5"/>
        <v>44378</v>
      </c>
    </row>
    <row r="56" spans="1:16" ht="43.5">
      <c r="A56" t="s">
        <v>94</v>
      </c>
      <c r="B56" s="1">
        <v>44358</v>
      </c>
      <c r="C56" s="43" t="s">
        <v>100</v>
      </c>
      <c r="D56" s="29">
        <v>2</v>
      </c>
      <c r="E56">
        <v>45</v>
      </c>
      <c r="F56">
        <v>45</v>
      </c>
      <c r="G56" s="14"/>
      <c r="J56" s="14"/>
      <c r="K56" s="6">
        <v>6</v>
      </c>
      <c r="L56" s="6">
        <v>6</v>
      </c>
      <c r="M56" s="14"/>
      <c r="N56" s="18">
        <f>(K56+L56)/2</f>
        <v>6</v>
      </c>
      <c r="O56" s="21">
        <f t="shared" si="4"/>
        <v>44353</v>
      </c>
      <c r="P56" s="19">
        <f t="shared" si="5"/>
        <v>44378</v>
      </c>
    </row>
    <row r="57" spans="1:16">
      <c r="A57" t="s">
        <v>38</v>
      </c>
      <c r="B57" s="1">
        <v>44358</v>
      </c>
      <c r="C57" s="42" t="s">
        <v>34</v>
      </c>
      <c r="D57" s="29">
        <v>5</v>
      </c>
      <c r="E57">
        <v>30</v>
      </c>
      <c r="F57">
        <v>45</v>
      </c>
      <c r="G57" s="14">
        <v>60</v>
      </c>
      <c r="J57" s="14"/>
      <c r="K57" s="6">
        <v>4</v>
      </c>
      <c r="L57" s="6">
        <v>6</v>
      </c>
      <c r="M57" s="14">
        <v>7</v>
      </c>
      <c r="N57" s="18">
        <f t="shared" ref="N57:N63" si="7">(K57+L57+M57)/3</f>
        <v>5.666666666666667</v>
      </c>
      <c r="O57" s="21">
        <f t="shared" si="4"/>
        <v>44353.333333333336</v>
      </c>
      <c r="P57" s="19">
        <f t="shared" si="5"/>
        <v>44378.333333333336</v>
      </c>
    </row>
    <row r="58" spans="1:16" ht="43.5">
      <c r="A58" t="s">
        <v>91</v>
      </c>
      <c r="B58" s="1">
        <v>44358</v>
      </c>
      <c r="C58" s="43" t="s">
        <v>100</v>
      </c>
      <c r="D58" s="29">
        <v>4</v>
      </c>
      <c r="E58">
        <v>45</v>
      </c>
      <c r="F58">
        <v>45</v>
      </c>
      <c r="G58" s="14">
        <v>30</v>
      </c>
      <c r="J58" s="14"/>
      <c r="K58" s="6">
        <v>6</v>
      </c>
      <c r="L58" s="6">
        <v>6</v>
      </c>
      <c r="M58" s="14">
        <v>4</v>
      </c>
      <c r="N58" s="18">
        <f t="shared" si="7"/>
        <v>5.333333333333333</v>
      </c>
      <c r="O58" s="21">
        <f t="shared" si="4"/>
        <v>44353.666666666664</v>
      </c>
      <c r="P58" s="19">
        <f t="shared" si="5"/>
        <v>44378.666666666664</v>
      </c>
    </row>
    <row r="59" spans="1:16" ht="43.5">
      <c r="A59" t="s">
        <v>96</v>
      </c>
      <c r="B59" s="1">
        <v>44358</v>
      </c>
      <c r="C59" s="43" t="s">
        <v>100</v>
      </c>
      <c r="D59" s="29">
        <v>4</v>
      </c>
      <c r="E59">
        <v>30</v>
      </c>
      <c r="F59">
        <v>45</v>
      </c>
      <c r="G59" s="14">
        <v>45</v>
      </c>
      <c r="J59" s="14"/>
      <c r="K59" s="6">
        <v>4</v>
      </c>
      <c r="L59" s="6">
        <v>6</v>
      </c>
      <c r="M59" s="14">
        <v>6</v>
      </c>
      <c r="N59" s="18">
        <f t="shared" si="7"/>
        <v>5.333333333333333</v>
      </c>
      <c r="O59" s="21">
        <f t="shared" si="4"/>
        <v>44353.666666666664</v>
      </c>
      <c r="P59" s="19">
        <f t="shared" si="5"/>
        <v>44378.666666666664</v>
      </c>
    </row>
    <row r="60" spans="1:16" ht="43.5">
      <c r="A60" t="s">
        <v>97</v>
      </c>
      <c r="B60" s="1">
        <v>44358</v>
      </c>
      <c r="C60" s="43" t="s">
        <v>100</v>
      </c>
      <c r="D60" s="29">
        <v>5</v>
      </c>
      <c r="E60">
        <v>45</v>
      </c>
      <c r="F60">
        <v>30</v>
      </c>
      <c r="G60" s="14">
        <v>30</v>
      </c>
      <c r="J60" s="14"/>
      <c r="K60" s="6">
        <v>6</v>
      </c>
      <c r="L60" s="6">
        <v>4</v>
      </c>
      <c r="M60" s="14">
        <v>4</v>
      </c>
      <c r="N60" s="18">
        <f t="shared" si="7"/>
        <v>4.666666666666667</v>
      </c>
      <c r="O60" s="21">
        <f t="shared" si="4"/>
        <v>44354.333333333336</v>
      </c>
      <c r="P60" s="19">
        <f t="shared" si="5"/>
        <v>44379.333333333336</v>
      </c>
    </row>
    <row r="61" spans="1:16" ht="43.5">
      <c r="A61" t="s">
        <v>81</v>
      </c>
      <c r="B61" s="1">
        <v>44358</v>
      </c>
      <c r="C61" s="43" t="s">
        <v>100</v>
      </c>
      <c r="D61" s="29">
        <v>3</v>
      </c>
      <c r="E61">
        <v>0</v>
      </c>
      <c r="F61">
        <v>45</v>
      </c>
      <c r="G61" s="14">
        <v>30</v>
      </c>
      <c r="J61" s="14"/>
      <c r="K61" s="6">
        <v>0</v>
      </c>
      <c r="L61" s="6">
        <v>6</v>
      </c>
      <c r="M61" s="14">
        <v>4</v>
      </c>
      <c r="N61" s="18">
        <f t="shared" si="7"/>
        <v>3.3333333333333335</v>
      </c>
      <c r="O61" s="21">
        <f t="shared" si="4"/>
        <v>44355.666666666664</v>
      </c>
      <c r="P61" s="19">
        <f t="shared" si="5"/>
        <v>44380.666666666664</v>
      </c>
    </row>
    <row r="62" spans="1:16">
      <c r="A62" t="s">
        <v>71</v>
      </c>
      <c r="B62" s="1">
        <v>44358</v>
      </c>
      <c r="C62" s="42" t="s">
        <v>34</v>
      </c>
      <c r="D62" s="29">
        <v>5</v>
      </c>
      <c r="E62">
        <v>60</v>
      </c>
      <c r="F62">
        <v>10</v>
      </c>
      <c r="G62" s="14">
        <v>20</v>
      </c>
      <c r="J62" s="14"/>
      <c r="K62" s="6">
        <v>7</v>
      </c>
      <c r="L62" s="6">
        <v>0.5</v>
      </c>
      <c r="M62" s="14">
        <v>2</v>
      </c>
      <c r="N62" s="18">
        <f t="shared" si="7"/>
        <v>3.1666666666666665</v>
      </c>
      <c r="O62" s="21">
        <f t="shared" si="4"/>
        <v>44355.833333333336</v>
      </c>
      <c r="P62" s="19">
        <f t="shared" si="5"/>
        <v>44380.833333333336</v>
      </c>
    </row>
    <row r="63" spans="1:16" ht="43.5">
      <c r="A63" t="s">
        <v>83</v>
      </c>
      <c r="B63" s="1">
        <v>44358</v>
      </c>
      <c r="C63" s="43" t="s">
        <v>100</v>
      </c>
      <c r="D63" s="29">
        <v>4</v>
      </c>
      <c r="E63">
        <v>10</v>
      </c>
      <c r="F63">
        <v>10</v>
      </c>
      <c r="G63" s="14">
        <v>20</v>
      </c>
      <c r="J63" s="14"/>
      <c r="K63" s="6">
        <v>0.5</v>
      </c>
      <c r="L63" s="6">
        <v>0.5</v>
      </c>
      <c r="M63" s="14">
        <v>2</v>
      </c>
      <c r="N63" s="18">
        <f t="shared" si="7"/>
        <v>1</v>
      </c>
      <c r="O63" s="21">
        <f t="shared" si="4"/>
        <v>44358</v>
      </c>
      <c r="P63" s="19">
        <f t="shared" si="5"/>
        <v>44383</v>
      </c>
    </row>
    <row r="64" spans="1:16">
      <c r="A64" t="s">
        <v>67</v>
      </c>
      <c r="B64" s="1">
        <v>44358</v>
      </c>
      <c r="C64" s="42" t="s">
        <v>34</v>
      </c>
      <c r="D64" s="29">
        <v>2</v>
      </c>
      <c r="E64">
        <v>10</v>
      </c>
      <c r="F64">
        <v>0</v>
      </c>
      <c r="G64" s="14"/>
      <c r="J64" s="14"/>
      <c r="K64" s="6">
        <v>1</v>
      </c>
      <c r="L64" s="6">
        <v>0</v>
      </c>
      <c r="M64" s="14"/>
      <c r="N64" s="18">
        <f>(K64+L64)/2</f>
        <v>0.5</v>
      </c>
      <c r="O64" s="21">
        <f t="shared" si="4"/>
        <v>44358.5</v>
      </c>
      <c r="P64" s="19">
        <f t="shared" si="5"/>
        <v>44383.5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V100"/>
  <sheetViews>
    <sheetView workbookViewId="0"/>
  </sheetViews>
  <sheetFormatPr defaultRowHeight="14.5"/>
  <cols>
    <col min="3" max="3" width="0" hidden="1" customWidth="1"/>
    <col min="4" max="13" width="8.7265625" hidden="1" customWidth="1"/>
    <col min="14" max="14" width="0" hidden="1" customWidth="1"/>
    <col min="15" max="16" width="11.453125" customWidth="1"/>
  </cols>
  <sheetData>
    <row r="1" spans="1:22" ht="29">
      <c r="A1" t="s">
        <v>250</v>
      </c>
      <c r="B1" s="1">
        <v>44359</v>
      </c>
      <c r="C1" s="44" t="s">
        <v>231</v>
      </c>
      <c r="D1" s="29">
        <v>4</v>
      </c>
      <c r="G1" s="14"/>
      <c r="H1" t="s">
        <v>101</v>
      </c>
      <c r="J1" s="14"/>
      <c r="K1" s="6">
        <v>25</v>
      </c>
      <c r="M1" s="14"/>
      <c r="N1" s="18">
        <v>25</v>
      </c>
      <c r="O1" s="21">
        <f t="shared" ref="O1:O32" si="0">B1-N1+1</f>
        <v>44335</v>
      </c>
      <c r="P1" s="19">
        <f t="shared" ref="P1:P32" si="1">O1+25</f>
        <v>44360</v>
      </c>
      <c r="Q1" t="s">
        <v>434</v>
      </c>
      <c r="R1" t="s">
        <v>435</v>
      </c>
      <c r="S1" t="s">
        <v>436</v>
      </c>
      <c r="T1" t="s">
        <v>437</v>
      </c>
      <c r="U1" t="s">
        <v>438</v>
      </c>
      <c r="V1" t="s">
        <v>439</v>
      </c>
    </row>
    <row r="2" spans="1:22" ht="43.5">
      <c r="A2" t="s">
        <v>215</v>
      </c>
      <c r="B2" s="1">
        <v>44359</v>
      </c>
      <c r="C2" s="45" t="s">
        <v>228</v>
      </c>
      <c r="D2" s="29">
        <v>4</v>
      </c>
      <c r="G2" s="14"/>
      <c r="H2" t="s">
        <v>4</v>
      </c>
      <c r="J2" s="14"/>
      <c r="K2" s="6">
        <v>24</v>
      </c>
      <c r="M2" s="14"/>
      <c r="N2" s="18">
        <v>24</v>
      </c>
      <c r="O2" s="21">
        <f t="shared" si="0"/>
        <v>44336</v>
      </c>
      <c r="P2" s="19">
        <f t="shared" si="1"/>
        <v>44361</v>
      </c>
      <c r="Q2">
        <v>12</v>
      </c>
      <c r="R2">
        <v>30</v>
      </c>
      <c r="S2">
        <v>10</v>
      </c>
      <c r="T2">
        <v>24</v>
      </c>
      <c r="U2">
        <v>11</v>
      </c>
      <c r="V2">
        <v>13</v>
      </c>
    </row>
    <row r="3" spans="1:22" ht="43.5">
      <c r="A3" t="s">
        <v>226</v>
      </c>
      <c r="B3" s="1">
        <v>44359</v>
      </c>
      <c r="C3" s="45" t="s">
        <v>228</v>
      </c>
      <c r="D3" s="29">
        <v>5</v>
      </c>
      <c r="G3" s="14"/>
      <c r="H3" t="s">
        <v>230</v>
      </c>
      <c r="J3" s="14"/>
      <c r="K3" s="6">
        <v>24</v>
      </c>
      <c r="L3" s="6">
        <v>24</v>
      </c>
      <c r="M3" s="14"/>
      <c r="N3" s="18">
        <v>24</v>
      </c>
      <c r="O3" s="21">
        <f t="shared" si="0"/>
        <v>44336</v>
      </c>
      <c r="P3" s="19">
        <f t="shared" si="1"/>
        <v>44361</v>
      </c>
    </row>
    <row r="4" spans="1:22" ht="29">
      <c r="A4" t="s">
        <v>242</v>
      </c>
      <c r="B4" s="1">
        <v>44359</v>
      </c>
      <c r="C4" s="44" t="s">
        <v>231</v>
      </c>
      <c r="D4" s="29">
        <v>2</v>
      </c>
      <c r="G4" s="14"/>
      <c r="H4" t="s">
        <v>4</v>
      </c>
      <c r="J4" s="14"/>
      <c r="K4" s="6">
        <v>24</v>
      </c>
      <c r="M4" s="14"/>
      <c r="N4" s="18">
        <v>24</v>
      </c>
      <c r="O4" s="21">
        <f t="shared" si="0"/>
        <v>44336</v>
      </c>
      <c r="P4" s="19">
        <f t="shared" si="1"/>
        <v>44361</v>
      </c>
    </row>
    <row r="5" spans="1:22" ht="29">
      <c r="A5" t="s">
        <v>247</v>
      </c>
      <c r="B5" s="1">
        <v>44359</v>
      </c>
      <c r="C5" s="44" t="s">
        <v>231</v>
      </c>
      <c r="D5" s="29">
        <v>4</v>
      </c>
      <c r="G5" s="14"/>
      <c r="H5" t="s">
        <v>4</v>
      </c>
      <c r="J5" s="14"/>
      <c r="K5" s="6">
        <v>24</v>
      </c>
      <c r="M5" s="14"/>
      <c r="N5" s="18">
        <v>24</v>
      </c>
      <c r="O5" s="21">
        <f t="shared" si="0"/>
        <v>44336</v>
      </c>
      <c r="P5" s="19">
        <f t="shared" si="1"/>
        <v>44361</v>
      </c>
    </row>
    <row r="6" spans="1:22" ht="29">
      <c r="A6" t="s">
        <v>271</v>
      </c>
      <c r="B6" s="1">
        <v>44359</v>
      </c>
      <c r="C6" s="44" t="s">
        <v>279</v>
      </c>
      <c r="D6" s="29">
        <v>2</v>
      </c>
      <c r="G6" s="14"/>
      <c r="H6" t="s">
        <v>4</v>
      </c>
      <c r="J6" s="14"/>
      <c r="K6" s="6">
        <v>24</v>
      </c>
      <c r="M6" s="14"/>
      <c r="N6" s="18">
        <v>24</v>
      </c>
      <c r="O6" s="21">
        <f t="shared" si="0"/>
        <v>44336</v>
      </c>
      <c r="P6" s="19">
        <f t="shared" si="1"/>
        <v>44361</v>
      </c>
    </row>
    <row r="7" spans="1:22" ht="29">
      <c r="A7" t="s">
        <v>241</v>
      </c>
      <c r="B7" s="1">
        <v>44359</v>
      </c>
      <c r="C7" s="44" t="s">
        <v>231</v>
      </c>
      <c r="D7" s="29">
        <v>3</v>
      </c>
      <c r="G7" s="14"/>
      <c r="H7">
        <v>43</v>
      </c>
      <c r="I7">
        <v>44</v>
      </c>
      <c r="J7" s="14"/>
      <c r="K7" s="6">
        <v>23</v>
      </c>
      <c r="L7" s="6">
        <v>23</v>
      </c>
      <c r="M7" s="14"/>
      <c r="N7" s="18">
        <v>23</v>
      </c>
      <c r="O7" s="21">
        <f t="shared" si="0"/>
        <v>44337</v>
      </c>
      <c r="P7" s="19">
        <f t="shared" si="1"/>
        <v>44362</v>
      </c>
    </row>
    <row r="8" spans="1:22" ht="29">
      <c r="A8" t="s">
        <v>267</v>
      </c>
      <c r="B8" s="1">
        <v>44359</v>
      </c>
      <c r="C8" s="44" t="s">
        <v>279</v>
      </c>
      <c r="D8" s="29">
        <v>5</v>
      </c>
      <c r="G8" s="14"/>
      <c r="H8">
        <v>39</v>
      </c>
      <c r="I8" t="s">
        <v>4</v>
      </c>
      <c r="J8" s="14"/>
      <c r="K8" s="6">
        <v>22</v>
      </c>
      <c r="L8" s="6">
        <v>24</v>
      </c>
      <c r="M8" s="14"/>
      <c r="N8" s="18">
        <f>(K8+L8)/2</f>
        <v>23</v>
      </c>
      <c r="O8" s="21">
        <f t="shared" si="0"/>
        <v>44337</v>
      </c>
      <c r="P8" s="19">
        <f t="shared" si="1"/>
        <v>44362</v>
      </c>
    </row>
    <row r="9" spans="1:22" ht="29">
      <c r="A9" t="s">
        <v>249</v>
      </c>
      <c r="B9" s="1">
        <v>44359</v>
      </c>
      <c r="C9" s="44" t="s">
        <v>231</v>
      </c>
      <c r="D9" s="29">
        <v>5</v>
      </c>
      <c r="G9" s="14"/>
      <c r="H9">
        <v>40</v>
      </c>
      <c r="I9">
        <v>41</v>
      </c>
      <c r="J9" s="14">
        <v>41</v>
      </c>
      <c r="K9" s="6">
        <v>22</v>
      </c>
      <c r="L9" s="6">
        <v>23</v>
      </c>
      <c r="M9" s="14">
        <v>23</v>
      </c>
      <c r="N9" s="18">
        <f t="shared" ref="N9:N42" si="2">(K9+L9+M9)/3</f>
        <v>22.666666666666668</v>
      </c>
      <c r="O9" s="21">
        <f t="shared" si="0"/>
        <v>44337.333333333336</v>
      </c>
      <c r="P9" s="19">
        <f t="shared" si="1"/>
        <v>44362.333333333336</v>
      </c>
    </row>
    <row r="10" spans="1:22" ht="43.5">
      <c r="A10" t="s">
        <v>206</v>
      </c>
      <c r="B10" s="1">
        <v>44359</v>
      </c>
      <c r="C10" s="45" t="s">
        <v>228</v>
      </c>
      <c r="D10" s="29">
        <v>4</v>
      </c>
      <c r="G10" s="14"/>
      <c r="H10">
        <v>38</v>
      </c>
      <c r="I10">
        <v>40</v>
      </c>
      <c r="J10" s="14">
        <v>49</v>
      </c>
      <c r="K10" s="6">
        <v>22</v>
      </c>
      <c r="L10" s="6">
        <v>22</v>
      </c>
      <c r="M10" s="14">
        <v>23</v>
      </c>
      <c r="N10" s="18">
        <f t="shared" si="2"/>
        <v>22.333333333333332</v>
      </c>
      <c r="O10" s="21">
        <f t="shared" si="0"/>
        <v>44337.666666666664</v>
      </c>
      <c r="P10" s="19">
        <f t="shared" si="1"/>
        <v>44362.666666666664</v>
      </c>
    </row>
    <row r="11" spans="1:22" ht="43.5">
      <c r="A11" t="s">
        <v>227</v>
      </c>
      <c r="B11" s="1">
        <v>44359</v>
      </c>
      <c r="C11" s="45" t="s">
        <v>228</v>
      </c>
      <c r="D11" s="29">
        <v>5</v>
      </c>
      <c r="G11" s="14"/>
      <c r="H11">
        <v>39</v>
      </c>
      <c r="I11">
        <v>41</v>
      </c>
      <c r="J11" s="14">
        <v>37</v>
      </c>
      <c r="K11" s="6">
        <v>22</v>
      </c>
      <c r="L11" s="6">
        <v>23</v>
      </c>
      <c r="M11" s="14">
        <v>22</v>
      </c>
      <c r="N11" s="18">
        <f t="shared" si="2"/>
        <v>22.333333333333332</v>
      </c>
      <c r="O11" s="21">
        <f t="shared" si="0"/>
        <v>44337.666666666664</v>
      </c>
      <c r="P11" s="19">
        <f t="shared" si="1"/>
        <v>44362.666666666664</v>
      </c>
    </row>
    <row r="12" spans="1:22" ht="58">
      <c r="A12" t="s">
        <v>296</v>
      </c>
      <c r="B12" s="1">
        <v>44359</v>
      </c>
      <c r="C12" s="45" t="s">
        <v>280</v>
      </c>
      <c r="D12" s="29">
        <v>8</v>
      </c>
      <c r="G12" s="14"/>
      <c r="H12">
        <v>40</v>
      </c>
      <c r="I12">
        <v>37</v>
      </c>
      <c r="J12" s="14">
        <v>41</v>
      </c>
      <c r="K12" s="6">
        <v>22</v>
      </c>
      <c r="L12" s="6">
        <v>22</v>
      </c>
      <c r="M12" s="14">
        <v>23</v>
      </c>
      <c r="N12" s="18">
        <f t="shared" si="2"/>
        <v>22.333333333333332</v>
      </c>
      <c r="O12" s="21">
        <f t="shared" si="0"/>
        <v>44337.666666666664</v>
      </c>
      <c r="P12" s="19">
        <f t="shared" si="1"/>
        <v>44362.666666666664</v>
      </c>
    </row>
    <row r="13" spans="1:22" ht="43.5">
      <c r="A13" t="s">
        <v>211</v>
      </c>
      <c r="B13" s="1">
        <v>44359</v>
      </c>
      <c r="C13" s="45" t="s">
        <v>228</v>
      </c>
      <c r="D13" s="29">
        <v>3</v>
      </c>
      <c r="G13" s="14"/>
      <c r="H13">
        <v>38</v>
      </c>
      <c r="I13">
        <v>40</v>
      </c>
      <c r="J13" s="14">
        <v>40</v>
      </c>
      <c r="K13" s="6">
        <v>22</v>
      </c>
      <c r="L13" s="6">
        <v>22</v>
      </c>
      <c r="M13" s="14">
        <v>22</v>
      </c>
      <c r="N13" s="18">
        <f t="shared" si="2"/>
        <v>22</v>
      </c>
      <c r="O13" s="21">
        <f t="shared" si="0"/>
        <v>44338</v>
      </c>
      <c r="P13" s="19">
        <f t="shared" si="1"/>
        <v>44363</v>
      </c>
    </row>
    <row r="14" spans="1:22" ht="29">
      <c r="A14" t="s">
        <v>244</v>
      </c>
      <c r="B14" s="1">
        <v>44359</v>
      </c>
      <c r="C14" s="44" t="s">
        <v>231</v>
      </c>
      <c r="D14" s="29">
        <v>5</v>
      </c>
      <c r="G14" s="14"/>
      <c r="H14">
        <v>37</v>
      </c>
      <c r="I14">
        <v>36</v>
      </c>
      <c r="J14" s="14">
        <v>48</v>
      </c>
      <c r="K14" s="6">
        <v>22</v>
      </c>
      <c r="L14" s="6">
        <v>21</v>
      </c>
      <c r="M14" s="14">
        <v>23</v>
      </c>
      <c r="N14" s="18">
        <f t="shared" si="2"/>
        <v>22</v>
      </c>
      <c r="O14" s="21">
        <f t="shared" si="0"/>
        <v>44338</v>
      </c>
      <c r="P14" s="19">
        <f t="shared" si="1"/>
        <v>44363</v>
      </c>
    </row>
    <row r="15" spans="1:22" ht="29">
      <c r="A15" t="s">
        <v>268</v>
      </c>
      <c r="B15" s="1">
        <v>44359</v>
      </c>
      <c r="C15" s="44" t="s">
        <v>279</v>
      </c>
      <c r="D15" s="29">
        <v>3</v>
      </c>
      <c r="G15" s="14"/>
      <c r="H15">
        <v>42</v>
      </c>
      <c r="I15">
        <v>38</v>
      </c>
      <c r="J15" s="14">
        <v>33</v>
      </c>
      <c r="K15" s="6">
        <v>23</v>
      </c>
      <c r="L15" s="6">
        <v>22</v>
      </c>
      <c r="M15" s="14">
        <v>20</v>
      </c>
      <c r="N15" s="18">
        <f t="shared" si="2"/>
        <v>21.666666666666668</v>
      </c>
      <c r="O15" s="21">
        <f t="shared" si="0"/>
        <v>44338.333333333336</v>
      </c>
      <c r="P15" s="19">
        <f t="shared" si="1"/>
        <v>44363.333333333336</v>
      </c>
    </row>
    <row r="16" spans="1:22" ht="43.5">
      <c r="A16" t="s">
        <v>205</v>
      </c>
      <c r="B16" s="1">
        <v>44359</v>
      </c>
      <c r="C16" s="45" t="s">
        <v>228</v>
      </c>
      <c r="D16" s="29">
        <v>3</v>
      </c>
      <c r="G16" s="14"/>
      <c r="H16">
        <v>36</v>
      </c>
      <c r="I16">
        <v>36</v>
      </c>
      <c r="J16" s="14">
        <v>38</v>
      </c>
      <c r="K16" s="6">
        <v>21</v>
      </c>
      <c r="L16" s="6">
        <v>21</v>
      </c>
      <c r="M16" s="14">
        <v>22</v>
      </c>
      <c r="N16" s="18">
        <f t="shared" si="2"/>
        <v>21.333333333333332</v>
      </c>
      <c r="O16" s="21">
        <f t="shared" si="0"/>
        <v>44338.666666666664</v>
      </c>
      <c r="P16" s="19">
        <f t="shared" si="1"/>
        <v>44363.666666666664</v>
      </c>
    </row>
    <row r="17" spans="1:16" ht="29">
      <c r="A17" t="s">
        <v>245</v>
      </c>
      <c r="B17" s="1">
        <v>44359</v>
      </c>
      <c r="C17" s="44" t="s">
        <v>231</v>
      </c>
      <c r="D17" s="29">
        <v>5</v>
      </c>
      <c r="G17" s="14"/>
      <c r="H17">
        <v>33</v>
      </c>
      <c r="I17">
        <v>37</v>
      </c>
      <c r="J17" s="14">
        <v>39</v>
      </c>
      <c r="K17" s="6">
        <v>20</v>
      </c>
      <c r="L17" s="6">
        <v>22</v>
      </c>
      <c r="M17" s="14">
        <v>22</v>
      </c>
      <c r="N17" s="18">
        <f t="shared" si="2"/>
        <v>21.333333333333332</v>
      </c>
      <c r="O17" s="21">
        <f t="shared" si="0"/>
        <v>44338.666666666664</v>
      </c>
      <c r="P17" s="19">
        <f t="shared" si="1"/>
        <v>44363.666666666664</v>
      </c>
    </row>
    <row r="18" spans="1:16" ht="58">
      <c r="A18" t="s">
        <v>297</v>
      </c>
      <c r="B18" s="1">
        <v>44359</v>
      </c>
      <c r="C18" s="45" t="s">
        <v>280</v>
      </c>
      <c r="D18" s="29">
        <v>4</v>
      </c>
      <c r="G18" s="14"/>
      <c r="H18">
        <v>35</v>
      </c>
      <c r="I18">
        <v>40</v>
      </c>
      <c r="J18" s="14">
        <v>36</v>
      </c>
      <c r="K18" s="6">
        <v>21</v>
      </c>
      <c r="L18" s="6">
        <v>22</v>
      </c>
      <c r="M18" s="14">
        <v>21</v>
      </c>
      <c r="N18" s="18">
        <f t="shared" si="2"/>
        <v>21.333333333333332</v>
      </c>
      <c r="O18" s="21">
        <f t="shared" si="0"/>
        <v>44338.666666666664</v>
      </c>
      <c r="P18" s="19">
        <f t="shared" si="1"/>
        <v>44363.666666666664</v>
      </c>
    </row>
    <row r="19" spans="1:16" ht="43.5">
      <c r="A19" t="s">
        <v>208</v>
      </c>
      <c r="B19" s="1">
        <v>44359</v>
      </c>
      <c r="C19" s="45" t="s">
        <v>228</v>
      </c>
      <c r="D19" s="29">
        <v>4</v>
      </c>
      <c r="G19" s="14"/>
      <c r="H19">
        <v>34</v>
      </c>
      <c r="I19">
        <v>36</v>
      </c>
      <c r="J19" s="14">
        <v>37</v>
      </c>
      <c r="K19" s="6">
        <v>20</v>
      </c>
      <c r="L19" s="6">
        <v>21</v>
      </c>
      <c r="M19" s="14">
        <v>22</v>
      </c>
      <c r="N19" s="18">
        <f t="shared" si="2"/>
        <v>21</v>
      </c>
      <c r="O19" s="21">
        <f t="shared" si="0"/>
        <v>44339</v>
      </c>
      <c r="P19" s="19">
        <f t="shared" si="1"/>
        <v>44364</v>
      </c>
    </row>
    <row r="20" spans="1:16" ht="43.5">
      <c r="A20" t="s">
        <v>218</v>
      </c>
      <c r="B20" s="1">
        <v>44359</v>
      </c>
      <c r="C20" s="45" t="s">
        <v>228</v>
      </c>
      <c r="D20" s="29">
        <v>5</v>
      </c>
      <c r="G20" s="14"/>
      <c r="H20">
        <v>35</v>
      </c>
      <c r="I20">
        <v>33</v>
      </c>
      <c r="J20" s="14">
        <v>36</v>
      </c>
      <c r="K20" s="6">
        <v>21</v>
      </c>
      <c r="L20" s="6">
        <v>20</v>
      </c>
      <c r="M20" s="14">
        <v>21</v>
      </c>
      <c r="N20" s="18">
        <f t="shared" si="2"/>
        <v>20.666666666666668</v>
      </c>
      <c r="O20" s="21">
        <f t="shared" si="0"/>
        <v>44339.333333333336</v>
      </c>
      <c r="P20" s="19">
        <f t="shared" si="1"/>
        <v>44364.333333333336</v>
      </c>
    </row>
    <row r="21" spans="1:16" ht="29">
      <c r="A21" t="s">
        <v>251</v>
      </c>
      <c r="B21" s="1">
        <v>44359</v>
      </c>
      <c r="C21" s="44" t="s">
        <v>231</v>
      </c>
      <c r="D21" s="29">
        <v>5</v>
      </c>
      <c r="G21" s="14"/>
      <c r="H21">
        <v>36</v>
      </c>
      <c r="I21">
        <v>33</v>
      </c>
      <c r="J21" s="14">
        <v>35</v>
      </c>
      <c r="K21" s="6">
        <v>21</v>
      </c>
      <c r="L21" s="6">
        <v>20</v>
      </c>
      <c r="M21" s="14">
        <v>21</v>
      </c>
      <c r="N21" s="18">
        <f t="shared" si="2"/>
        <v>20.666666666666668</v>
      </c>
      <c r="O21" s="21">
        <f t="shared" si="0"/>
        <v>44339.333333333336</v>
      </c>
      <c r="P21" s="19">
        <f t="shared" si="1"/>
        <v>44364.333333333336</v>
      </c>
    </row>
    <row r="22" spans="1:16" ht="29">
      <c r="A22" t="s">
        <v>253</v>
      </c>
      <c r="B22" s="1">
        <v>44359</v>
      </c>
      <c r="C22" s="44" t="s">
        <v>231</v>
      </c>
      <c r="D22" s="29">
        <v>5</v>
      </c>
      <c r="G22" s="14"/>
      <c r="H22">
        <v>35</v>
      </c>
      <c r="I22">
        <v>37</v>
      </c>
      <c r="J22" s="14">
        <v>32</v>
      </c>
      <c r="K22" s="6">
        <v>21</v>
      </c>
      <c r="L22" s="6">
        <v>22</v>
      </c>
      <c r="M22" s="14">
        <v>19</v>
      </c>
      <c r="N22" s="18">
        <f t="shared" si="2"/>
        <v>20.666666666666668</v>
      </c>
      <c r="O22" s="21">
        <f t="shared" si="0"/>
        <v>44339.333333333336</v>
      </c>
      <c r="P22" s="19">
        <f t="shared" si="1"/>
        <v>44364.333333333336</v>
      </c>
    </row>
    <row r="23" spans="1:16" ht="29">
      <c r="A23" t="s">
        <v>269</v>
      </c>
      <c r="B23" s="1">
        <v>44359</v>
      </c>
      <c r="C23" s="44" t="s">
        <v>279</v>
      </c>
      <c r="D23" s="29">
        <v>4</v>
      </c>
      <c r="G23" s="14"/>
      <c r="H23">
        <v>41</v>
      </c>
      <c r="I23">
        <v>36</v>
      </c>
      <c r="J23" s="14">
        <v>29</v>
      </c>
      <c r="K23" s="6">
        <v>23</v>
      </c>
      <c r="L23" s="6">
        <v>21</v>
      </c>
      <c r="M23" s="14">
        <v>18</v>
      </c>
      <c r="N23" s="18">
        <f t="shared" si="2"/>
        <v>20.666666666666668</v>
      </c>
      <c r="O23" s="21">
        <f t="shared" si="0"/>
        <v>44339.333333333336</v>
      </c>
      <c r="P23" s="19">
        <f t="shared" si="1"/>
        <v>44364.333333333336</v>
      </c>
    </row>
    <row r="24" spans="1:16" ht="43.5">
      <c r="A24" t="s">
        <v>220</v>
      </c>
      <c r="B24" s="1">
        <v>44359</v>
      </c>
      <c r="C24" s="45" t="s">
        <v>228</v>
      </c>
      <c r="D24" s="29">
        <v>3</v>
      </c>
      <c r="G24" s="14"/>
      <c r="H24">
        <v>33</v>
      </c>
      <c r="I24">
        <v>34</v>
      </c>
      <c r="J24" s="14">
        <v>35</v>
      </c>
      <c r="K24" s="6">
        <v>20</v>
      </c>
      <c r="L24" s="6">
        <v>20</v>
      </c>
      <c r="M24" s="14">
        <v>21</v>
      </c>
      <c r="N24" s="18">
        <f t="shared" si="2"/>
        <v>20.333333333333332</v>
      </c>
      <c r="O24" s="21">
        <f t="shared" si="0"/>
        <v>44339.666666666664</v>
      </c>
      <c r="P24" s="19">
        <f t="shared" si="1"/>
        <v>44364.666666666664</v>
      </c>
    </row>
    <row r="25" spans="1:16" ht="43.5">
      <c r="A25" t="s">
        <v>225</v>
      </c>
      <c r="B25" s="1">
        <v>44359</v>
      </c>
      <c r="C25" s="45" t="s">
        <v>228</v>
      </c>
      <c r="D25" s="29">
        <v>3</v>
      </c>
      <c r="G25" s="14"/>
      <c r="H25">
        <v>34</v>
      </c>
      <c r="I25">
        <v>35</v>
      </c>
      <c r="J25" s="14">
        <v>34</v>
      </c>
      <c r="K25" s="6">
        <v>20</v>
      </c>
      <c r="L25" s="6">
        <v>21</v>
      </c>
      <c r="M25" s="14">
        <v>20</v>
      </c>
      <c r="N25" s="18">
        <f t="shared" si="2"/>
        <v>20.333333333333332</v>
      </c>
      <c r="O25" s="21">
        <f t="shared" si="0"/>
        <v>44339.666666666664</v>
      </c>
      <c r="P25" s="19">
        <f t="shared" si="1"/>
        <v>44364.666666666664</v>
      </c>
    </row>
    <row r="26" spans="1:16" ht="58">
      <c r="A26" t="s">
        <v>286</v>
      </c>
      <c r="B26" s="1">
        <v>44359</v>
      </c>
      <c r="C26" s="45" t="s">
        <v>280</v>
      </c>
      <c r="D26" s="29">
        <v>7</v>
      </c>
      <c r="G26" s="14"/>
      <c r="H26">
        <v>32</v>
      </c>
      <c r="I26">
        <v>34</v>
      </c>
      <c r="J26" s="14">
        <v>38</v>
      </c>
      <c r="K26" s="6">
        <v>19</v>
      </c>
      <c r="L26" s="6">
        <v>20</v>
      </c>
      <c r="M26" s="14">
        <v>22</v>
      </c>
      <c r="N26" s="18">
        <f t="shared" si="2"/>
        <v>20.333333333333332</v>
      </c>
      <c r="O26" s="21">
        <f t="shared" si="0"/>
        <v>44339.666666666664</v>
      </c>
      <c r="P26" s="19">
        <f t="shared" si="1"/>
        <v>44364.666666666664</v>
      </c>
    </row>
    <row r="27" spans="1:16" ht="58">
      <c r="A27" t="s">
        <v>300</v>
      </c>
      <c r="B27" s="1">
        <v>44359</v>
      </c>
      <c r="C27" s="45" t="s">
        <v>280</v>
      </c>
      <c r="D27" s="29">
        <v>5</v>
      </c>
      <c r="G27" s="14"/>
      <c r="H27">
        <v>33</v>
      </c>
      <c r="I27">
        <v>34</v>
      </c>
      <c r="J27" s="14">
        <v>36</v>
      </c>
      <c r="K27" s="6">
        <v>20</v>
      </c>
      <c r="L27" s="6">
        <v>20</v>
      </c>
      <c r="M27" s="14">
        <v>21</v>
      </c>
      <c r="N27" s="18">
        <f t="shared" si="2"/>
        <v>20.333333333333332</v>
      </c>
      <c r="O27" s="21">
        <f t="shared" si="0"/>
        <v>44339.666666666664</v>
      </c>
      <c r="P27" s="19">
        <f t="shared" si="1"/>
        <v>44364.666666666664</v>
      </c>
    </row>
    <row r="28" spans="1:16" ht="29">
      <c r="A28" t="s">
        <v>237</v>
      </c>
      <c r="B28" s="1">
        <v>44359</v>
      </c>
      <c r="C28" s="44" t="s">
        <v>231</v>
      </c>
      <c r="D28" s="29">
        <v>5</v>
      </c>
      <c r="G28" s="14"/>
      <c r="H28">
        <v>30</v>
      </c>
      <c r="I28">
        <v>30</v>
      </c>
      <c r="J28" s="14">
        <v>38</v>
      </c>
      <c r="K28" s="6">
        <v>19</v>
      </c>
      <c r="L28" s="6">
        <v>19</v>
      </c>
      <c r="M28" s="14">
        <v>22</v>
      </c>
      <c r="N28" s="18">
        <f t="shared" si="2"/>
        <v>20</v>
      </c>
      <c r="O28" s="21">
        <f t="shared" si="0"/>
        <v>44340</v>
      </c>
      <c r="P28" s="19">
        <f t="shared" si="1"/>
        <v>44365</v>
      </c>
    </row>
    <row r="29" spans="1:16" ht="29">
      <c r="A29" t="s">
        <v>259</v>
      </c>
      <c r="B29" s="1">
        <v>44359</v>
      </c>
      <c r="C29" s="44" t="s">
        <v>279</v>
      </c>
      <c r="D29" s="29">
        <v>4</v>
      </c>
      <c r="G29" s="14"/>
      <c r="H29">
        <v>35</v>
      </c>
      <c r="I29">
        <v>33</v>
      </c>
      <c r="J29" s="14">
        <v>32</v>
      </c>
      <c r="K29" s="6">
        <v>21</v>
      </c>
      <c r="L29" s="6">
        <v>20</v>
      </c>
      <c r="M29" s="14">
        <v>19</v>
      </c>
      <c r="N29" s="18">
        <f t="shared" si="2"/>
        <v>20</v>
      </c>
      <c r="O29" s="21">
        <f t="shared" si="0"/>
        <v>44340</v>
      </c>
      <c r="P29" s="19">
        <f t="shared" si="1"/>
        <v>44365</v>
      </c>
    </row>
    <row r="30" spans="1:16" ht="29">
      <c r="A30" t="s">
        <v>238</v>
      </c>
      <c r="B30" s="1">
        <v>44359</v>
      </c>
      <c r="C30" s="44" t="s">
        <v>231</v>
      </c>
      <c r="D30" s="29">
        <v>5</v>
      </c>
      <c r="G30" s="14"/>
      <c r="H30">
        <v>23</v>
      </c>
      <c r="I30">
        <v>36</v>
      </c>
      <c r="J30" s="14">
        <v>37</v>
      </c>
      <c r="K30" s="6">
        <v>16</v>
      </c>
      <c r="L30" s="6">
        <v>21</v>
      </c>
      <c r="M30" s="14">
        <v>22</v>
      </c>
      <c r="N30" s="18">
        <f t="shared" si="2"/>
        <v>19.666666666666668</v>
      </c>
      <c r="O30" s="21">
        <f t="shared" si="0"/>
        <v>44340.333333333336</v>
      </c>
      <c r="P30" s="19">
        <f t="shared" si="1"/>
        <v>44365.333333333336</v>
      </c>
    </row>
    <row r="31" spans="1:16" ht="29">
      <c r="A31" t="s">
        <v>263</v>
      </c>
      <c r="B31" s="1">
        <v>44359</v>
      </c>
      <c r="C31" s="44" t="s">
        <v>279</v>
      </c>
      <c r="D31" s="29">
        <v>4</v>
      </c>
      <c r="G31" s="14"/>
      <c r="H31">
        <v>35</v>
      </c>
      <c r="I31">
        <v>34</v>
      </c>
      <c r="J31" s="14">
        <v>29</v>
      </c>
      <c r="K31" s="6">
        <v>21</v>
      </c>
      <c r="L31" s="6">
        <v>20</v>
      </c>
      <c r="M31" s="14">
        <v>18</v>
      </c>
      <c r="N31" s="18">
        <f t="shared" si="2"/>
        <v>19.666666666666668</v>
      </c>
      <c r="O31" s="21">
        <f t="shared" si="0"/>
        <v>44340.333333333336</v>
      </c>
      <c r="P31" s="19">
        <f t="shared" si="1"/>
        <v>44365.333333333336</v>
      </c>
    </row>
    <row r="32" spans="1:16" ht="58">
      <c r="A32" t="s">
        <v>287</v>
      </c>
      <c r="B32" s="1">
        <v>44359</v>
      </c>
      <c r="C32" s="45" t="s">
        <v>280</v>
      </c>
      <c r="D32" s="29">
        <v>4</v>
      </c>
      <c r="G32" s="14"/>
      <c r="H32">
        <v>29</v>
      </c>
      <c r="I32">
        <v>34</v>
      </c>
      <c r="J32" s="14">
        <v>35</v>
      </c>
      <c r="K32" s="6">
        <v>18</v>
      </c>
      <c r="L32" s="6">
        <v>20</v>
      </c>
      <c r="M32" s="14">
        <v>21</v>
      </c>
      <c r="N32" s="18">
        <f t="shared" si="2"/>
        <v>19.666666666666668</v>
      </c>
      <c r="O32" s="21">
        <f t="shared" si="0"/>
        <v>44340.333333333336</v>
      </c>
      <c r="P32" s="19">
        <f t="shared" si="1"/>
        <v>44365.333333333336</v>
      </c>
    </row>
    <row r="33" spans="1:16" ht="43.5">
      <c r="A33" t="s">
        <v>214</v>
      </c>
      <c r="B33" s="1">
        <v>44359</v>
      </c>
      <c r="C33" s="45" t="s">
        <v>228</v>
      </c>
      <c r="D33" s="29">
        <v>4</v>
      </c>
      <c r="G33" s="14"/>
      <c r="H33">
        <v>32</v>
      </c>
      <c r="I33">
        <v>30</v>
      </c>
      <c r="J33" s="14">
        <v>34</v>
      </c>
      <c r="K33" s="6">
        <v>19</v>
      </c>
      <c r="L33" s="6">
        <v>19</v>
      </c>
      <c r="M33" s="14">
        <v>20</v>
      </c>
      <c r="N33" s="18">
        <f t="shared" si="2"/>
        <v>19.333333333333332</v>
      </c>
      <c r="O33" s="21">
        <f t="shared" ref="O33:O64" si="3">B33-N33+1</f>
        <v>44340.666666666664</v>
      </c>
      <c r="P33" s="19">
        <f t="shared" ref="P33:P64" si="4">O33+25</f>
        <v>44365.666666666664</v>
      </c>
    </row>
    <row r="34" spans="1:16" ht="29">
      <c r="A34" t="s">
        <v>258</v>
      </c>
      <c r="B34" s="1">
        <v>44359</v>
      </c>
      <c r="C34" s="44" t="s">
        <v>255</v>
      </c>
      <c r="D34" s="29">
        <v>4</v>
      </c>
      <c r="G34" s="14"/>
      <c r="H34">
        <v>31</v>
      </c>
      <c r="I34">
        <v>32</v>
      </c>
      <c r="J34" s="14">
        <v>33</v>
      </c>
      <c r="K34" s="6">
        <v>19</v>
      </c>
      <c r="L34" s="6">
        <v>19</v>
      </c>
      <c r="M34" s="14">
        <v>20</v>
      </c>
      <c r="N34" s="18">
        <f t="shared" si="2"/>
        <v>19.333333333333332</v>
      </c>
      <c r="O34" s="21">
        <f t="shared" si="3"/>
        <v>44340.666666666664</v>
      </c>
      <c r="P34" s="19">
        <f t="shared" si="4"/>
        <v>44365.666666666664</v>
      </c>
    </row>
    <row r="35" spans="1:16" ht="43.5">
      <c r="A35" t="s">
        <v>212</v>
      </c>
      <c r="B35" s="1">
        <v>44359</v>
      </c>
      <c r="C35" s="45" t="s">
        <v>228</v>
      </c>
      <c r="D35" s="29">
        <v>5</v>
      </c>
      <c r="G35" s="14"/>
      <c r="H35">
        <v>34</v>
      </c>
      <c r="I35">
        <v>30</v>
      </c>
      <c r="J35" s="14">
        <v>28</v>
      </c>
      <c r="K35" s="6">
        <v>20</v>
      </c>
      <c r="L35" s="6">
        <v>19</v>
      </c>
      <c r="M35" s="14">
        <v>18</v>
      </c>
      <c r="N35" s="18">
        <f t="shared" si="2"/>
        <v>19</v>
      </c>
      <c r="O35" s="21">
        <f t="shared" si="3"/>
        <v>44341</v>
      </c>
      <c r="P35" s="19">
        <f t="shared" si="4"/>
        <v>44366</v>
      </c>
    </row>
    <row r="36" spans="1:16" ht="29">
      <c r="A36" t="s">
        <v>252</v>
      </c>
      <c r="B36" s="1">
        <v>44359</v>
      </c>
      <c r="C36" s="44" t="s">
        <v>231</v>
      </c>
      <c r="D36" s="29">
        <v>3</v>
      </c>
      <c r="G36" s="14"/>
      <c r="H36">
        <v>32</v>
      </c>
      <c r="I36">
        <v>32</v>
      </c>
      <c r="J36" s="14">
        <v>32</v>
      </c>
      <c r="K36" s="6">
        <v>19</v>
      </c>
      <c r="L36" s="6">
        <v>19</v>
      </c>
      <c r="M36" s="14">
        <v>19</v>
      </c>
      <c r="N36" s="18">
        <f t="shared" si="2"/>
        <v>19</v>
      </c>
      <c r="O36" s="21">
        <f t="shared" si="3"/>
        <v>44341</v>
      </c>
      <c r="P36" s="19">
        <f t="shared" si="4"/>
        <v>44366</v>
      </c>
    </row>
    <row r="37" spans="1:16" ht="58">
      <c r="A37" t="s">
        <v>282</v>
      </c>
      <c r="B37" s="1">
        <v>44359</v>
      </c>
      <c r="C37" s="45" t="s">
        <v>280</v>
      </c>
      <c r="D37" s="29">
        <v>3</v>
      </c>
      <c r="G37" s="14"/>
      <c r="H37">
        <v>31</v>
      </c>
      <c r="I37">
        <v>28</v>
      </c>
      <c r="J37" s="14">
        <v>33</v>
      </c>
      <c r="K37" s="6">
        <v>19</v>
      </c>
      <c r="L37" s="6">
        <v>18</v>
      </c>
      <c r="M37" s="14">
        <v>20</v>
      </c>
      <c r="N37" s="18">
        <f t="shared" si="2"/>
        <v>19</v>
      </c>
      <c r="O37" s="21">
        <f t="shared" si="3"/>
        <v>44341</v>
      </c>
      <c r="P37" s="19">
        <f t="shared" si="4"/>
        <v>44366</v>
      </c>
    </row>
    <row r="38" spans="1:16" ht="29">
      <c r="A38" t="s">
        <v>270</v>
      </c>
      <c r="B38" s="1">
        <v>44359</v>
      </c>
      <c r="C38" s="44" t="s">
        <v>279</v>
      </c>
      <c r="D38" s="29">
        <v>4</v>
      </c>
      <c r="G38" s="14"/>
      <c r="H38">
        <v>30</v>
      </c>
      <c r="I38">
        <v>28</v>
      </c>
      <c r="J38" s="14">
        <v>32</v>
      </c>
      <c r="K38" s="6">
        <v>19</v>
      </c>
      <c r="L38" s="6">
        <v>18</v>
      </c>
      <c r="M38" s="14">
        <v>19</v>
      </c>
      <c r="N38" s="18">
        <f t="shared" si="2"/>
        <v>18.666666666666668</v>
      </c>
      <c r="O38" s="21">
        <f t="shared" si="3"/>
        <v>44341.333333333336</v>
      </c>
      <c r="P38" s="19">
        <f t="shared" si="4"/>
        <v>44366.333333333336</v>
      </c>
    </row>
    <row r="39" spans="1:16" ht="29">
      <c r="A39" t="s">
        <v>234</v>
      </c>
      <c r="B39" s="1">
        <v>44359</v>
      </c>
      <c r="C39" s="44" t="s">
        <v>231</v>
      </c>
      <c r="D39" s="29">
        <v>6</v>
      </c>
      <c r="G39" s="14"/>
      <c r="H39">
        <v>27</v>
      </c>
      <c r="I39">
        <v>35</v>
      </c>
      <c r="J39" s="14">
        <v>26</v>
      </c>
      <c r="K39" s="6">
        <v>17</v>
      </c>
      <c r="L39" s="6">
        <v>21</v>
      </c>
      <c r="M39" s="14">
        <v>17</v>
      </c>
      <c r="N39" s="18">
        <f t="shared" si="2"/>
        <v>18.333333333333332</v>
      </c>
      <c r="O39" s="21">
        <f t="shared" si="3"/>
        <v>44341.666666666664</v>
      </c>
      <c r="P39" s="19">
        <f t="shared" si="4"/>
        <v>44366.666666666664</v>
      </c>
    </row>
    <row r="40" spans="1:16" ht="29">
      <c r="A40" t="s">
        <v>265</v>
      </c>
      <c r="B40" s="1">
        <v>44359</v>
      </c>
      <c r="C40" s="44" t="s">
        <v>279</v>
      </c>
      <c r="D40" s="29">
        <v>4</v>
      </c>
      <c r="G40" s="14"/>
      <c r="H40">
        <v>27</v>
      </c>
      <c r="I40">
        <v>26</v>
      </c>
      <c r="J40" s="14">
        <v>30</v>
      </c>
      <c r="K40" s="6">
        <v>17</v>
      </c>
      <c r="L40" s="6">
        <v>17</v>
      </c>
      <c r="M40" s="14">
        <v>19</v>
      </c>
      <c r="N40" s="18">
        <f t="shared" si="2"/>
        <v>17.666666666666668</v>
      </c>
      <c r="O40" s="21">
        <f t="shared" si="3"/>
        <v>44342.333333333336</v>
      </c>
      <c r="P40" s="19">
        <f t="shared" si="4"/>
        <v>44367.333333333336</v>
      </c>
    </row>
    <row r="41" spans="1:16" ht="58">
      <c r="A41" t="s">
        <v>292</v>
      </c>
      <c r="B41" s="1">
        <v>44359</v>
      </c>
      <c r="C41" s="45" t="s">
        <v>280</v>
      </c>
      <c r="D41" s="29">
        <v>4</v>
      </c>
      <c r="G41" s="14"/>
      <c r="H41">
        <v>31</v>
      </c>
      <c r="I41">
        <v>27</v>
      </c>
      <c r="J41" s="14">
        <v>26</v>
      </c>
      <c r="K41" s="6">
        <v>19</v>
      </c>
      <c r="L41" s="6">
        <v>17</v>
      </c>
      <c r="M41" s="14">
        <v>17</v>
      </c>
      <c r="N41" s="18">
        <f t="shared" si="2"/>
        <v>17.666666666666668</v>
      </c>
      <c r="O41" s="21">
        <f t="shared" si="3"/>
        <v>44342.333333333336</v>
      </c>
      <c r="P41" s="19">
        <f t="shared" si="4"/>
        <v>44367.333333333336</v>
      </c>
    </row>
    <row r="42" spans="1:16" ht="58">
      <c r="A42" t="s">
        <v>294</v>
      </c>
      <c r="B42" s="1">
        <v>44359</v>
      </c>
      <c r="C42" s="45" t="s">
        <v>280</v>
      </c>
      <c r="D42" s="29">
        <v>5</v>
      </c>
      <c r="G42" s="14"/>
      <c r="H42">
        <v>26</v>
      </c>
      <c r="I42">
        <v>27</v>
      </c>
      <c r="J42" s="14">
        <v>32</v>
      </c>
      <c r="K42" s="6">
        <v>17</v>
      </c>
      <c r="L42" s="6">
        <v>17</v>
      </c>
      <c r="M42" s="14">
        <v>19</v>
      </c>
      <c r="N42" s="18">
        <f t="shared" si="2"/>
        <v>17.666666666666668</v>
      </c>
      <c r="O42" s="21">
        <f t="shared" si="3"/>
        <v>44342.333333333336</v>
      </c>
      <c r="P42" s="19">
        <f t="shared" si="4"/>
        <v>44367.333333333336</v>
      </c>
    </row>
    <row r="43" spans="1:16" ht="29">
      <c r="A43" t="s">
        <v>275</v>
      </c>
      <c r="B43" s="1">
        <v>44359</v>
      </c>
      <c r="C43" s="44" t="s">
        <v>279</v>
      </c>
      <c r="D43" s="29">
        <v>2</v>
      </c>
      <c r="G43" s="14"/>
      <c r="H43">
        <v>26</v>
      </c>
      <c r="I43">
        <v>26</v>
      </c>
      <c r="J43" s="14"/>
      <c r="K43" s="6">
        <v>17</v>
      </c>
      <c r="L43" s="6">
        <v>17</v>
      </c>
      <c r="M43" s="14"/>
      <c r="N43" s="18">
        <v>17</v>
      </c>
      <c r="O43" s="21">
        <f t="shared" si="3"/>
        <v>44343</v>
      </c>
      <c r="P43" s="19">
        <f t="shared" si="4"/>
        <v>44368</v>
      </c>
    </row>
    <row r="44" spans="1:16" ht="29">
      <c r="A44" t="s">
        <v>266</v>
      </c>
      <c r="B44" s="1">
        <v>44359</v>
      </c>
      <c r="C44" s="44" t="s">
        <v>279</v>
      </c>
      <c r="D44" s="29">
        <v>4</v>
      </c>
      <c r="G44" s="14"/>
      <c r="H44">
        <v>28</v>
      </c>
      <c r="I44">
        <v>20</v>
      </c>
      <c r="J44" s="14">
        <v>23</v>
      </c>
      <c r="K44" s="6">
        <v>18</v>
      </c>
      <c r="L44" s="6">
        <v>14</v>
      </c>
      <c r="M44" s="14">
        <v>16</v>
      </c>
      <c r="N44" s="18">
        <f t="shared" ref="N44:N53" si="5">(K44+L44+M44)/3</f>
        <v>16</v>
      </c>
      <c r="O44" s="21">
        <f t="shared" si="3"/>
        <v>44344</v>
      </c>
      <c r="P44" s="19">
        <f t="shared" si="4"/>
        <v>44369</v>
      </c>
    </row>
    <row r="45" spans="1:16" ht="43.5">
      <c r="A45" t="s">
        <v>209</v>
      </c>
      <c r="B45" s="1">
        <v>44359</v>
      </c>
      <c r="C45" s="45" t="s">
        <v>228</v>
      </c>
      <c r="D45" s="29">
        <v>5</v>
      </c>
      <c r="G45" s="14"/>
      <c r="H45">
        <v>23</v>
      </c>
      <c r="I45">
        <v>18</v>
      </c>
      <c r="J45" s="14">
        <v>24</v>
      </c>
      <c r="K45" s="6">
        <v>16</v>
      </c>
      <c r="L45" s="6">
        <v>14</v>
      </c>
      <c r="M45" s="14">
        <v>16</v>
      </c>
      <c r="N45" s="18">
        <f t="shared" si="5"/>
        <v>15.333333333333334</v>
      </c>
      <c r="O45" s="21">
        <f t="shared" si="3"/>
        <v>44344.666666666664</v>
      </c>
      <c r="P45" s="19">
        <f t="shared" si="4"/>
        <v>44369.666666666664</v>
      </c>
    </row>
    <row r="46" spans="1:16" ht="29">
      <c r="A46" t="s">
        <v>260</v>
      </c>
      <c r="B46" s="1">
        <v>44359</v>
      </c>
      <c r="C46" s="44" t="s">
        <v>279</v>
      </c>
      <c r="D46" s="29">
        <v>5</v>
      </c>
      <c r="G46" s="14"/>
      <c r="H46">
        <v>20</v>
      </c>
      <c r="I46">
        <v>25</v>
      </c>
      <c r="J46" s="14">
        <v>24</v>
      </c>
      <c r="K46" s="6">
        <v>14</v>
      </c>
      <c r="L46" s="6">
        <v>16</v>
      </c>
      <c r="M46" s="14">
        <v>16</v>
      </c>
      <c r="N46" s="18">
        <f t="shared" si="5"/>
        <v>15.333333333333334</v>
      </c>
      <c r="O46" s="21">
        <f t="shared" si="3"/>
        <v>44344.666666666664</v>
      </c>
      <c r="P46" s="19">
        <f t="shared" si="4"/>
        <v>44369.666666666664</v>
      </c>
    </row>
    <row r="47" spans="1:16" ht="29">
      <c r="A47" t="s">
        <v>273</v>
      </c>
      <c r="B47" s="1">
        <v>44359</v>
      </c>
      <c r="C47" s="44" t="s">
        <v>279</v>
      </c>
      <c r="D47" s="29">
        <v>2</v>
      </c>
      <c r="G47" s="14"/>
      <c r="H47">
        <v>37</v>
      </c>
      <c r="I47">
        <v>39</v>
      </c>
      <c r="J47" s="14"/>
      <c r="K47" s="6">
        <v>22</v>
      </c>
      <c r="L47" s="6">
        <v>22</v>
      </c>
      <c r="M47" s="14"/>
      <c r="N47" s="18">
        <f t="shared" si="5"/>
        <v>14.666666666666666</v>
      </c>
      <c r="O47" s="21">
        <f t="shared" si="3"/>
        <v>44345.333333333336</v>
      </c>
      <c r="P47" s="19">
        <f t="shared" si="4"/>
        <v>44370.333333333336</v>
      </c>
    </row>
    <row r="48" spans="1:16" ht="29">
      <c r="A48" t="s">
        <v>278</v>
      </c>
      <c r="B48" s="1">
        <v>44359</v>
      </c>
      <c r="C48" s="44" t="s">
        <v>279</v>
      </c>
      <c r="D48" s="29">
        <v>3</v>
      </c>
      <c r="G48" s="14"/>
      <c r="H48">
        <v>23</v>
      </c>
      <c r="I48">
        <v>17</v>
      </c>
      <c r="J48" s="14">
        <v>22</v>
      </c>
      <c r="K48" s="6">
        <v>16</v>
      </c>
      <c r="L48" s="6">
        <v>13</v>
      </c>
      <c r="M48" s="14">
        <v>15</v>
      </c>
      <c r="N48" s="18">
        <f t="shared" si="5"/>
        <v>14.666666666666666</v>
      </c>
      <c r="O48" s="21">
        <f t="shared" si="3"/>
        <v>44345.333333333336</v>
      </c>
      <c r="P48" s="19">
        <f t="shared" si="4"/>
        <v>44370.333333333336</v>
      </c>
    </row>
    <row r="49" spans="1:16" ht="58">
      <c r="A49" t="s">
        <v>291</v>
      </c>
      <c r="B49" s="1">
        <v>44359</v>
      </c>
      <c r="C49" s="45" t="s">
        <v>280</v>
      </c>
      <c r="D49" s="29">
        <v>4</v>
      </c>
      <c r="G49" s="14"/>
      <c r="H49">
        <v>19</v>
      </c>
      <c r="I49">
        <v>22</v>
      </c>
      <c r="J49" s="14">
        <v>18</v>
      </c>
      <c r="K49" s="6">
        <v>14</v>
      </c>
      <c r="L49" s="6">
        <v>15</v>
      </c>
      <c r="M49" s="14">
        <v>14</v>
      </c>
      <c r="N49" s="18">
        <f t="shared" si="5"/>
        <v>14.333333333333334</v>
      </c>
      <c r="O49" s="21">
        <f t="shared" si="3"/>
        <v>44345.666666666664</v>
      </c>
      <c r="P49" s="19">
        <f t="shared" si="4"/>
        <v>44370.666666666664</v>
      </c>
    </row>
    <row r="50" spans="1:16" ht="58">
      <c r="A50" t="s">
        <v>307</v>
      </c>
      <c r="B50" s="1">
        <v>44359</v>
      </c>
      <c r="C50" s="45" t="s">
        <v>280</v>
      </c>
      <c r="D50" s="29">
        <v>4</v>
      </c>
      <c r="G50" s="14"/>
      <c r="H50">
        <v>17</v>
      </c>
      <c r="I50">
        <v>20</v>
      </c>
      <c r="J50" s="14">
        <v>23</v>
      </c>
      <c r="K50" s="6">
        <v>13</v>
      </c>
      <c r="L50" s="6">
        <v>14</v>
      </c>
      <c r="M50" s="14">
        <v>16</v>
      </c>
      <c r="N50" s="18">
        <f t="shared" si="5"/>
        <v>14.333333333333334</v>
      </c>
      <c r="O50" s="21">
        <f t="shared" si="3"/>
        <v>44345.666666666664</v>
      </c>
      <c r="P50" s="19">
        <f t="shared" si="4"/>
        <v>44370.666666666664</v>
      </c>
    </row>
    <row r="51" spans="1:16" ht="43.5">
      <c r="A51" t="s">
        <v>224</v>
      </c>
      <c r="B51" s="1">
        <v>44359</v>
      </c>
      <c r="C51" s="45" t="s">
        <v>228</v>
      </c>
      <c r="D51" s="29">
        <v>4</v>
      </c>
      <c r="E51">
        <v>90</v>
      </c>
      <c r="G51" s="14"/>
      <c r="I51">
        <v>24</v>
      </c>
      <c r="J51" s="14">
        <v>22</v>
      </c>
      <c r="K51" s="6">
        <v>10</v>
      </c>
      <c r="L51" s="6">
        <v>16</v>
      </c>
      <c r="M51" s="14">
        <v>15</v>
      </c>
      <c r="N51" s="18">
        <f t="shared" si="5"/>
        <v>13.666666666666666</v>
      </c>
      <c r="O51" s="21">
        <f t="shared" si="3"/>
        <v>44346.333333333336</v>
      </c>
      <c r="P51" s="19">
        <f t="shared" si="4"/>
        <v>44371.333333333336</v>
      </c>
    </row>
    <row r="52" spans="1:16" ht="29">
      <c r="A52" t="s">
        <v>272</v>
      </c>
      <c r="B52" s="1">
        <v>44359</v>
      </c>
      <c r="C52" s="44" t="s">
        <v>279</v>
      </c>
      <c r="D52" s="29">
        <v>4</v>
      </c>
      <c r="G52" s="14">
        <v>90</v>
      </c>
      <c r="H52">
        <v>10</v>
      </c>
      <c r="I52">
        <v>21</v>
      </c>
      <c r="J52" s="14"/>
      <c r="K52" s="6">
        <v>12</v>
      </c>
      <c r="L52" s="6">
        <v>15</v>
      </c>
      <c r="M52" s="14">
        <v>10</v>
      </c>
      <c r="N52" s="18">
        <f t="shared" si="5"/>
        <v>12.333333333333334</v>
      </c>
      <c r="O52" s="21">
        <f t="shared" si="3"/>
        <v>44347.666666666664</v>
      </c>
      <c r="P52" s="19">
        <f t="shared" si="4"/>
        <v>44372.666666666664</v>
      </c>
    </row>
    <row r="53" spans="1:16" ht="58">
      <c r="A53" t="s">
        <v>299</v>
      </c>
      <c r="B53" s="1">
        <v>44359</v>
      </c>
      <c r="C53" s="45" t="s">
        <v>280</v>
      </c>
      <c r="D53" s="29">
        <v>3</v>
      </c>
      <c r="E53">
        <v>90</v>
      </c>
      <c r="G53" s="14"/>
      <c r="I53">
        <v>15</v>
      </c>
      <c r="J53" s="14">
        <v>13</v>
      </c>
      <c r="K53" s="6">
        <v>10</v>
      </c>
      <c r="L53" s="6">
        <v>13</v>
      </c>
      <c r="M53" s="14">
        <v>12</v>
      </c>
      <c r="N53" s="18">
        <f t="shared" si="5"/>
        <v>11.666666666666666</v>
      </c>
      <c r="O53" s="21">
        <f t="shared" si="3"/>
        <v>44348.333333333336</v>
      </c>
      <c r="P53" s="19">
        <f t="shared" si="4"/>
        <v>44373.333333333336</v>
      </c>
    </row>
    <row r="54" spans="1:16" ht="43.5">
      <c r="A54" t="s">
        <v>204</v>
      </c>
      <c r="B54" s="1">
        <v>44359</v>
      </c>
      <c r="C54" s="45" t="s">
        <v>228</v>
      </c>
      <c r="D54" s="29">
        <v>2</v>
      </c>
      <c r="E54" t="s">
        <v>229</v>
      </c>
      <c r="G54" s="14"/>
      <c r="J54" s="14"/>
      <c r="K54" s="6">
        <v>11</v>
      </c>
      <c r="M54" s="14"/>
      <c r="N54" s="18">
        <v>11</v>
      </c>
      <c r="O54" s="21">
        <f t="shared" si="3"/>
        <v>44349</v>
      </c>
      <c r="P54" s="19">
        <f t="shared" si="4"/>
        <v>44374</v>
      </c>
    </row>
    <row r="55" spans="1:16" ht="43.5">
      <c r="A55" t="s">
        <v>222</v>
      </c>
      <c r="B55" s="1">
        <v>44359</v>
      </c>
      <c r="C55" s="45" t="s">
        <v>228</v>
      </c>
      <c r="D55" s="29">
        <v>4</v>
      </c>
      <c r="E55" t="s">
        <v>229</v>
      </c>
      <c r="F55">
        <v>90</v>
      </c>
      <c r="G55" s="14" t="s">
        <v>229</v>
      </c>
      <c r="J55" s="14"/>
      <c r="K55" s="6">
        <v>11</v>
      </c>
      <c r="L55" s="6">
        <v>10</v>
      </c>
      <c r="M55" s="14">
        <v>11</v>
      </c>
      <c r="N55" s="18">
        <f t="shared" ref="N55:N60" si="6">(K55+L55+M55)/3</f>
        <v>10.666666666666666</v>
      </c>
      <c r="O55" s="21">
        <f t="shared" si="3"/>
        <v>44349.333333333336</v>
      </c>
      <c r="P55" s="19">
        <f t="shared" si="4"/>
        <v>44374.333333333336</v>
      </c>
    </row>
    <row r="56" spans="1:16" ht="58">
      <c r="A56" t="s">
        <v>289</v>
      </c>
      <c r="B56" s="1">
        <v>44359</v>
      </c>
      <c r="C56" s="45" t="s">
        <v>280</v>
      </c>
      <c r="D56" s="29">
        <v>8</v>
      </c>
      <c r="E56">
        <v>90</v>
      </c>
      <c r="G56" s="14"/>
      <c r="I56" t="s">
        <v>229</v>
      </c>
      <c r="J56" s="14" t="s">
        <v>229</v>
      </c>
      <c r="K56" s="6">
        <v>10</v>
      </c>
      <c r="L56" s="6">
        <v>11</v>
      </c>
      <c r="M56" s="14">
        <v>11</v>
      </c>
      <c r="N56" s="18">
        <f t="shared" si="6"/>
        <v>10.666666666666666</v>
      </c>
      <c r="O56" s="21">
        <f t="shared" si="3"/>
        <v>44349.333333333336</v>
      </c>
      <c r="P56" s="19">
        <f t="shared" si="4"/>
        <v>44374.333333333336</v>
      </c>
    </row>
    <row r="57" spans="1:16" ht="43.5">
      <c r="A57" t="s">
        <v>207</v>
      </c>
      <c r="B57" s="1">
        <v>44359</v>
      </c>
      <c r="C57" s="45" t="s">
        <v>228</v>
      </c>
      <c r="D57" s="29">
        <v>3</v>
      </c>
      <c r="E57">
        <v>90</v>
      </c>
      <c r="F57" t="s">
        <v>229</v>
      </c>
      <c r="G57" s="14">
        <v>90</v>
      </c>
      <c r="J57" s="14"/>
      <c r="K57" s="6">
        <v>10</v>
      </c>
      <c r="L57" s="6">
        <v>11</v>
      </c>
      <c r="M57" s="14">
        <v>10</v>
      </c>
      <c r="N57" s="18">
        <f t="shared" si="6"/>
        <v>10.333333333333334</v>
      </c>
      <c r="O57" s="21">
        <f t="shared" si="3"/>
        <v>44349.666666666664</v>
      </c>
      <c r="P57" s="19">
        <f t="shared" si="4"/>
        <v>44374.666666666664</v>
      </c>
    </row>
    <row r="58" spans="1:16" ht="29">
      <c r="A58" t="s">
        <v>274</v>
      </c>
      <c r="B58" s="1">
        <v>44359</v>
      </c>
      <c r="C58" s="44" t="s">
        <v>279</v>
      </c>
      <c r="D58" s="29">
        <v>3</v>
      </c>
      <c r="E58">
        <v>90</v>
      </c>
      <c r="F58">
        <v>90</v>
      </c>
      <c r="G58" s="14"/>
      <c r="J58" s="14">
        <v>10</v>
      </c>
      <c r="K58" s="6">
        <v>10</v>
      </c>
      <c r="L58" s="6">
        <v>10</v>
      </c>
      <c r="M58" s="14">
        <v>11</v>
      </c>
      <c r="N58" s="18">
        <f t="shared" si="6"/>
        <v>10.333333333333334</v>
      </c>
      <c r="O58" s="21">
        <f t="shared" si="3"/>
        <v>44349.666666666664</v>
      </c>
      <c r="P58" s="19">
        <f t="shared" si="4"/>
        <v>44374.666666666664</v>
      </c>
    </row>
    <row r="59" spans="1:16" ht="58">
      <c r="A59" t="s">
        <v>298</v>
      </c>
      <c r="B59" s="1">
        <v>44359</v>
      </c>
      <c r="C59" s="45" t="s">
        <v>280</v>
      </c>
      <c r="D59" s="29">
        <v>4</v>
      </c>
      <c r="E59">
        <v>90</v>
      </c>
      <c r="F59">
        <v>90</v>
      </c>
      <c r="G59" s="14" t="s">
        <v>229</v>
      </c>
      <c r="J59" s="14"/>
      <c r="K59" s="6">
        <v>10</v>
      </c>
      <c r="L59" s="6">
        <v>10</v>
      </c>
      <c r="M59" s="14">
        <v>11</v>
      </c>
      <c r="N59" s="18">
        <f t="shared" si="6"/>
        <v>10.333333333333334</v>
      </c>
      <c r="O59" s="21">
        <f t="shared" si="3"/>
        <v>44349.666666666664</v>
      </c>
      <c r="P59" s="19">
        <f t="shared" si="4"/>
        <v>44374.666666666664</v>
      </c>
    </row>
    <row r="60" spans="1:16" ht="29">
      <c r="A60" t="s">
        <v>240</v>
      </c>
      <c r="B60" s="1">
        <v>44359</v>
      </c>
      <c r="C60" s="44" t="s">
        <v>231</v>
      </c>
      <c r="D60" s="29">
        <v>3</v>
      </c>
      <c r="E60">
        <v>90</v>
      </c>
      <c r="F60">
        <v>90</v>
      </c>
      <c r="G60" s="14">
        <v>90</v>
      </c>
      <c r="J60" s="14"/>
      <c r="K60" s="6">
        <v>10</v>
      </c>
      <c r="L60" s="6">
        <v>10</v>
      </c>
      <c r="M60" s="14">
        <v>10</v>
      </c>
      <c r="N60" s="18">
        <f t="shared" si="6"/>
        <v>10</v>
      </c>
      <c r="O60" s="21">
        <f t="shared" si="3"/>
        <v>44350</v>
      </c>
      <c r="P60" s="19">
        <f t="shared" si="4"/>
        <v>44375</v>
      </c>
    </row>
    <row r="61" spans="1:16" ht="29">
      <c r="A61" t="s">
        <v>262</v>
      </c>
      <c r="B61" s="1">
        <v>44359</v>
      </c>
      <c r="C61" s="44" t="s">
        <v>279</v>
      </c>
      <c r="D61" s="29">
        <v>2</v>
      </c>
      <c r="E61">
        <v>90</v>
      </c>
      <c r="F61">
        <v>90</v>
      </c>
      <c r="G61" s="14"/>
      <c r="J61" s="14"/>
      <c r="K61" s="6">
        <v>10</v>
      </c>
      <c r="L61" s="6">
        <v>10</v>
      </c>
      <c r="M61" s="14"/>
      <c r="N61" s="18">
        <v>10</v>
      </c>
      <c r="O61" s="21">
        <f t="shared" si="3"/>
        <v>44350</v>
      </c>
      <c r="P61" s="19">
        <f t="shared" si="4"/>
        <v>44375</v>
      </c>
    </row>
    <row r="62" spans="1:16" ht="58">
      <c r="A62" t="s">
        <v>288</v>
      </c>
      <c r="B62" s="1">
        <v>44359</v>
      </c>
      <c r="C62" s="45" t="s">
        <v>280</v>
      </c>
      <c r="D62" s="29">
        <v>5</v>
      </c>
      <c r="E62">
        <v>90</v>
      </c>
      <c r="F62">
        <v>90</v>
      </c>
      <c r="G62" s="14">
        <v>90</v>
      </c>
      <c r="J62" s="14"/>
      <c r="K62" s="6">
        <v>10</v>
      </c>
      <c r="L62" s="6">
        <v>10</v>
      </c>
      <c r="M62" s="14">
        <v>10</v>
      </c>
      <c r="N62" s="18">
        <f t="shared" ref="N62:N87" si="7">(K62+L62+M62)/3</f>
        <v>10</v>
      </c>
      <c r="O62" s="21">
        <f t="shared" si="3"/>
        <v>44350</v>
      </c>
      <c r="P62" s="19">
        <f t="shared" si="4"/>
        <v>44375</v>
      </c>
    </row>
    <row r="63" spans="1:16" ht="58">
      <c r="A63" t="s">
        <v>290</v>
      </c>
      <c r="B63" s="1">
        <v>44359</v>
      </c>
      <c r="C63" s="45" t="s">
        <v>280</v>
      </c>
      <c r="D63" s="29">
        <v>9</v>
      </c>
      <c r="E63">
        <v>90</v>
      </c>
      <c r="F63">
        <v>90</v>
      </c>
      <c r="G63" s="14">
        <v>90</v>
      </c>
      <c r="J63" s="14"/>
      <c r="K63" s="6">
        <v>10</v>
      </c>
      <c r="L63" s="6">
        <v>10</v>
      </c>
      <c r="M63" s="14">
        <v>10</v>
      </c>
      <c r="N63" s="18">
        <f t="shared" si="7"/>
        <v>10</v>
      </c>
      <c r="O63" s="21">
        <f t="shared" si="3"/>
        <v>44350</v>
      </c>
      <c r="P63" s="19">
        <f t="shared" si="4"/>
        <v>44375</v>
      </c>
    </row>
    <row r="64" spans="1:16" ht="58">
      <c r="A64" t="s">
        <v>293</v>
      </c>
      <c r="B64" s="1">
        <v>44359</v>
      </c>
      <c r="C64" s="45" t="s">
        <v>280</v>
      </c>
      <c r="D64" s="29">
        <v>4</v>
      </c>
      <c r="E64">
        <v>90</v>
      </c>
      <c r="F64">
        <v>90</v>
      </c>
      <c r="G64" s="14">
        <v>90</v>
      </c>
      <c r="J64" s="14"/>
      <c r="K64" s="6">
        <v>10</v>
      </c>
      <c r="L64" s="6">
        <v>10</v>
      </c>
      <c r="M64" s="14">
        <v>10</v>
      </c>
      <c r="N64" s="18">
        <f t="shared" si="7"/>
        <v>10</v>
      </c>
      <c r="O64" s="21">
        <f t="shared" si="3"/>
        <v>44350</v>
      </c>
      <c r="P64" s="19">
        <f t="shared" si="4"/>
        <v>44375</v>
      </c>
    </row>
    <row r="65" spans="1:16" ht="58">
      <c r="A65" t="s">
        <v>303</v>
      </c>
      <c r="B65" s="1">
        <v>44359</v>
      </c>
      <c r="C65" s="45" t="s">
        <v>280</v>
      </c>
      <c r="D65" s="29">
        <v>5</v>
      </c>
      <c r="E65">
        <v>90</v>
      </c>
      <c r="F65">
        <v>90</v>
      </c>
      <c r="G65" s="14">
        <v>90</v>
      </c>
      <c r="J65" s="14"/>
      <c r="K65" s="6">
        <v>10</v>
      </c>
      <c r="L65" s="6">
        <v>10</v>
      </c>
      <c r="M65" s="14">
        <v>10</v>
      </c>
      <c r="N65" s="18">
        <f t="shared" si="7"/>
        <v>10</v>
      </c>
      <c r="O65" s="21">
        <f t="shared" ref="O65:O96" si="8">B65-N65+1</f>
        <v>44350</v>
      </c>
      <c r="P65" s="19">
        <f t="shared" ref="P65:P96" si="9">O65+25</f>
        <v>44375</v>
      </c>
    </row>
    <row r="66" spans="1:16" ht="58">
      <c r="A66" t="s">
        <v>283</v>
      </c>
      <c r="B66" s="1">
        <v>44359</v>
      </c>
      <c r="C66" s="45" t="s">
        <v>280</v>
      </c>
      <c r="D66" s="29">
        <v>5</v>
      </c>
      <c r="E66">
        <v>90</v>
      </c>
      <c r="F66">
        <v>90</v>
      </c>
      <c r="G66" s="14">
        <v>80</v>
      </c>
      <c r="J66" s="14"/>
      <c r="K66" s="6">
        <v>10</v>
      </c>
      <c r="L66" s="6">
        <v>10</v>
      </c>
      <c r="M66" s="14">
        <v>9</v>
      </c>
      <c r="N66" s="18">
        <f t="shared" si="7"/>
        <v>9.6666666666666661</v>
      </c>
      <c r="O66" s="21">
        <f t="shared" si="8"/>
        <v>44350.333333333336</v>
      </c>
      <c r="P66" s="19">
        <f t="shared" si="9"/>
        <v>44375.333333333336</v>
      </c>
    </row>
    <row r="67" spans="1:16" ht="58">
      <c r="A67" t="s">
        <v>295</v>
      </c>
      <c r="B67" s="1">
        <v>44359</v>
      </c>
      <c r="C67" s="45" t="s">
        <v>280</v>
      </c>
      <c r="D67" s="29">
        <v>4</v>
      </c>
      <c r="E67">
        <v>90</v>
      </c>
      <c r="F67">
        <v>90</v>
      </c>
      <c r="G67" s="14">
        <v>75</v>
      </c>
      <c r="J67" s="14"/>
      <c r="K67" s="6">
        <v>10</v>
      </c>
      <c r="L67" s="6">
        <v>10</v>
      </c>
      <c r="M67" s="14">
        <v>8</v>
      </c>
      <c r="N67" s="18">
        <f t="shared" si="7"/>
        <v>9.3333333333333339</v>
      </c>
      <c r="O67" s="21">
        <f t="shared" si="8"/>
        <v>44350.666666666664</v>
      </c>
      <c r="P67" s="19">
        <f t="shared" si="9"/>
        <v>44375.666666666664</v>
      </c>
    </row>
    <row r="68" spans="1:16" ht="43.5">
      <c r="A68" t="s">
        <v>202</v>
      </c>
      <c r="B68" s="1">
        <v>44359</v>
      </c>
      <c r="C68" s="45" t="s">
        <v>228</v>
      </c>
      <c r="D68" s="29">
        <v>3</v>
      </c>
      <c r="E68">
        <v>75</v>
      </c>
      <c r="F68">
        <v>75</v>
      </c>
      <c r="G68" s="14">
        <v>90</v>
      </c>
      <c r="J68" s="14"/>
      <c r="K68" s="6">
        <v>8</v>
      </c>
      <c r="L68" s="6">
        <v>8</v>
      </c>
      <c r="M68" s="14">
        <v>10</v>
      </c>
      <c r="N68" s="18">
        <f t="shared" si="7"/>
        <v>8.6666666666666661</v>
      </c>
      <c r="O68" s="21">
        <f t="shared" si="8"/>
        <v>44351.333333333336</v>
      </c>
      <c r="P68" s="19">
        <f t="shared" si="9"/>
        <v>44376.333333333336</v>
      </c>
    </row>
    <row r="69" spans="1:16" ht="29">
      <c r="A69" t="s">
        <v>246</v>
      </c>
      <c r="B69" s="1">
        <v>44359</v>
      </c>
      <c r="C69" s="44" t="s">
        <v>231</v>
      </c>
      <c r="D69" s="29">
        <v>4</v>
      </c>
      <c r="E69">
        <v>90</v>
      </c>
      <c r="F69">
        <v>45</v>
      </c>
      <c r="G69" s="14">
        <v>90</v>
      </c>
      <c r="J69" s="14"/>
      <c r="K69" s="6">
        <v>10</v>
      </c>
      <c r="L69" s="6">
        <v>6</v>
      </c>
      <c r="M69" s="14">
        <v>10</v>
      </c>
      <c r="N69" s="18">
        <f t="shared" si="7"/>
        <v>8.6666666666666661</v>
      </c>
      <c r="O69" s="21">
        <f t="shared" si="8"/>
        <v>44351.333333333336</v>
      </c>
      <c r="P69" s="19">
        <f t="shared" si="9"/>
        <v>44376.333333333336</v>
      </c>
    </row>
    <row r="70" spans="1:16" ht="58">
      <c r="A70" t="s">
        <v>306</v>
      </c>
      <c r="B70" s="1">
        <v>44359</v>
      </c>
      <c r="C70" s="45" t="s">
        <v>280</v>
      </c>
      <c r="D70" s="29">
        <v>3</v>
      </c>
      <c r="E70">
        <v>90</v>
      </c>
      <c r="F70">
        <v>80</v>
      </c>
      <c r="G70" s="14">
        <v>60</v>
      </c>
      <c r="J70" s="14"/>
      <c r="K70" s="6">
        <v>10</v>
      </c>
      <c r="L70" s="6">
        <v>9</v>
      </c>
      <c r="M70" s="14">
        <v>7</v>
      </c>
      <c r="N70" s="18">
        <f t="shared" si="7"/>
        <v>8.6666666666666661</v>
      </c>
      <c r="O70" s="21">
        <f t="shared" si="8"/>
        <v>44351.333333333336</v>
      </c>
      <c r="P70" s="19">
        <f t="shared" si="9"/>
        <v>44376.333333333336</v>
      </c>
    </row>
    <row r="71" spans="1:16" ht="29">
      <c r="A71" t="s">
        <v>243</v>
      </c>
      <c r="B71" s="1">
        <v>44359</v>
      </c>
      <c r="C71" s="44" t="s">
        <v>231</v>
      </c>
      <c r="D71" s="29">
        <v>7</v>
      </c>
      <c r="E71">
        <v>90</v>
      </c>
      <c r="F71">
        <v>80</v>
      </c>
      <c r="G71" s="14">
        <v>45</v>
      </c>
      <c r="J71" s="14"/>
      <c r="K71" s="6">
        <v>10</v>
      </c>
      <c r="L71">
        <v>9</v>
      </c>
      <c r="M71" s="14">
        <v>6</v>
      </c>
      <c r="N71" s="18">
        <f t="shared" si="7"/>
        <v>8.3333333333333339</v>
      </c>
      <c r="O71" s="21">
        <f t="shared" si="8"/>
        <v>44351.666666666664</v>
      </c>
      <c r="P71" s="19">
        <f t="shared" si="9"/>
        <v>44376.666666666664</v>
      </c>
    </row>
    <row r="72" spans="1:16" ht="43.5">
      <c r="A72" t="s">
        <v>210</v>
      </c>
      <c r="B72" s="1">
        <v>44359</v>
      </c>
      <c r="C72" s="45" t="s">
        <v>228</v>
      </c>
      <c r="D72" s="29">
        <v>4</v>
      </c>
      <c r="E72">
        <v>75</v>
      </c>
      <c r="F72">
        <v>75</v>
      </c>
      <c r="G72" s="14">
        <v>75</v>
      </c>
      <c r="J72" s="14"/>
      <c r="K72" s="6">
        <v>8</v>
      </c>
      <c r="L72" s="6">
        <v>8</v>
      </c>
      <c r="M72" s="14">
        <v>8</v>
      </c>
      <c r="N72" s="18">
        <f t="shared" si="7"/>
        <v>8</v>
      </c>
      <c r="O72" s="21">
        <f t="shared" si="8"/>
        <v>44352</v>
      </c>
      <c r="P72" s="19">
        <f t="shared" si="9"/>
        <v>44377</v>
      </c>
    </row>
    <row r="73" spans="1:16" ht="29">
      <c r="A73" t="s">
        <v>236</v>
      </c>
      <c r="B73" s="1">
        <v>44359</v>
      </c>
      <c r="C73" s="44" t="s">
        <v>231</v>
      </c>
      <c r="D73" s="29">
        <v>5</v>
      </c>
      <c r="E73">
        <v>60</v>
      </c>
      <c r="F73">
        <v>80</v>
      </c>
      <c r="G73" s="14">
        <v>60</v>
      </c>
      <c r="J73" s="14"/>
      <c r="K73" s="6">
        <v>7</v>
      </c>
      <c r="L73" s="6">
        <v>9</v>
      </c>
      <c r="M73" s="14">
        <v>7</v>
      </c>
      <c r="N73" s="18">
        <f t="shared" si="7"/>
        <v>7.666666666666667</v>
      </c>
      <c r="O73" s="21">
        <f t="shared" si="8"/>
        <v>44352.333333333336</v>
      </c>
      <c r="P73" s="19">
        <f t="shared" si="9"/>
        <v>44377.333333333336</v>
      </c>
    </row>
    <row r="74" spans="1:16" ht="29">
      <c r="A74" t="s">
        <v>256</v>
      </c>
      <c r="B74" s="1">
        <v>44359</v>
      </c>
      <c r="C74" s="44" t="s">
        <v>255</v>
      </c>
      <c r="D74" s="29">
        <v>5</v>
      </c>
      <c r="E74">
        <v>60</v>
      </c>
      <c r="F74">
        <v>90</v>
      </c>
      <c r="G74" s="14">
        <v>45</v>
      </c>
      <c r="J74" s="14"/>
      <c r="K74" s="6">
        <v>7</v>
      </c>
      <c r="L74" s="6">
        <v>10</v>
      </c>
      <c r="M74" s="14">
        <v>6</v>
      </c>
      <c r="N74" s="18">
        <f t="shared" si="7"/>
        <v>7.666666666666667</v>
      </c>
      <c r="O74" s="21">
        <f t="shared" si="8"/>
        <v>44352.333333333336</v>
      </c>
      <c r="P74" s="19">
        <f t="shared" si="9"/>
        <v>44377.333333333336</v>
      </c>
    </row>
    <row r="75" spans="1:16" ht="58">
      <c r="A75" t="s">
        <v>281</v>
      </c>
      <c r="B75" s="1">
        <v>44359</v>
      </c>
      <c r="C75" s="45" t="s">
        <v>280</v>
      </c>
      <c r="D75" s="29">
        <v>4</v>
      </c>
      <c r="E75">
        <v>75</v>
      </c>
      <c r="F75">
        <v>60</v>
      </c>
      <c r="G75" s="14">
        <v>75</v>
      </c>
      <c r="J75" s="14"/>
      <c r="K75" s="6">
        <v>8</v>
      </c>
      <c r="L75" s="6">
        <v>7</v>
      </c>
      <c r="M75" s="14">
        <v>8</v>
      </c>
      <c r="N75" s="18">
        <f t="shared" si="7"/>
        <v>7.666666666666667</v>
      </c>
      <c r="O75" s="21">
        <f t="shared" si="8"/>
        <v>44352.333333333336</v>
      </c>
      <c r="P75" s="19">
        <f t="shared" si="9"/>
        <v>44377.333333333336</v>
      </c>
    </row>
    <row r="76" spans="1:16" ht="58">
      <c r="A76" t="s">
        <v>302</v>
      </c>
      <c r="B76" s="1">
        <v>44359</v>
      </c>
      <c r="C76" s="45" t="s">
        <v>280</v>
      </c>
      <c r="D76" s="29">
        <v>3</v>
      </c>
      <c r="E76">
        <v>60</v>
      </c>
      <c r="F76">
        <v>60</v>
      </c>
      <c r="G76" s="14">
        <v>80</v>
      </c>
      <c r="J76" s="14"/>
      <c r="K76" s="6">
        <v>7</v>
      </c>
      <c r="L76" s="6">
        <v>7</v>
      </c>
      <c r="M76" s="14">
        <v>9</v>
      </c>
      <c r="N76" s="18">
        <f t="shared" si="7"/>
        <v>7.666666666666667</v>
      </c>
      <c r="O76" s="21">
        <f t="shared" si="8"/>
        <v>44352.333333333336</v>
      </c>
      <c r="P76" s="19">
        <f t="shared" si="9"/>
        <v>44377.333333333336</v>
      </c>
    </row>
    <row r="77" spans="1:16" ht="43.5">
      <c r="A77" t="s">
        <v>219</v>
      </c>
      <c r="B77" s="1">
        <v>44359</v>
      </c>
      <c r="C77" s="45" t="s">
        <v>228</v>
      </c>
      <c r="D77" s="29">
        <v>3</v>
      </c>
      <c r="E77">
        <v>80</v>
      </c>
      <c r="F77">
        <v>45</v>
      </c>
      <c r="G77" s="14">
        <v>45</v>
      </c>
      <c r="J77" s="14"/>
      <c r="K77" s="6">
        <v>9</v>
      </c>
      <c r="L77" s="6">
        <v>6</v>
      </c>
      <c r="M77" s="14">
        <v>6</v>
      </c>
      <c r="N77" s="18">
        <f t="shared" si="7"/>
        <v>7</v>
      </c>
      <c r="O77" s="21">
        <f t="shared" si="8"/>
        <v>44353</v>
      </c>
      <c r="P77" s="19">
        <f t="shared" si="9"/>
        <v>44378</v>
      </c>
    </row>
    <row r="78" spans="1:16" ht="29">
      <c r="A78" t="s">
        <v>239</v>
      </c>
      <c r="B78" s="1">
        <v>44359</v>
      </c>
      <c r="C78" s="44" t="s">
        <v>231</v>
      </c>
      <c r="D78" s="29">
        <v>4</v>
      </c>
      <c r="E78">
        <v>45</v>
      </c>
      <c r="F78">
        <v>80</v>
      </c>
      <c r="G78" s="14">
        <v>45</v>
      </c>
      <c r="J78" s="14"/>
      <c r="K78" s="6">
        <v>6</v>
      </c>
      <c r="L78" s="6">
        <v>9</v>
      </c>
      <c r="M78" s="14">
        <v>6</v>
      </c>
      <c r="N78" s="18">
        <f t="shared" si="7"/>
        <v>7</v>
      </c>
      <c r="O78" s="21">
        <f t="shared" si="8"/>
        <v>44353</v>
      </c>
      <c r="P78" s="19">
        <f t="shared" si="9"/>
        <v>44378</v>
      </c>
    </row>
    <row r="79" spans="1:16" ht="58">
      <c r="A79" t="s">
        <v>285</v>
      </c>
      <c r="B79" s="1">
        <v>44359</v>
      </c>
      <c r="C79" s="45" t="s">
        <v>280</v>
      </c>
      <c r="D79" s="29">
        <v>4</v>
      </c>
      <c r="E79">
        <v>45</v>
      </c>
      <c r="F79">
        <v>60</v>
      </c>
      <c r="G79" s="14">
        <v>60</v>
      </c>
      <c r="J79" s="14"/>
      <c r="K79" s="6">
        <v>6</v>
      </c>
      <c r="L79" s="6">
        <v>7</v>
      </c>
      <c r="M79" s="14">
        <v>7</v>
      </c>
      <c r="N79" s="18">
        <f t="shared" si="7"/>
        <v>6.666666666666667</v>
      </c>
      <c r="O79" s="21">
        <f t="shared" si="8"/>
        <v>44353.333333333336</v>
      </c>
      <c r="P79" s="19">
        <f t="shared" si="9"/>
        <v>44378.333333333336</v>
      </c>
    </row>
    <row r="80" spans="1:16" ht="58">
      <c r="A80" t="s">
        <v>305</v>
      </c>
      <c r="B80" s="1">
        <v>44359</v>
      </c>
      <c r="C80" s="45" t="s">
        <v>280</v>
      </c>
      <c r="D80" s="29">
        <v>3</v>
      </c>
      <c r="E80">
        <v>90</v>
      </c>
      <c r="F80">
        <v>60</v>
      </c>
      <c r="G80" s="14">
        <v>20</v>
      </c>
      <c r="J80" s="14"/>
      <c r="K80" s="6">
        <v>10</v>
      </c>
      <c r="L80" s="6">
        <v>7</v>
      </c>
      <c r="M80" s="14">
        <v>2</v>
      </c>
      <c r="N80" s="18">
        <f t="shared" si="7"/>
        <v>6.333333333333333</v>
      </c>
      <c r="O80" s="21">
        <f t="shared" si="8"/>
        <v>44353.666666666664</v>
      </c>
      <c r="P80" s="19">
        <f t="shared" si="9"/>
        <v>44378.666666666664</v>
      </c>
    </row>
    <row r="81" spans="1:16" ht="43.5">
      <c r="A81" t="s">
        <v>223</v>
      </c>
      <c r="B81" s="1">
        <v>44359</v>
      </c>
      <c r="C81" s="45" t="s">
        <v>228</v>
      </c>
      <c r="D81" s="29">
        <v>4</v>
      </c>
      <c r="E81">
        <v>30</v>
      </c>
      <c r="F81">
        <v>90</v>
      </c>
      <c r="G81" s="14">
        <v>30</v>
      </c>
      <c r="J81" s="14"/>
      <c r="K81" s="6">
        <v>4</v>
      </c>
      <c r="L81" s="6">
        <v>10</v>
      </c>
      <c r="M81" s="14">
        <v>4</v>
      </c>
      <c r="N81" s="18">
        <f t="shared" si="7"/>
        <v>6</v>
      </c>
      <c r="O81" s="21">
        <f t="shared" si="8"/>
        <v>44354</v>
      </c>
      <c r="P81" s="19">
        <f t="shared" si="9"/>
        <v>44379</v>
      </c>
    </row>
    <row r="82" spans="1:16" ht="58">
      <c r="A82" t="s">
        <v>304</v>
      </c>
      <c r="B82" s="1">
        <v>44359</v>
      </c>
      <c r="C82" s="45" t="s">
        <v>280</v>
      </c>
      <c r="D82" s="29">
        <v>5</v>
      </c>
      <c r="E82">
        <v>45</v>
      </c>
      <c r="F82">
        <v>45</v>
      </c>
      <c r="G82" s="14">
        <v>45</v>
      </c>
      <c r="J82" s="14"/>
      <c r="K82" s="6">
        <v>6</v>
      </c>
      <c r="L82" s="6">
        <v>6</v>
      </c>
      <c r="M82" s="14">
        <v>6</v>
      </c>
      <c r="N82" s="18">
        <f t="shared" si="7"/>
        <v>6</v>
      </c>
      <c r="O82" s="21">
        <f t="shared" si="8"/>
        <v>44354</v>
      </c>
      <c r="P82" s="19">
        <f t="shared" si="9"/>
        <v>44379</v>
      </c>
    </row>
    <row r="83" spans="1:16" ht="29">
      <c r="A83" t="s">
        <v>276</v>
      </c>
      <c r="B83" s="1">
        <v>44359</v>
      </c>
      <c r="C83" s="44" t="s">
        <v>279</v>
      </c>
      <c r="D83" s="29">
        <v>4</v>
      </c>
      <c r="E83">
        <v>45</v>
      </c>
      <c r="F83">
        <v>45</v>
      </c>
      <c r="G83" s="14">
        <v>30</v>
      </c>
      <c r="J83" s="14"/>
      <c r="K83" s="6">
        <v>6</v>
      </c>
      <c r="L83" s="6">
        <v>6</v>
      </c>
      <c r="M83" s="14">
        <v>4</v>
      </c>
      <c r="N83" s="18">
        <f t="shared" si="7"/>
        <v>5.333333333333333</v>
      </c>
      <c r="O83" s="21">
        <f t="shared" si="8"/>
        <v>44354.666666666664</v>
      </c>
      <c r="P83" s="19">
        <f t="shared" si="9"/>
        <v>44379.666666666664</v>
      </c>
    </row>
    <row r="84" spans="1:16" ht="43.5">
      <c r="A84" t="s">
        <v>203</v>
      </c>
      <c r="B84" s="1">
        <v>44359</v>
      </c>
      <c r="C84" s="45" t="s">
        <v>228</v>
      </c>
      <c r="D84" s="29">
        <v>4</v>
      </c>
      <c r="E84">
        <v>45</v>
      </c>
      <c r="F84">
        <v>20</v>
      </c>
      <c r="G84" s="14">
        <v>45</v>
      </c>
      <c r="J84" s="14"/>
      <c r="K84" s="6">
        <v>6</v>
      </c>
      <c r="L84" s="6">
        <v>2</v>
      </c>
      <c r="M84" s="14">
        <v>6</v>
      </c>
      <c r="N84" s="18">
        <f t="shared" si="7"/>
        <v>4.666666666666667</v>
      </c>
      <c r="O84" s="21">
        <f t="shared" si="8"/>
        <v>44355.333333333336</v>
      </c>
      <c r="P84" s="19">
        <f t="shared" si="9"/>
        <v>44380.333333333336</v>
      </c>
    </row>
    <row r="85" spans="1:16" ht="29">
      <c r="A85" t="s">
        <v>264</v>
      </c>
      <c r="B85" s="1">
        <v>44359</v>
      </c>
      <c r="C85" s="44" t="s">
        <v>279</v>
      </c>
      <c r="D85" s="29">
        <v>3</v>
      </c>
      <c r="E85">
        <v>45</v>
      </c>
      <c r="F85">
        <v>45</v>
      </c>
      <c r="G85" s="14">
        <v>20</v>
      </c>
      <c r="J85" s="14"/>
      <c r="K85" s="6">
        <v>6</v>
      </c>
      <c r="L85" s="6">
        <v>6</v>
      </c>
      <c r="M85" s="14">
        <v>2</v>
      </c>
      <c r="N85" s="18">
        <f t="shared" si="7"/>
        <v>4.666666666666667</v>
      </c>
      <c r="O85" s="21">
        <f t="shared" si="8"/>
        <v>44355.333333333336</v>
      </c>
      <c r="P85" s="19">
        <f t="shared" si="9"/>
        <v>44380.333333333336</v>
      </c>
    </row>
    <row r="86" spans="1:16" ht="29">
      <c r="A86" t="s">
        <v>235</v>
      </c>
      <c r="B86" s="1">
        <v>44359</v>
      </c>
      <c r="C86" s="44" t="s">
        <v>231</v>
      </c>
      <c r="D86" s="29">
        <v>3</v>
      </c>
      <c r="E86">
        <v>30</v>
      </c>
      <c r="F86">
        <v>30</v>
      </c>
      <c r="G86" s="14">
        <v>10</v>
      </c>
      <c r="J86" s="14"/>
      <c r="K86" s="6">
        <v>4</v>
      </c>
      <c r="L86" s="6">
        <v>4</v>
      </c>
      <c r="M86" s="14">
        <v>0.5</v>
      </c>
      <c r="N86" s="18">
        <f t="shared" si="7"/>
        <v>2.8333333333333335</v>
      </c>
      <c r="O86" s="21">
        <f t="shared" si="8"/>
        <v>44357.166666666664</v>
      </c>
      <c r="P86" s="19">
        <f t="shared" si="9"/>
        <v>44382.166666666664</v>
      </c>
    </row>
    <row r="87" spans="1:16" ht="29">
      <c r="A87" t="s">
        <v>277</v>
      </c>
      <c r="B87" s="1">
        <v>44359</v>
      </c>
      <c r="C87" s="44" t="s">
        <v>279</v>
      </c>
      <c r="D87" s="29">
        <v>4</v>
      </c>
      <c r="E87">
        <v>45</v>
      </c>
      <c r="F87">
        <v>10</v>
      </c>
      <c r="G87" s="14">
        <v>10</v>
      </c>
      <c r="J87" s="14"/>
      <c r="K87" s="6">
        <v>6</v>
      </c>
      <c r="L87" s="6">
        <v>0.5</v>
      </c>
      <c r="M87" s="14">
        <v>0.5</v>
      </c>
      <c r="N87" s="18">
        <f t="shared" si="7"/>
        <v>2.3333333333333335</v>
      </c>
      <c r="O87" s="21">
        <f t="shared" si="8"/>
        <v>44357.666666666664</v>
      </c>
      <c r="P87" s="19">
        <f t="shared" si="9"/>
        <v>44382.666666666664</v>
      </c>
    </row>
    <row r="88" spans="1:16" ht="58">
      <c r="A88" t="s">
        <v>308</v>
      </c>
      <c r="B88" s="1">
        <v>44359</v>
      </c>
      <c r="C88" s="45" t="s">
        <v>280</v>
      </c>
      <c r="D88" s="29">
        <v>3</v>
      </c>
      <c r="E88">
        <v>30</v>
      </c>
      <c r="F88">
        <v>0</v>
      </c>
      <c r="G88" s="14"/>
      <c r="J88" s="14"/>
      <c r="K88" s="6">
        <v>4</v>
      </c>
      <c r="L88" s="6">
        <v>0</v>
      </c>
      <c r="M88" s="14"/>
      <c r="N88" s="18">
        <f>(K88+L88)/2</f>
        <v>2</v>
      </c>
      <c r="O88" s="21">
        <f t="shared" si="8"/>
        <v>44358</v>
      </c>
      <c r="P88" s="19">
        <f t="shared" si="9"/>
        <v>44383</v>
      </c>
    </row>
    <row r="89" spans="1:16" ht="29">
      <c r="A89" t="s">
        <v>233</v>
      </c>
      <c r="B89" s="1">
        <v>44359</v>
      </c>
      <c r="C89" s="44" t="s">
        <v>231</v>
      </c>
      <c r="D89" s="29">
        <v>4</v>
      </c>
      <c r="E89">
        <v>30</v>
      </c>
      <c r="F89">
        <v>10</v>
      </c>
      <c r="G89" s="14">
        <v>10</v>
      </c>
      <c r="J89" s="14"/>
      <c r="K89" s="6">
        <v>4</v>
      </c>
      <c r="L89" s="6">
        <v>0.5</v>
      </c>
      <c r="M89" s="14">
        <v>0.5</v>
      </c>
      <c r="N89" s="18">
        <f t="shared" ref="N89:N100" si="10">(K89+L89+M89)/3</f>
        <v>1.6666666666666667</v>
      </c>
      <c r="O89" s="21">
        <f t="shared" si="8"/>
        <v>44358.333333333336</v>
      </c>
      <c r="P89" s="19">
        <f t="shared" si="9"/>
        <v>44383.333333333336</v>
      </c>
    </row>
    <row r="90" spans="1:16" ht="43.5">
      <c r="A90" t="s">
        <v>216</v>
      </c>
      <c r="B90" s="1">
        <v>44359</v>
      </c>
      <c r="C90" s="45" t="s">
        <v>228</v>
      </c>
      <c r="D90" s="29">
        <v>3</v>
      </c>
      <c r="E90">
        <v>15</v>
      </c>
      <c r="F90">
        <v>15</v>
      </c>
      <c r="G90" s="14">
        <v>15</v>
      </c>
      <c r="J90" s="14"/>
      <c r="K90" s="6">
        <v>1</v>
      </c>
      <c r="L90">
        <v>1</v>
      </c>
      <c r="M90" s="14">
        <v>1</v>
      </c>
      <c r="N90" s="18">
        <f t="shared" si="10"/>
        <v>1</v>
      </c>
      <c r="O90" s="21">
        <f t="shared" si="8"/>
        <v>44359</v>
      </c>
      <c r="P90" s="19">
        <f t="shared" si="9"/>
        <v>44384</v>
      </c>
    </row>
    <row r="91" spans="1:16" ht="43.5">
      <c r="A91" t="s">
        <v>217</v>
      </c>
      <c r="B91" s="1">
        <v>44359</v>
      </c>
      <c r="C91" s="45" t="s">
        <v>228</v>
      </c>
      <c r="D91" s="29">
        <v>3</v>
      </c>
      <c r="E91">
        <v>15</v>
      </c>
      <c r="F91">
        <v>15</v>
      </c>
      <c r="G91" s="14">
        <v>15</v>
      </c>
      <c r="J91" s="14"/>
      <c r="K91" s="6">
        <v>1</v>
      </c>
      <c r="L91">
        <v>1</v>
      </c>
      <c r="M91" s="14">
        <v>1</v>
      </c>
      <c r="N91" s="18">
        <f t="shared" si="10"/>
        <v>1</v>
      </c>
      <c r="O91" s="21">
        <f t="shared" si="8"/>
        <v>44359</v>
      </c>
      <c r="P91" s="19">
        <f t="shared" si="9"/>
        <v>44384</v>
      </c>
    </row>
    <row r="92" spans="1:16" ht="58">
      <c r="A92" t="s">
        <v>301</v>
      </c>
      <c r="B92" s="1">
        <v>44359</v>
      </c>
      <c r="C92" s="45" t="s">
        <v>280</v>
      </c>
      <c r="D92" s="29">
        <v>4</v>
      </c>
      <c r="E92">
        <v>20</v>
      </c>
      <c r="F92">
        <v>10</v>
      </c>
      <c r="G92" s="14">
        <v>0</v>
      </c>
      <c r="J92" s="14"/>
      <c r="K92" s="6">
        <v>2</v>
      </c>
      <c r="L92" s="6">
        <v>0.5</v>
      </c>
      <c r="M92" s="14">
        <v>0</v>
      </c>
      <c r="N92" s="18">
        <f t="shared" si="10"/>
        <v>0.83333333333333337</v>
      </c>
      <c r="O92" s="21">
        <f t="shared" si="8"/>
        <v>44359.166666666664</v>
      </c>
      <c r="P92" s="19">
        <f t="shared" si="9"/>
        <v>44384.166666666664</v>
      </c>
    </row>
    <row r="93" spans="1:16" ht="29">
      <c r="A93" t="s">
        <v>232</v>
      </c>
      <c r="B93" s="1">
        <v>44359</v>
      </c>
      <c r="C93" s="44" t="s">
        <v>231</v>
      </c>
      <c r="D93" s="29">
        <v>3</v>
      </c>
      <c r="E93">
        <v>15</v>
      </c>
      <c r="F93">
        <v>15</v>
      </c>
      <c r="G93" s="14"/>
      <c r="J93" s="14"/>
      <c r="K93" s="6">
        <v>1</v>
      </c>
      <c r="L93" s="6">
        <v>1</v>
      </c>
      <c r="M93" s="14"/>
      <c r="N93" s="18">
        <f t="shared" si="10"/>
        <v>0.66666666666666663</v>
      </c>
      <c r="O93" s="21">
        <f t="shared" si="8"/>
        <v>44359.333333333336</v>
      </c>
      <c r="P93" s="19">
        <f t="shared" si="9"/>
        <v>44384.333333333336</v>
      </c>
    </row>
    <row r="94" spans="1:16" ht="29">
      <c r="A94" t="s">
        <v>257</v>
      </c>
      <c r="B94" s="1">
        <v>44359</v>
      </c>
      <c r="C94" s="44" t="s">
        <v>255</v>
      </c>
      <c r="D94" s="29">
        <v>4</v>
      </c>
      <c r="E94">
        <v>10</v>
      </c>
      <c r="F94">
        <v>10</v>
      </c>
      <c r="G94" s="14">
        <v>10</v>
      </c>
      <c r="J94" s="14"/>
      <c r="K94" s="6">
        <v>0.5</v>
      </c>
      <c r="L94" s="6">
        <v>0.5</v>
      </c>
      <c r="M94" s="14">
        <v>0.5</v>
      </c>
      <c r="N94" s="18">
        <f t="shared" si="10"/>
        <v>0.5</v>
      </c>
      <c r="O94" s="21">
        <f t="shared" si="8"/>
        <v>44359.5</v>
      </c>
      <c r="P94" s="19">
        <f t="shared" si="9"/>
        <v>44384.5</v>
      </c>
    </row>
    <row r="95" spans="1:16" ht="43.5">
      <c r="A95" t="s">
        <v>213</v>
      </c>
      <c r="B95" s="1">
        <v>44359</v>
      </c>
      <c r="C95" s="45" t="s">
        <v>228</v>
      </c>
      <c r="D95" s="29">
        <v>2</v>
      </c>
      <c r="E95">
        <v>0</v>
      </c>
      <c r="F95">
        <v>0</v>
      </c>
      <c r="G95" s="14"/>
      <c r="J95" s="14"/>
      <c r="K95" s="6">
        <v>0</v>
      </c>
      <c r="L95" s="6">
        <v>0</v>
      </c>
      <c r="M95" s="14"/>
      <c r="N95" s="18">
        <f t="shared" si="10"/>
        <v>0</v>
      </c>
      <c r="O95" s="21">
        <f t="shared" si="8"/>
        <v>44360</v>
      </c>
      <c r="P95" s="19">
        <f t="shared" si="9"/>
        <v>44385</v>
      </c>
    </row>
    <row r="96" spans="1:16" ht="43.5">
      <c r="A96" t="s">
        <v>221</v>
      </c>
      <c r="B96" s="1">
        <v>44359</v>
      </c>
      <c r="C96" s="45" t="s">
        <v>228</v>
      </c>
      <c r="D96" s="29">
        <v>3</v>
      </c>
      <c r="E96">
        <v>0</v>
      </c>
      <c r="F96">
        <v>0</v>
      </c>
      <c r="G96" s="14">
        <v>0</v>
      </c>
      <c r="J96" s="14"/>
      <c r="K96" s="6">
        <v>0</v>
      </c>
      <c r="L96" s="6">
        <v>0</v>
      </c>
      <c r="M96" s="14">
        <v>0</v>
      </c>
      <c r="N96" s="18">
        <f t="shared" si="10"/>
        <v>0</v>
      </c>
      <c r="O96" s="21">
        <f t="shared" si="8"/>
        <v>44360</v>
      </c>
      <c r="P96" s="19">
        <f t="shared" si="9"/>
        <v>44385</v>
      </c>
    </row>
    <row r="97" spans="1:16" ht="29">
      <c r="A97" t="s">
        <v>248</v>
      </c>
      <c r="B97" s="1">
        <v>44359</v>
      </c>
      <c r="C97" s="44" t="s">
        <v>231</v>
      </c>
      <c r="D97" s="29">
        <v>5</v>
      </c>
      <c r="E97">
        <v>80</v>
      </c>
      <c r="F97">
        <v>80</v>
      </c>
      <c r="G97" s="14">
        <v>90</v>
      </c>
      <c r="H97" s="6">
        <v>9</v>
      </c>
      <c r="I97" s="6">
        <v>9</v>
      </c>
      <c r="J97" s="14">
        <v>10</v>
      </c>
      <c r="M97" s="14"/>
      <c r="N97" s="18">
        <f t="shared" si="10"/>
        <v>0</v>
      </c>
      <c r="O97" s="21">
        <f>B97-N97+1</f>
        <v>44360</v>
      </c>
      <c r="P97" s="19">
        <f>O97+25</f>
        <v>44385</v>
      </c>
    </row>
    <row r="98" spans="1:16" ht="29">
      <c r="A98" t="s">
        <v>254</v>
      </c>
      <c r="B98" s="1">
        <v>44359</v>
      </c>
      <c r="C98" s="44" t="s">
        <v>231</v>
      </c>
      <c r="D98" s="29">
        <v>4</v>
      </c>
      <c r="E98">
        <v>0</v>
      </c>
      <c r="F98">
        <v>0</v>
      </c>
      <c r="G98" s="14">
        <v>0</v>
      </c>
      <c r="J98" s="14"/>
      <c r="K98" s="6">
        <v>0</v>
      </c>
      <c r="L98" s="6">
        <v>0</v>
      </c>
      <c r="M98" s="14">
        <v>0</v>
      </c>
      <c r="N98" s="18">
        <f t="shared" si="10"/>
        <v>0</v>
      </c>
      <c r="O98" s="21">
        <f>B98-N98+1</f>
        <v>44360</v>
      </c>
      <c r="P98" s="19">
        <f>O98+25</f>
        <v>44385</v>
      </c>
    </row>
    <row r="99" spans="1:16" ht="29">
      <c r="A99" t="s">
        <v>261</v>
      </c>
      <c r="B99" s="1">
        <v>44359</v>
      </c>
      <c r="C99" s="44" t="s">
        <v>279</v>
      </c>
      <c r="D99" s="29">
        <v>3</v>
      </c>
      <c r="E99">
        <v>0</v>
      </c>
      <c r="F99">
        <v>0</v>
      </c>
      <c r="G99" s="14">
        <v>0</v>
      </c>
      <c r="J99" s="14"/>
      <c r="K99" s="6">
        <v>0</v>
      </c>
      <c r="L99" s="6">
        <v>0</v>
      </c>
      <c r="M99" s="14">
        <v>0</v>
      </c>
      <c r="N99" s="18">
        <f t="shared" si="10"/>
        <v>0</v>
      </c>
      <c r="O99" s="21">
        <f>B99-N99+1</f>
        <v>44360</v>
      </c>
      <c r="P99" s="19">
        <f>O99+25</f>
        <v>44385</v>
      </c>
    </row>
    <row r="100" spans="1:16" ht="58">
      <c r="A100" t="s">
        <v>284</v>
      </c>
      <c r="B100" s="1">
        <v>44359</v>
      </c>
      <c r="C100" s="45" t="s">
        <v>280</v>
      </c>
      <c r="D100" s="29">
        <v>3</v>
      </c>
      <c r="E100">
        <v>0</v>
      </c>
      <c r="F100">
        <v>0</v>
      </c>
      <c r="G100" s="14">
        <v>0</v>
      </c>
      <c r="J100" s="14"/>
      <c r="K100" s="6">
        <v>0</v>
      </c>
      <c r="L100" s="6">
        <v>0</v>
      </c>
      <c r="M100" s="14">
        <v>0</v>
      </c>
      <c r="N100" s="18">
        <f t="shared" si="10"/>
        <v>0</v>
      </c>
      <c r="O100" s="21">
        <f>B100-N100+1</f>
        <v>44360</v>
      </c>
      <c r="P100" s="19">
        <f>O100+25</f>
        <v>44385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V95"/>
  <sheetViews>
    <sheetView workbookViewId="0"/>
  </sheetViews>
  <sheetFormatPr defaultRowHeight="14.5"/>
  <cols>
    <col min="2" max="2" width="12.1796875" customWidth="1"/>
    <col min="3" max="3" width="13.54296875" customWidth="1"/>
    <col min="4" max="4" width="16.26953125" hidden="1" customWidth="1"/>
    <col min="5" max="13" width="0" hidden="1" customWidth="1"/>
    <col min="15" max="15" width="11.26953125" customWidth="1"/>
    <col min="16" max="16" width="13.453125" customWidth="1"/>
  </cols>
  <sheetData>
    <row r="1" spans="1:22" ht="29">
      <c r="A1" t="s">
        <v>108</v>
      </c>
      <c r="B1" s="1">
        <v>44358</v>
      </c>
      <c r="C1" s="44" t="s">
        <v>103</v>
      </c>
      <c r="D1" s="29">
        <v>3</v>
      </c>
      <c r="G1" s="14"/>
      <c r="H1" t="s">
        <v>4</v>
      </c>
      <c r="J1" s="14"/>
      <c r="K1" s="6">
        <v>24</v>
      </c>
      <c r="L1" s="6"/>
      <c r="M1" s="14"/>
      <c r="N1" s="18">
        <v>24</v>
      </c>
      <c r="O1" s="21">
        <f t="shared" ref="O1:O32" si="0">B1-N1+1</f>
        <v>44335</v>
      </c>
      <c r="P1" s="19">
        <f t="shared" ref="P1:P32" si="1">O1+25</f>
        <v>44360</v>
      </c>
      <c r="Q1" t="s">
        <v>434</v>
      </c>
      <c r="R1" t="s">
        <v>435</v>
      </c>
      <c r="S1" t="s">
        <v>436</v>
      </c>
      <c r="T1" t="s">
        <v>437</v>
      </c>
      <c r="U1" t="s">
        <v>438</v>
      </c>
      <c r="V1" t="s">
        <v>439</v>
      </c>
    </row>
    <row r="2" spans="1:22" ht="29">
      <c r="A2" t="s">
        <v>120</v>
      </c>
      <c r="B2" s="1">
        <v>44358</v>
      </c>
      <c r="C2" s="44" t="s">
        <v>103</v>
      </c>
      <c r="D2" s="29">
        <v>1</v>
      </c>
      <c r="G2" s="14"/>
      <c r="H2">
        <v>43</v>
      </c>
      <c r="J2" s="14"/>
      <c r="K2" s="6">
        <v>23</v>
      </c>
      <c r="M2" s="14"/>
      <c r="N2" s="18">
        <v>23</v>
      </c>
      <c r="O2" s="21">
        <f t="shared" si="0"/>
        <v>44336</v>
      </c>
      <c r="P2" s="19">
        <f t="shared" si="1"/>
        <v>44361</v>
      </c>
      <c r="Q2">
        <v>16</v>
      </c>
      <c r="R2">
        <v>26</v>
      </c>
      <c r="S2">
        <v>5</v>
      </c>
      <c r="T2">
        <v>31</v>
      </c>
      <c r="U2">
        <v>13</v>
      </c>
      <c r="V2">
        <v>4</v>
      </c>
    </row>
    <row r="3" spans="1:22" ht="29">
      <c r="A3" t="s">
        <v>159</v>
      </c>
      <c r="B3" s="1">
        <v>44358</v>
      </c>
      <c r="C3" s="45" t="s">
        <v>151</v>
      </c>
      <c r="D3" s="29">
        <v>2</v>
      </c>
      <c r="G3" s="14"/>
      <c r="H3">
        <v>41</v>
      </c>
      <c r="I3">
        <v>42</v>
      </c>
      <c r="J3" s="14"/>
      <c r="K3" s="6">
        <v>23</v>
      </c>
      <c r="L3" s="6">
        <v>23</v>
      </c>
      <c r="M3" s="14"/>
      <c r="N3" s="18">
        <f>(K3+L3)/2</f>
        <v>23</v>
      </c>
      <c r="O3" s="21">
        <f t="shared" si="0"/>
        <v>44336</v>
      </c>
      <c r="P3" s="19">
        <f t="shared" si="1"/>
        <v>44361</v>
      </c>
    </row>
    <row r="4" spans="1:22" ht="29">
      <c r="A4" t="s">
        <v>174</v>
      </c>
      <c r="B4" s="1">
        <v>44358</v>
      </c>
      <c r="C4" s="45" t="s">
        <v>151</v>
      </c>
      <c r="D4" s="29">
        <v>5</v>
      </c>
      <c r="G4" s="14"/>
      <c r="H4">
        <v>39</v>
      </c>
      <c r="I4">
        <v>43</v>
      </c>
      <c r="J4" s="14" t="s">
        <v>4</v>
      </c>
      <c r="K4" s="6">
        <v>22</v>
      </c>
      <c r="L4" s="6">
        <v>23</v>
      </c>
      <c r="M4" s="14">
        <v>24</v>
      </c>
      <c r="N4" s="18">
        <f t="shared" ref="N4:N16" si="2">(K4+L4+M4)/3</f>
        <v>23</v>
      </c>
      <c r="O4" s="21">
        <f t="shared" si="0"/>
        <v>44336</v>
      </c>
      <c r="P4" s="19">
        <f t="shared" si="1"/>
        <v>44361</v>
      </c>
    </row>
    <row r="5" spans="1:22" ht="29">
      <c r="A5" t="s">
        <v>116</v>
      </c>
      <c r="B5" s="1">
        <v>44358</v>
      </c>
      <c r="C5" s="44" t="s">
        <v>103</v>
      </c>
      <c r="D5" s="29">
        <v>4</v>
      </c>
      <c r="G5" s="14"/>
      <c r="H5">
        <v>41</v>
      </c>
      <c r="I5">
        <v>40</v>
      </c>
      <c r="J5" s="14">
        <v>42</v>
      </c>
      <c r="K5" s="6">
        <v>23</v>
      </c>
      <c r="L5" s="6">
        <v>22</v>
      </c>
      <c r="M5" s="14">
        <v>23</v>
      </c>
      <c r="N5" s="18">
        <f t="shared" si="2"/>
        <v>22.666666666666668</v>
      </c>
      <c r="O5" s="21">
        <f t="shared" si="0"/>
        <v>44336.333333333336</v>
      </c>
      <c r="P5" s="19">
        <f t="shared" si="1"/>
        <v>44361.333333333336</v>
      </c>
    </row>
    <row r="6" spans="1:22" ht="29">
      <c r="A6" t="s">
        <v>106</v>
      </c>
      <c r="B6" s="1">
        <v>44358</v>
      </c>
      <c r="C6" s="44" t="s">
        <v>103</v>
      </c>
      <c r="D6" s="29">
        <v>4</v>
      </c>
      <c r="G6" s="14"/>
      <c r="H6">
        <v>40</v>
      </c>
      <c r="I6">
        <v>37</v>
      </c>
      <c r="J6" s="14">
        <v>39</v>
      </c>
      <c r="K6" s="6">
        <v>22</v>
      </c>
      <c r="L6" s="6">
        <v>22</v>
      </c>
      <c r="M6" s="14">
        <v>22</v>
      </c>
      <c r="N6" s="18">
        <f t="shared" si="2"/>
        <v>22</v>
      </c>
      <c r="O6" s="21">
        <f t="shared" si="0"/>
        <v>44337</v>
      </c>
      <c r="P6" s="19">
        <f t="shared" si="1"/>
        <v>44362</v>
      </c>
    </row>
    <row r="7" spans="1:22" ht="29">
      <c r="A7" t="s">
        <v>129</v>
      </c>
      <c r="B7" s="1">
        <v>44358</v>
      </c>
      <c r="C7" s="44" t="s">
        <v>103</v>
      </c>
      <c r="D7" s="29">
        <v>6</v>
      </c>
      <c r="G7" s="14"/>
      <c r="H7">
        <v>38</v>
      </c>
      <c r="I7">
        <v>37</v>
      </c>
      <c r="J7" s="14">
        <v>40</v>
      </c>
      <c r="K7" s="6">
        <v>22</v>
      </c>
      <c r="L7" s="6">
        <v>22</v>
      </c>
      <c r="M7" s="14">
        <v>22</v>
      </c>
      <c r="N7" s="18">
        <f t="shared" si="2"/>
        <v>22</v>
      </c>
      <c r="O7" s="21">
        <f t="shared" si="0"/>
        <v>44337</v>
      </c>
      <c r="P7" s="19">
        <f t="shared" si="1"/>
        <v>44362</v>
      </c>
    </row>
    <row r="8" spans="1:22" ht="29">
      <c r="A8" t="s">
        <v>136</v>
      </c>
      <c r="B8" s="1">
        <v>44358</v>
      </c>
      <c r="C8" s="44" t="s">
        <v>103</v>
      </c>
      <c r="D8" s="29">
        <v>4</v>
      </c>
      <c r="G8" s="14"/>
      <c r="H8">
        <v>38</v>
      </c>
      <c r="I8">
        <v>37</v>
      </c>
      <c r="J8" s="14">
        <v>39</v>
      </c>
      <c r="K8" s="6">
        <v>22</v>
      </c>
      <c r="L8" s="6">
        <v>22</v>
      </c>
      <c r="M8" s="14">
        <v>22</v>
      </c>
      <c r="N8" s="18">
        <f t="shared" si="2"/>
        <v>22</v>
      </c>
      <c r="O8" s="21">
        <f t="shared" si="0"/>
        <v>44337</v>
      </c>
      <c r="P8" s="19">
        <f t="shared" si="1"/>
        <v>44362</v>
      </c>
    </row>
    <row r="9" spans="1:22" ht="29">
      <c r="A9" t="s">
        <v>162</v>
      </c>
      <c r="B9" s="1">
        <v>44358</v>
      </c>
      <c r="C9" s="45" t="s">
        <v>151</v>
      </c>
      <c r="D9" s="29">
        <v>5</v>
      </c>
      <c r="G9" s="14"/>
      <c r="H9">
        <v>38</v>
      </c>
      <c r="I9">
        <v>40</v>
      </c>
      <c r="J9" s="14">
        <v>38</v>
      </c>
      <c r="K9" s="6">
        <v>22</v>
      </c>
      <c r="L9" s="6">
        <v>22</v>
      </c>
      <c r="M9" s="14">
        <v>22</v>
      </c>
      <c r="N9" s="18">
        <f t="shared" si="2"/>
        <v>22</v>
      </c>
      <c r="O9" s="21">
        <f t="shared" si="0"/>
        <v>44337</v>
      </c>
      <c r="P9" s="19">
        <f t="shared" si="1"/>
        <v>44362</v>
      </c>
    </row>
    <row r="10" spans="1:22" ht="29">
      <c r="A10" t="s">
        <v>167</v>
      </c>
      <c r="B10" s="1">
        <v>44358</v>
      </c>
      <c r="C10" s="45" t="s">
        <v>151</v>
      </c>
      <c r="D10" s="29">
        <v>4</v>
      </c>
      <c r="G10" s="14"/>
      <c r="H10">
        <v>37</v>
      </c>
      <c r="I10">
        <v>37</v>
      </c>
      <c r="J10" s="14">
        <v>39</v>
      </c>
      <c r="K10" s="6">
        <v>22</v>
      </c>
      <c r="L10" s="6">
        <v>22</v>
      </c>
      <c r="M10" s="14">
        <v>22</v>
      </c>
      <c r="N10" s="18">
        <f t="shared" si="2"/>
        <v>22</v>
      </c>
      <c r="O10" s="21">
        <f t="shared" si="0"/>
        <v>44337</v>
      </c>
      <c r="P10" s="19">
        <f t="shared" si="1"/>
        <v>44362</v>
      </c>
    </row>
    <row r="11" spans="1:22" ht="29">
      <c r="A11" t="s">
        <v>170</v>
      </c>
      <c r="B11" s="1">
        <v>44358</v>
      </c>
      <c r="C11" s="45" t="s">
        <v>151</v>
      </c>
      <c r="D11" s="29">
        <v>4</v>
      </c>
      <c r="G11" s="14"/>
      <c r="H11">
        <v>40</v>
      </c>
      <c r="I11">
        <v>37</v>
      </c>
      <c r="J11" s="14">
        <v>39</v>
      </c>
      <c r="K11" s="6">
        <v>22</v>
      </c>
      <c r="L11" s="6">
        <v>22</v>
      </c>
      <c r="M11" s="14">
        <v>22</v>
      </c>
      <c r="N11" s="18">
        <f t="shared" si="2"/>
        <v>22</v>
      </c>
      <c r="O11" s="21">
        <f t="shared" si="0"/>
        <v>44337</v>
      </c>
      <c r="P11" s="19">
        <f t="shared" si="1"/>
        <v>44362</v>
      </c>
    </row>
    <row r="12" spans="1:22" ht="29">
      <c r="A12" t="s">
        <v>180</v>
      </c>
      <c r="B12" s="1">
        <v>44358</v>
      </c>
      <c r="C12" s="45" t="s">
        <v>151</v>
      </c>
      <c r="D12" s="29">
        <v>5</v>
      </c>
      <c r="G12" s="14"/>
      <c r="H12">
        <v>38</v>
      </c>
      <c r="I12">
        <v>39</v>
      </c>
      <c r="J12" s="14">
        <v>38</v>
      </c>
      <c r="K12" s="6">
        <v>22</v>
      </c>
      <c r="L12" s="6">
        <v>22</v>
      </c>
      <c r="M12" s="14">
        <v>22</v>
      </c>
      <c r="N12" s="18">
        <f t="shared" si="2"/>
        <v>22</v>
      </c>
      <c r="O12" s="21">
        <f t="shared" si="0"/>
        <v>44337</v>
      </c>
      <c r="P12" s="19">
        <f t="shared" si="1"/>
        <v>44362</v>
      </c>
    </row>
    <row r="13" spans="1:22" ht="29">
      <c r="A13" t="s">
        <v>148</v>
      </c>
      <c r="B13" s="1">
        <v>44358</v>
      </c>
      <c r="C13" s="44" t="s">
        <v>103</v>
      </c>
      <c r="D13" s="29">
        <v>4</v>
      </c>
      <c r="G13" s="14"/>
      <c r="H13">
        <v>37</v>
      </c>
      <c r="I13">
        <v>40</v>
      </c>
      <c r="J13" s="14">
        <v>35</v>
      </c>
      <c r="K13" s="6">
        <v>22</v>
      </c>
      <c r="L13" s="6">
        <v>22</v>
      </c>
      <c r="M13" s="14">
        <v>21</v>
      </c>
      <c r="N13" s="18">
        <f t="shared" si="2"/>
        <v>21.666666666666668</v>
      </c>
      <c r="O13" s="21">
        <f t="shared" si="0"/>
        <v>44337.333333333336</v>
      </c>
      <c r="P13" s="19">
        <f t="shared" si="1"/>
        <v>44362.333333333336</v>
      </c>
    </row>
    <row r="14" spans="1:22" ht="29">
      <c r="A14" t="s">
        <v>153</v>
      </c>
      <c r="B14" s="1">
        <v>44358</v>
      </c>
      <c r="C14" s="45" t="s">
        <v>151</v>
      </c>
      <c r="D14" s="29">
        <v>6</v>
      </c>
      <c r="G14" s="14"/>
      <c r="H14">
        <v>41</v>
      </c>
      <c r="I14">
        <v>36</v>
      </c>
      <c r="J14" s="14">
        <v>36</v>
      </c>
      <c r="K14" s="6">
        <v>23</v>
      </c>
      <c r="L14" s="6">
        <v>21</v>
      </c>
      <c r="M14" s="14">
        <v>21</v>
      </c>
      <c r="N14" s="18">
        <f t="shared" si="2"/>
        <v>21.666666666666668</v>
      </c>
      <c r="O14" s="21">
        <f t="shared" si="0"/>
        <v>44337.333333333336</v>
      </c>
      <c r="P14" s="19">
        <f t="shared" si="1"/>
        <v>44362.333333333336</v>
      </c>
    </row>
    <row r="15" spans="1:22" ht="29">
      <c r="A15" t="s">
        <v>145</v>
      </c>
      <c r="B15" s="1">
        <v>44358</v>
      </c>
      <c r="C15" s="44" t="s">
        <v>103</v>
      </c>
      <c r="D15" s="29">
        <v>3</v>
      </c>
      <c r="G15" s="14"/>
      <c r="H15">
        <v>37</v>
      </c>
      <c r="I15">
        <v>37</v>
      </c>
      <c r="J15" s="14">
        <v>34</v>
      </c>
      <c r="K15" s="6">
        <v>22</v>
      </c>
      <c r="L15" s="6">
        <v>22</v>
      </c>
      <c r="M15" s="14">
        <v>20</v>
      </c>
      <c r="N15" s="18">
        <f t="shared" si="2"/>
        <v>21.333333333333332</v>
      </c>
      <c r="O15" s="21">
        <f t="shared" si="0"/>
        <v>44337.666666666664</v>
      </c>
      <c r="P15" s="19">
        <f t="shared" si="1"/>
        <v>44362.666666666664</v>
      </c>
    </row>
    <row r="16" spans="1:22" ht="29">
      <c r="A16" t="s">
        <v>166</v>
      </c>
      <c r="B16" s="1">
        <v>44358</v>
      </c>
      <c r="C16" s="45" t="s">
        <v>151</v>
      </c>
      <c r="D16" s="29">
        <v>4</v>
      </c>
      <c r="G16" s="14"/>
      <c r="H16">
        <v>34</v>
      </c>
      <c r="I16">
        <v>37</v>
      </c>
      <c r="J16" s="14">
        <v>37</v>
      </c>
      <c r="K16" s="6">
        <v>20</v>
      </c>
      <c r="L16" s="6">
        <v>22</v>
      </c>
      <c r="M16" s="14">
        <v>22</v>
      </c>
      <c r="N16" s="18">
        <f t="shared" si="2"/>
        <v>21.333333333333332</v>
      </c>
      <c r="O16" s="21">
        <f t="shared" si="0"/>
        <v>44337.666666666664</v>
      </c>
      <c r="P16" s="19">
        <f t="shared" si="1"/>
        <v>44362.666666666664</v>
      </c>
    </row>
    <row r="17" spans="1:16" ht="29">
      <c r="A17" t="s">
        <v>105</v>
      </c>
      <c r="B17" s="1">
        <v>44358</v>
      </c>
      <c r="C17" s="44" t="s">
        <v>103</v>
      </c>
      <c r="D17" s="29">
        <v>2</v>
      </c>
      <c r="G17" s="14"/>
      <c r="H17">
        <v>35</v>
      </c>
      <c r="I17">
        <v>35</v>
      </c>
      <c r="J17" s="14"/>
      <c r="K17" s="6">
        <v>21</v>
      </c>
      <c r="L17" s="6">
        <v>21</v>
      </c>
      <c r="M17" s="14"/>
      <c r="N17" s="18">
        <f>(K17+L17)/2</f>
        <v>21</v>
      </c>
      <c r="O17" s="21">
        <f t="shared" si="0"/>
        <v>44338</v>
      </c>
      <c r="P17" s="19">
        <f t="shared" si="1"/>
        <v>44363</v>
      </c>
    </row>
    <row r="18" spans="1:16" ht="29">
      <c r="A18" t="s">
        <v>132</v>
      </c>
      <c r="B18" s="1">
        <v>44358</v>
      </c>
      <c r="C18" s="44" t="s">
        <v>103</v>
      </c>
      <c r="D18" s="29">
        <v>4</v>
      </c>
      <c r="G18" s="14"/>
      <c r="H18">
        <v>35</v>
      </c>
      <c r="I18">
        <v>36</v>
      </c>
      <c r="J18" s="14">
        <v>35</v>
      </c>
      <c r="K18" s="6">
        <v>21</v>
      </c>
      <c r="L18" s="6">
        <v>21</v>
      </c>
      <c r="M18" s="14">
        <v>21</v>
      </c>
      <c r="N18" s="18">
        <f t="shared" ref="N18:N25" si="3">(K18+L18+M18)/3</f>
        <v>21</v>
      </c>
      <c r="O18" s="21">
        <f t="shared" si="0"/>
        <v>44338</v>
      </c>
      <c r="P18" s="19">
        <f t="shared" si="1"/>
        <v>44363</v>
      </c>
    </row>
    <row r="19" spans="1:16" ht="29">
      <c r="A19" t="s">
        <v>125</v>
      </c>
      <c r="B19" s="1">
        <v>44358</v>
      </c>
      <c r="C19" s="44" t="s">
        <v>103</v>
      </c>
      <c r="D19" s="29">
        <v>3</v>
      </c>
      <c r="G19" s="14"/>
      <c r="H19">
        <v>35</v>
      </c>
      <c r="I19">
        <v>33</v>
      </c>
      <c r="J19" s="14">
        <v>36</v>
      </c>
      <c r="K19" s="6">
        <v>21</v>
      </c>
      <c r="L19" s="6">
        <v>20</v>
      </c>
      <c r="M19" s="14">
        <v>21</v>
      </c>
      <c r="N19" s="18">
        <f t="shared" si="3"/>
        <v>20.666666666666668</v>
      </c>
      <c r="O19" s="21">
        <f t="shared" si="0"/>
        <v>44338.333333333336</v>
      </c>
      <c r="P19" s="19">
        <f t="shared" si="1"/>
        <v>44363.333333333336</v>
      </c>
    </row>
    <row r="20" spans="1:16" ht="29">
      <c r="A20" t="s">
        <v>157</v>
      </c>
      <c r="B20" s="1">
        <v>44358</v>
      </c>
      <c r="C20" s="45" t="s">
        <v>151</v>
      </c>
      <c r="D20" s="29">
        <v>4</v>
      </c>
      <c r="E20">
        <v>37</v>
      </c>
      <c r="F20">
        <v>32</v>
      </c>
      <c r="G20" s="14">
        <v>35</v>
      </c>
      <c r="J20" s="14"/>
      <c r="K20" s="6">
        <v>22</v>
      </c>
      <c r="L20" s="6">
        <v>19</v>
      </c>
      <c r="M20" s="14">
        <v>21</v>
      </c>
      <c r="N20" s="18">
        <f t="shared" si="3"/>
        <v>20.666666666666668</v>
      </c>
      <c r="O20" s="21">
        <f t="shared" si="0"/>
        <v>44338.333333333336</v>
      </c>
      <c r="P20" s="19">
        <f t="shared" si="1"/>
        <v>44363.333333333336</v>
      </c>
    </row>
    <row r="21" spans="1:16" ht="29">
      <c r="A21" t="s">
        <v>179</v>
      </c>
      <c r="B21" s="1">
        <v>44358</v>
      </c>
      <c r="C21" s="45" t="s">
        <v>151</v>
      </c>
      <c r="D21" s="29">
        <v>5</v>
      </c>
      <c r="G21" s="14"/>
      <c r="H21">
        <v>31</v>
      </c>
      <c r="I21">
        <v>40</v>
      </c>
      <c r="J21" s="14">
        <v>36</v>
      </c>
      <c r="K21" s="6">
        <v>19</v>
      </c>
      <c r="L21" s="6">
        <v>22</v>
      </c>
      <c r="M21" s="14">
        <v>21</v>
      </c>
      <c r="N21" s="18">
        <f t="shared" si="3"/>
        <v>20.666666666666668</v>
      </c>
      <c r="O21" s="21">
        <f t="shared" si="0"/>
        <v>44338.333333333336</v>
      </c>
      <c r="P21" s="19">
        <f t="shared" si="1"/>
        <v>44363.333333333336</v>
      </c>
    </row>
    <row r="22" spans="1:16" ht="29">
      <c r="A22" t="s">
        <v>155</v>
      </c>
      <c r="B22" s="1">
        <v>44358</v>
      </c>
      <c r="C22" s="45" t="s">
        <v>151</v>
      </c>
      <c r="D22" s="29">
        <v>4</v>
      </c>
      <c r="E22">
        <v>34</v>
      </c>
      <c r="F22">
        <v>34</v>
      </c>
      <c r="G22" s="14">
        <v>35</v>
      </c>
      <c r="J22" s="14"/>
      <c r="K22" s="6">
        <v>20</v>
      </c>
      <c r="L22" s="6">
        <v>20</v>
      </c>
      <c r="M22" s="14">
        <v>21</v>
      </c>
      <c r="N22" s="18">
        <f t="shared" si="3"/>
        <v>20.333333333333332</v>
      </c>
      <c r="O22" s="21">
        <f t="shared" si="0"/>
        <v>44338.666666666664</v>
      </c>
      <c r="P22" s="19">
        <f t="shared" si="1"/>
        <v>44363.666666666664</v>
      </c>
    </row>
    <row r="23" spans="1:16" ht="29">
      <c r="A23" t="s">
        <v>182</v>
      </c>
      <c r="B23" s="1">
        <v>44358</v>
      </c>
      <c r="C23" s="45" t="s">
        <v>151</v>
      </c>
      <c r="D23" s="29">
        <v>4</v>
      </c>
      <c r="G23" s="14"/>
      <c r="H23">
        <v>37</v>
      </c>
      <c r="I23">
        <v>34</v>
      </c>
      <c r="J23" s="14">
        <v>31</v>
      </c>
      <c r="K23" s="6">
        <v>22</v>
      </c>
      <c r="L23" s="6">
        <v>20</v>
      </c>
      <c r="M23" s="14">
        <v>19</v>
      </c>
      <c r="N23" s="18">
        <f t="shared" si="3"/>
        <v>20.333333333333332</v>
      </c>
      <c r="O23" s="21">
        <f t="shared" si="0"/>
        <v>44338.666666666664</v>
      </c>
      <c r="P23" s="19">
        <f t="shared" si="1"/>
        <v>44363.666666666664</v>
      </c>
    </row>
    <row r="24" spans="1:16" ht="29">
      <c r="A24" t="s">
        <v>110</v>
      </c>
      <c r="B24" s="1">
        <v>44358</v>
      </c>
      <c r="C24" s="44" t="s">
        <v>103</v>
      </c>
      <c r="D24" s="29">
        <v>3</v>
      </c>
      <c r="G24" s="14"/>
      <c r="H24">
        <v>35</v>
      </c>
      <c r="I24">
        <v>33</v>
      </c>
      <c r="J24" s="14">
        <v>32</v>
      </c>
      <c r="K24" s="6">
        <v>21</v>
      </c>
      <c r="L24" s="6">
        <v>20</v>
      </c>
      <c r="M24" s="14">
        <v>19</v>
      </c>
      <c r="N24" s="18">
        <f t="shared" si="3"/>
        <v>20</v>
      </c>
      <c r="O24" s="21">
        <f t="shared" si="0"/>
        <v>44339</v>
      </c>
      <c r="P24" s="19">
        <f t="shared" si="1"/>
        <v>44364</v>
      </c>
    </row>
    <row r="25" spans="1:16" ht="29">
      <c r="A25" t="s">
        <v>115</v>
      </c>
      <c r="B25" s="1">
        <v>44358</v>
      </c>
      <c r="C25" s="44" t="s">
        <v>103</v>
      </c>
      <c r="D25" s="29">
        <v>3</v>
      </c>
      <c r="G25" s="14"/>
      <c r="H25">
        <v>31</v>
      </c>
      <c r="I25">
        <v>36</v>
      </c>
      <c r="J25" s="14">
        <v>34</v>
      </c>
      <c r="K25" s="6">
        <v>19</v>
      </c>
      <c r="L25" s="6">
        <v>21</v>
      </c>
      <c r="M25" s="14">
        <v>20</v>
      </c>
      <c r="N25" s="18">
        <f t="shared" si="3"/>
        <v>20</v>
      </c>
      <c r="O25" s="21">
        <f t="shared" si="0"/>
        <v>44339</v>
      </c>
      <c r="P25" s="19">
        <f t="shared" si="1"/>
        <v>44364</v>
      </c>
    </row>
    <row r="26" spans="1:16" ht="29">
      <c r="A26" t="s">
        <v>184</v>
      </c>
      <c r="B26" s="1">
        <v>44358</v>
      </c>
      <c r="C26" s="45" t="s">
        <v>151</v>
      </c>
      <c r="D26" s="29">
        <v>2</v>
      </c>
      <c r="G26" s="14"/>
      <c r="H26">
        <v>33</v>
      </c>
      <c r="I26">
        <v>33</v>
      </c>
      <c r="J26" s="14"/>
      <c r="K26" s="6">
        <v>20</v>
      </c>
      <c r="L26" s="6">
        <v>20</v>
      </c>
      <c r="M26" s="14"/>
      <c r="N26" s="18">
        <f>(K26+L26)/2</f>
        <v>20</v>
      </c>
      <c r="O26" s="21">
        <f t="shared" si="0"/>
        <v>44339</v>
      </c>
      <c r="P26" s="19">
        <f t="shared" si="1"/>
        <v>44364</v>
      </c>
    </row>
    <row r="27" spans="1:16" ht="29">
      <c r="A27" t="s">
        <v>121</v>
      </c>
      <c r="B27" s="1">
        <v>44358</v>
      </c>
      <c r="C27" s="44" t="s">
        <v>103</v>
      </c>
      <c r="D27" s="29">
        <v>4</v>
      </c>
      <c r="G27" s="14"/>
      <c r="H27">
        <v>30</v>
      </c>
      <c r="I27">
        <v>33</v>
      </c>
      <c r="J27" s="14">
        <v>33</v>
      </c>
      <c r="K27" s="6">
        <v>19</v>
      </c>
      <c r="L27" s="6">
        <v>20</v>
      </c>
      <c r="M27" s="14">
        <v>20</v>
      </c>
      <c r="N27" s="18">
        <f>(K27+L27+M27)/3</f>
        <v>19.666666666666668</v>
      </c>
      <c r="O27" s="21">
        <f t="shared" si="0"/>
        <v>44339.333333333336</v>
      </c>
      <c r="P27" s="19">
        <f t="shared" si="1"/>
        <v>44364.333333333336</v>
      </c>
    </row>
    <row r="28" spans="1:16" ht="29">
      <c r="A28" t="s">
        <v>123</v>
      </c>
      <c r="B28" s="1">
        <v>44358</v>
      </c>
      <c r="C28" s="44" t="s">
        <v>103</v>
      </c>
      <c r="D28" s="29">
        <v>4</v>
      </c>
      <c r="G28" s="14"/>
      <c r="H28">
        <v>29</v>
      </c>
      <c r="I28">
        <v>30</v>
      </c>
      <c r="J28" s="14">
        <v>36</v>
      </c>
      <c r="K28" s="6">
        <v>18</v>
      </c>
      <c r="L28" s="6">
        <v>19</v>
      </c>
      <c r="M28" s="14">
        <v>21</v>
      </c>
      <c r="N28" s="18">
        <f>(K28+L28+M28)/3</f>
        <v>19.333333333333332</v>
      </c>
      <c r="O28" s="21">
        <f t="shared" si="0"/>
        <v>44339.666666666664</v>
      </c>
      <c r="P28" s="19">
        <f t="shared" si="1"/>
        <v>44364.666666666664</v>
      </c>
    </row>
    <row r="29" spans="1:16" ht="29">
      <c r="A29" t="s">
        <v>146</v>
      </c>
      <c r="B29" s="1">
        <v>44358</v>
      </c>
      <c r="C29" s="44" t="s">
        <v>103</v>
      </c>
      <c r="D29" s="29">
        <v>6</v>
      </c>
      <c r="G29" s="14"/>
      <c r="H29">
        <v>30</v>
      </c>
      <c r="I29">
        <v>32</v>
      </c>
      <c r="J29" s="14">
        <v>33</v>
      </c>
      <c r="K29" s="6">
        <v>19</v>
      </c>
      <c r="L29" s="6">
        <v>19</v>
      </c>
      <c r="M29" s="14">
        <v>20</v>
      </c>
      <c r="N29" s="18">
        <f>(K29+L29+M29)/3</f>
        <v>19.333333333333332</v>
      </c>
      <c r="O29" s="21">
        <f t="shared" si="0"/>
        <v>44339.666666666664</v>
      </c>
      <c r="P29" s="19">
        <f t="shared" si="1"/>
        <v>44364.666666666664</v>
      </c>
    </row>
    <row r="30" spans="1:16" ht="29">
      <c r="A30" t="s">
        <v>128</v>
      </c>
      <c r="B30" s="1">
        <v>44358</v>
      </c>
      <c r="C30" s="44" t="s">
        <v>103</v>
      </c>
      <c r="D30" s="29">
        <v>2</v>
      </c>
      <c r="G30" s="14"/>
      <c r="H30">
        <v>29</v>
      </c>
      <c r="I30">
        <v>33</v>
      </c>
      <c r="J30" s="14"/>
      <c r="K30" s="6">
        <v>18</v>
      </c>
      <c r="L30" s="6">
        <v>20</v>
      </c>
      <c r="M30" s="14"/>
      <c r="N30" s="18">
        <f>(K30+L30)/2</f>
        <v>19</v>
      </c>
      <c r="O30" s="21">
        <f t="shared" si="0"/>
        <v>44340</v>
      </c>
      <c r="P30" s="19">
        <f t="shared" si="1"/>
        <v>44365</v>
      </c>
    </row>
    <row r="31" spans="1:16" ht="29">
      <c r="A31" t="s">
        <v>150</v>
      </c>
      <c r="B31" s="1">
        <v>44358</v>
      </c>
      <c r="C31" s="44" t="s">
        <v>103</v>
      </c>
      <c r="D31" s="29">
        <v>5</v>
      </c>
      <c r="G31" s="14"/>
      <c r="H31">
        <v>32</v>
      </c>
      <c r="I31">
        <v>32</v>
      </c>
      <c r="J31" s="14">
        <v>32</v>
      </c>
      <c r="K31" s="6">
        <v>19</v>
      </c>
      <c r="L31" s="6">
        <v>19</v>
      </c>
      <c r="M31" s="14">
        <v>19</v>
      </c>
      <c r="N31" s="18">
        <f>(K31+L31+M31)/3</f>
        <v>19</v>
      </c>
      <c r="O31" s="21">
        <f t="shared" si="0"/>
        <v>44340</v>
      </c>
      <c r="P31" s="19">
        <f t="shared" si="1"/>
        <v>44365</v>
      </c>
    </row>
    <row r="32" spans="1:16" ht="29">
      <c r="A32" t="s">
        <v>158</v>
      </c>
      <c r="B32" s="1">
        <v>44358</v>
      </c>
      <c r="C32" s="45" t="s">
        <v>151</v>
      </c>
      <c r="D32" s="29">
        <v>2</v>
      </c>
      <c r="G32" s="14"/>
      <c r="H32">
        <v>32</v>
      </c>
      <c r="I32">
        <v>31</v>
      </c>
      <c r="J32" s="14"/>
      <c r="K32" s="6">
        <v>19</v>
      </c>
      <c r="L32" s="6">
        <v>19</v>
      </c>
      <c r="M32" s="14"/>
      <c r="N32" s="18">
        <f>(K32+L32)/2</f>
        <v>19</v>
      </c>
      <c r="O32" s="21">
        <f t="shared" si="0"/>
        <v>44340</v>
      </c>
      <c r="P32" s="19">
        <f t="shared" si="1"/>
        <v>44365</v>
      </c>
    </row>
    <row r="33" spans="1:16" ht="29">
      <c r="A33" t="s">
        <v>138</v>
      </c>
      <c r="B33" s="1">
        <v>44358</v>
      </c>
      <c r="C33" s="44" t="s">
        <v>103</v>
      </c>
      <c r="D33" s="29">
        <v>3</v>
      </c>
      <c r="G33" s="14"/>
      <c r="H33">
        <v>28</v>
      </c>
      <c r="I33">
        <v>30</v>
      </c>
      <c r="J33" s="14">
        <v>32</v>
      </c>
      <c r="K33" s="6">
        <v>18</v>
      </c>
      <c r="L33" s="6">
        <v>19</v>
      </c>
      <c r="M33" s="14">
        <v>19</v>
      </c>
      <c r="N33" s="18">
        <f>(K33+L33+M33)/3</f>
        <v>18.666666666666668</v>
      </c>
      <c r="O33" s="21">
        <f t="shared" ref="O33:O64" si="4">B33-N33+1</f>
        <v>44340.333333333336</v>
      </c>
      <c r="P33" s="19">
        <f t="shared" ref="P33:P64" si="5">O33+25</f>
        <v>44365.333333333336</v>
      </c>
    </row>
    <row r="34" spans="1:16" ht="29">
      <c r="A34" t="s">
        <v>168</v>
      </c>
      <c r="B34" s="1">
        <v>44358</v>
      </c>
      <c r="C34" s="45" t="s">
        <v>151</v>
      </c>
      <c r="D34" s="29">
        <v>4</v>
      </c>
      <c r="G34" s="14"/>
      <c r="H34">
        <v>31</v>
      </c>
      <c r="I34">
        <v>31</v>
      </c>
      <c r="J34" s="14">
        <v>28</v>
      </c>
      <c r="K34" s="6">
        <v>19</v>
      </c>
      <c r="L34" s="6">
        <v>19</v>
      </c>
      <c r="M34" s="14">
        <v>18</v>
      </c>
      <c r="N34" s="18">
        <f>(K34+L34+M34)/3</f>
        <v>18.666666666666668</v>
      </c>
      <c r="O34" s="21">
        <f t="shared" si="4"/>
        <v>44340.333333333336</v>
      </c>
      <c r="P34" s="19">
        <f t="shared" si="5"/>
        <v>44365.333333333336</v>
      </c>
    </row>
    <row r="35" spans="1:16" ht="29">
      <c r="A35" t="s">
        <v>169</v>
      </c>
      <c r="B35" s="1">
        <v>44358</v>
      </c>
      <c r="C35" s="45" t="s">
        <v>151</v>
      </c>
      <c r="D35" s="29">
        <v>4</v>
      </c>
      <c r="G35" s="14"/>
      <c r="H35">
        <v>30</v>
      </c>
      <c r="I35">
        <v>32</v>
      </c>
      <c r="J35" s="14">
        <v>28</v>
      </c>
      <c r="K35" s="6">
        <v>19</v>
      </c>
      <c r="L35" s="6">
        <v>19</v>
      </c>
      <c r="M35" s="14">
        <v>18</v>
      </c>
      <c r="N35" s="18">
        <f>(K35+L35+M35)/3</f>
        <v>18.666666666666668</v>
      </c>
      <c r="O35" s="21">
        <f t="shared" si="4"/>
        <v>44340.333333333336</v>
      </c>
      <c r="P35" s="19">
        <f t="shared" si="5"/>
        <v>44365.333333333336</v>
      </c>
    </row>
    <row r="36" spans="1:16" ht="29">
      <c r="A36" t="s">
        <v>191</v>
      </c>
      <c r="B36" s="1">
        <v>44358</v>
      </c>
      <c r="C36" s="45" t="s">
        <v>151</v>
      </c>
      <c r="D36" s="29">
        <v>5</v>
      </c>
      <c r="G36" s="14"/>
      <c r="H36">
        <v>23</v>
      </c>
      <c r="I36">
        <v>34</v>
      </c>
      <c r="J36" s="14">
        <v>28</v>
      </c>
      <c r="K36" s="6">
        <v>16</v>
      </c>
      <c r="L36" s="6">
        <v>20</v>
      </c>
      <c r="M36" s="14">
        <v>18</v>
      </c>
      <c r="N36" s="18">
        <f>(K36+L36+M36)/3</f>
        <v>18</v>
      </c>
      <c r="O36" s="21">
        <f t="shared" si="4"/>
        <v>44341</v>
      </c>
      <c r="P36" s="19">
        <f t="shared" si="5"/>
        <v>44366</v>
      </c>
    </row>
    <row r="37" spans="1:16" ht="29">
      <c r="A37" t="s">
        <v>119</v>
      </c>
      <c r="B37" s="1">
        <v>44358</v>
      </c>
      <c r="C37" s="44" t="s">
        <v>103</v>
      </c>
      <c r="D37" s="29">
        <v>3</v>
      </c>
      <c r="G37" s="14"/>
      <c r="H37">
        <v>33</v>
      </c>
      <c r="I37">
        <v>21</v>
      </c>
      <c r="J37" s="14"/>
      <c r="K37" s="6">
        <v>20</v>
      </c>
      <c r="L37" s="6">
        <v>15</v>
      </c>
      <c r="M37" s="14"/>
      <c r="N37" s="18">
        <f>(K37+L37)/2</f>
        <v>17.5</v>
      </c>
      <c r="O37" s="21">
        <f t="shared" si="4"/>
        <v>44341.5</v>
      </c>
      <c r="P37" s="19">
        <f t="shared" si="5"/>
        <v>44366.5</v>
      </c>
    </row>
    <row r="38" spans="1:16" ht="29">
      <c r="A38" t="s">
        <v>133</v>
      </c>
      <c r="B38" s="1">
        <v>44358</v>
      </c>
      <c r="C38" s="44" t="s">
        <v>103</v>
      </c>
      <c r="D38" s="29">
        <v>3</v>
      </c>
      <c r="G38" s="14"/>
      <c r="H38">
        <v>22</v>
      </c>
      <c r="I38">
        <v>28</v>
      </c>
      <c r="J38" s="14">
        <v>30</v>
      </c>
      <c r="K38" s="6">
        <v>15</v>
      </c>
      <c r="L38" s="6">
        <v>18</v>
      </c>
      <c r="M38" s="14">
        <v>19</v>
      </c>
      <c r="N38" s="18">
        <f t="shared" ref="N38:N55" si="6">(K38+L38+M38)/3</f>
        <v>17.333333333333332</v>
      </c>
      <c r="O38" s="21">
        <f t="shared" si="4"/>
        <v>44341.666666666664</v>
      </c>
      <c r="P38" s="19">
        <f t="shared" si="5"/>
        <v>44366.666666666664</v>
      </c>
    </row>
    <row r="39" spans="1:16" ht="29">
      <c r="A39" t="s">
        <v>143</v>
      </c>
      <c r="B39" s="1">
        <v>44358</v>
      </c>
      <c r="C39" s="44" t="s">
        <v>103</v>
      </c>
      <c r="D39" s="29">
        <v>5</v>
      </c>
      <c r="G39" s="14"/>
      <c r="H39">
        <v>32</v>
      </c>
      <c r="I39">
        <v>25</v>
      </c>
      <c r="J39" s="14">
        <v>27</v>
      </c>
      <c r="K39" s="6">
        <v>19</v>
      </c>
      <c r="L39" s="6">
        <v>16</v>
      </c>
      <c r="M39" s="14">
        <v>17</v>
      </c>
      <c r="N39" s="18">
        <f t="shared" si="6"/>
        <v>17.333333333333332</v>
      </c>
      <c r="O39" s="21">
        <f t="shared" si="4"/>
        <v>44341.666666666664</v>
      </c>
      <c r="P39" s="19">
        <f t="shared" si="5"/>
        <v>44366.666666666664</v>
      </c>
    </row>
    <row r="40" spans="1:16" ht="29">
      <c r="A40" t="s">
        <v>118</v>
      </c>
      <c r="B40" s="1">
        <v>44358</v>
      </c>
      <c r="C40" s="44" t="s">
        <v>103</v>
      </c>
      <c r="D40" s="29">
        <v>4</v>
      </c>
      <c r="G40" s="14"/>
      <c r="H40">
        <v>22</v>
      </c>
      <c r="I40">
        <v>30</v>
      </c>
      <c r="J40" s="14">
        <v>27</v>
      </c>
      <c r="K40" s="6">
        <v>15</v>
      </c>
      <c r="L40" s="6">
        <v>19</v>
      </c>
      <c r="M40" s="14">
        <v>17</v>
      </c>
      <c r="N40" s="18">
        <f t="shared" si="6"/>
        <v>17</v>
      </c>
      <c r="O40" s="21">
        <f t="shared" si="4"/>
        <v>44342</v>
      </c>
      <c r="P40" s="19">
        <f t="shared" si="5"/>
        <v>44367</v>
      </c>
    </row>
    <row r="41" spans="1:16" ht="29">
      <c r="A41" t="s">
        <v>135</v>
      </c>
      <c r="B41" s="1">
        <v>44358</v>
      </c>
      <c r="C41" s="44" t="s">
        <v>103</v>
      </c>
      <c r="D41" s="29">
        <v>4</v>
      </c>
      <c r="G41" s="14"/>
      <c r="H41">
        <v>25</v>
      </c>
      <c r="I41">
        <v>28</v>
      </c>
      <c r="J41" s="14">
        <v>22</v>
      </c>
      <c r="K41" s="6">
        <v>16</v>
      </c>
      <c r="L41" s="6">
        <v>18</v>
      </c>
      <c r="M41" s="14">
        <v>15</v>
      </c>
      <c r="N41" s="18">
        <f t="shared" si="6"/>
        <v>16.333333333333332</v>
      </c>
      <c r="O41" s="21">
        <f t="shared" si="4"/>
        <v>44342.666666666664</v>
      </c>
      <c r="P41" s="19">
        <f t="shared" si="5"/>
        <v>44367.666666666664</v>
      </c>
    </row>
    <row r="42" spans="1:16" ht="29">
      <c r="A42" t="s">
        <v>144</v>
      </c>
      <c r="B42" s="1">
        <v>44358</v>
      </c>
      <c r="C42" s="44" t="s">
        <v>103</v>
      </c>
      <c r="D42" s="29">
        <v>4</v>
      </c>
      <c r="G42" s="14"/>
      <c r="H42">
        <v>23</v>
      </c>
      <c r="I42">
        <v>25</v>
      </c>
      <c r="J42" s="14">
        <v>27</v>
      </c>
      <c r="K42" s="6">
        <v>16</v>
      </c>
      <c r="L42" s="6">
        <v>16</v>
      </c>
      <c r="M42" s="14">
        <v>17</v>
      </c>
      <c r="N42" s="18">
        <f t="shared" si="6"/>
        <v>16.333333333333332</v>
      </c>
      <c r="O42" s="21">
        <f t="shared" si="4"/>
        <v>44342.666666666664</v>
      </c>
      <c r="P42" s="19">
        <f t="shared" si="5"/>
        <v>44367.666666666664</v>
      </c>
    </row>
    <row r="43" spans="1:16" ht="29">
      <c r="A43" t="s">
        <v>160</v>
      </c>
      <c r="B43" s="1">
        <v>44358</v>
      </c>
      <c r="C43" s="45" t="s">
        <v>151</v>
      </c>
      <c r="D43" s="29">
        <v>4</v>
      </c>
      <c r="G43" s="14"/>
      <c r="H43">
        <v>24</v>
      </c>
      <c r="I43">
        <v>28</v>
      </c>
      <c r="J43" s="14">
        <v>16</v>
      </c>
      <c r="K43" s="6">
        <v>16</v>
      </c>
      <c r="L43" s="6">
        <v>18</v>
      </c>
      <c r="M43" s="14">
        <v>13</v>
      </c>
      <c r="N43" s="18">
        <f t="shared" si="6"/>
        <v>15.666666666666666</v>
      </c>
      <c r="O43" s="21">
        <f t="shared" si="4"/>
        <v>44343.333333333336</v>
      </c>
      <c r="P43" s="19">
        <f t="shared" si="5"/>
        <v>44368.333333333336</v>
      </c>
    </row>
    <row r="44" spans="1:16" ht="29">
      <c r="A44" t="s">
        <v>127</v>
      </c>
      <c r="B44" s="1">
        <v>44358</v>
      </c>
      <c r="C44" s="44" t="s">
        <v>103</v>
      </c>
      <c r="D44" s="29">
        <v>3</v>
      </c>
      <c r="E44">
        <v>90</v>
      </c>
      <c r="G44" s="14"/>
      <c r="I44">
        <v>22</v>
      </c>
      <c r="J44" s="14">
        <v>24</v>
      </c>
      <c r="K44" s="6">
        <v>10</v>
      </c>
      <c r="L44" s="6">
        <v>15</v>
      </c>
      <c r="M44" s="14">
        <v>16</v>
      </c>
      <c r="N44" s="18">
        <f t="shared" si="6"/>
        <v>13.666666666666666</v>
      </c>
      <c r="O44" s="21">
        <f t="shared" si="4"/>
        <v>44345.333333333336</v>
      </c>
      <c r="P44" s="19">
        <f t="shared" si="5"/>
        <v>44370.333333333336</v>
      </c>
    </row>
    <row r="45" spans="1:16" ht="29">
      <c r="A45" t="s">
        <v>173</v>
      </c>
      <c r="B45" s="1">
        <v>44358</v>
      </c>
      <c r="C45" s="45" t="s">
        <v>151</v>
      </c>
      <c r="D45" s="29">
        <v>4</v>
      </c>
      <c r="E45">
        <v>90</v>
      </c>
      <c r="F45">
        <v>90</v>
      </c>
      <c r="G45" s="14"/>
      <c r="J45" s="14">
        <v>30</v>
      </c>
      <c r="K45" s="6">
        <v>10</v>
      </c>
      <c r="L45" s="6">
        <v>10</v>
      </c>
      <c r="M45" s="14">
        <v>19</v>
      </c>
      <c r="N45" s="18">
        <f t="shared" si="6"/>
        <v>13</v>
      </c>
      <c r="O45" s="21">
        <f t="shared" si="4"/>
        <v>44346</v>
      </c>
      <c r="P45" s="19">
        <f t="shared" si="5"/>
        <v>44371</v>
      </c>
    </row>
    <row r="46" spans="1:16" ht="29">
      <c r="A46" t="s">
        <v>104</v>
      </c>
      <c r="B46" s="1">
        <v>44358</v>
      </c>
      <c r="C46" s="44" t="s">
        <v>103</v>
      </c>
      <c r="D46" s="29">
        <v>4</v>
      </c>
      <c r="G46" s="14"/>
      <c r="H46">
        <v>13</v>
      </c>
      <c r="I46">
        <v>22</v>
      </c>
      <c r="J46" s="14">
        <v>5</v>
      </c>
      <c r="K46" s="6">
        <v>12</v>
      </c>
      <c r="L46" s="6">
        <v>15</v>
      </c>
      <c r="M46" s="14">
        <v>11</v>
      </c>
      <c r="N46" s="18">
        <f t="shared" si="6"/>
        <v>12.666666666666666</v>
      </c>
      <c r="O46" s="21">
        <f t="shared" si="4"/>
        <v>44346.333333333336</v>
      </c>
      <c r="P46" s="19">
        <f t="shared" si="5"/>
        <v>44371.333333333336</v>
      </c>
    </row>
    <row r="47" spans="1:16" ht="29">
      <c r="A47" t="s">
        <v>194</v>
      </c>
      <c r="B47" s="1">
        <v>44358</v>
      </c>
      <c r="C47" s="45" t="s">
        <v>151</v>
      </c>
      <c r="D47" s="29">
        <v>5</v>
      </c>
      <c r="E47">
        <v>90</v>
      </c>
      <c r="G47" s="14"/>
      <c r="I47">
        <v>17</v>
      </c>
      <c r="J47" s="14">
        <v>18</v>
      </c>
      <c r="K47" s="6">
        <v>10</v>
      </c>
      <c r="L47" s="6">
        <v>13</v>
      </c>
      <c r="M47" s="14">
        <v>14</v>
      </c>
      <c r="N47" s="18">
        <f t="shared" si="6"/>
        <v>12.333333333333334</v>
      </c>
      <c r="O47" s="21">
        <f t="shared" si="4"/>
        <v>44346.666666666664</v>
      </c>
      <c r="P47" s="19">
        <f t="shared" si="5"/>
        <v>44371.666666666664</v>
      </c>
    </row>
    <row r="48" spans="1:16" ht="29">
      <c r="A48" t="s">
        <v>112</v>
      </c>
      <c r="B48" s="1">
        <v>44358</v>
      </c>
      <c r="C48" s="44" t="s">
        <v>103</v>
      </c>
      <c r="D48" s="29">
        <v>3</v>
      </c>
      <c r="E48">
        <v>90</v>
      </c>
      <c r="F48">
        <v>90</v>
      </c>
      <c r="G48" s="14"/>
      <c r="J48" s="14">
        <v>15</v>
      </c>
      <c r="K48" s="6">
        <v>10</v>
      </c>
      <c r="L48" s="6">
        <v>10</v>
      </c>
      <c r="M48" s="14">
        <v>13</v>
      </c>
      <c r="N48" s="18">
        <f t="shared" si="6"/>
        <v>11</v>
      </c>
      <c r="O48" s="21">
        <f t="shared" si="4"/>
        <v>44348</v>
      </c>
      <c r="P48" s="19">
        <f t="shared" si="5"/>
        <v>44373</v>
      </c>
    </row>
    <row r="49" spans="1:16" ht="29">
      <c r="A49" t="s">
        <v>109</v>
      </c>
      <c r="B49" s="1">
        <v>44358</v>
      </c>
      <c r="C49" s="44" t="s">
        <v>103</v>
      </c>
      <c r="D49" s="29">
        <v>4</v>
      </c>
      <c r="E49">
        <v>90</v>
      </c>
      <c r="F49">
        <v>90</v>
      </c>
      <c r="G49" s="14"/>
      <c r="J49" s="14">
        <v>14</v>
      </c>
      <c r="K49" s="6">
        <v>10</v>
      </c>
      <c r="L49" s="6">
        <v>10</v>
      </c>
      <c r="M49" s="14">
        <v>12</v>
      </c>
      <c r="N49" s="18">
        <f t="shared" si="6"/>
        <v>10.666666666666666</v>
      </c>
      <c r="O49" s="21">
        <f t="shared" si="4"/>
        <v>44348.333333333336</v>
      </c>
      <c r="P49" s="19">
        <f t="shared" si="5"/>
        <v>44373.333333333336</v>
      </c>
    </row>
    <row r="50" spans="1:16" ht="29">
      <c r="A50" t="s">
        <v>183</v>
      </c>
      <c r="B50" s="1">
        <v>44358</v>
      </c>
      <c r="C50" s="45" t="s">
        <v>151</v>
      </c>
      <c r="D50" s="29">
        <v>3</v>
      </c>
      <c r="E50">
        <v>90</v>
      </c>
      <c r="F50">
        <v>90</v>
      </c>
      <c r="G50" s="14"/>
      <c r="J50" s="14">
        <v>12</v>
      </c>
      <c r="K50" s="6">
        <v>10</v>
      </c>
      <c r="L50" s="6">
        <v>10</v>
      </c>
      <c r="M50" s="14">
        <v>12</v>
      </c>
      <c r="N50" s="18">
        <f t="shared" si="6"/>
        <v>10.666666666666666</v>
      </c>
      <c r="O50" s="21">
        <f t="shared" si="4"/>
        <v>44348.333333333336</v>
      </c>
      <c r="P50" s="19">
        <f t="shared" si="5"/>
        <v>44373.333333333336</v>
      </c>
    </row>
    <row r="51" spans="1:16" ht="29">
      <c r="A51" t="s">
        <v>185</v>
      </c>
      <c r="B51" s="1">
        <v>44358</v>
      </c>
      <c r="C51" s="45" t="s">
        <v>151</v>
      </c>
      <c r="D51" s="29">
        <v>5</v>
      </c>
      <c r="E51">
        <v>90</v>
      </c>
      <c r="F51">
        <v>90</v>
      </c>
      <c r="G51" s="14"/>
      <c r="J51" s="14">
        <v>11</v>
      </c>
      <c r="K51" s="6">
        <v>10</v>
      </c>
      <c r="L51" s="6">
        <v>10</v>
      </c>
      <c r="M51" s="14">
        <v>12</v>
      </c>
      <c r="N51" s="18">
        <f t="shared" si="6"/>
        <v>10.666666666666666</v>
      </c>
      <c r="O51" s="21">
        <f t="shared" si="4"/>
        <v>44348.333333333336</v>
      </c>
      <c r="P51" s="19">
        <f t="shared" si="5"/>
        <v>44373.333333333336</v>
      </c>
    </row>
    <row r="52" spans="1:16" ht="29">
      <c r="A52" t="s">
        <v>111</v>
      </c>
      <c r="B52" s="1">
        <v>44358</v>
      </c>
      <c r="C52" s="44" t="s">
        <v>103</v>
      </c>
      <c r="D52" s="29">
        <v>3</v>
      </c>
      <c r="E52">
        <v>90</v>
      </c>
      <c r="F52">
        <v>90</v>
      </c>
      <c r="G52" s="14">
        <v>90</v>
      </c>
      <c r="J52" s="14"/>
      <c r="K52" s="6">
        <v>10</v>
      </c>
      <c r="L52" s="6">
        <v>10</v>
      </c>
      <c r="M52" s="14">
        <v>10</v>
      </c>
      <c r="N52" s="18">
        <f t="shared" si="6"/>
        <v>10</v>
      </c>
      <c r="O52" s="21">
        <f t="shared" si="4"/>
        <v>44349</v>
      </c>
      <c r="P52" s="19">
        <f t="shared" si="5"/>
        <v>44374</v>
      </c>
    </row>
    <row r="53" spans="1:16" ht="29">
      <c r="A53" t="s">
        <v>122</v>
      </c>
      <c r="B53" s="1">
        <v>44358</v>
      </c>
      <c r="C53" s="44" t="s">
        <v>103</v>
      </c>
      <c r="D53" s="29">
        <v>5</v>
      </c>
      <c r="E53">
        <v>90</v>
      </c>
      <c r="F53">
        <v>90</v>
      </c>
      <c r="G53" s="14">
        <v>90</v>
      </c>
      <c r="J53" s="14"/>
      <c r="K53" s="6">
        <v>10</v>
      </c>
      <c r="L53" s="6">
        <v>10</v>
      </c>
      <c r="M53" s="14">
        <v>10</v>
      </c>
      <c r="N53" s="18">
        <f t="shared" si="6"/>
        <v>10</v>
      </c>
      <c r="O53" s="21">
        <f t="shared" si="4"/>
        <v>44349</v>
      </c>
      <c r="P53" s="19">
        <f t="shared" si="5"/>
        <v>44374</v>
      </c>
    </row>
    <row r="54" spans="1:16" ht="29">
      <c r="A54" t="s">
        <v>130</v>
      </c>
      <c r="B54" s="1">
        <v>44358</v>
      </c>
      <c r="C54" s="44" t="s">
        <v>103</v>
      </c>
      <c r="D54" s="29">
        <v>4</v>
      </c>
      <c r="E54">
        <v>90</v>
      </c>
      <c r="F54">
        <v>90</v>
      </c>
      <c r="G54" s="14">
        <v>90</v>
      </c>
      <c r="J54" s="14"/>
      <c r="K54" s="6">
        <v>10</v>
      </c>
      <c r="L54" s="6">
        <v>10</v>
      </c>
      <c r="M54" s="14">
        <v>10</v>
      </c>
      <c r="N54" s="18">
        <f t="shared" si="6"/>
        <v>10</v>
      </c>
      <c r="O54" s="21">
        <f t="shared" si="4"/>
        <v>44349</v>
      </c>
      <c r="P54" s="19">
        <f t="shared" si="5"/>
        <v>44374</v>
      </c>
    </row>
    <row r="55" spans="1:16" ht="29">
      <c r="A55" t="s">
        <v>134</v>
      </c>
      <c r="B55" s="1">
        <v>44358</v>
      </c>
      <c r="C55" s="44" t="s">
        <v>103</v>
      </c>
      <c r="D55" s="29">
        <v>4</v>
      </c>
      <c r="E55">
        <v>90</v>
      </c>
      <c r="F55">
        <v>90</v>
      </c>
      <c r="G55" s="14">
        <v>90</v>
      </c>
      <c r="J55" s="14"/>
      <c r="K55" s="6">
        <v>10</v>
      </c>
      <c r="L55" s="6">
        <v>10</v>
      </c>
      <c r="M55" s="14">
        <v>10</v>
      </c>
      <c r="N55" s="18">
        <f t="shared" si="6"/>
        <v>10</v>
      </c>
      <c r="O55" s="21">
        <f t="shared" si="4"/>
        <v>44349</v>
      </c>
      <c r="P55" s="19">
        <f t="shared" si="5"/>
        <v>44374</v>
      </c>
    </row>
    <row r="56" spans="1:16" ht="29">
      <c r="A56" t="s">
        <v>137</v>
      </c>
      <c r="B56" s="1">
        <v>44358</v>
      </c>
      <c r="C56" s="44" t="s">
        <v>103</v>
      </c>
      <c r="D56" s="29">
        <v>1</v>
      </c>
      <c r="E56">
        <v>90</v>
      </c>
      <c r="G56" s="14"/>
      <c r="J56" s="14"/>
      <c r="K56" s="6">
        <v>10</v>
      </c>
      <c r="M56" s="14"/>
      <c r="N56" s="18">
        <v>10</v>
      </c>
      <c r="O56" s="21">
        <f t="shared" si="4"/>
        <v>44349</v>
      </c>
      <c r="P56" s="19">
        <f t="shared" si="5"/>
        <v>44374</v>
      </c>
    </row>
    <row r="57" spans="1:16" ht="29">
      <c r="A57" t="s">
        <v>149</v>
      </c>
      <c r="B57" s="1">
        <v>44358</v>
      </c>
      <c r="C57" s="44" t="s">
        <v>103</v>
      </c>
      <c r="D57" s="29">
        <v>5</v>
      </c>
      <c r="E57">
        <v>90</v>
      </c>
      <c r="F57">
        <v>90</v>
      </c>
      <c r="G57" s="14">
        <v>90</v>
      </c>
      <c r="J57" s="14"/>
      <c r="K57" s="6">
        <v>10</v>
      </c>
      <c r="L57" s="6">
        <v>10</v>
      </c>
      <c r="M57" s="14">
        <v>10</v>
      </c>
      <c r="N57" s="18">
        <f t="shared" ref="N57:N69" si="7">(K57+L57+M57)/3</f>
        <v>10</v>
      </c>
      <c r="O57" s="21">
        <f t="shared" si="4"/>
        <v>44349</v>
      </c>
      <c r="P57" s="19">
        <f t="shared" si="5"/>
        <v>44374</v>
      </c>
    </row>
    <row r="58" spans="1:16" ht="29">
      <c r="A58" t="s">
        <v>152</v>
      </c>
      <c r="B58" s="1">
        <v>44358</v>
      </c>
      <c r="C58" s="45" t="s">
        <v>151</v>
      </c>
      <c r="D58" s="29">
        <v>4</v>
      </c>
      <c r="E58">
        <v>90</v>
      </c>
      <c r="F58">
        <v>90</v>
      </c>
      <c r="G58" s="14">
        <v>90</v>
      </c>
      <c r="J58" s="14"/>
      <c r="K58" s="6">
        <v>10</v>
      </c>
      <c r="L58" s="6">
        <v>10</v>
      </c>
      <c r="M58" s="14">
        <v>10</v>
      </c>
      <c r="N58" s="18">
        <f t="shared" si="7"/>
        <v>10</v>
      </c>
      <c r="O58" s="21">
        <f t="shared" si="4"/>
        <v>44349</v>
      </c>
      <c r="P58" s="19">
        <f t="shared" si="5"/>
        <v>44374</v>
      </c>
    </row>
    <row r="59" spans="1:16" ht="29">
      <c r="A59" t="s">
        <v>156</v>
      </c>
      <c r="B59" s="1">
        <v>44358</v>
      </c>
      <c r="C59" s="45" t="s">
        <v>151</v>
      </c>
      <c r="D59" s="29">
        <v>5</v>
      </c>
      <c r="E59">
        <v>90</v>
      </c>
      <c r="F59">
        <v>90</v>
      </c>
      <c r="G59" s="14">
        <v>90</v>
      </c>
      <c r="J59" s="14"/>
      <c r="K59" s="6">
        <v>10</v>
      </c>
      <c r="L59" s="6">
        <v>10</v>
      </c>
      <c r="M59" s="14">
        <v>10</v>
      </c>
      <c r="N59" s="18">
        <f t="shared" si="7"/>
        <v>10</v>
      </c>
      <c r="O59" s="21">
        <f t="shared" si="4"/>
        <v>44349</v>
      </c>
      <c r="P59" s="19">
        <f t="shared" si="5"/>
        <v>44374</v>
      </c>
    </row>
    <row r="60" spans="1:16" ht="29">
      <c r="A60" t="s">
        <v>165</v>
      </c>
      <c r="B60" s="1">
        <v>44358</v>
      </c>
      <c r="C60" s="45" t="s">
        <v>151</v>
      </c>
      <c r="D60" s="29">
        <v>5</v>
      </c>
      <c r="E60">
        <v>90</v>
      </c>
      <c r="F60">
        <v>90</v>
      </c>
      <c r="G60" s="14">
        <v>90</v>
      </c>
      <c r="J60" s="14"/>
      <c r="K60" s="6">
        <v>10</v>
      </c>
      <c r="L60" s="6">
        <v>10</v>
      </c>
      <c r="M60" s="14">
        <v>10</v>
      </c>
      <c r="N60" s="18">
        <f t="shared" si="7"/>
        <v>10</v>
      </c>
      <c r="O60" s="21">
        <f t="shared" si="4"/>
        <v>44349</v>
      </c>
      <c r="P60" s="19">
        <f t="shared" si="5"/>
        <v>44374</v>
      </c>
    </row>
    <row r="61" spans="1:16" ht="29">
      <c r="A61" t="s">
        <v>175</v>
      </c>
      <c r="B61" s="1">
        <v>44358</v>
      </c>
      <c r="C61" s="45" t="s">
        <v>151</v>
      </c>
      <c r="D61" s="29">
        <v>5</v>
      </c>
      <c r="E61">
        <v>90</v>
      </c>
      <c r="F61">
        <v>90</v>
      </c>
      <c r="G61" s="14">
        <v>90</v>
      </c>
      <c r="J61" s="14"/>
      <c r="K61" s="6">
        <v>10</v>
      </c>
      <c r="L61" s="6">
        <v>10</v>
      </c>
      <c r="M61" s="14">
        <v>10</v>
      </c>
      <c r="N61" s="18">
        <f t="shared" si="7"/>
        <v>10</v>
      </c>
      <c r="O61" s="21">
        <f t="shared" si="4"/>
        <v>44349</v>
      </c>
      <c r="P61" s="19">
        <f t="shared" si="5"/>
        <v>44374</v>
      </c>
    </row>
    <row r="62" spans="1:16" ht="29">
      <c r="A62" t="s">
        <v>176</v>
      </c>
      <c r="B62" s="1">
        <v>44358</v>
      </c>
      <c r="C62" s="45" t="s">
        <v>151</v>
      </c>
      <c r="D62" s="29">
        <v>3</v>
      </c>
      <c r="E62">
        <v>90</v>
      </c>
      <c r="F62">
        <v>90</v>
      </c>
      <c r="G62" s="14">
        <v>90</v>
      </c>
      <c r="J62" s="14"/>
      <c r="K62" s="6">
        <v>10</v>
      </c>
      <c r="L62" s="6">
        <v>10</v>
      </c>
      <c r="M62" s="14">
        <v>10</v>
      </c>
      <c r="N62" s="18">
        <f t="shared" si="7"/>
        <v>10</v>
      </c>
      <c r="O62" s="21">
        <f t="shared" si="4"/>
        <v>44349</v>
      </c>
      <c r="P62" s="19">
        <f t="shared" si="5"/>
        <v>44374</v>
      </c>
    </row>
    <row r="63" spans="1:16" ht="29">
      <c r="A63" t="s">
        <v>177</v>
      </c>
      <c r="B63" s="1">
        <v>44358</v>
      </c>
      <c r="C63" s="45" t="s">
        <v>151</v>
      </c>
      <c r="D63" s="29">
        <v>3</v>
      </c>
      <c r="E63">
        <v>90</v>
      </c>
      <c r="F63">
        <v>90</v>
      </c>
      <c r="G63" s="14">
        <v>90</v>
      </c>
      <c r="J63" s="14"/>
      <c r="K63" s="6">
        <v>10</v>
      </c>
      <c r="L63" s="6">
        <v>10</v>
      </c>
      <c r="M63" s="14">
        <v>10</v>
      </c>
      <c r="N63" s="18">
        <f t="shared" si="7"/>
        <v>10</v>
      </c>
      <c r="O63" s="21">
        <f t="shared" si="4"/>
        <v>44349</v>
      </c>
      <c r="P63" s="19">
        <f t="shared" si="5"/>
        <v>44374</v>
      </c>
    </row>
    <row r="64" spans="1:16" ht="29">
      <c r="A64" t="s">
        <v>178</v>
      </c>
      <c r="B64" s="1">
        <v>44358</v>
      </c>
      <c r="C64" s="45" t="s">
        <v>151</v>
      </c>
      <c r="D64" s="29">
        <v>4</v>
      </c>
      <c r="E64">
        <v>90</v>
      </c>
      <c r="F64">
        <v>90</v>
      </c>
      <c r="G64" s="14">
        <v>90</v>
      </c>
      <c r="J64" s="14"/>
      <c r="K64" s="6">
        <v>10</v>
      </c>
      <c r="L64" s="6">
        <v>10</v>
      </c>
      <c r="M64" s="14">
        <v>10</v>
      </c>
      <c r="N64" s="18">
        <f t="shared" si="7"/>
        <v>10</v>
      </c>
      <c r="O64" s="21">
        <f t="shared" si="4"/>
        <v>44349</v>
      </c>
      <c r="P64" s="19">
        <f t="shared" si="5"/>
        <v>44374</v>
      </c>
    </row>
    <row r="65" spans="1:16" ht="29">
      <c r="A65" t="s">
        <v>161</v>
      </c>
      <c r="B65" s="1">
        <v>44358</v>
      </c>
      <c r="C65" s="45" t="s">
        <v>151</v>
      </c>
      <c r="D65" s="29">
        <v>4</v>
      </c>
      <c r="E65">
        <v>90</v>
      </c>
      <c r="F65">
        <v>90</v>
      </c>
      <c r="G65" s="14">
        <v>80</v>
      </c>
      <c r="J65" s="14"/>
      <c r="K65" s="6">
        <v>10</v>
      </c>
      <c r="L65" s="6">
        <v>10</v>
      </c>
      <c r="M65" s="14">
        <v>9</v>
      </c>
      <c r="N65" s="18">
        <f t="shared" si="7"/>
        <v>9.6666666666666661</v>
      </c>
      <c r="O65" s="21">
        <f t="shared" ref="O65:O95" si="8">B65-N65+1</f>
        <v>44349.333333333336</v>
      </c>
      <c r="P65" s="19">
        <f t="shared" ref="P65:P95" si="9">O65+25</f>
        <v>44374.333333333336</v>
      </c>
    </row>
    <row r="66" spans="1:16" ht="29">
      <c r="A66" t="s">
        <v>163</v>
      </c>
      <c r="B66" s="1">
        <v>44358</v>
      </c>
      <c r="C66" s="45" t="s">
        <v>151</v>
      </c>
      <c r="D66" s="29">
        <v>3</v>
      </c>
      <c r="E66">
        <v>90</v>
      </c>
      <c r="F66">
        <v>80</v>
      </c>
      <c r="G66" s="14">
        <v>90</v>
      </c>
      <c r="J66" s="14"/>
      <c r="K66" s="6">
        <v>10</v>
      </c>
      <c r="L66" s="6">
        <v>9</v>
      </c>
      <c r="M66" s="14">
        <v>10</v>
      </c>
      <c r="N66" s="18">
        <f t="shared" si="7"/>
        <v>9.6666666666666661</v>
      </c>
      <c r="O66" s="21">
        <f t="shared" si="8"/>
        <v>44349.333333333336</v>
      </c>
      <c r="P66" s="19">
        <f t="shared" si="9"/>
        <v>44374.333333333336</v>
      </c>
    </row>
    <row r="67" spans="1:16" ht="29">
      <c r="A67" t="s">
        <v>139</v>
      </c>
      <c r="B67" s="1">
        <v>44358</v>
      </c>
      <c r="C67" s="44" t="s">
        <v>103</v>
      </c>
      <c r="D67" s="29">
        <v>3</v>
      </c>
      <c r="E67">
        <v>60</v>
      </c>
      <c r="F67">
        <v>90</v>
      </c>
      <c r="G67" s="14">
        <v>80</v>
      </c>
      <c r="J67" s="14"/>
      <c r="K67" s="6">
        <v>7</v>
      </c>
      <c r="L67" s="6">
        <v>10</v>
      </c>
      <c r="M67" s="14">
        <v>9</v>
      </c>
      <c r="N67" s="18">
        <f t="shared" si="7"/>
        <v>8.6666666666666661</v>
      </c>
      <c r="O67" s="21">
        <f t="shared" si="8"/>
        <v>44350.333333333336</v>
      </c>
      <c r="P67" s="19">
        <f t="shared" si="9"/>
        <v>44375.333333333336</v>
      </c>
    </row>
    <row r="68" spans="1:16" ht="29">
      <c r="A68" t="s">
        <v>172</v>
      </c>
      <c r="B68" s="1">
        <v>44358</v>
      </c>
      <c r="C68" s="45" t="s">
        <v>151</v>
      </c>
      <c r="D68" s="29">
        <v>4</v>
      </c>
      <c r="E68">
        <v>45</v>
      </c>
      <c r="F68">
        <v>90</v>
      </c>
      <c r="G68" s="14">
        <v>90</v>
      </c>
      <c r="J68" s="14"/>
      <c r="K68" s="6">
        <v>6</v>
      </c>
      <c r="L68" s="6">
        <v>10</v>
      </c>
      <c r="M68" s="14">
        <v>10</v>
      </c>
      <c r="N68" s="18">
        <f t="shared" si="7"/>
        <v>8.6666666666666661</v>
      </c>
      <c r="O68" s="21">
        <f t="shared" si="8"/>
        <v>44350.333333333336</v>
      </c>
      <c r="P68" s="19">
        <f t="shared" si="9"/>
        <v>44375.333333333336</v>
      </c>
    </row>
    <row r="69" spans="1:16" ht="29">
      <c r="A69" t="s">
        <v>193</v>
      </c>
      <c r="B69" s="1">
        <v>44358</v>
      </c>
      <c r="C69" s="45" t="s">
        <v>151</v>
      </c>
      <c r="D69" s="29">
        <v>4</v>
      </c>
      <c r="E69">
        <v>45</v>
      </c>
      <c r="F69">
        <v>80</v>
      </c>
      <c r="G69" s="14">
        <v>90</v>
      </c>
      <c r="J69" s="14"/>
      <c r="K69" s="6">
        <v>6</v>
      </c>
      <c r="L69" s="6">
        <v>9</v>
      </c>
      <c r="M69" s="14">
        <v>10</v>
      </c>
      <c r="N69" s="18">
        <f t="shared" si="7"/>
        <v>8.3333333333333339</v>
      </c>
      <c r="O69" s="21">
        <f t="shared" si="8"/>
        <v>44350.666666666664</v>
      </c>
      <c r="P69" s="19">
        <f t="shared" si="9"/>
        <v>44375.666666666664</v>
      </c>
    </row>
    <row r="70" spans="1:16" ht="29">
      <c r="A70" t="s">
        <v>114</v>
      </c>
      <c r="B70" s="1">
        <v>44358</v>
      </c>
      <c r="C70" s="44" t="s">
        <v>103</v>
      </c>
      <c r="D70" s="29">
        <v>4</v>
      </c>
      <c r="E70">
        <v>0</v>
      </c>
      <c r="F70">
        <v>60</v>
      </c>
      <c r="G70" s="14">
        <v>80</v>
      </c>
      <c r="J70" s="14"/>
      <c r="K70" s="6">
        <v>0</v>
      </c>
      <c r="L70" s="6">
        <v>7</v>
      </c>
      <c r="M70" s="14">
        <v>9</v>
      </c>
      <c r="N70" s="18">
        <f>(L70+M70)/2</f>
        <v>8</v>
      </c>
      <c r="O70" s="21">
        <f t="shared" si="8"/>
        <v>44351</v>
      </c>
      <c r="P70" s="19">
        <f t="shared" si="9"/>
        <v>44376</v>
      </c>
    </row>
    <row r="71" spans="1:16" ht="29">
      <c r="A71" t="s">
        <v>188</v>
      </c>
      <c r="B71" s="1">
        <v>44358</v>
      </c>
      <c r="C71" s="45" t="s">
        <v>151</v>
      </c>
      <c r="D71" s="29">
        <v>4</v>
      </c>
      <c r="E71">
        <v>45</v>
      </c>
      <c r="F71">
        <v>80</v>
      </c>
      <c r="G71" s="14">
        <v>80</v>
      </c>
      <c r="J71" s="14"/>
      <c r="K71" s="6">
        <v>6</v>
      </c>
      <c r="L71" s="6">
        <v>9</v>
      </c>
      <c r="M71" s="14">
        <v>9</v>
      </c>
      <c r="N71" s="18">
        <f t="shared" ref="N71:N79" si="10">(K71+L71+M71)/3</f>
        <v>8</v>
      </c>
      <c r="O71" s="21">
        <f t="shared" si="8"/>
        <v>44351</v>
      </c>
      <c r="P71" s="19">
        <f t="shared" si="9"/>
        <v>44376</v>
      </c>
    </row>
    <row r="72" spans="1:16" ht="29">
      <c r="A72" t="s">
        <v>131</v>
      </c>
      <c r="B72" s="1">
        <v>44358</v>
      </c>
      <c r="C72" s="44" t="s">
        <v>103</v>
      </c>
      <c r="D72" s="29">
        <v>4</v>
      </c>
      <c r="E72">
        <v>45</v>
      </c>
      <c r="F72">
        <v>60</v>
      </c>
      <c r="G72" s="14">
        <v>90</v>
      </c>
      <c r="J72" s="14"/>
      <c r="K72" s="6">
        <v>6</v>
      </c>
      <c r="L72" s="6">
        <v>7</v>
      </c>
      <c r="M72" s="14">
        <v>10</v>
      </c>
      <c r="N72" s="18">
        <f t="shared" si="10"/>
        <v>7.666666666666667</v>
      </c>
      <c r="O72" s="21">
        <f t="shared" si="8"/>
        <v>44351.333333333336</v>
      </c>
      <c r="P72" s="19">
        <f t="shared" si="9"/>
        <v>44376.333333333336</v>
      </c>
    </row>
    <row r="73" spans="1:16" ht="29">
      <c r="A73" t="s">
        <v>142</v>
      </c>
      <c r="B73" s="1">
        <v>44358</v>
      </c>
      <c r="C73" s="44" t="s">
        <v>103</v>
      </c>
      <c r="D73" s="29">
        <v>4</v>
      </c>
      <c r="E73">
        <v>90</v>
      </c>
      <c r="F73">
        <v>45</v>
      </c>
      <c r="G73" s="14">
        <v>60</v>
      </c>
      <c r="J73" s="14"/>
      <c r="K73" s="6">
        <v>10</v>
      </c>
      <c r="L73" s="6">
        <v>6</v>
      </c>
      <c r="M73" s="14">
        <v>7</v>
      </c>
      <c r="N73" s="18">
        <f t="shared" si="10"/>
        <v>7.666666666666667</v>
      </c>
      <c r="O73" s="21">
        <f t="shared" si="8"/>
        <v>44351.333333333336</v>
      </c>
      <c r="P73" s="19">
        <f t="shared" si="9"/>
        <v>44376.333333333336</v>
      </c>
    </row>
    <row r="74" spans="1:16" ht="29">
      <c r="A74" t="s">
        <v>192</v>
      </c>
      <c r="B74" s="1">
        <v>44358</v>
      </c>
      <c r="C74" s="45" t="s">
        <v>151</v>
      </c>
      <c r="D74" s="29">
        <v>4</v>
      </c>
      <c r="E74">
        <v>45</v>
      </c>
      <c r="F74">
        <v>90</v>
      </c>
      <c r="G74" s="14">
        <v>45</v>
      </c>
      <c r="J74" s="14"/>
      <c r="K74" s="6">
        <v>6</v>
      </c>
      <c r="L74" s="6">
        <v>10</v>
      </c>
      <c r="M74" s="14">
        <v>6</v>
      </c>
      <c r="N74" s="18">
        <f t="shared" si="10"/>
        <v>7.333333333333333</v>
      </c>
      <c r="O74" s="21">
        <f t="shared" si="8"/>
        <v>44351.666666666664</v>
      </c>
      <c r="P74" s="19">
        <f t="shared" si="9"/>
        <v>44376.666666666664</v>
      </c>
    </row>
    <row r="75" spans="1:16" ht="29">
      <c r="A75" t="s">
        <v>107</v>
      </c>
      <c r="B75" s="1">
        <v>44358</v>
      </c>
      <c r="C75" s="44" t="s">
        <v>103</v>
      </c>
      <c r="D75" s="29">
        <v>4</v>
      </c>
      <c r="E75">
        <v>60</v>
      </c>
      <c r="F75">
        <v>35</v>
      </c>
      <c r="G75" s="14">
        <v>90</v>
      </c>
      <c r="J75" s="14"/>
      <c r="K75" s="6">
        <v>7</v>
      </c>
      <c r="L75" s="6">
        <v>4</v>
      </c>
      <c r="M75" s="14">
        <v>10</v>
      </c>
      <c r="N75" s="18">
        <f t="shared" si="10"/>
        <v>7</v>
      </c>
      <c r="O75" s="21">
        <f t="shared" si="8"/>
        <v>44352</v>
      </c>
      <c r="P75" s="19">
        <f t="shared" si="9"/>
        <v>44377</v>
      </c>
    </row>
    <row r="76" spans="1:16">
      <c r="A76" t="s">
        <v>197</v>
      </c>
      <c r="B76" s="1">
        <v>44358</v>
      </c>
      <c r="C76" s="44" t="s">
        <v>201</v>
      </c>
      <c r="D76" s="29">
        <v>4</v>
      </c>
      <c r="E76">
        <v>70</v>
      </c>
      <c r="F76">
        <v>45</v>
      </c>
      <c r="G76" s="14">
        <v>60</v>
      </c>
      <c r="J76" s="14"/>
      <c r="K76" s="6">
        <v>8</v>
      </c>
      <c r="L76" s="6">
        <v>6</v>
      </c>
      <c r="M76" s="14">
        <v>7</v>
      </c>
      <c r="N76" s="18">
        <f t="shared" si="10"/>
        <v>7</v>
      </c>
      <c r="O76" s="21">
        <f t="shared" si="8"/>
        <v>44352</v>
      </c>
      <c r="P76" s="19">
        <f t="shared" si="9"/>
        <v>44377</v>
      </c>
    </row>
    <row r="77" spans="1:16" ht="29">
      <c r="A77" t="s">
        <v>113</v>
      </c>
      <c r="B77" s="1">
        <v>44358</v>
      </c>
      <c r="C77" s="44" t="s">
        <v>103</v>
      </c>
      <c r="D77" s="29">
        <v>4</v>
      </c>
      <c r="E77">
        <v>60</v>
      </c>
      <c r="F77">
        <v>45</v>
      </c>
      <c r="G77" s="14">
        <v>45</v>
      </c>
      <c r="J77" s="14"/>
      <c r="K77" s="6">
        <v>7</v>
      </c>
      <c r="L77" s="6">
        <v>6</v>
      </c>
      <c r="M77" s="14">
        <v>6</v>
      </c>
      <c r="N77" s="18">
        <f t="shared" si="10"/>
        <v>6.333333333333333</v>
      </c>
      <c r="O77" s="21">
        <f t="shared" si="8"/>
        <v>44352.666666666664</v>
      </c>
      <c r="P77" s="19">
        <f t="shared" si="9"/>
        <v>44377.666666666664</v>
      </c>
    </row>
    <row r="78" spans="1:16" ht="29">
      <c r="A78" t="s">
        <v>140</v>
      </c>
      <c r="B78" s="1">
        <v>44358</v>
      </c>
      <c r="C78" s="44" t="s">
        <v>103</v>
      </c>
      <c r="D78" s="29">
        <v>4</v>
      </c>
      <c r="E78">
        <v>60</v>
      </c>
      <c r="F78">
        <v>45</v>
      </c>
      <c r="G78" s="14">
        <v>45</v>
      </c>
      <c r="J78" s="14"/>
      <c r="K78" s="6">
        <v>7</v>
      </c>
      <c r="L78" s="6">
        <v>6</v>
      </c>
      <c r="M78" s="14">
        <v>6</v>
      </c>
      <c r="N78" s="18">
        <f t="shared" si="10"/>
        <v>6.333333333333333</v>
      </c>
      <c r="O78" s="21">
        <f t="shared" si="8"/>
        <v>44352.666666666664</v>
      </c>
      <c r="P78" s="19">
        <f t="shared" si="9"/>
        <v>44377.666666666664</v>
      </c>
    </row>
    <row r="79" spans="1:16" ht="29">
      <c r="A79" t="s">
        <v>124</v>
      </c>
      <c r="B79" s="1">
        <v>44358</v>
      </c>
      <c r="C79" s="44" t="s">
        <v>103</v>
      </c>
      <c r="D79" s="29">
        <v>5</v>
      </c>
      <c r="E79">
        <v>45</v>
      </c>
      <c r="F79">
        <v>45</v>
      </c>
      <c r="G79" s="14">
        <v>45</v>
      </c>
      <c r="J79" s="14"/>
      <c r="K79" s="6">
        <v>6</v>
      </c>
      <c r="L79" s="6">
        <v>6</v>
      </c>
      <c r="M79" s="14">
        <v>6</v>
      </c>
      <c r="N79" s="18">
        <f t="shared" si="10"/>
        <v>6</v>
      </c>
      <c r="O79" s="21">
        <f t="shared" si="8"/>
        <v>44353</v>
      </c>
      <c r="P79" s="19">
        <f t="shared" si="9"/>
        <v>44378</v>
      </c>
    </row>
    <row r="80" spans="1:16" ht="29">
      <c r="A80" t="s">
        <v>126</v>
      </c>
      <c r="B80" s="1">
        <v>44358</v>
      </c>
      <c r="C80" s="44" t="s">
        <v>103</v>
      </c>
      <c r="D80" s="29">
        <v>4</v>
      </c>
      <c r="E80">
        <v>10</v>
      </c>
      <c r="F80">
        <v>45</v>
      </c>
      <c r="G80" s="14">
        <v>45</v>
      </c>
      <c r="J80" s="14"/>
      <c r="K80" s="6">
        <v>0.5</v>
      </c>
      <c r="L80" s="6">
        <v>6</v>
      </c>
      <c r="M80" s="14">
        <v>6</v>
      </c>
      <c r="N80" s="18">
        <f>(L80+M80)/2</f>
        <v>6</v>
      </c>
      <c r="O80" s="21">
        <f t="shared" si="8"/>
        <v>44353</v>
      </c>
      <c r="P80" s="19">
        <f t="shared" si="9"/>
        <v>44378</v>
      </c>
    </row>
    <row r="81" spans="1:16" ht="29">
      <c r="A81" t="s">
        <v>141</v>
      </c>
      <c r="B81" s="1">
        <v>44358</v>
      </c>
      <c r="C81" s="44" t="s">
        <v>103</v>
      </c>
      <c r="D81" s="29">
        <v>3</v>
      </c>
      <c r="E81">
        <v>45</v>
      </c>
      <c r="F81">
        <v>45</v>
      </c>
      <c r="G81" s="14">
        <v>45</v>
      </c>
      <c r="J81" s="14"/>
      <c r="K81" s="6">
        <v>6</v>
      </c>
      <c r="L81" s="6">
        <v>6</v>
      </c>
      <c r="M81" s="14">
        <v>6</v>
      </c>
      <c r="N81" s="18">
        <f>(K81+L81+M81)/3</f>
        <v>6</v>
      </c>
      <c r="O81" s="21">
        <f t="shared" si="8"/>
        <v>44353</v>
      </c>
      <c r="P81" s="19">
        <f t="shared" si="9"/>
        <v>44378</v>
      </c>
    </row>
    <row r="82" spans="1:16" ht="29">
      <c r="A82" t="s">
        <v>147</v>
      </c>
      <c r="B82" s="1">
        <v>44358</v>
      </c>
      <c r="C82" s="44" t="s">
        <v>103</v>
      </c>
      <c r="D82" s="29">
        <v>2</v>
      </c>
      <c r="E82">
        <v>45</v>
      </c>
      <c r="F82">
        <v>45</v>
      </c>
      <c r="G82" s="14"/>
      <c r="J82" s="14"/>
      <c r="K82" s="6">
        <v>6</v>
      </c>
      <c r="L82" s="6">
        <v>6</v>
      </c>
      <c r="M82" s="14"/>
      <c r="N82" s="18">
        <f>(K82+L82)/2</f>
        <v>6</v>
      </c>
      <c r="O82" s="21">
        <f t="shared" si="8"/>
        <v>44353</v>
      </c>
      <c r="P82" s="19">
        <f t="shared" si="9"/>
        <v>44378</v>
      </c>
    </row>
    <row r="83" spans="1:16" ht="29">
      <c r="A83" t="s">
        <v>154</v>
      </c>
      <c r="B83" s="1">
        <v>44358</v>
      </c>
      <c r="C83" s="45" t="s">
        <v>151</v>
      </c>
      <c r="D83" s="29">
        <v>4</v>
      </c>
      <c r="E83">
        <v>45</v>
      </c>
      <c r="F83">
        <v>45</v>
      </c>
      <c r="G83" s="14">
        <v>45</v>
      </c>
      <c r="J83" s="14"/>
      <c r="K83" s="6">
        <v>6</v>
      </c>
      <c r="L83" s="6">
        <v>6</v>
      </c>
      <c r="M83" s="14">
        <v>6</v>
      </c>
      <c r="N83" s="18">
        <f>(K83+L83+M83)/3</f>
        <v>6</v>
      </c>
      <c r="O83" s="21">
        <f t="shared" si="8"/>
        <v>44353</v>
      </c>
      <c r="P83" s="19">
        <f t="shared" si="9"/>
        <v>44378</v>
      </c>
    </row>
    <row r="84" spans="1:16">
      <c r="A84" t="s">
        <v>200</v>
      </c>
      <c r="B84" s="1">
        <v>44358</v>
      </c>
      <c r="C84" s="44" t="s">
        <v>201</v>
      </c>
      <c r="D84" s="29">
        <v>4</v>
      </c>
      <c r="E84">
        <v>45</v>
      </c>
      <c r="F84">
        <v>45</v>
      </c>
      <c r="G84" s="14">
        <v>45</v>
      </c>
      <c r="J84" s="14"/>
      <c r="K84" s="6">
        <v>6</v>
      </c>
      <c r="L84" s="6">
        <v>6</v>
      </c>
      <c r="M84" s="14">
        <v>6</v>
      </c>
      <c r="N84" s="18">
        <f>(K84+L84+M84)/3</f>
        <v>6</v>
      </c>
      <c r="O84" s="21">
        <f t="shared" si="8"/>
        <v>44353</v>
      </c>
      <c r="P84" s="19">
        <f t="shared" si="9"/>
        <v>44378</v>
      </c>
    </row>
    <row r="85" spans="1:16" ht="29">
      <c r="A85" t="s">
        <v>164</v>
      </c>
      <c r="B85" s="1">
        <v>44358</v>
      </c>
      <c r="C85" s="45" t="s">
        <v>151</v>
      </c>
      <c r="D85" s="29">
        <v>4</v>
      </c>
      <c r="E85">
        <v>45</v>
      </c>
      <c r="F85">
        <v>45</v>
      </c>
      <c r="G85" s="14">
        <v>30</v>
      </c>
      <c r="J85" s="14"/>
      <c r="K85" s="6">
        <v>6</v>
      </c>
      <c r="L85" s="6">
        <v>6</v>
      </c>
      <c r="M85" s="14">
        <v>4</v>
      </c>
      <c r="N85" s="18">
        <f>(K85+L85+M85)/3</f>
        <v>5.333333333333333</v>
      </c>
      <c r="O85" s="21">
        <f t="shared" si="8"/>
        <v>44353.666666666664</v>
      </c>
      <c r="P85" s="19">
        <f t="shared" si="9"/>
        <v>44378.666666666664</v>
      </c>
    </row>
    <row r="86" spans="1:16">
      <c r="A86" t="s">
        <v>199</v>
      </c>
      <c r="B86" s="1">
        <v>44358</v>
      </c>
      <c r="C86" s="44" t="s">
        <v>201</v>
      </c>
      <c r="D86" s="29">
        <v>2</v>
      </c>
      <c r="E86">
        <v>45</v>
      </c>
      <c r="F86">
        <v>30</v>
      </c>
      <c r="G86" s="14"/>
      <c r="J86" s="14"/>
      <c r="K86" s="6">
        <v>6</v>
      </c>
      <c r="L86" s="6">
        <v>4</v>
      </c>
      <c r="M86" s="14"/>
      <c r="N86" s="18">
        <f>(K86+L86)/2</f>
        <v>5</v>
      </c>
      <c r="O86" s="21">
        <f t="shared" si="8"/>
        <v>44354</v>
      </c>
      <c r="P86" s="19">
        <f t="shared" si="9"/>
        <v>44379</v>
      </c>
    </row>
    <row r="87" spans="1:16" ht="29">
      <c r="A87" t="s">
        <v>186</v>
      </c>
      <c r="B87" s="1">
        <v>44358</v>
      </c>
      <c r="C87" s="45" t="s">
        <v>151</v>
      </c>
      <c r="D87" s="29">
        <v>3</v>
      </c>
      <c r="E87">
        <v>45</v>
      </c>
      <c r="F87">
        <v>30</v>
      </c>
      <c r="G87" s="14">
        <v>30</v>
      </c>
      <c r="J87" s="14"/>
      <c r="K87" s="6">
        <v>6</v>
      </c>
      <c r="L87" s="6">
        <v>4</v>
      </c>
      <c r="M87" s="14">
        <v>4</v>
      </c>
      <c r="N87" s="18">
        <f t="shared" ref="N87:N95" si="11">(K87+L87+M87)/3</f>
        <v>4.666666666666667</v>
      </c>
      <c r="O87" s="21">
        <f t="shared" si="8"/>
        <v>44354.333333333336</v>
      </c>
      <c r="P87" s="19">
        <f t="shared" si="9"/>
        <v>44379.333333333336</v>
      </c>
    </row>
    <row r="88" spans="1:16" ht="29">
      <c r="A88" t="s">
        <v>187</v>
      </c>
      <c r="B88" s="1">
        <v>44358</v>
      </c>
      <c r="C88" s="45" t="s">
        <v>151</v>
      </c>
      <c r="D88" s="29">
        <v>3</v>
      </c>
      <c r="E88">
        <v>30</v>
      </c>
      <c r="F88">
        <v>45</v>
      </c>
      <c r="G88" s="14">
        <v>30</v>
      </c>
      <c r="J88" s="14"/>
      <c r="K88" s="6">
        <v>4</v>
      </c>
      <c r="L88" s="6">
        <v>6</v>
      </c>
      <c r="M88" s="14">
        <v>4</v>
      </c>
      <c r="N88" s="18">
        <f t="shared" si="11"/>
        <v>4.666666666666667</v>
      </c>
      <c r="O88" s="21">
        <f t="shared" si="8"/>
        <v>44354.333333333336</v>
      </c>
      <c r="P88" s="19">
        <f t="shared" si="9"/>
        <v>44379.333333333336</v>
      </c>
    </row>
    <row r="89" spans="1:16" ht="29">
      <c r="A89" t="s">
        <v>190</v>
      </c>
      <c r="B89" s="1">
        <v>44358</v>
      </c>
      <c r="C89" s="45" t="s">
        <v>151</v>
      </c>
      <c r="D89" s="29">
        <v>4</v>
      </c>
      <c r="E89">
        <v>30</v>
      </c>
      <c r="F89">
        <v>45</v>
      </c>
      <c r="G89" s="14">
        <v>0</v>
      </c>
      <c r="J89" s="14"/>
      <c r="K89">
        <v>4</v>
      </c>
      <c r="L89">
        <v>6</v>
      </c>
      <c r="M89" s="14">
        <v>0</v>
      </c>
      <c r="N89" s="18">
        <f t="shared" si="11"/>
        <v>3.3333333333333335</v>
      </c>
      <c r="O89" s="21">
        <f t="shared" si="8"/>
        <v>44355.666666666664</v>
      </c>
      <c r="P89" s="19">
        <f t="shared" si="9"/>
        <v>44380.666666666664</v>
      </c>
    </row>
    <row r="90" spans="1:16" ht="29">
      <c r="A90" t="s">
        <v>171</v>
      </c>
      <c r="B90" s="1">
        <v>44358</v>
      </c>
      <c r="C90" s="45" t="s">
        <v>151</v>
      </c>
      <c r="D90" s="29">
        <v>4</v>
      </c>
      <c r="E90">
        <v>20</v>
      </c>
      <c r="F90">
        <v>45</v>
      </c>
      <c r="G90" s="14">
        <v>0</v>
      </c>
      <c r="J90" s="14"/>
      <c r="K90" s="6">
        <v>2</v>
      </c>
      <c r="L90" s="6">
        <v>6</v>
      </c>
      <c r="M90" s="14">
        <v>0</v>
      </c>
      <c r="N90" s="18">
        <f t="shared" si="11"/>
        <v>2.6666666666666665</v>
      </c>
      <c r="O90" s="21">
        <f t="shared" si="8"/>
        <v>44356.333333333336</v>
      </c>
      <c r="P90" s="19">
        <f t="shared" si="9"/>
        <v>44381.333333333336</v>
      </c>
    </row>
    <row r="91" spans="1:16" ht="29">
      <c r="A91" t="s">
        <v>181</v>
      </c>
      <c r="B91" s="1">
        <v>44358</v>
      </c>
      <c r="C91" s="45" t="s">
        <v>151</v>
      </c>
      <c r="D91" s="29">
        <v>4</v>
      </c>
      <c r="E91">
        <v>30</v>
      </c>
      <c r="F91">
        <v>0</v>
      </c>
      <c r="G91" s="14">
        <v>0</v>
      </c>
      <c r="J91" s="14"/>
      <c r="K91" s="6">
        <v>4</v>
      </c>
      <c r="L91" s="6">
        <v>0</v>
      </c>
      <c r="M91" s="14">
        <v>0</v>
      </c>
      <c r="N91" s="18">
        <f t="shared" si="11"/>
        <v>1.3333333333333333</v>
      </c>
      <c r="O91" s="21">
        <f t="shared" si="8"/>
        <v>44357.666666666664</v>
      </c>
      <c r="P91" s="19">
        <f t="shared" si="9"/>
        <v>44382.666666666664</v>
      </c>
    </row>
    <row r="92" spans="1:16" ht="29">
      <c r="A92" t="s">
        <v>102</v>
      </c>
      <c r="B92" s="1">
        <v>44358</v>
      </c>
      <c r="C92" s="44" t="s">
        <v>103</v>
      </c>
      <c r="D92" s="29">
        <v>4</v>
      </c>
      <c r="E92">
        <v>20</v>
      </c>
      <c r="F92">
        <v>10</v>
      </c>
      <c r="G92" s="14">
        <v>0</v>
      </c>
      <c r="J92" s="14"/>
      <c r="K92" s="6">
        <v>2</v>
      </c>
      <c r="L92" s="6">
        <v>0.5</v>
      </c>
      <c r="M92" s="14">
        <v>0</v>
      </c>
      <c r="N92" s="18">
        <f t="shared" si="11"/>
        <v>0.83333333333333337</v>
      </c>
      <c r="O92" s="21">
        <f t="shared" si="8"/>
        <v>44358.166666666664</v>
      </c>
      <c r="P92" s="19">
        <f t="shared" si="9"/>
        <v>44383.166666666664</v>
      </c>
    </row>
    <row r="93" spans="1:16" ht="29">
      <c r="A93" t="s">
        <v>117</v>
      </c>
      <c r="B93" s="1">
        <v>44358</v>
      </c>
      <c r="C93" s="44" t="s">
        <v>103</v>
      </c>
      <c r="D93" s="29">
        <v>3</v>
      </c>
      <c r="E93">
        <v>0</v>
      </c>
      <c r="F93">
        <v>0</v>
      </c>
      <c r="G93" s="14">
        <v>0</v>
      </c>
      <c r="J93" s="14"/>
      <c r="K93" s="6">
        <v>0</v>
      </c>
      <c r="L93" s="6">
        <v>0</v>
      </c>
      <c r="M93" s="14">
        <v>0</v>
      </c>
      <c r="N93" s="18">
        <f t="shared" si="11"/>
        <v>0</v>
      </c>
      <c r="O93" s="21">
        <f t="shared" si="8"/>
        <v>44359</v>
      </c>
      <c r="P93" s="19">
        <f t="shared" si="9"/>
        <v>44384</v>
      </c>
    </row>
    <row r="94" spans="1:16" ht="29">
      <c r="A94" t="s">
        <v>189</v>
      </c>
      <c r="B94" s="1">
        <v>44358</v>
      </c>
      <c r="C94" s="45" t="s">
        <v>151</v>
      </c>
      <c r="D94" s="29">
        <v>2</v>
      </c>
      <c r="E94">
        <v>24</v>
      </c>
      <c r="F94">
        <v>80</v>
      </c>
      <c r="G94" s="14"/>
      <c r="J94" s="14"/>
      <c r="M94" s="14"/>
      <c r="N94" s="18">
        <f t="shared" si="11"/>
        <v>0</v>
      </c>
      <c r="O94" s="21">
        <f t="shared" si="8"/>
        <v>44359</v>
      </c>
      <c r="P94" s="19">
        <f t="shared" si="9"/>
        <v>44384</v>
      </c>
    </row>
    <row r="95" spans="1:16">
      <c r="A95" t="s">
        <v>198</v>
      </c>
      <c r="B95" s="1">
        <v>44358</v>
      </c>
      <c r="C95" s="44" t="s">
        <v>201</v>
      </c>
      <c r="D95" s="29">
        <v>2</v>
      </c>
      <c r="E95">
        <v>0</v>
      </c>
      <c r="F95">
        <v>0</v>
      </c>
      <c r="G95" s="14"/>
      <c r="J95" s="14"/>
      <c r="K95" s="6">
        <v>0</v>
      </c>
      <c r="L95" s="6">
        <v>0</v>
      </c>
      <c r="M95" s="14"/>
      <c r="N95" s="18">
        <f t="shared" si="11"/>
        <v>0</v>
      </c>
      <c r="O95" s="21">
        <f t="shared" si="8"/>
        <v>44359</v>
      </c>
      <c r="P95" s="19">
        <f t="shared" si="9"/>
        <v>44384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Южный район (АО)</vt:lpstr>
      <vt:lpstr>Северный район</vt:lpstr>
      <vt:lpstr>Мечение-1</vt:lpstr>
      <vt:lpstr>Мечение-2</vt:lpstr>
      <vt:lpstr>Кемские шхеры. Вылупление</vt:lpstr>
      <vt:lpstr>Казематы_вылупление</vt:lpstr>
      <vt:lpstr>Казематы и Тюлень вылупление</vt:lpstr>
      <vt:lpstr>Горелые и Хахатаненка_вылуплени</vt:lpstr>
      <vt:lpstr>Тервонцы и Гага_вылупление</vt:lpstr>
      <vt:lpstr>Ромбаки_вылупление</vt:lpstr>
      <vt:lpstr>Ряволуды. Вылупление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2024-03-01T11:09:57Z</dcterms:modified>
</cp:coreProperties>
</file>