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 Info\01_Didattica\2024\2-corso-statistica-excel\3-working\"/>
    </mc:Choice>
  </mc:AlternateContent>
  <xr:revisionPtr revIDLastSave="0" documentId="13_ncr:1_{7289F659-075E-4FC7-B4FA-AB971BA54B89}" xr6:coauthVersionLast="47" xr6:coauthVersionMax="47" xr10:uidLastSave="{00000000-0000-0000-0000-000000000000}"/>
  <bookViews>
    <workbookView xWindow="-120" yWindow="-120" windowWidth="24240" windowHeight="13740" firstSheet="4" activeTab="12" xr2:uid="{00000000-000D-0000-FFFF-FFFF00000000}"/>
  </bookViews>
  <sheets>
    <sheet name="acquisti" sheetId="8" r:id="rId1"/>
    <sheet name="vendite" sheetId="1" r:id="rId2"/>
    <sheet name="pivot 1" sheetId="10" r:id="rId3"/>
    <sheet name="pivot 2" sheetId="11" r:id="rId4"/>
    <sheet name="pivot 3" sheetId="13" r:id="rId5"/>
    <sheet name="pivot 4" sheetId="14" r:id="rId6"/>
    <sheet name="pivot 5" sheetId="15" r:id="rId7"/>
    <sheet name="pivot 6" sheetId="16" r:id="rId8"/>
    <sheet name="pivot 7" sheetId="17" r:id="rId9"/>
    <sheet name="pivot 8" sheetId="18" r:id="rId10"/>
    <sheet name="pivot acquisti 1" sheetId="9" r:id="rId11"/>
    <sheet name="pivot acquisti 2" sheetId="19" r:id="rId12"/>
    <sheet name="campi calcolati" sheetId="20" r:id="rId13"/>
  </sheets>
  <definedNames>
    <definedName name="_xlnm._FilterDatabase" localSheetId="0" hidden="1">acquisti!$B$2:$B$30</definedName>
    <definedName name="anscount" hidden="1">4</definedName>
    <definedName name="Categoria">acquisti!$B$2:$B$32</definedName>
    <definedName name="Data">acquisti!$A$2:$A$32</definedName>
    <definedName name="dati">vendite!$J$2:$K$4</definedName>
    <definedName name="_xlnm.Extract" localSheetId="0">acquisti!#REF!</definedName>
    <definedName name="Importo">acquisti!$C$2:$C$32</definedName>
    <definedName name="SequenzaTemporaleNativa_Data">#N/A</definedName>
  </definedNames>
  <calcPr calcId="191029"/>
  <pivotCaches>
    <pivotCache cacheId="11" r:id="rId14"/>
    <pivotCache cacheId="5" r:id="rId15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6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8" l="1"/>
  <c r="D32" i="8"/>
  <c r="F32" i="8" s="1"/>
  <c r="E31" i="8"/>
  <c r="D31" i="8"/>
  <c r="F31" i="8" s="1"/>
  <c r="E30" i="8"/>
  <c r="D30" i="8"/>
  <c r="E29" i="8"/>
  <c r="D29" i="8"/>
  <c r="F29" i="8" s="1"/>
  <c r="E28" i="8"/>
  <c r="D28" i="8"/>
  <c r="F28" i="8" s="1"/>
  <c r="E27" i="8"/>
  <c r="D27" i="8"/>
  <c r="F27" i="8" s="1"/>
  <c r="E26" i="8"/>
  <c r="D26" i="8"/>
  <c r="E25" i="8"/>
  <c r="D25" i="8"/>
  <c r="F25" i="8" s="1"/>
  <c r="E24" i="8"/>
  <c r="D24" i="8"/>
  <c r="F24" i="8" s="1"/>
  <c r="F23" i="8"/>
  <c r="E23" i="8"/>
  <c r="D23" i="8"/>
  <c r="E22" i="8"/>
  <c r="D22" i="8"/>
  <c r="E21" i="8"/>
  <c r="D21" i="8"/>
  <c r="F21" i="8" s="1"/>
  <c r="E20" i="8"/>
  <c r="D20" i="8"/>
  <c r="F20" i="8" s="1"/>
  <c r="F19" i="8"/>
  <c r="E19" i="8"/>
  <c r="D19" i="8"/>
  <c r="E18" i="8"/>
  <c r="D18" i="8"/>
  <c r="E17" i="8"/>
  <c r="D17" i="8"/>
  <c r="F17" i="8" s="1"/>
  <c r="E16" i="8"/>
  <c r="D16" i="8"/>
  <c r="F16" i="8" s="1"/>
  <c r="E15" i="8"/>
  <c r="D15" i="8"/>
  <c r="F15" i="8" s="1"/>
  <c r="E14" i="8"/>
  <c r="D14" i="8"/>
  <c r="E13" i="8"/>
  <c r="D13" i="8"/>
  <c r="F13" i="8" s="1"/>
  <c r="E12" i="8"/>
  <c r="D12" i="8"/>
  <c r="F12" i="8" s="1"/>
  <c r="E11" i="8"/>
  <c r="D11" i="8"/>
  <c r="F11" i="8" s="1"/>
  <c r="E10" i="8"/>
  <c r="D10" i="8"/>
  <c r="E9" i="8"/>
  <c r="D9" i="8"/>
  <c r="E8" i="8"/>
  <c r="D8" i="8"/>
  <c r="F8" i="8" s="1"/>
  <c r="E7" i="8"/>
  <c r="D7" i="8"/>
  <c r="F7" i="8" s="1"/>
  <c r="E6" i="8"/>
  <c r="D6" i="8"/>
  <c r="F6" i="8" s="1"/>
  <c r="E5" i="8"/>
  <c r="D5" i="8"/>
  <c r="E4" i="8"/>
  <c r="D4" i="8"/>
  <c r="F4" i="8" s="1"/>
  <c r="E3" i="8"/>
  <c r="D3" i="8"/>
  <c r="F3" i="8" s="1"/>
  <c r="C3" i="8"/>
  <c r="F2" i="8"/>
  <c r="E2" i="8"/>
  <c r="D2" i="8"/>
  <c r="F9" i="8" l="1"/>
  <c r="F14" i="8"/>
  <c r="F5" i="8"/>
  <c r="F30" i="8"/>
  <c r="F18" i="8"/>
  <c r="F22" i="8"/>
  <c r="F10" i="8"/>
  <c r="F26" i="8"/>
</calcChain>
</file>

<file path=xl/sharedStrings.xml><?xml version="1.0" encoding="utf-8"?>
<sst xmlns="http://schemas.openxmlformats.org/spreadsheetml/2006/main" count="353" uniqueCount="70">
  <si>
    <t>Vendite primo trimestre</t>
  </si>
  <si>
    <t>Mese</t>
  </si>
  <si>
    <t>Venditore</t>
  </si>
  <si>
    <t>Categoria</t>
  </si>
  <si>
    <t xml:space="preserve">Unità </t>
  </si>
  <si>
    <t>Fatturato</t>
  </si>
  <si>
    <t>Pagato</t>
  </si>
  <si>
    <t>Rossi</t>
  </si>
  <si>
    <t xml:space="preserve">Stampanti </t>
  </si>
  <si>
    <t>si</t>
  </si>
  <si>
    <t>Bianchi</t>
  </si>
  <si>
    <t>Video</t>
  </si>
  <si>
    <t>no</t>
  </si>
  <si>
    <t>Verdi</t>
  </si>
  <si>
    <t>Scanner</t>
  </si>
  <si>
    <t>Gamba</t>
  </si>
  <si>
    <t>PC</t>
  </si>
  <si>
    <t>pc</t>
  </si>
  <si>
    <t>Etichette di riga</t>
  </si>
  <si>
    <t>Totale complessivo</t>
  </si>
  <si>
    <t>Etichette di colonna</t>
  </si>
  <si>
    <t>(Tutto)</t>
  </si>
  <si>
    <t>Conteggio di Fatturato</t>
  </si>
  <si>
    <t>Trim1</t>
  </si>
  <si>
    <t>Trim2</t>
  </si>
  <si>
    <t>Data</t>
  </si>
  <si>
    <t>Importo</t>
  </si>
  <si>
    <t>Francobolli</t>
  </si>
  <si>
    <t>Cancelleria</t>
  </si>
  <si>
    <t>Altro</t>
  </si>
  <si>
    <t>Libri</t>
  </si>
  <si>
    <t>Matriale informatico</t>
  </si>
  <si>
    <t>Bolli</t>
  </si>
  <si>
    <t>Somma di Importo</t>
  </si>
  <si>
    <t>Somma di Fatturato</t>
  </si>
  <si>
    <t>Materiale informatico</t>
  </si>
  <si>
    <t>Somma di Fatturato totale</t>
  </si>
  <si>
    <t>Somma di Fatturato2 totale</t>
  </si>
  <si>
    <t>Somma di Fatturato2</t>
  </si>
  <si>
    <t>08-gen</t>
  </si>
  <si>
    <t>09-gen</t>
  </si>
  <si>
    <t>01-feb</t>
  </si>
  <si>
    <t>13-feb</t>
  </si>
  <si>
    <t>14-feb</t>
  </si>
  <si>
    <t>05-mar</t>
  </si>
  <si>
    <t>07-mar</t>
  </si>
  <si>
    <t>01-apr</t>
  </si>
  <si>
    <t>02-apr</t>
  </si>
  <si>
    <t>09-apr</t>
  </si>
  <si>
    <t>15-mag</t>
  </si>
  <si>
    <t>28-mag</t>
  </si>
  <si>
    <t>09-giu</t>
  </si>
  <si>
    <t>11-giu</t>
  </si>
  <si>
    <t>Trim3</t>
  </si>
  <si>
    <t>10-lug</t>
  </si>
  <si>
    <t>11-ago</t>
  </si>
  <si>
    <t>01-set</t>
  </si>
  <si>
    <t>Trim4</t>
  </si>
  <si>
    <t>10-ott</t>
  </si>
  <si>
    <t>11-ott</t>
  </si>
  <si>
    <t>15-ott</t>
  </si>
  <si>
    <t>07-nov</t>
  </si>
  <si>
    <t>30-nov</t>
  </si>
  <si>
    <t>01-dic</t>
  </si>
  <si>
    <t>04-dic</t>
  </si>
  <si>
    <t>12-dic</t>
  </si>
  <si>
    <t>18-dic</t>
  </si>
  <si>
    <t>20-dic</t>
  </si>
  <si>
    <t>Somma di Provvigione totale</t>
  </si>
  <si>
    <t>Somma di Provvigione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</si>
</sst>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€&quot;\ * #,##0.00_-;\-&quot;€&quot;\ * #,##0.00_-;_-&quot;€&quot;\ * &quot;-&quot;??_-;_-@_-"/>
    <numFmt numFmtId="164" formatCode="[$-F800]dddd\,\ mmmm\ dd\,\ yyyy"/>
    <numFmt numFmtId="166" formatCode="&quot;€&quot;\ #,##0.00"/>
  </numFmts>
  <fonts count="8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veni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44" fontId="1" fillId="0" borderId="0" xfId="1" applyBorder="1"/>
    <xf numFmtId="44" fontId="0" fillId="0" borderId="0" xfId="0" applyNumberFormat="1"/>
    <xf numFmtId="0" fontId="3" fillId="0" borderId="0" xfId="0" applyFont="1"/>
    <xf numFmtId="44" fontId="5" fillId="0" borderId="0" xfId="1" applyFont="1" applyFill="1" applyBorder="1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/>
    </xf>
    <xf numFmtId="3" fontId="0" fillId="0" borderId="0" xfId="0" applyNumberFormat="1"/>
    <xf numFmtId="0" fontId="6" fillId="0" borderId="0" xfId="2" applyFont="1"/>
    <xf numFmtId="44" fontId="6" fillId="0" borderId="0" xfId="3" applyFont="1"/>
    <xf numFmtId="0" fontId="1" fillId="0" borderId="0" xfId="2"/>
    <xf numFmtId="164" fontId="1" fillId="0" borderId="0" xfId="2" applyNumberFormat="1"/>
    <xf numFmtId="44" fontId="0" fillId="0" borderId="0" xfId="3" applyFont="1"/>
    <xf numFmtId="0" fontId="7" fillId="0" borderId="0" xfId="2" applyFont="1" applyAlignment="1">
      <alignment horizontal="justify" vertical="center"/>
    </xf>
    <xf numFmtId="14" fontId="1" fillId="0" borderId="0" xfId="2" applyNumberFormat="1"/>
    <xf numFmtId="44" fontId="1" fillId="0" borderId="0" xfId="2" applyNumberFormat="1"/>
    <xf numFmtId="0" fontId="4" fillId="0" borderId="0" xfId="0" applyFont="1" applyAlignment="1">
      <alignment horizontal="center"/>
    </xf>
    <xf numFmtId="17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2"/>
    </xf>
    <xf numFmtId="166" fontId="0" fillId="0" borderId="0" xfId="0" applyNumberFormat="1"/>
    <xf numFmtId="10" fontId="0" fillId="0" borderId="0" xfId="0" applyNumberFormat="1"/>
    <xf numFmtId="164" fontId="0" fillId="0" borderId="0" xfId="0" applyNumberFormat="1" applyAlignment="1">
      <alignment horizontal="left"/>
    </xf>
  </cellXfs>
  <cellStyles count="4">
    <cellStyle name="Euro" xfId="1" xr:uid="{00000000-0005-0000-0000-000000000000}"/>
    <cellStyle name="Normale" xfId="0" builtinId="0"/>
    <cellStyle name="Normale 2" xfId="2" xr:uid="{A61F20D7-DB7A-4770-A6E4-6FB380E24B9F}"/>
    <cellStyle name="Valuta 2" xfId="3" xr:uid="{32E743B1-0BC7-4AA6-9F09-6C72E6C2907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1/relationships/timelineCache" Target="timelineCaches/timelineCach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3</xdr:row>
      <xdr:rowOff>95250</xdr:rowOff>
    </xdr:from>
    <xdr:to>
      <xdr:col>13</xdr:col>
      <xdr:colOff>381000</xdr:colOff>
      <xdr:row>12</xdr:row>
      <xdr:rowOff>9525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Data">
              <a:extLst>
                <a:ext uri="{FF2B5EF4-FFF2-40B4-BE49-F238E27FC236}">
                  <a16:creationId xmlns:a16="http://schemas.microsoft.com/office/drawing/2014/main" id="{4D2DB704-AD91-BFAC-D17B-AD99FC90A6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15300" y="58102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Sequenza temporale: funziona in Excel 2013 o versione successiva. Non è possibile spostarla o ridimensionarla.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83.466877777777" createdVersion="8" refreshedVersion="8" minRefreshableVersion="3" recordCount="29" xr:uid="{7B266C31-AD12-4BBF-A4A0-556D66F242F9}">
  <cacheSource type="worksheet">
    <worksheetSource ref="A2:F31" sheet="vendite"/>
  </cacheSource>
  <cacheFields count="8">
    <cacheField name="Mese" numFmtId="17">
      <sharedItems containsSemiMixedTypes="0" containsNonDate="0" containsDate="1" containsString="0" minDate="2013-01-01T00:00:00" maxDate="2013-06-02T00:00:00" count="6">
        <d v="2013-01-01T00:00:00"/>
        <d v="2013-02-01T00:00:00"/>
        <d v="2013-03-01T00:00:00"/>
        <d v="2013-04-01T00:00:00"/>
        <d v="2013-05-01T00:00:00"/>
        <d v="2013-06-01T00:00:00"/>
      </sharedItems>
      <fieldGroup par="6"/>
    </cacheField>
    <cacheField name="Venditore" numFmtId="0">
      <sharedItems count="4">
        <s v="Rossi"/>
        <s v="Bianchi"/>
        <s v="Verdi"/>
        <s v="Gamba"/>
      </sharedItems>
    </cacheField>
    <cacheField name="Categoria" numFmtId="0">
      <sharedItems count="4">
        <s v="Stampanti "/>
        <s v="Video"/>
        <s v="Scanner"/>
        <s v="PC"/>
      </sharedItems>
    </cacheField>
    <cacheField name="Unità " numFmtId="0">
      <sharedItems containsSemiMixedTypes="0" containsString="0" containsNumber="1" containsInteger="1" minValue="1" maxValue="500"/>
    </cacheField>
    <cacheField name="Fatturato" numFmtId="44">
      <sharedItems containsSemiMixedTypes="0" containsString="0" containsNumber="1" minValue="312" maxValue="150000" count="18">
        <n v="133333.33333333331"/>
        <n v="11500"/>
        <n v="312"/>
        <n v="5400"/>
        <n v="3450"/>
        <n v="8100"/>
        <n v="30000"/>
        <n v="150000"/>
        <n v="75000"/>
        <n v="6750"/>
        <n v="34500"/>
        <n v="1800"/>
        <n v="9450"/>
        <n v="12000"/>
        <n v="6759"/>
        <n v="5000"/>
        <n v="345"/>
        <n v="700"/>
      </sharedItems>
    </cacheField>
    <cacheField name="Pagato" numFmtId="0">
      <sharedItems count="2">
        <s v="si"/>
        <s v="no"/>
      </sharedItems>
    </cacheField>
    <cacheField name="Trimestri (Mese)" numFmtId="0" databaseField="0">
      <fieldGroup base="0">
        <rangePr autoStart="0" autoEnd="0" groupBy="quarters" startDate="2013-01-01T00:00:00" endDate="2013-06-02T00:00:00"/>
        <groupItems count="6">
          <s v="&lt;01/01/2013"/>
          <s v="Trim1"/>
          <s v="Trim2"/>
          <s v="Trim3"/>
          <s v="Trim4"/>
          <s v="&gt;02/06/2013"/>
        </groupItems>
      </fieldGroup>
    </cacheField>
    <cacheField name="Provvigione" numFmtId="0" formula=" 0.1 *Fatturato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83.477410069441" createdVersion="8" refreshedVersion="8" minRefreshableVersion="3" recordCount="31" xr:uid="{D55D0A15-8333-413F-9113-956E8A234D58}">
  <cacheSource type="worksheet">
    <worksheetSource ref="A1:C32" sheet="acquisti"/>
  </cacheSource>
  <cacheFields count="5">
    <cacheField name="Data" numFmtId="164">
      <sharedItems containsSemiMixedTypes="0" containsNonDate="0" containsDate="1" containsString="0" minDate="2012-10-10T00:00:00" maxDate="2013-10-12T00:00:00" count="28">
        <d v="2012-10-10T00:00:00"/>
        <d v="2012-10-11T00:00:00"/>
        <d v="2012-10-15T00:00:00"/>
        <d v="2012-11-07T00:00:00"/>
        <d v="2012-11-30T00:00:00"/>
        <d v="2012-12-01T00:00:00"/>
        <d v="2012-12-04T00:00:00"/>
        <d v="2012-12-12T00:00:00"/>
        <d v="2012-12-18T00:00:00"/>
        <d v="2012-12-20T00:00:00"/>
        <d v="2013-01-08T00:00:00"/>
        <d v="2013-01-09T00:00:00"/>
        <d v="2013-02-01T00:00:00"/>
        <d v="2013-02-13T00:00:00"/>
        <d v="2013-02-14T00:00:00"/>
        <d v="2013-03-05T00:00:00"/>
        <d v="2013-03-07T00:00:00"/>
        <d v="2013-04-01T00:00:00"/>
        <d v="2013-04-02T00:00:00"/>
        <d v="2013-04-09T00:00:00"/>
        <d v="2013-05-15T00:00:00"/>
        <d v="2013-05-28T00:00:00"/>
        <d v="2013-06-09T00:00:00"/>
        <d v="2013-06-11T00:00:00"/>
        <d v="2013-07-10T00:00:00"/>
        <d v="2013-08-11T00:00:00"/>
        <d v="2013-09-01T00:00:00"/>
        <d v="2013-10-11T00:00:00"/>
      </sharedItems>
      <fieldGroup par="4"/>
    </cacheField>
    <cacheField name="Categoria" numFmtId="0">
      <sharedItems count="6">
        <s v="Francobolli"/>
        <s v="Cancelleria"/>
        <s v="Altro"/>
        <s v="Libri"/>
        <s v="Matriale informatico"/>
        <s v="Bolli"/>
      </sharedItems>
    </cacheField>
    <cacheField name="Importo" numFmtId="44">
      <sharedItems containsSemiMixedTypes="0" containsString="0" containsNumber="1" minValue="1.1000000000000001" maxValue="75.5"/>
    </cacheField>
    <cacheField name="Giorni (Data)" numFmtId="0" databaseField="0">
      <fieldGroup base="0">
        <rangePr autoStart="0" autoEnd="0" groupBy="days" startDate="2012-10-10T00:00:00" endDate="2013-10-12T00:00:00"/>
        <groupItems count="368">
          <s v="&lt;10/10/2012"/>
          <s v="01-gen"/>
          <s v="02-gen"/>
          <s v="03-gen"/>
          <s v="04-gen"/>
          <s v="05-gen"/>
          <s v="06-gen"/>
          <s v="07-gen"/>
          <s v="08-gen"/>
          <s v="09-gen"/>
          <s v="10-gen"/>
          <s v="11-gen"/>
          <s v="12-gen"/>
          <s v="13-gen"/>
          <s v="14-gen"/>
          <s v="15-gen"/>
          <s v="16-gen"/>
          <s v="17-gen"/>
          <s v="18-gen"/>
          <s v="19-gen"/>
          <s v="20-gen"/>
          <s v="21-gen"/>
          <s v="22-gen"/>
          <s v="23-gen"/>
          <s v="24-gen"/>
          <s v="25-gen"/>
          <s v="26-gen"/>
          <s v="27-gen"/>
          <s v="28-gen"/>
          <s v="29-gen"/>
          <s v="30-gen"/>
          <s v="31-ge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g"/>
          <s v="02-mag"/>
          <s v="03-mag"/>
          <s v="04-mag"/>
          <s v="05-mag"/>
          <s v="06-mag"/>
          <s v="07-mag"/>
          <s v="08-mag"/>
          <s v="09-mag"/>
          <s v="10-mag"/>
          <s v="11-mag"/>
          <s v="12-mag"/>
          <s v="13-mag"/>
          <s v="14-mag"/>
          <s v="15-mag"/>
          <s v="16-mag"/>
          <s v="17-mag"/>
          <s v="18-mag"/>
          <s v="19-mag"/>
          <s v="20-mag"/>
          <s v="21-mag"/>
          <s v="22-mag"/>
          <s v="23-mag"/>
          <s v="24-mag"/>
          <s v="25-mag"/>
          <s v="26-mag"/>
          <s v="27-mag"/>
          <s v="28-mag"/>
          <s v="29-mag"/>
          <s v="30-mag"/>
          <s v="31-mag"/>
          <s v="01-giu"/>
          <s v="02-giu"/>
          <s v="03-giu"/>
          <s v="04-giu"/>
          <s v="05-giu"/>
          <s v="06-giu"/>
          <s v="07-giu"/>
          <s v="08-giu"/>
          <s v="09-giu"/>
          <s v="10-giu"/>
          <s v="11-giu"/>
          <s v="12-giu"/>
          <s v="13-giu"/>
          <s v="14-giu"/>
          <s v="15-giu"/>
          <s v="16-giu"/>
          <s v="17-giu"/>
          <s v="18-giu"/>
          <s v="19-giu"/>
          <s v="20-giu"/>
          <s v="21-giu"/>
          <s v="22-giu"/>
          <s v="23-giu"/>
          <s v="24-giu"/>
          <s v="25-giu"/>
          <s v="26-giu"/>
          <s v="27-giu"/>
          <s v="28-giu"/>
          <s v="29-giu"/>
          <s v="30-giu"/>
          <s v="01-lug"/>
          <s v="02-lug"/>
          <s v="03-lug"/>
          <s v="04-lug"/>
          <s v="05-lug"/>
          <s v="06-lug"/>
          <s v="07-lug"/>
          <s v="08-lug"/>
          <s v="09-lug"/>
          <s v="10-lug"/>
          <s v="11-lug"/>
          <s v="12-lug"/>
          <s v="13-lug"/>
          <s v="14-lug"/>
          <s v="15-lug"/>
          <s v="16-lug"/>
          <s v="17-lug"/>
          <s v="18-lug"/>
          <s v="19-lug"/>
          <s v="20-lug"/>
          <s v="21-lug"/>
          <s v="22-lug"/>
          <s v="23-lug"/>
          <s v="24-lug"/>
          <s v="25-lug"/>
          <s v="26-lug"/>
          <s v="27-lug"/>
          <s v="28-lug"/>
          <s v="29-lug"/>
          <s v="30-lug"/>
          <s v="31-lug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t"/>
          <s v="02-set"/>
          <s v="03-set"/>
          <s v="04-set"/>
          <s v="05-set"/>
          <s v="06-set"/>
          <s v="07-set"/>
          <s v="08-set"/>
          <s v="0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01-ott"/>
          <s v="02-ott"/>
          <s v="03-ott"/>
          <s v="04-ott"/>
          <s v="05-ott"/>
          <s v="06-ott"/>
          <s v="07-ott"/>
          <s v="08-ott"/>
          <s v="09-ott"/>
          <s v="10-ott"/>
          <s v="11-ott"/>
          <s v="12-ott"/>
          <s v="13-ott"/>
          <s v="14-ott"/>
          <s v="15-ott"/>
          <s v="16-ott"/>
          <s v="17-ott"/>
          <s v="18-ott"/>
          <s v="19-ott"/>
          <s v="20-ott"/>
          <s v="21-ott"/>
          <s v="22-ott"/>
          <s v="23-ott"/>
          <s v="24-ott"/>
          <s v="25-ott"/>
          <s v="26-ott"/>
          <s v="27-ott"/>
          <s v="28-ott"/>
          <s v="29-ott"/>
          <s v="30-ott"/>
          <s v="31-ot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2/10/2013"/>
        </groupItems>
      </fieldGroup>
    </cacheField>
    <cacheField name="Trimestri (Data)" numFmtId="0" databaseField="0">
      <fieldGroup base="0">
        <rangePr autoStart="0" autoEnd="0" groupBy="quarters" startDate="2012-10-10T00:00:00" endDate="2013-10-12T00:00:00"/>
        <groupItems count="6">
          <s v="&lt;10/10/2012"/>
          <s v="Trim1"/>
          <s v="Trim2"/>
          <s v="Trim3"/>
          <s v="Trim4"/>
          <s v="&gt;12/10/2013"/>
        </groupItems>
      </fieldGroup>
    </cacheField>
  </cacheFields>
  <extLst>
    <ext xmlns:x14="http://schemas.microsoft.com/office/spreadsheetml/2009/9/main" uri="{725AE2AE-9491-48be-B2B4-4EB974FC3084}">
      <x14:pivotCacheDefinition pivotCacheId="37335430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x v="0"/>
    <n v="200"/>
    <x v="0"/>
    <x v="0"/>
  </r>
  <r>
    <x v="0"/>
    <x v="1"/>
    <x v="1"/>
    <n v="23"/>
    <x v="1"/>
    <x v="1"/>
  </r>
  <r>
    <x v="0"/>
    <x v="2"/>
    <x v="0"/>
    <n v="26"/>
    <x v="2"/>
    <x v="0"/>
  </r>
  <r>
    <x v="0"/>
    <x v="3"/>
    <x v="0"/>
    <n v="45"/>
    <x v="3"/>
    <x v="0"/>
  </r>
  <r>
    <x v="0"/>
    <x v="2"/>
    <x v="0"/>
    <n v="23"/>
    <x v="4"/>
    <x v="0"/>
  </r>
  <r>
    <x v="0"/>
    <x v="0"/>
    <x v="1"/>
    <n v="54"/>
    <x v="5"/>
    <x v="0"/>
  </r>
  <r>
    <x v="0"/>
    <x v="0"/>
    <x v="2"/>
    <n v="200"/>
    <x v="6"/>
    <x v="0"/>
  </r>
  <r>
    <x v="0"/>
    <x v="1"/>
    <x v="3"/>
    <n v="10"/>
    <x v="7"/>
    <x v="0"/>
  </r>
  <r>
    <x v="0"/>
    <x v="2"/>
    <x v="2"/>
    <n v="500"/>
    <x v="8"/>
    <x v="1"/>
  </r>
  <r>
    <x v="1"/>
    <x v="3"/>
    <x v="3"/>
    <n v="23"/>
    <x v="4"/>
    <x v="0"/>
  </r>
  <r>
    <x v="1"/>
    <x v="0"/>
    <x v="0"/>
    <n v="45"/>
    <x v="9"/>
    <x v="0"/>
  </r>
  <r>
    <x v="1"/>
    <x v="3"/>
    <x v="0"/>
    <n v="45"/>
    <x v="9"/>
    <x v="0"/>
  </r>
  <r>
    <x v="1"/>
    <x v="0"/>
    <x v="2"/>
    <n v="230"/>
    <x v="10"/>
    <x v="0"/>
  </r>
  <r>
    <x v="1"/>
    <x v="1"/>
    <x v="1"/>
    <n v="12"/>
    <x v="11"/>
    <x v="0"/>
  </r>
  <r>
    <x v="1"/>
    <x v="3"/>
    <x v="1"/>
    <n v="45"/>
    <x v="9"/>
    <x v="1"/>
  </r>
  <r>
    <x v="2"/>
    <x v="0"/>
    <x v="2"/>
    <n v="63"/>
    <x v="12"/>
    <x v="1"/>
  </r>
  <r>
    <x v="2"/>
    <x v="3"/>
    <x v="3"/>
    <n v="80"/>
    <x v="13"/>
    <x v="0"/>
  </r>
  <r>
    <x v="2"/>
    <x v="1"/>
    <x v="3"/>
    <n v="45"/>
    <x v="14"/>
    <x v="0"/>
  </r>
  <r>
    <x v="2"/>
    <x v="2"/>
    <x v="1"/>
    <n v="63"/>
    <x v="12"/>
    <x v="0"/>
  </r>
  <r>
    <x v="2"/>
    <x v="0"/>
    <x v="1"/>
    <n v="12"/>
    <x v="11"/>
    <x v="0"/>
  </r>
  <r>
    <x v="3"/>
    <x v="3"/>
    <x v="3"/>
    <n v="34"/>
    <x v="15"/>
    <x v="0"/>
  </r>
  <r>
    <x v="3"/>
    <x v="3"/>
    <x v="1"/>
    <n v="23"/>
    <x v="1"/>
    <x v="1"/>
  </r>
  <r>
    <x v="3"/>
    <x v="1"/>
    <x v="0"/>
    <n v="1"/>
    <x v="2"/>
    <x v="0"/>
  </r>
  <r>
    <x v="4"/>
    <x v="2"/>
    <x v="0"/>
    <n v="45"/>
    <x v="3"/>
    <x v="0"/>
  </r>
  <r>
    <x v="4"/>
    <x v="0"/>
    <x v="0"/>
    <n v="23"/>
    <x v="4"/>
    <x v="0"/>
  </r>
  <r>
    <x v="5"/>
    <x v="3"/>
    <x v="1"/>
    <n v="54"/>
    <x v="5"/>
    <x v="0"/>
  </r>
  <r>
    <x v="5"/>
    <x v="0"/>
    <x v="2"/>
    <n v="200"/>
    <x v="6"/>
    <x v="0"/>
  </r>
  <r>
    <x v="5"/>
    <x v="0"/>
    <x v="0"/>
    <n v="4"/>
    <x v="16"/>
    <x v="1"/>
  </r>
  <r>
    <x v="5"/>
    <x v="0"/>
    <x v="1"/>
    <n v="2"/>
    <x v="17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x v="0"/>
    <n v="1.1000000000000001"/>
  </r>
  <r>
    <x v="1"/>
    <x v="1"/>
    <n v="4.58"/>
  </r>
  <r>
    <x v="2"/>
    <x v="1"/>
    <n v="6"/>
  </r>
  <r>
    <x v="3"/>
    <x v="2"/>
    <n v="3.3"/>
  </r>
  <r>
    <x v="4"/>
    <x v="3"/>
    <n v="28.28"/>
  </r>
  <r>
    <x v="5"/>
    <x v="1"/>
    <n v="6.4"/>
  </r>
  <r>
    <x v="6"/>
    <x v="3"/>
    <n v="23"/>
  </r>
  <r>
    <x v="7"/>
    <x v="4"/>
    <n v="75.5"/>
  </r>
  <r>
    <x v="8"/>
    <x v="1"/>
    <n v="6.75"/>
  </r>
  <r>
    <x v="9"/>
    <x v="3"/>
    <n v="34.5"/>
  </r>
  <r>
    <x v="10"/>
    <x v="1"/>
    <n v="10.6"/>
  </r>
  <r>
    <x v="11"/>
    <x v="2"/>
    <n v="17.5"/>
  </r>
  <r>
    <x v="11"/>
    <x v="1"/>
    <n v="31.5"/>
  </r>
  <r>
    <x v="12"/>
    <x v="5"/>
    <n v="16.5"/>
  </r>
  <r>
    <x v="13"/>
    <x v="4"/>
    <n v="17.2"/>
  </r>
  <r>
    <x v="14"/>
    <x v="3"/>
    <n v="61.5"/>
  </r>
  <r>
    <x v="15"/>
    <x v="1"/>
    <n v="15.78"/>
  </r>
  <r>
    <x v="15"/>
    <x v="0"/>
    <n v="5.5"/>
  </r>
  <r>
    <x v="16"/>
    <x v="2"/>
    <n v="7"/>
  </r>
  <r>
    <x v="17"/>
    <x v="1"/>
    <n v="5"/>
  </r>
  <r>
    <x v="18"/>
    <x v="0"/>
    <n v="10.61"/>
  </r>
  <r>
    <x v="19"/>
    <x v="1"/>
    <n v="3"/>
  </r>
  <r>
    <x v="20"/>
    <x v="0"/>
    <n v="5"/>
  </r>
  <r>
    <x v="21"/>
    <x v="4"/>
    <n v="5.88"/>
  </r>
  <r>
    <x v="22"/>
    <x v="5"/>
    <n v="2.29"/>
  </r>
  <r>
    <x v="23"/>
    <x v="2"/>
    <n v="62"/>
  </r>
  <r>
    <x v="23"/>
    <x v="3"/>
    <n v="42"/>
  </r>
  <r>
    <x v="24"/>
    <x v="0"/>
    <n v="2"/>
  </r>
  <r>
    <x v="25"/>
    <x v="1"/>
    <n v="10"/>
  </r>
  <r>
    <x v="26"/>
    <x v="4"/>
    <n v="20"/>
  </r>
  <r>
    <x v="27"/>
    <x v="1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4D2656-41E2-4574-806E-4984B63DB3E9}" name="Tabella pivot1" cacheId="1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1:B53" firstHeaderRow="1" firstDataRow="1" firstDataCol="1"/>
  <pivotFields count="8">
    <pivotField axis="axisRow" numFmtId="17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axis="axisRow" showAll="0">
      <items count="5">
        <item x="3"/>
        <item x="2"/>
        <item x="0"/>
        <item x="1"/>
        <item t="default"/>
      </items>
    </pivotField>
    <pivotField showAll="0"/>
    <pivotField dataField="1" numFmtId="44"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3">
    <field x="0"/>
    <field x="1"/>
    <field x="2"/>
  </rowFields>
  <rowItems count="52">
    <i>
      <x/>
    </i>
    <i r="1">
      <x/>
    </i>
    <i r="2">
      <x/>
    </i>
    <i r="2">
      <x v="3"/>
    </i>
    <i r="1">
      <x v="1"/>
    </i>
    <i r="2">
      <x v="2"/>
    </i>
    <i r="1">
      <x v="2"/>
    </i>
    <i r="2">
      <x v="1"/>
    </i>
    <i r="2">
      <x v="2"/>
    </i>
    <i r="2">
      <x v="3"/>
    </i>
    <i r="1">
      <x v="3"/>
    </i>
    <i r="2">
      <x v="1"/>
    </i>
    <i r="2">
      <x v="2"/>
    </i>
    <i>
      <x v="1"/>
    </i>
    <i r="1">
      <x/>
    </i>
    <i r="2">
      <x v="3"/>
    </i>
    <i r="1">
      <x v="1"/>
    </i>
    <i r="2">
      <x/>
    </i>
    <i r="2">
      <x v="2"/>
    </i>
    <i r="2">
      <x v="3"/>
    </i>
    <i r="1">
      <x v="2"/>
    </i>
    <i r="2">
      <x v="1"/>
    </i>
    <i r="2">
      <x v="2"/>
    </i>
    <i>
      <x v="2"/>
    </i>
    <i r="1">
      <x/>
    </i>
    <i r="2">
      <x/>
    </i>
    <i r="1">
      <x v="1"/>
    </i>
    <i r="2">
      <x/>
    </i>
    <i r="1">
      <x v="2"/>
    </i>
    <i r="2">
      <x v="1"/>
    </i>
    <i r="2">
      <x v="3"/>
    </i>
    <i r="1">
      <x v="3"/>
    </i>
    <i r="2">
      <x v="3"/>
    </i>
    <i>
      <x v="3"/>
    </i>
    <i r="1">
      <x/>
    </i>
    <i r="2">
      <x v="2"/>
    </i>
    <i r="1">
      <x v="1"/>
    </i>
    <i r="2">
      <x/>
    </i>
    <i r="2">
      <x v="3"/>
    </i>
    <i>
      <x v="4"/>
    </i>
    <i r="1">
      <x v="2"/>
    </i>
    <i r="2">
      <x v="2"/>
    </i>
    <i r="1">
      <x v="3"/>
    </i>
    <i r="2">
      <x v="2"/>
    </i>
    <i>
      <x v="5"/>
    </i>
    <i r="1">
      <x v="1"/>
    </i>
    <i r="2">
      <x v="3"/>
    </i>
    <i r="1">
      <x v="2"/>
    </i>
    <i r="2">
      <x v="1"/>
    </i>
    <i r="2">
      <x v="2"/>
    </i>
    <i r="2">
      <x v="3"/>
    </i>
    <i t="grand">
      <x/>
    </i>
  </rowItems>
  <colItems count="1">
    <i/>
  </colItems>
  <dataFields count="1">
    <dataField name="Somma di Fatturato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D8E5A0-5F02-444A-9303-AE951870136D}" name="Tabella pivot1" cacheId="1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F11" firstHeaderRow="1" firstDataRow="2" firstDataCol="1" rowPageCount="1" colPageCount="1"/>
  <pivotFields count="8">
    <pivotField axis="axisRow" numFmtId="17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5">
        <item x="1"/>
        <item x="3"/>
        <item x="0"/>
        <item x="2"/>
        <item t="default"/>
      </items>
    </pivotField>
    <pivotField axis="axisPage" showAll="0">
      <items count="5">
        <item x="3"/>
        <item x="2"/>
        <item x="0"/>
        <item x="1"/>
        <item t="default"/>
      </items>
    </pivotField>
    <pivotField showAll="0"/>
    <pivotField dataField="1" numFmtId="44"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Somma di Fatturato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75CA51-8082-4219-9689-9E6D6F59F62B}" name="Tabella pivot1" cacheId="1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F11" firstHeaderRow="1" firstDataRow="2" firstDataCol="1" rowPageCount="1" colPageCount="1"/>
  <pivotFields count="8">
    <pivotField axis="axisRow" numFmtId="17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5">
        <item x="1"/>
        <item x="3"/>
        <item x="0"/>
        <item x="2"/>
        <item t="default"/>
      </items>
    </pivotField>
    <pivotField axis="axisPage" showAll="0">
      <items count="5">
        <item x="3"/>
        <item x="2"/>
        <item x="0"/>
        <item x="1"/>
        <item t="default"/>
      </items>
    </pivotField>
    <pivotField showAll="0"/>
    <pivotField dataField="1" numFmtId="44"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Somma di Fatturato" fld="4" baseField="0" baseItem="3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AF6E4D-997A-41F9-A60E-6484B197DCF2}" name="Tabella pivot1" cacheId="1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F9" firstHeaderRow="1" firstDataRow="2" firstDataCol="1"/>
  <pivotFields count="8">
    <pivotField numFmtId="17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axis="axisCol" showAll="0">
      <items count="5">
        <item x="3"/>
        <item x="2"/>
        <item x="0"/>
        <item x="1"/>
        <item t="default"/>
      </items>
    </pivotField>
    <pivotField showAll="0"/>
    <pivotField dataField="1" numFmtId="44"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omma di Fatturato" fld="4" baseField="0" baseItem="3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AF02AF-2C43-46F5-93FF-F83A1F88ACB9}" name="Tabella pivot1" cacheId="1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F9" firstHeaderRow="1" firstDataRow="2" firstDataCol="1"/>
  <pivotFields count="8">
    <pivotField numFmtId="17" showAll="0">
      <items count="7">
        <item x="0"/>
        <item x="1"/>
        <item x="2"/>
        <item x="3"/>
        <item x="4"/>
        <item x="5"/>
        <item t="default"/>
      </items>
    </pivotField>
    <pivotField axis="axisRow" showAll="0" sortType="descending">
      <items count="5"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5">
        <item x="3"/>
        <item x="2"/>
        <item x="0"/>
        <item x="1"/>
        <item t="default"/>
      </items>
    </pivotField>
    <pivotField showAll="0"/>
    <pivotField dataField="1" numFmtId="44" showAll="0">
      <items count="19">
        <item x="2"/>
        <item x="16"/>
        <item x="17"/>
        <item x="11"/>
        <item x="4"/>
        <item x="15"/>
        <item x="3"/>
        <item x="9"/>
        <item x="14"/>
        <item x="5"/>
        <item x="12"/>
        <item x="1"/>
        <item x="13"/>
        <item x="6"/>
        <item x="10"/>
        <item x="8"/>
        <item x="0"/>
        <item x="7"/>
        <item t="default"/>
      </items>
    </pivotField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1">
    <field x="1"/>
  </rowFields>
  <rowItems count="5">
    <i>
      <x v="2"/>
    </i>
    <i>
      <x/>
    </i>
    <i>
      <x v="3"/>
    </i>
    <i>
      <x v="1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omma di Fatturato" fld="4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CC6A1C-9B70-4063-ADEF-F67CDB4E016E}" name="Tabella pivot1" cacheId="1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K12" firstHeaderRow="1" firstDataRow="3" firstDataCol="1"/>
  <pivotFields count="8">
    <pivotField axis="axisRow" numFmtId="17" showAll="0">
      <items count="7">
        <item x="0"/>
        <item x="1"/>
        <item x="2"/>
        <item x="3"/>
        <item x="4"/>
        <item x="5"/>
        <item t="default"/>
      </items>
    </pivotField>
    <pivotField axis="axisCol" showAll="0" sortType="descending">
      <items count="5"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3"/>
        <item x="2"/>
        <item x="0"/>
        <item x="1"/>
        <item t="default"/>
      </items>
    </pivotField>
    <pivotField showAll="0"/>
    <pivotField dataField="1" numFmtId="44" showAll="0">
      <items count="19">
        <item x="2"/>
        <item x="16"/>
        <item x="17"/>
        <item x="11"/>
        <item x="4"/>
        <item x="15"/>
        <item x="3"/>
        <item x="9"/>
        <item x="14"/>
        <item x="5"/>
        <item x="12"/>
        <item x="1"/>
        <item x="13"/>
        <item x="6"/>
        <item x="10"/>
        <item x="8"/>
        <item x="0"/>
        <item x="7"/>
        <item t="default"/>
      </items>
    </pivotField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1"/>
    <field x="-2"/>
  </colFields>
  <colItems count="10">
    <i>
      <x v="2"/>
      <x/>
    </i>
    <i r="1" i="1">
      <x v="1"/>
    </i>
    <i>
      <x/>
      <x/>
    </i>
    <i r="1" i="1">
      <x v="1"/>
    </i>
    <i>
      <x v="3"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omma di Fatturato" fld="4" baseField="1" baseItem="0" numFmtId="166"/>
    <dataField name="Somma di Fatturato2" fld="4" baseField="0" baseItem="0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CAFAF4-8D8D-4F12-8F25-192E4E3D4B46}" name="Tabella pivot1" cacheId="1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F22" firstHeaderRow="1" firstDataRow="2" firstDataCol="1"/>
  <pivotFields count="8">
    <pivotField axis="axisRow" numFmtId="17" showAll="0">
      <items count="7">
        <item x="0"/>
        <item x="1"/>
        <item x="2"/>
        <item x="3"/>
        <item x="4"/>
        <item x="5"/>
        <item t="default"/>
      </items>
    </pivotField>
    <pivotField axis="axisCol" showAll="0" sortType="descending">
      <items count="5"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3"/>
        <item x="2"/>
        <item x="0"/>
        <item x="1"/>
        <item t="default"/>
      </items>
    </pivotField>
    <pivotField showAll="0"/>
    <pivotField dataField="1" numFmtId="44" showAll="0">
      <items count="19">
        <item x="2"/>
        <item x="16"/>
        <item x="17"/>
        <item x="11"/>
        <item x="4"/>
        <item x="15"/>
        <item x="3"/>
        <item x="9"/>
        <item x="14"/>
        <item x="5"/>
        <item x="12"/>
        <item x="1"/>
        <item x="13"/>
        <item x="6"/>
        <item x="10"/>
        <item x="8"/>
        <item x="0"/>
        <item x="7"/>
        <item t="default"/>
      </items>
    </pivotField>
    <pivotField axis="axisRow" showAll="0">
      <items count="3">
        <item x="1"/>
        <item x="0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2">
    <field x="0"/>
    <field x="5"/>
  </rowFields>
  <rowItems count="18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 v="1"/>
    </i>
    <i>
      <x v="5"/>
    </i>
    <i r="1">
      <x/>
    </i>
    <i r="1">
      <x v="1"/>
    </i>
    <i t="grand">
      <x/>
    </i>
  </rowItems>
  <colFields count="1">
    <field x="1"/>
  </colFields>
  <colItems count="5">
    <i>
      <x v="2"/>
    </i>
    <i>
      <x/>
    </i>
    <i>
      <x v="3"/>
    </i>
    <i>
      <x v="1"/>
    </i>
    <i t="grand">
      <x/>
    </i>
  </colItems>
  <dataFields count="1">
    <dataField name="Somma di Fatturato" fld="4" baseField="5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3A9CB6-8BBE-4092-B253-AB258DCCB06E}" name="Tabella pivot1" cacheId="1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F22" firstHeaderRow="1" firstDataRow="2" firstDataCol="1"/>
  <pivotFields count="8">
    <pivotField axis="axisRow" numFmtId="17" showAll="0">
      <items count="7">
        <item x="0"/>
        <item x="1"/>
        <item x="2"/>
        <item x="3"/>
        <item x="4"/>
        <item x="5"/>
        <item t="default"/>
      </items>
    </pivotField>
    <pivotField axis="axisCol" showAll="0" sortType="descending">
      <items count="5"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3"/>
        <item x="2"/>
        <item x="0"/>
        <item x="1"/>
        <item t="default"/>
      </items>
    </pivotField>
    <pivotField showAll="0"/>
    <pivotField dataField="1" numFmtId="44" showAll="0">
      <items count="19">
        <item x="2"/>
        <item x="16"/>
        <item x="17"/>
        <item x="11"/>
        <item x="4"/>
        <item x="15"/>
        <item x="3"/>
        <item x="9"/>
        <item x="14"/>
        <item x="5"/>
        <item x="12"/>
        <item x="1"/>
        <item x="13"/>
        <item x="6"/>
        <item x="10"/>
        <item x="8"/>
        <item x="0"/>
        <item x="7"/>
        <item t="default"/>
      </items>
    </pivotField>
    <pivotField axis="axisRow" showAll="0">
      <items count="3">
        <item x="1"/>
        <item x="0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2">
    <field x="0"/>
    <field x="5"/>
  </rowFields>
  <rowItems count="18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 v="1"/>
    </i>
    <i>
      <x v="5"/>
    </i>
    <i r="1">
      <x/>
    </i>
    <i r="1">
      <x v="1"/>
    </i>
    <i t="grand">
      <x/>
    </i>
  </rowItems>
  <colFields count="1">
    <field x="1"/>
  </colFields>
  <colItems count="5">
    <i>
      <x v="2"/>
    </i>
    <i>
      <x v="1"/>
    </i>
    <i>
      <x v="3"/>
    </i>
    <i>
      <x/>
    </i>
    <i t="grand">
      <x/>
    </i>
  </colItems>
  <dataFields count="1">
    <dataField name="Conteggio di Fatturato" fld="4" subtotal="count" baseField="5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585FF7-6D28-41E6-AF79-925238D39221}" name="Tabella pivot2" cacheId="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H36" firstHeaderRow="1" firstDataRow="2" firstDataCol="1"/>
  <pivotFields count="5">
    <pivotField numFmtId="164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Col" showAll="0">
      <items count="7">
        <item x="2"/>
        <item x="5"/>
        <item x="1"/>
        <item x="0"/>
        <item x="3"/>
        <item x="4"/>
        <item t="default"/>
      </items>
    </pivotField>
    <pivotField dataField="1" numFmtId="44"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4"/>
    <field x="3"/>
  </rowFields>
  <rowItems count="32">
    <i>
      <x v="1"/>
    </i>
    <i r="1">
      <x v="8"/>
    </i>
    <i r="1">
      <x v="9"/>
    </i>
    <i r="1">
      <x v="32"/>
    </i>
    <i r="1">
      <x v="44"/>
    </i>
    <i r="1">
      <x v="45"/>
    </i>
    <i r="1">
      <x v="65"/>
    </i>
    <i r="1">
      <x v="67"/>
    </i>
    <i>
      <x v="2"/>
    </i>
    <i r="1">
      <x v="92"/>
    </i>
    <i r="1">
      <x v="93"/>
    </i>
    <i r="1">
      <x v="100"/>
    </i>
    <i r="1">
      <x v="136"/>
    </i>
    <i r="1">
      <x v="149"/>
    </i>
    <i r="1">
      <x v="161"/>
    </i>
    <i r="1">
      <x v="163"/>
    </i>
    <i>
      <x v="3"/>
    </i>
    <i r="1">
      <x v="192"/>
    </i>
    <i r="1">
      <x v="224"/>
    </i>
    <i r="1">
      <x v="245"/>
    </i>
    <i>
      <x v="4"/>
    </i>
    <i r="1">
      <x v="284"/>
    </i>
    <i r="1">
      <x v="285"/>
    </i>
    <i r="1">
      <x v="289"/>
    </i>
    <i r="1">
      <x v="312"/>
    </i>
    <i r="1">
      <x v="335"/>
    </i>
    <i r="1">
      <x v="336"/>
    </i>
    <i r="1">
      <x v="339"/>
    </i>
    <i r="1">
      <x v="347"/>
    </i>
    <i r="1">
      <x v="353"/>
    </i>
    <i r="1">
      <x v="355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ma di Import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C9A01E-CDD7-4774-BF65-1C94BDFB0C52}" name="Tabella pivot2" cacheId="5" applyNumberFormats="0" applyBorderFormats="0" applyFontFormats="0" applyPatternFormats="0" applyAlignmentFormats="0" applyWidthHeightFormats="1" dataCaption="Valori" updatedVersion="8" minRefreshableVersion="5" useAutoFormatting="1" itemPrintTitles="1" createdVersion="8" indent="0" outline="1" outlineData="1" multipleFieldFilters="0">
  <location ref="A3:H33" firstHeaderRow="1" firstDataRow="2" firstDataCol="1"/>
  <pivotFields count="5">
    <pivotField axis="axisRow" numFmtId="164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Col" showAll="0">
      <items count="7">
        <item x="2"/>
        <item x="5"/>
        <item x="1"/>
        <item x="0"/>
        <item x="3"/>
        <item x="4"/>
        <item t="default"/>
      </items>
    </pivotField>
    <pivotField dataField="1" numFmtId="44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ma di Import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6E049E-174A-4516-85CB-60F89FA8E1E2}" name="Tabella pivot1" cacheId="1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K12" firstHeaderRow="1" firstDataRow="3" firstDataCol="1" rowPageCount="1" colPageCount="1"/>
  <pivotFields count="8">
    <pivotField axis="axisRow" numFmtId="17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5">
        <item x="1"/>
        <item x="3"/>
        <item x="0"/>
        <item x="2"/>
        <item t="default"/>
      </items>
    </pivotField>
    <pivotField axis="axisPage" showAll="0">
      <items count="5">
        <item x="3"/>
        <item x="2"/>
        <item x="0"/>
        <item x="1"/>
        <item t="default"/>
      </items>
    </pivotField>
    <pivotField showAll="0"/>
    <pivotField dataField="1" numFmtId="44"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ataField="1" dragToRow="0" dragToCol="0" dragToPage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1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pageFields count="1">
    <pageField fld="2" hier="-1"/>
  </pageFields>
  <dataFields count="2">
    <dataField name="Somma di Fatturato" fld="4" baseField="0" baseItem="3" numFmtId="166"/>
    <dataField name="Somma di Provvigione" fld="7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SequenzaTemporaleNativa_Data" xr10:uid="{AB09ACF9-2D42-4033-B755-23D19EB2FF54}" sourceName="Data">
  <pivotTables>
    <pivotTable tabId="19" name="Tabella pivot2"/>
  </pivotTables>
  <state minimalRefreshVersion="6" lastRefreshVersion="6" pivotCacheId="373354304" filterType="unknown">
    <bounds startDate="2012-01-01T00:00:00" endDate="201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ED407F53-E897-4B61-A3A7-A3D8F2C9689A}" cache="SequenzaTemporaleNativa_Data" caption="Data" level="2" selectionLevel="2" scrollPosition="2013-05-29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9ED6-4950-4FEE-9BB6-9F479B926E40}">
  <dimension ref="A1:M33"/>
  <sheetViews>
    <sheetView workbookViewId="0">
      <selection activeCell="I15" sqref="I15"/>
    </sheetView>
  </sheetViews>
  <sheetFormatPr defaultRowHeight="12.75"/>
  <cols>
    <col min="1" max="1" width="24.7109375" style="13" bestFit="1" customWidth="1"/>
    <col min="2" max="2" width="25.85546875" style="13" bestFit="1" customWidth="1"/>
    <col min="3" max="3" width="9.140625" style="15"/>
    <col min="4" max="7" width="9.140625" style="13"/>
    <col min="8" max="10" width="10.140625" style="13" bestFit="1" customWidth="1"/>
    <col min="11" max="11" width="16.28515625" style="13" bestFit="1" customWidth="1"/>
    <col min="12" max="16384" width="9.140625" style="13"/>
  </cols>
  <sheetData>
    <row r="1" spans="1:13">
      <c r="A1" s="11" t="s">
        <v>25</v>
      </c>
      <c r="B1" s="11" t="s">
        <v>3</v>
      </c>
      <c r="C1" s="12" t="s">
        <v>26</v>
      </c>
      <c r="L1" s="11"/>
      <c r="M1" s="12"/>
    </row>
    <row r="2" spans="1:13">
      <c r="A2" s="14">
        <v>41192</v>
      </c>
      <c r="B2" s="13" t="s">
        <v>27</v>
      </c>
      <c r="C2" s="15">
        <v>1.1000000000000001</v>
      </c>
      <c r="D2" s="13" t="b">
        <f t="shared" ref="D2:D32" si="0">Categoria="Cancelleria"</f>
        <v>0</v>
      </c>
      <c r="E2" s="13">
        <f>ROW(B2)</f>
        <v>2</v>
      </c>
      <c r="F2" s="13">
        <f>D2*E2</f>
        <v>0</v>
      </c>
      <c r="H2" s="16"/>
      <c r="I2" s="17"/>
      <c r="J2" s="17"/>
      <c r="M2" s="15"/>
    </row>
    <row r="3" spans="1:13">
      <c r="A3" s="14">
        <v>41193</v>
      </c>
      <c r="B3" s="13" t="s">
        <v>28</v>
      </c>
      <c r="C3" s="15">
        <f>2.29*2</f>
        <v>4.58</v>
      </c>
      <c r="D3" s="13" t="b">
        <f t="shared" si="0"/>
        <v>1</v>
      </c>
      <c r="E3" s="13">
        <f t="shared" ref="E3:E32" si="1">ROW(B3)</f>
        <v>3</v>
      </c>
      <c r="F3" s="13">
        <f t="shared" ref="F3:F32" si="2">D3*E3</f>
        <v>3</v>
      </c>
      <c r="M3" s="15"/>
    </row>
    <row r="4" spans="1:13">
      <c r="A4" s="14">
        <v>41197</v>
      </c>
      <c r="B4" s="13" t="s">
        <v>28</v>
      </c>
      <c r="C4" s="15">
        <v>6</v>
      </c>
      <c r="D4" s="13" t="b">
        <f t="shared" si="0"/>
        <v>1</v>
      </c>
      <c r="E4" s="13">
        <f t="shared" si="1"/>
        <v>4</v>
      </c>
      <c r="F4" s="13">
        <f t="shared" si="2"/>
        <v>4</v>
      </c>
      <c r="L4" s="11"/>
      <c r="M4" s="12"/>
    </row>
    <row r="5" spans="1:13">
      <c r="A5" s="14">
        <v>41220</v>
      </c>
      <c r="B5" s="13" t="s">
        <v>29</v>
      </c>
      <c r="C5" s="15">
        <v>3.3</v>
      </c>
      <c r="D5" s="13" t="b">
        <f t="shared" si="0"/>
        <v>0</v>
      </c>
      <c r="E5" s="13">
        <f t="shared" si="1"/>
        <v>5</v>
      </c>
      <c r="F5" s="13">
        <f t="shared" si="2"/>
        <v>0</v>
      </c>
      <c r="M5" s="15"/>
    </row>
    <row r="6" spans="1:13">
      <c r="A6" s="14">
        <v>41243</v>
      </c>
      <c r="B6" s="13" t="s">
        <v>30</v>
      </c>
      <c r="C6" s="15">
        <v>28.28</v>
      </c>
      <c r="D6" s="13" t="b">
        <f t="shared" si="0"/>
        <v>0</v>
      </c>
      <c r="E6" s="13">
        <f t="shared" si="1"/>
        <v>6</v>
      </c>
      <c r="F6" s="13">
        <f t="shared" si="2"/>
        <v>0</v>
      </c>
      <c r="M6" s="15"/>
    </row>
    <row r="7" spans="1:13">
      <c r="A7" s="14">
        <v>41244</v>
      </c>
      <c r="B7" s="13" t="s">
        <v>28</v>
      </c>
      <c r="C7" s="15">
        <v>6.4</v>
      </c>
      <c r="D7" s="13" t="b">
        <f t="shared" si="0"/>
        <v>1</v>
      </c>
      <c r="E7" s="13">
        <f t="shared" si="1"/>
        <v>7</v>
      </c>
      <c r="F7" s="13">
        <f t="shared" si="2"/>
        <v>7</v>
      </c>
      <c r="M7" s="15"/>
    </row>
    <row r="8" spans="1:13">
      <c r="A8" s="14">
        <v>41247</v>
      </c>
      <c r="B8" s="13" t="s">
        <v>30</v>
      </c>
      <c r="C8" s="15">
        <v>23</v>
      </c>
      <c r="D8" s="13" t="b">
        <f t="shared" si="0"/>
        <v>0</v>
      </c>
      <c r="E8" s="13">
        <f t="shared" si="1"/>
        <v>8</v>
      </c>
      <c r="F8" s="13">
        <f t="shared" si="2"/>
        <v>0</v>
      </c>
      <c r="H8" s="17"/>
      <c r="M8" s="15"/>
    </row>
    <row r="9" spans="1:13">
      <c r="A9" s="14">
        <v>41255</v>
      </c>
      <c r="B9" s="13" t="s">
        <v>35</v>
      </c>
      <c r="C9" s="15">
        <v>75.5</v>
      </c>
      <c r="D9" s="13" t="b">
        <f t="shared" si="0"/>
        <v>0</v>
      </c>
      <c r="E9" s="13">
        <f t="shared" si="1"/>
        <v>9</v>
      </c>
      <c r="F9" s="13">
        <f t="shared" si="2"/>
        <v>0</v>
      </c>
      <c r="M9" s="15"/>
    </row>
    <row r="10" spans="1:13">
      <c r="A10" s="14">
        <v>41261</v>
      </c>
      <c r="B10" s="13" t="s">
        <v>28</v>
      </c>
      <c r="C10" s="15">
        <v>6.75</v>
      </c>
      <c r="D10" s="13" t="b">
        <f t="shared" si="0"/>
        <v>1</v>
      </c>
      <c r="E10" s="13">
        <f t="shared" si="1"/>
        <v>10</v>
      </c>
      <c r="F10" s="13">
        <f t="shared" si="2"/>
        <v>10</v>
      </c>
      <c r="M10" s="15"/>
    </row>
    <row r="11" spans="1:13">
      <c r="A11" s="14">
        <v>41263</v>
      </c>
      <c r="B11" s="13" t="s">
        <v>30</v>
      </c>
      <c r="C11" s="15">
        <v>34.5</v>
      </c>
      <c r="D11" s="13" t="b">
        <f t="shared" si="0"/>
        <v>0</v>
      </c>
      <c r="E11" s="13">
        <f t="shared" si="1"/>
        <v>11</v>
      </c>
      <c r="F11" s="13">
        <f t="shared" si="2"/>
        <v>0</v>
      </c>
      <c r="M11" s="15"/>
    </row>
    <row r="12" spans="1:13">
      <c r="A12" s="14">
        <v>41282</v>
      </c>
      <c r="B12" s="13" t="s">
        <v>28</v>
      </c>
      <c r="C12" s="15">
        <v>10.6</v>
      </c>
      <c r="D12" s="13" t="b">
        <f t="shared" si="0"/>
        <v>1</v>
      </c>
      <c r="E12" s="13">
        <f t="shared" si="1"/>
        <v>12</v>
      </c>
      <c r="F12" s="13">
        <f t="shared" si="2"/>
        <v>12</v>
      </c>
      <c r="M12" s="15"/>
    </row>
    <row r="13" spans="1:13">
      <c r="A13" s="14">
        <v>41283</v>
      </c>
      <c r="B13" s="13" t="s">
        <v>29</v>
      </c>
      <c r="C13" s="15">
        <v>17.5</v>
      </c>
      <c r="D13" s="13" t="b">
        <f t="shared" si="0"/>
        <v>0</v>
      </c>
      <c r="E13" s="13">
        <f t="shared" si="1"/>
        <v>13</v>
      </c>
      <c r="F13" s="13">
        <f t="shared" si="2"/>
        <v>0</v>
      </c>
      <c r="M13" s="15"/>
    </row>
    <row r="14" spans="1:13">
      <c r="A14" s="14">
        <v>41283</v>
      </c>
      <c r="B14" s="13" t="s">
        <v>28</v>
      </c>
      <c r="C14" s="15">
        <v>31.5</v>
      </c>
      <c r="D14" s="13" t="b">
        <f t="shared" si="0"/>
        <v>1</v>
      </c>
      <c r="E14" s="13">
        <f t="shared" si="1"/>
        <v>14</v>
      </c>
      <c r="F14" s="13">
        <f t="shared" si="2"/>
        <v>14</v>
      </c>
      <c r="M14" s="15"/>
    </row>
    <row r="15" spans="1:13">
      <c r="A15" s="14">
        <v>41306</v>
      </c>
      <c r="B15" s="13" t="s">
        <v>32</v>
      </c>
      <c r="C15" s="15">
        <v>16.5</v>
      </c>
      <c r="D15" s="13" t="b">
        <f t="shared" si="0"/>
        <v>0</v>
      </c>
      <c r="E15" s="13">
        <f t="shared" si="1"/>
        <v>15</v>
      </c>
      <c r="F15" s="13">
        <f t="shared" si="2"/>
        <v>0</v>
      </c>
      <c r="M15" s="15"/>
    </row>
    <row r="16" spans="1:13">
      <c r="A16" s="14">
        <v>41318</v>
      </c>
      <c r="B16" s="13" t="s">
        <v>35</v>
      </c>
      <c r="C16" s="15">
        <v>17.2</v>
      </c>
      <c r="D16" s="13" t="b">
        <f t="shared" si="0"/>
        <v>0</v>
      </c>
      <c r="E16" s="13">
        <f t="shared" si="1"/>
        <v>16</v>
      </c>
      <c r="F16" s="13">
        <f t="shared" si="2"/>
        <v>0</v>
      </c>
      <c r="M16" s="15"/>
    </row>
    <row r="17" spans="1:13">
      <c r="A17" s="14">
        <v>41319</v>
      </c>
      <c r="B17" s="13" t="s">
        <v>30</v>
      </c>
      <c r="C17" s="15">
        <v>61.5</v>
      </c>
      <c r="D17" s="13" t="b">
        <f t="shared" si="0"/>
        <v>0</v>
      </c>
      <c r="E17" s="13">
        <f t="shared" si="1"/>
        <v>17</v>
      </c>
      <c r="F17" s="13">
        <f t="shared" si="2"/>
        <v>0</v>
      </c>
      <c r="M17" s="15"/>
    </row>
    <row r="18" spans="1:13">
      <c r="A18" s="14">
        <v>41338</v>
      </c>
      <c r="B18" s="13" t="s">
        <v>28</v>
      </c>
      <c r="C18" s="15">
        <v>15.78</v>
      </c>
      <c r="D18" s="13" t="b">
        <f t="shared" si="0"/>
        <v>1</v>
      </c>
      <c r="E18" s="13">
        <f t="shared" si="1"/>
        <v>18</v>
      </c>
      <c r="F18" s="13">
        <f t="shared" si="2"/>
        <v>18</v>
      </c>
      <c r="M18" s="15"/>
    </row>
    <row r="19" spans="1:13">
      <c r="A19" s="14">
        <v>41338</v>
      </c>
      <c r="B19" s="13" t="s">
        <v>27</v>
      </c>
      <c r="C19" s="15">
        <v>5.5</v>
      </c>
      <c r="D19" s="13" t="b">
        <f t="shared" si="0"/>
        <v>0</v>
      </c>
      <c r="E19" s="13">
        <f t="shared" si="1"/>
        <v>19</v>
      </c>
      <c r="F19" s="13">
        <f t="shared" si="2"/>
        <v>0</v>
      </c>
      <c r="M19" s="15"/>
    </row>
    <row r="20" spans="1:13">
      <c r="A20" s="14">
        <v>41340</v>
      </c>
      <c r="B20" s="13" t="s">
        <v>29</v>
      </c>
      <c r="C20" s="15">
        <v>7</v>
      </c>
      <c r="D20" s="13" t="b">
        <f t="shared" si="0"/>
        <v>0</v>
      </c>
      <c r="E20" s="13">
        <f t="shared" si="1"/>
        <v>20</v>
      </c>
      <c r="F20" s="13">
        <f t="shared" si="2"/>
        <v>0</v>
      </c>
      <c r="M20" s="15"/>
    </row>
    <row r="21" spans="1:13">
      <c r="A21" s="14">
        <v>41365</v>
      </c>
      <c r="B21" s="13" t="s">
        <v>28</v>
      </c>
      <c r="C21" s="15">
        <v>5</v>
      </c>
      <c r="D21" s="13" t="b">
        <f t="shared" si="0"/>
        <v>1</v>
      </c>
      <c r="E21" s="13">
        <f t="shared" si="1"/>
        <v>21</v>
      </c>
      <c r="F21" s="13">
        <f t="shared" si="2"/>
        <v>21</v>
      </c>
      <c r="M21" s="15"/>
    </row>
    <row r="22" spans="1:13">
      <c r="A22" s="14">
        <v>41366</v>
      </c>
      <c r="B22" s="13" t="s">
        <v>27</v>
      </c>
      <c r="C22" s="15">
        <v>10.61</v>
      </c>
      <c r="D22" s="13" t="b">
        <f t="shared" si="0"/>
        <v>0</v>
      </c>
      <c r="E22" s="13">
        <f t="shared" si="1"/>
        <v>22</v>
      </c>
      <c r="F22" s="13">
        <f t="shared" si="2"/>
        <v>0</v>
      </c>
      <c r="M22" s="15"/>
    </row>
    <row r="23" spans="1:13">
      <c r="A23" s="14">
        <v>41373</v>
      </c>
      <c r="B23" s="13" t="s">
        <v>28</v>
      </c>
      <c r="C23" s="15">
        <v>3</v>
      </c>
      <c r="D23" s="13" t="b">
        <f t="shared" si="0"/>
        <v>1</v>
      </c>
      <c r="E23" s="13">
        <f t="shared" si="1"/>
        <v>23</v>
      </c>
      <c r="F23" s="13">
        <f t="shared" si="2"/>
        <v>23</v>
      </c>
      <c r="M23" s="15"/>
    </row>
    <row r="24" spans="1:13">
      <c r="A24" s="14">
        <v>41409</v>
      </c>
      <c r="B24" s="13" t="s">
        <v>27</v>
      </c>
      <c r="C24" s="15">
        <v>5</v>
      </c>
      <c r="D24" s="13" t="b">
        <f t="shared" si="0"/>
        <v>0</v>
      </c>
      <c r="E24" s="13">
        <f t="shared" si="1"/>
        <v>24</v>
      </c>
      <c r="F24" s="13">
        <f t="shared" si="2"/>
        <v>0</v>
      </c>
      <c r="M24" s="15"/>
    </row>
    <row r="25" spans="1:13">
      <c r="A25" s="14">
        <v>41422</v>
      </c>
      <c r="B25" s="13" t="s">
        <v>35</v>
      </c>
      <c r="C25" s="15">
        <v>5.88</v>
      </c>
      <c r="D25" s="13" t="b">
        <f t="shared" si="0"/>
        <v>0</v>
      </c>
      <c r="E25" s="13">
        <f t="shared" si="1"/>
        <v>25</v>
      </c>
      <c r="F25" s="13">
        <f t="shared" si="2"/>
        <v>0</v>
      </c>
      <c r="M25" s="15"/>
    </row>
    <row r="26" spans="1:13">
      <c r="A26" s="14">
        <v>41434</v>
      </c>
      <c r="B26" s="13" t="s">
        <v>32</v>
      </c>
      <c r="C26" s="15">
        <v>2.29</v>
      </c>
      <c r="D26" s="13" t="b">
        <f t="shared" si="0"/>
        <v>0</v>
      </c>
      <c r="E26" s="13">
        <f t="shared" si="1"/>
        <v>26</v>
      </c>
      <c r="F26" s="13">
        <f t="shared" si="2"/>
        <v>0</v>
      </c>
      <c r="J26" s="18"/>
      <c r="M26" s="15"/>
    </row>
    <row r="27" spans="1:13">
      <c r="A27" s="14">
        <v>41436</v>
      </c>
      <c r="B27" s="13" t="s">
        <v>29</v>
      </c>
      <c r="C27" s="15">
        <v>62</v>
      </c>
      <c r="D27" s="13" t="b">
        <f t="shared" si="0"/>
        <v>0</v>
      </c>
      <c r="E27" s="13">
        <f t="shared" si="1"/>
        <v>27</v>
      </c>
      <c r="F27" s="13">
        <f t="shared" si="2"/>
        <v>0</v>
      </c>
      <c r="H27" s="18"/>
      <c r="M27" s="15"/>
    </row>
    <row r="28" spans="1:13">
      <c r="A28" s="14">
        <v>41436</v>
      </c>
      <c r="B28" s="13" t="s">
        <v>30</v>
      </c>
      <c r="C28" s="15">
        <v>42</v>
      </c>
      <c r="D28" s="13" t="b">
        <f t="shared" si="0"/>
        <v>0</v>
      </c>
      <c r="E28" s="13">
        <f t="shared" si="1"/>
        <v>28</v>
      </c>
      <c r="F28" s="13">
        <f t="shared" si="2"/>
        <v>0</v>
      </c>
      <c r="M28" s="15"/>
    </row>
    <row r="29" spans="1:13">
      <c r="A29" s="14">
        <v>41465</v>
      </c>
      <c r="B29" s="13" t="s">
        <v>27</v>
      </c>
      <c r="C29" s="15">
        <v>2</v>
      </c>
      <c r="D29" s="13" t="b">
        <f t="shared" si="0"/>
        <v>0</v>
      </c>
      <c r="E29" s="13">
        <f t="shared" si="1"/>
        <v>29</v>
      </c>
      <c r="F29" s="13">
        <f t="shared" si="2"/>
        <v>0</v>
      </c>
      <c r="M29" s="15"/>
    </row>
    <row r="30" spans="1:13">
      <c r="A30" s="14">
        <v>41497</v>
      </c>
      <c r="B30" s="13" t="s">
        <v>28</v>
      </c>
      <c r="C30" s="15">
        <v>10</v>
      </c>
      <c r="D30" s="13" t="b">
        <f t="shared" si="0"/>
        <v>1</v>
      </c>
      <c r="E30" s="13">
        <f t="shared" si="1"/>
        <v>30</v>
      </c>
      <c r="F30" s="13">
        <f t="shared" si="2"/>
        <v>30</v>
      </c>
      <c r="M30" s="15"/>
    </row>
    <row r="31" spans="1:13">
      <c r="A31" s="14">
        <v>41518</v>
      </c>
      <c r="B31" s="13" t="s">
        <v>35</v>
      </c>
      <c r="C31" s="15">
        <v>20</v>
      </c>
      <c r="D31" s="13" t="b">
        <f t="shared" si="0"/>
        <v>0</v>
      </c>
      <c r="E31" s="13">
        <f t="shared" si="1"/>
        <v>31</v>
      </c>
      <c r="F31" s="13">
        <f t="shared" si="2"/>
        <v>0</v>
      </c>
      <c r="M31" s="15"/>
    </row>
    <row r="32" spans="1:13">
      <c r="A32" s="14">
        <v>41558</v>
      </c>
      <c r="B32" s="13" t="s">
        <v>28</v>
      </c>
      <c r="C32" s="15">
        <v>5</v>
      </c>
      <c r="D32" s="13" t="b">
        <f t="shared" si="0"/>
        <v>1</v>
      </c>
      <c r="E32" s="13">
        <f t="shared" si="1"/>
        <v>32</v>
      </c>
      <c r="F32" s="13">
        <f t="shared" si="2"/>
        <v>32</v>
      </c>
      <c r="M32" s="15"/>
    </row>
    <row r="33" spans="13:13">
      <c r="M33" s="15"/>
    </row>
  </sheetData>
  <dataValidations count="2">
    <dataValidation type="list" allowBlank="1" showInputMessage="1" showErrorMessage="1" sqref="B33:B65536" xr:uid="{0235EDC4-8D89-472A-B658-05F6FEE7B4A8}">
      <formula1>"Bolli, Cancelleria, Francobolli, Libri, Matriale informatico, Altro,"</formula1>
    </dataValidation>
    <dataValidation type="list" allowBlank="1" showInputMessage="1" showErrorMessage="1" sqref="B2:B32" xr:uid="{558BF2E7-576E-486B-A263-A11CE95CE48C}">
      <formula1>"Bolli, Cancelleria, Francobolli, Libri, Materiale informatico, Altro,"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"/>
  <sheetViews>
    <sheetView workbookViewId="0">
      <selection activeCell="A23" sqref="A23:XFD23"/>
    </sheetView>
  </sheetViews>
  <sheetFormatPr defaultRowHeight="12.75"/>
  <cols>
    <col min="2" max="2" width="10.85546875" bestFit="1" customWidth="1"/>
    <col min="3" max="3" width="10.85546875" customWidth="1"/>
    <col min="4" max="4" width="10.85546875" bestFit="1" customWidth="1"/>
    <col min="5" max="6" width="12.85546875" bestFit="1" customWidth="1"/>
    <col min="9" max="9" width="12.85546875" bestFit="1" customWidth="1"/>
  </cols>
  <sheetData>
    <row r="1" spans="1:11" ht="20.25">
      <c r="A1" s="19" t="s">
        <v>0</v>
      </c>
      <c r="B1" s="19"/>
      <c r="C1" s="19"/>
      <c r="D1" s="19"/>
      <c r="E1" s="19"/>
      <c r="F1" s="19"/>
      <c r="G1" s="19"/>
    </row>
    <row r="2" spans="1:11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J2" s="8"/>
      <c r="K2" s="8"/>
    </row>
    <row r="3" spans="1:11">
      <c r="A3" s="5">
        <v>41275</v>
      </c>
      <c r="B3" t="s">
        <v>7</v>
      </c>
      <c r="C3" t="s">
        <v>8</v>
      </c>
      <c r="D3">
        <v>200</v>
      </c>
      <c r="E3" s="1">
        <v>133333.33333333331</v>
      </c>
      <c r="F3" t="s">
        <v>9</v>
      </c>
      <c r="H3" s="2"/>
      <c r="J3" s="8"/>
      <c r="K3" s="8"/>
    </row>
    <row r="4" spans="1:11">
      <c r="A4" s="5">
        <v>41275</v>
      </c>
      <c r="B4" t="s">
        <v>10</v>
      </c>
      <c r="C4" t="s">
        <v>11</v>
      </c>
      <c r="D4">
        <v>23</v>
      </c>
      <c r="E4" s="1">
        <v>11500</v>
      </c>
      <c r="F4" t="s">
        <v>12</v>
      </c>
      <c r="H4" s="2"/>
      <c r="J4" s="8"/>
      <c r="K4" s="8"/>
    </row>
    <row r="5" spans="1:11">
      <c r="A5" s="5">
        <v>41275</v>
      </c>
      <c r="B5" t="s">
        <v>13</v>
      </c>
      <c r="C5" t="s">
        <v>8</v>
      </c>
      <c r="D5">
        <v>26</v>
      </c>
      <c r="E5" s="1">
        <v>312</v>
      </c>
      <c r="F5" t="s">
        <v>9</v>
      </c>
    </row>
    <row r="6" spans="1:11">
      <c r="A6" s="5">
        <v>41275</v>
      </c>
      <c r="B6" t="s">
        <v>15</v>
      </c>
      <c r="C6" t="s">
        <v>8</v>
      </c>
      <c r="D6">
        <v>45</v>
      </c>
      <c r="E6" s="1">
        <v>5400</v>
      </c>
      <c r="F6" t="s">
        <v>9</v>
      </c>
    </row>
    <row r="7" spans="1:11">
      <c r="A7" s="5">
        <v>41275</v>
      </c>
      <c r="B7" t="s">
        <v>13</v>
      </c>
      <c r="C7" t="s">
        <v>8</v>
      </c>
      <c r="D7">
        <v>23</v>
      </c>
      <c r="E7" s="1">
        <v>3450</v>
      </c>
      <c r="F7" t="s">
        <v>9</v>
      </c>
    </row>
    <row r="8" spans="1:11">
      <c r="A8" s="5">
        <v>41275</v>
      </c>
      <c r="B8" t="s">
        <v>7</v>
      </c>
      <c r="C8" t="s">
        <v>11</v>
      </c>
      <c r="D8">
        <v>54</v>
      </c>
      <c r="E8" s="1">
        <v>8100</v>
      </c>
      <c r="F8" t="s">
        <v>9</v>
      </c>
    </row>
    <row r="9" spans="1:11">
      <c r="A9" s="5">
        <v>41275</v>
      </c>
      <c r="B9" t="s">
        <v>7</v>
      </c>
      <c r="C9" t="s">
        <v>14</v>
      </c>
      <c r="D9">
        <v>200</v>
      </c>
      <c r="E9" s="1">
        <v>30000</v>
      </c>
      <c r="F9" t="s">
        <v>9</v>
      </c>
    </row>
    <row r="10" spans="1:11">
      <c r="A10" s="5">
        <v>41275</v>
      </c>
      <c r="B10" t="s">
        <v>10</v>
      </c>
      <c r="C10" t="s">
        <v>16</v>
      </c>
      <c r="D10">
        <v>10</v>
      </c>
      <c r="E10" s="1">
        <v>150000</v>
      </c>
      <c r="F10" t="s">
        <v>9</v>
      </c>
    </row>
    <row r="11" spans="1:11">
      <c r="A11" s="5">
        <v>41275</v>
      </c>
      <c r="B11" t="s">
        <v>13</v>
      </c>
      <c r="C11" t="s">
        <v>14</v>
      </c>
      <c r="D11">
        <v>500</v>
      </c>
      <c r="E11" s="1">
        <v>75000</v>
      </c>
      <c r="F11" t="s">
        <v>12</v>
      </c>
    </row>
    <row r="12" spans="1:11">
      <c r="A12" s="5">
        <v>41306</v>
      </c>
      <c r="B12" t="s">
        <v>15</v>
      </c>
      <c r="C12" t="s">
        <v>16</v>
      </c>
      <c r="D12">
        <v>23</v>
      </c>
      <c r="E12" s="1">
        <v>3450</v>
      </c>
      <c r="F12" t="s">
        <v>9</v>
      </c>
    </row>
    <row r="13" spans="1:11">
      <c r="A13" s="5">
        <v>41306</v>
      </c>
      <c r="B13" t="s">
        <v>7</v>
      </c>
      <c r="C13" t="s">
        <v>8</v>
      </c>
      <c r="D13">
        <v>45</v>
      </c>
      <c r="E13" s="1">
        <v>6750</v>
      </c>
      <c r="F13" t="s">
        <v>9</v>
      </c>
    </row>
    <row r="14" spans="1:11">
      <c r="A14" s="5">
        <v>41306</v>
      </c>
      <c r="B14" t="s">
        <v>15</v>
      </c>
      <c r="C14" t="s">
        <v>8</v>
      </c>
      <c r="D14">
        <v>45</v>
      </c>
      <c r="E14" s="1">
        <v>6750</v>
      </c>
      <c r="F14" t="s">
        <v>9</v>
      </c>
    </row>
    <row r="15" spans="1:11">
      <c r="A15" s="5">
        <v>41306</v>
      </c>
      <c r="B15" t="s">
        <v>7</v>
      </c>
      <c r="C15" t="s">
        <v>14</v>
      </c>
      <c r="D15">
        <v>230</v>
      </c>
      <c r="E15" s="1">
        <v>34500</v>
      </c>
      <c r="F15" t="s">
        <v>9</v>
      </c>
    </row>
    <row r="16" spans="1:11">
      <c r="A16" s="5">
        <v>41306</v>
      </c>
      <c r="B16" t="s">
        <v>10</v>
      </c>
      <c r="C16" t="s">
        <v>11</v>
      </c>
      <c r="D16">
        <v>12</v>
      </c>
      <c r="E16" s="1">
        <v>1800</v>
      </c>
      <c r="F16" t="s">
        <v>9</v>
      </c>
    </row>
    <row r="17" spans="1:8">
      <c r="A17" s="5">
        <v>41306</v>
      </c>
      <c r="B17" t="s">
        <v>15</v>
      </c>
      <c r="C17" t="s">
        <v>11</v>
      </c>
      <c r="D17">
        <v>45</v>
      </c>
      <c r="E17" s="1">
        <v>6750</v>
      </c>
      <c r="F17" t="s">
        <v>12</v>
      </c>
    </row>
    <row r="18" spans="1:8">
      <c r="A18" s="5">
        <v>41334</v>
      </c>
      <c r="B18" t="s">
        <v>7</v>
      </c>
      <c r="C18" t="s">
        <v>14</v>
      </c>
      <c r="D18">
        <v>63</v>
      </c>
      <c r="E18" s="1">
        <v>9450</v>
      </c>
      <c r="F18" t="s">
        <v>12</v>
      </c>
    </row>
    <row r="19" spans="1:8">
      <c r="A19" s="5">
        <v>41334</v>
      </c>
      <c r="B19" t="s">
        <v>15</v>
      </c>
      <c r="C19" t="s">
        <v>16</v>
      </c>
      <c r="D19">
        <v>80</v>
      </c>
      <c r="E19" s="1">
        <v>12000</v>
      </c>
      <c r="F19" t="s">
        <v>9</v>
      </c>
    </row>
    <row r="20" spans="1:8">
      <c r="A20" s="5">
        <v>41334</v>
      </c>
      <c r="B20" t="s">
        <v>10</v>
      </c>
      <c r="C20" t="s">
        <v>16</v>
      </c>
      <c r="D20">
        <v>45</v>
      </c>
      <c r="E20" s="1">
        <v>6759</v>
      </c>
      <c r="F20" t="s">
        <v>9</v>
      </c>
      <c r="H20" s="2"/>
    </row>
    <row r="21" spans="1:8">
      <c r="A21" s="5">
        <v>41334</v>
      </c>
      <c r="B21" t="s">
        <v>13</v>
      </c>
      <c r="C21" t="s">
        <v>11</v>
      </c>
      <c r="D21">
        <v>63</v>
      </c>
      <c r="E21" s="1">
        <v>9450</v>
      </c>
      <c r="F21" t="s">
        <v>9</v>
      </c>
    </row>
    <row r="22" spans="1:8">
      <c r="A22" s="5">
        <v>41334</v>
      </c>
      <c r="B22" t="s">
        <v>7</v>
      </c>
      <c r="C22" t="s">
        <v>11</v>
      </c>
      <c r="D22">
        <v>12</v>
      </c>
      <c r="E22" s="1">
        <v>1800</v>
      </c>
      <c r="F22" t="s">
        <v>9</v>
      </c>
    </row>
    <row r="23" spans="1:8">
      <c r="A23" s="5">
        <v>41365</v>
      </c>
      <c r="B23" t="s">
        <v>15</v>
      </c>
      <c r="C23" t="s">
        <v>17</v>
      </c>
      <c r="D23">
        <v>34</v>
      </c>
      <c r="E23" s="4">
        <v>5000</v>
      </c>
      <c r="F23" t="s">
        <v>9</v>
      </c>
    </row>
    <row r="24" spans="1:8">
      <c r="A24" s="5">
        <v>41365</v>
      </c>
      <c r="B24" t="s">
        <v>15</v>
      </c>
      <c r="C24" t="s">
        <v>11</v>
      </c>
      <c r="D24">
        <v>23</v>
      </c>
      <c r="E24" s="1">
        <v>11500</v>
      </c>
      <c r="F24" t="s">
        <v>12</v>
      </c>
    </row>
    <row r="25" spans="1:8">
      <c r="A25" s="5">
        <v>41365</v>
      </c>
      <c r="B25" t="s">
        <v>10</v>
      </c>
      <c r="C25" t="s">
        <v>8</v>
      </c>
      <c r="D25">
        <v>1</v>
      </c>
      <c r="E25" s="1">
        <v>312</v>
      </c>
      <c r="F25" t="s">
        <v>9</v>
      </c>
    </row>
    <row r="26" spans="1:8">
      <c r="A26" s="5">
        <v>41395</v>
      </c>
      <c r="B26" t="s">
        <v>13</v>
      </c>
      <c r="C26" t="s">
        <v>8</v>
      </c>
      <c r="D26">
        <v>45</v>
      </c>
      <c r="E26" s="1">
        <v>5400</v>
      </c>
      <c r="F26" t="s">
        <v>9</v>
      </c>
    </row>
    <row r="27" spans="1:8">
      <c r="A27" s="5">
        <v>41395</v>
      </c>
      <c r="B27" t="s">
        <v>7</v>
      </c>
      <c r="C27" t="s">
        <v>8</v>
      </c>
      <c r="D27">
        <v>23</v>
      </c>
      <c r="E27" s="1">
        <v>3450</v>
      </c>
      <c r="F27" t="s">
        <v>9</v>
      </c>
    </row>
    <row r="28" spans="1:8">
      <c r="A28" s="5">
        <v>41426</v>
      </c>
      <c r="B28" t="s">
        <v>15</v>
      </c>
      <c r="C28" t="s">
        <v>11</v>
      </c>
      <c r="D28">
        <v>54</v>
      </c>
      <c r="E28" s="1">
        <v>8100</v>
      </c>
      <c r="F28" t="s">
        <v>9</v>
      </c>
    </row>
    <row r="29" spans="1:8">
      <c r="A29" s="5">
        <v>41426</v>
      </c>
      <c r="B29" t="s">
        <v>7</v>
      </c>
      <c r="C29" t="s">
        <v>14</v>
      </c>
      <c r="D29">
        <v>200</v>
      </c>
      <c r="E29" s="1">
        <v>30000</v>
      </c>
      <c r="F29" t="s">
        <v>9</v>
      </c>
    </row>
    <row r="30" spans="1:8">
      <c r="A30" s="5">
        <v>41426</v>
      </c>
      <c r="B30" t="s">
        <v>7</v>
      </c>
      <c r="C30" t="s">
        <v>8</v>
      </c>
      <c r="D30">
        <v>4</v>
      </c>
      <c r="E30" s="4">
        <v>345</v>
      </c>
      <c r="F30" t="s">
        <v>12</v>
      </c>
    </row>
    <row r="31" spans="1:8">
      <c r="A31" s="5">
        <v>41426</v>
      </c>
      <c r="B31" t="s">
        <v>7</v>
      </c>
      <c r="C31" t="s">
        <v>11</v>
      </c>
      <c r="D31">
        <v>2</v>
      </c>
      <c r="E31" s="4">
        <v>700</v>
      </c>
      <c r="F31" t="s">
        <v>12</v>
      </c>
    </row>
  </sheetData>
  <mergeCells count="1">
    <mergeCell ref="A1:G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EF68-E854-4220-968E-2285F102FA26}">
  <dimension ref="A1:B53"/>
  <sheetViews>
    <sheetView workbookViewId="0">
      <selection activeCell="K24" sqref="K24"/>
    </sheetView>
  </sheetViews>
  <sheetFormatPr defaultRowHeight="12.75"/>
  <cols>
    <col min="1" max="1" width="18.7109375" bestFit="1" customWidth="1"/>
    <col min="2" max="2" width="19.28515625" bestFit="1" customWidth="1"/>
  </cols>
  <sheetData>
    <row r="1" spans="1:2">
      <c r="A1" s="6" t="s">
        <v>18</v>
      </c>
      <c r="B1" t="s">
        <v>34</v>
      </c>
    </row>
    <row r="2" spans="1:2">
      <c r="A2" s="20">
        <v>41275</v>
      </c>
      <c r="B2" s="21">
        <v>417095.33333333331</v>
      </c>
    </row>
    <row r="3" spans="1:2">
      <c r="A3" s="7" t="s">
        <v>10</v>
      </c>
      <c r="B3" s="21">
        <v>161500</v>
      </c>
    </row>
    <row r="4" spans="1:2">
      <c r="A4" s="22" t="s">
        <v>16</v>
      </c>
      <c r="B4" s="21">
        <v>150000</v>
      </c>
    </row>
    <row r="5" spans="1:2">
      <c r="A5" s="22" t="s">
        <v>11</v>
      </c>
      <c r="B5" s="21">
        <v>11500</v>
      </c>
    </row>
    <row r="6" spans="1:2">
      <c r="A6" s="7" t="s">
        <v>15</v>
      </c>
      <c r="B6" s="21">
        <v>5400</v>
      </c>
    </row>
    <row r="7" spans="1:2">
      <c r="A7" s="22" t="s">
        <v>8</v>
      </c>
      <c r="B7" s="21">
        <v>5400</v>
      </c>
    </row>
    <row r="8" spans="1:2">
      <c r="A8" s="7" t="s">
        <v>7</v>
      </c>
      <c r="B8" s="21">
        <v>171433.33333333331</v>
      </c>
    </row>
    <row r="9" spans="1:2">
      <c r="A9" s="22" t="s">
        <v>14</v>
      </c>
      <c r="B9" s="21">
        <v>30000</v>
      </c>
    </row>
    <row r="10" spans="1:2">
      <c r="A10" s="22" t="s">
        <v>8</v>
      </c>
      <c r="B10" s="21">
        <v>133333.33333333331</v>
      </c>
    </row>
    <row r="11" spans="1:2">
      <c r="A11" s="22" t="s">
        <v>11</v>
      </c>
      <c r="B11" s="21">
        <v>8100</v>
      </c>
    </row>
    <row r="12" spans="1:2">
      <c r="A12" s="7" t="s">
        <v>13</v>
      </c>
      <c r="B12" s="21">
        <v>78762</v>
      </c>
    </row>
    <row r="13" spans="1:2">
      <c r="A13" s="22" t="s">
        <v>14</v>
      </c>
      <c r="B13" s="21">
        <v>75000</v>
      </c>
    </row>
    <row r="14" spans="1:2">
      <c r="A14" s="22" t="s">
        <v>8</v>
      </c>
      <c r="B14" s="21">
        <v>3762</v>
      </c>
    </row>
    <row r="15" spans="1:2">
      <c r="A15" s="20">
        <v>41306</v>
      </c>
      <c r="B15" s="21">
        <v>60000</v>
      </c>
    </row>
    <row r="16" spans="1:2">
      <c r="A16" s="7" t="s">
        <v>10</v>
      </c>
      <c r="B16" s="21">
        <v>1800</v>
      </c>
    </row>
    <row r="17" spans="1:2">
      <c r="A17" s="22" t="s">
        <v>11</v>
      </c>
      <c r="B17" s="21">
        <v>1800</v>
      </c>
    </row>
    <row r="18" spans="1:2">
      <c r="A18" s="7" t="s">
        <v>15</v>
      </c>
      <c r="B18" s="21">
        <v>16950</v>
      </c>
    </row>
    <row r="19" spans="1:2">
      <c r="A19" s="22" t="s">
        <v>16</v>
      </c>
      <c r="B19" s="21">
        <v>3450</v>
      </c>
    </row>
    <row r="20" spans="1:2">
      <c r="A20" s="22" t="s">
        <v>8</v>
      </c>
      <c r="B20" s="21">
        <v>6750</v>
      </c>
    </row>
    <row r="21" spans="1:2">
      <c r="A21" s="22" t="s">
        <v>11</v>
      </c>
      <c r="B21" s="21">
        <v>6750</v>
      </c>
    </row>
    <row r="22" spans="1:2">
      <c r="A22" s="7" t="s">
        <v>7</v>
      </c>
      <c r="B22" s="21">
        <v>41250</v>
      </c>
    </row>
    <row r="23" spans="1:2">
      <c r="A23" s="22" t="s">
        <v>14</v>
      </c>
      <c r="B23" s="21">
        <v>34500</v>
      </c>
    </row>
    <row r="24" spans="1:2">
      <c r="A24" s="22" t="s">
        <v>8</v>
      </c>
      <c r="B24" s="21">
        <v>6750</v>
      </c>
    </row>
    <row r="25" spans="1:2">
      <c r="A25" s="20">
        <v>41334</v>
      </c>
      <c r="B25" s="21">
        <v>39459</v>
      </c>
    </row>
    <row r="26" spans="1:2">
      <c r="A26" s="7" t="s">
        <v>10</v>
      </c>
      <c r="B26" s="21">
        <v>6759</v>
      </c>
    </row>
    <row r="27" spans="1:2">
      <c r="A27" s="22" t="s">
        <v>16</v>
      </c>
      <c r="B27" s="21">
        <v>6759</v>
      </c>
    </row>
    <row r="28" spans="1:2">
      <c r="A28" s="7" t="s">
        <v>15</v>
      </c>
      <c r="B28" s="21">
        <v>12000</v>
      </c>
    </row>
    <row r="29" spans="1:2">
      <c r="A29" s="22" t="s">
        <v>16</v>
      </c>
      <c r="B29" s="21">
        <v>12000</v>
      </c>
    </row>
    <row r="30" spans="1:2">
      <c r="A30" s="7" t="s">
        <v>7</v>
      </c>
      <c r="B30" s="21">
        <v>11250</v>
      </c>
    </row>
    <row r="31" spans="1:2">
      <c r="A31" s="22" t="s">
        <v>14</v>
      </c>
      <c r="B31" s="21">
        <v>9450</v>
      </c>
    </row>
    <row r="32" spans="1:2">
      <c r="A32" s="22" t="s">
        <v>11</v>
      </c>
      <c r="B32" s="21">
        <v>1800</v>
      </c>
    </row>
    <row r="33" spans="1:2">
      <c r="A33" s="7" t="s">
        <v>13</v>
      </c>
      <c r="B33" s="21">
        <v>9450</v>
      </c>
    </row>
    <row r="34" spans="1:2">
      <c r="A34" s="22" t="s">
        <v>11</v>
      </c>
      <c r="B34" s="21">
        <v>9450</v>
      </c>
    </row>
    <row r="35" spans="1:2">
      <c r="A35" s="20">
        <v>41365</v>
      </c>
      <c r="B35" s="21">
        <v>16812</v>
      </c>
    </row>
    <row r="36" spans="1:2">
      <c r="A36" s="7" t="s">
        <v>10</v>
      </c>
      <c r="B36" s="21">
        <v>312</v>
      </c>
    </row>
    <row r="37" spans="1:2">
      <c r="A37" s="22" t="s">
        <v>8</v>
      </c>
      <c r="B37" s="21">
        <v>312</v>
      </c>
    </row>
    <row r="38" spans="1:2">
      <c r="A38" s="7" t="s">
        <v>15</v>
      </c>
      <c r="B38" s="21">
        <v>16500</v>
      </c>
    </row>
    <row r="39" spans="1:2">
      <c r="A39" s="22" t="s">
        <v>16</v>
      </c>
      <c r="B39" s="21">
        <v>5000</v>
      </c>
    </row>
    <row r="40" spans="1:2">
      <c r="A40" s="22" t="s">
        <v>11</v>
      </c>
      <c r="B40" s="21">
        <v>11500</v>
      </c>
    </row>
    <row r="41" spans="1:2">
      <c r="A41" s="20">
        <v>41395</v>
      </c>
      <c r="B41" s="21">
        <v>8850</v>
      </c>
    </row>
    <row r="42" spans="1:2">
      <c r="A42" s="7" t="s">
        <v>7</v>
      </c>
      <c r="B42" s="21">
        <v>3450</v>
      </c>
    </row>
    <row r="43" spans="1:2">
      <c r="A43" s="22" t="s">
        <v>8</v>
      </c>
      <c r="B43" s="21">
        <v>3450</v>
      </c>
    </row>
    <row r="44" spans="1:2">
      <c r="A44" s="7" t="s">
        <v>13</v>
      </c>
      <c r="B44" s="21">
        <v>5400</v>
      </c>
    </row>
    <row r="45" spans="1:2">
      <c r="A45" s="22" t="s">
        <v>8</v>
      </c>
      <c r="B45" s="21">
        <v>5400</v>
      </c>
    </row>
    <row r="46" spans="1:2">
      <c r="A46" s="20">
        <v>41426</v>
      </c>
      <c r="B46" s="21">
        <v>39145</v>
      </c>
    </row>
    <row r="47" spans="1:2">
      <c r="A47" s="7" t="s">
        <v>15</v>
      </c>
      <c r="B47" s="21">
        <v>8100</v>
      </c>
    </row>
    <row r="48" spans="1:2">
      <c r="A48" s="22" t="s">
        <v>11</v>
      </c>
      <c r="B48" s="21">
        <v>8100</v>
      </c>
    </row>
    <row r="49" spans="1:2">
      <c r="A49" s="7" t="s">
        <v>7</v>
      </c>
      <c r="B49" s="21">
        <v>31045</v>
      </c>
    </row>
    <row r="50" spans="1:2">
      <c r="A50" s="22" t="s">
        <v>14</v>
      </c>
      <c r="B50" s="21">
        <v>30000</v>
      </c>
    </row>
    <row r="51" spans="1:2">
      <c r="A51" s="22" t="s">
        <v>8</v>
      </c>
      <c r="B51" s="21">
        <v>345</v>
      </c>
    </row>
    <row r="52" spans="1:2">
      <c r="A52" s="22" t="s">
        <v>11</v>
      </c>
      <c r="B52" s="21">
        <v>700</v>
      </c>
    </row>
    <row r="53" spans="1:2">
      <c r="A53" s="20" t="s">
        <v>19</v>
      </c>
      <c r="B53" s="21">
        <v>581361.33333333326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BAFD-D4D7-4ABD-8B7E-EEFCEFB86693}">
  <dimension ref="A1:F11"/>
  <sheetViews>
    <sheetView workbookViewId="0">
      <selection activeCell="A3" sqref="A3"/>
    </sheetView>
  </sheetViews>
  <sheetFormatPr defaultRowHeight="12.75"/>
  <cols>
    <col min="1" max="1" width="19.28515625" bestFit="1" customWidth="1"/>
    <col min="2" max="2" width="21.5703125" bestFit="1" customWidth="1"/>
    <col min="3" max="3" width="7.5703125" bestFit="1" customWidth="1"/>
    <col min="4" max="4" width="12" bestFit="1" customWidth="1"/>
    <col min="5" max="5" width="6" bestFit="1" customWidth="1"/>
    <col min="6" max="6" width="18.7109375" bestFit="1" customWidth="1"/>
  </cols>
  <sheetData>
    <row r="1" spans="1:6">
      <c r="A1" s="6" t="s">
        <v>3</v>
      </c>
      <c r="B1" t="s">
        <v>21</v>
      </c>
    </row>
    <row r="3" spans="1:6">
      <c r="A3" s="6" t="s">
        <v>34</v>
      </c>
      <c r="B3" s="6" t="s">
        <v>20</v>
      </c>
    </row>
    <row r="4" spans="1:6">
      <c r="A4" s="6" t="s">
        <v>18</v>
      </c>
      <c r="B4" t="s">
        <v>10</v>
      </c>
      <c r="C4" t="s">
        <v>15</v>
      </c>
      <c r="D4" t="s">
        <v>7</v>
      </c>
      <c r="E4" t="s">
        <v>13</v>
      </c>
      <c r="F4" t="s">
        <v>19</v>
      </c>
    </row>
    <row r="5" spans="1:6">
      <c r="A5" s="20">
        <v>41275</v>
      </c>
      <c r="B5" s="21">
        <v>161500</v>
      </c>
      <c r="C5" s="21">
        <v>5400</v>
      </c>
      <c r="D5" s="21">
        <v>171433.33333333331</v>
      </c>
      <c r="E5" s="21">
        <v>78762</v>
      </c>
      <c r="F5" s="21">
        <v>417095.33333333331</v>
      </c>
    </row>
    <row r="6" spans="1:6">
      <c r="A6" s="20">
        <v>41306</v>
      </c>
      <c r="B6" s="21">
        <v>1800</v>
      </c>
      <c r="C6" s="21">
        <v>16950</v>
      </c>
      <c r="D6" s="21">
        <v>41250</v>
      </c>
      <c r="E6" s="21"/>
      <c r="F6" s="21">
        <v>60000</v>
      </c>
    </row>
    <row r="7" spans="1:6">
      <c r="A7" s="20">
        <v>41334</v>
      </c>
      <c r="B7" s="21">
        <v>6759</v>
      </c>
      <c r="C7" s="21">
        <v>12000</v>
      </c>
      <c r="D7" s="21">
        <v>11250</v>
      </c>
      <c r="E7" s="21">
        <v>9450</v>
      </c>
      <c r="F7" s="21">
        <v>39459</v>
      </c>
    </row>
    <row r="8" spans="1:6">
      <c r="A8" s="20">
        <v>41365</v>
      </c>
      <c r="B8" s="21">
        <v>312</v>
      </c>
      <c r="C8" s="21">
        <v>16500</v>
      </c>
      <c r="D8" s="21"/>
      <c r="E8" s="21"/>
      <c r="F8" s="21">
        <v>16812</v>
      </c>
    </row>
    <row r="9" spans="1:6">
      <c r="A9" s="20">
        <v>41395</v>
      </c>
      <c r="B9" s="21"/>
      <c r="C9" s="21"/>
      <c r="D9" s="21">
        <v>3450</v>
      </c>
      <c r="E9" s="21">
        <v>5400</v>
      </c>
      <c r="F9" s="21">
        <v>8850</v>
      </c>
    </row>
    <row r="10" spans="1:6">
      <c r="A10" s="20">
        <v>41426</v>
      </c>
      <c r="B10" s="21"/>
      <c r="C10" s="21">
        <v>8100</v>
      </c>
      <c r="D10" s="21">
        <v>31045</v>
      </c>
      <c r="E10" s="21"/>
      <c r="F10" s="21">
        <v>39145</v>
      </c>
    </row>
    <row r="11" spans="1:6">
      <c r="A11" s="20" t="s">
        <v>19</v>
      </c>
      <c r="B11" s="21">
        <v>170371</v>
      </c>
      <c r="C11" s="21">
        <v>58950</v>
      </c>
      <c r="D11" s="21">
        <v>258428.33333333331</v>
      </c>
      <c r="E11" s="21">
        <v>93612</v>
      </c>
      <c r="F11" s="21">
        <v>581361.33333333326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FA19-267A-48B6-BE95-8D26B5E982AC}">
  <dimension ref="A1:F11"/>
  <sheetViews>
    <sheetView workbookViewId="0">
      <selection activeCell="G21" sqref="G21"/>
    </sheetView>
  </sheetViews>
  <sheetFormatPr defaultRowHeight="12.75"/>
  <cols>
    <col min="1" max="1" width="19.28515625" bestFit="1" customWidth="1"/>
    <col min="2" max="2" width="21.5703125" bestFit="1" customWidth="1"/>
    <col min="3" max="3" width="10.7109375" bestFit="1" customWidth="1"/>
    <col min="4" max="4" width="11.7109375" bestFit="1" customWidth="1"/>
    <col min="5" max="5" width="10.7109375" bestFit="1" customWidth="1"/>
    <col min="6" max="6" width="18.7109375" bestFit="1" customWidth="1"/>
  </cols>
  <sheetData>
    <row r="1" spans="1:6">
      <c r="A1" s="6" t="s">
        <v>3</v>
      </c>
      <c r="B1" t="s">
        <v>21</v>
      </c>
    </row>
    <row r="3" spans="1:6">
      <c r="A3" s="6" t="s">
        <v>34</v>
      </c>
      <c r="B3" s="6" t="s">
        <v>20</v>
      </c>
    </row>
    <row r="4" spans="1:6">
      <c r="A4" s="6" t="s">
        <v>18</v>
      </c>
      <c r="B4" t="s">
        <v>10</v>
      </c>
      <c r="C4" t="s">
        <v>15</v>
      </c>
      <c r="D4" t="s">
        <v>7</v>
      </c>
      <c r="E4" t="s">
        <v>13</v>
      </c>
      <c r="F4" t="s">
        <v>19</v>
      </c>
    </row>
    <row r="5" spans="1:6">
      <c r="A5" s="20">
        <v>41275</v>
      </c>
      <c r="B5" s="23">
        <v>161500</v>
      </c>
      <c r="C5" s="23">
        <v>5400</v>
      </c>
      <c r="D5" s="23">
        <v>171433.33333333331</v>
      </c>
      <c r="E5" s="23">
        <v>78762</v>
      </c>
      <c r="F5" s="23">
        <v>417095.33333333331</v>
      </c>
    </row>
    <row r="6" spans="1:6">
      <c r="A6" s="20">
        <v>41306</v>
      </c>
      <c r="B6" s="23">
        <v>1800</v>
      </c>
      <c r="C6" s="23">
        <v>16950</v>
      </c>
      <c r="D6" s="23">
        <v>41250</v>
      </c>
      <c r="E6" s="23"/>
      <c r="F6" s="23">
        <v>60000</v>
      </c>
    </row>
    <row r="7" spans="1:6">
      <c r="A7" s="20">
        <v>41334</v>
      </c>
      <c r="B7" s="23">
        <v>6759</v>
      </c>
      <c r="C7" s="23">
        <v>12000</v>
      </c>
      <c r="D7" s="23">
        <v>11250</v>
      </c>
      <c r="E7" s="23">
        <v>9450</v>
      </c>
      <c r="F7" s="23">
        <v>39459</v>
      </c>
    </row>
    <row r="8" spans="1:6">
      <c r="A8" s="20">
        <v>41365</v>
      </c>
      <c r="B8" s="23">
        <v>312</v>
      </c>
      <c r="C8" s="23">
        <v>16500</v>
      </c>
      <c r="D8" s="23"/>
      <c r="E8" s="23"/>
      <c r="F8" s="23">
        <v>16812</v>
      </c>
    </row>
    <row r="9" spans="1:6">
      <c r="A9" s="20">
        <v>41395</v>
      </c>
      <c r="B9" s="23"/>
      <c r="C9" s="23"/>
      <c r="D9" s="23">
        <v>3450</v>
      </c>
      <c r="E9" s="23">
        <v>5400</v>
      </c>
      <c r="F9" s="23">
        <v>8850</v>
      </c>
    </row>
    <row r="10" spans="1:6">
      <c r="A10" s="20">
        <v>41426</v>
      </c>
      <c r="B10" s="23"/>
      <c r="C10" s="23">
        <v>8100</v>
      </c>
      <c r="D10" s="23">
        <v>31045</v>
      </c>
      <c r="E10" s="23"/>
      <c r="F10" s="23">
        <v>39145</v>
      </c>
    </row>
    <row r="11" spans="1:6">
      <c r="A11" s="20" t="s">
        <v>19</v>
      </c>
      <c r="B11" s="23">
        <v>170371</v>
      </c>
      <c r="C11" s="23">
        <v>58950</v>
      </c>
      <c r="D11" s="23">
        <v>258428.33333333331</v>
      </c>
      <c r="E11" s="23">
        <v>93612</v>
      </c>
      <c r="F11" s="23">
        <v>581361.33333333326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A3C6-6BE7-4526-B199-5F9CE3C7C0C9}">
  <dimension ref="A3:F9"/>
  <sheetViews>
    <sheetView workbookViewId="0">
      <selection activeCell="I9" sqref="I9"/>
    </sheetView>
  </sheetViews>
  <sheetFormatPr defaultRowHeight="12.75"/>
  <cols>
    <col min="1" max="1" width="19.28515625" bestFit="1" customWidth="1"/>
    <col min="2" max="2" width="21.5703125" bestFit="1" customWidth="1"/>
    <col min="3" max="4" width="11.7109375" bestFit="1" customWidth="1"/>
    <col min="5" max="5" width="10.7109375" bestFit="1" customWidth="1"/>
    <col min="6" max="6" width="18.7109375" bestFit="1" customWidth="1"/>
  </cols>
  <sheetData>
    <row r="3" spans="1:6">
      <c r="A3" s="6" t="s">
        <v>34</v>
      </c>
      <c r="B3" s="6" t="s">
        <v>20</v>
      </c>
    </row>
    <row r="4" spans="1:6">
      <c r="A4" s="6" t="s">
        <v>18</v>
      </c>
      <c r="B4" t="s">
        <v>16</v>
      </c>
      <c r="C4" t="s">
        <v>14</v>
      </c>
      <c r="D4" t="s">
        <v>8</v>
      </c>
      <c r="E4" t="s">
        <v>11</v>
      </c>
      <c r="F4" t="s">
        <v>19</v>
      </c>
    </row>
    <row r="5" spans="1:6">
      <c r="A5" s="9" t="s">
        <v>10</v>
      </c>
      <c r="B5" s="23">
        <v>156759</v>
      </c>
      <c r="C5" s="23"/>
      <c r="D5" s="23">
        <v>312</v>
      </c>
      <c r="E5" s="23">
        <v>13300</v>
      </c>
      <c r="F5" s="23">
        <v>170371</v>
      </c>
    </row>
    <row r="6" spans="1:6">
      <c r="A6" s="9" t="s">
        <v>15</v>
      </c>
      <c r="B6" s="23">
        <v>20450</v>
      </c>
      <c r="C6" s="23"/>
      <c r="D6" s="23">
        <v>12150</v>
      </c>
      <c r="E6" s="23">
        <v>26350</v>
      </c>
      <c r="F6" s="23">
        <v>58950</v>
      </c>
    </row>
    <row r="7" spans="1:6">
      <c r="A7" s="9" t="s">
        <v>7</v>
      </c>
      <c r="B7" s="23"/>
      <c r="C7" s="23">
        <v>103950</v>
      </c>
      <c r="D7" s="23">
        <v>143878.33333333331</v>
      </c>
      <c r="E7" s="23">
        <v>10600</v>
      </c>
      <c r="F7" s="23">
        <v>258428.33333333331</v>
      </c>
    </row>
    <row r="8" spans="1:6">
      <c r="A8" s="9" t="s">
        <v>13</v>
      </c>
      <c r="B8" s="23"/>
      <c r="C8" s="23">
        <v>75000</v>
      </c>
      <c r="D8" s="23">
        <v>9162</v>
      </c>
      <c r="E8" s="23">
        <v>9450</v>
      </c>
      <c r="F8" s="23">
        <v>93612</v>
      </c>
    </row>
    <row r="9" spans="1:6">
      <c r="A9" s="9" t="s">
        <v>19</v>
      </c>
      <c r="B9" s="23">
        <v>177209</v>
      </c>
      <c r="C9" s="23">
        <v>178950</v>
      </c>
      <c r="D9" s="23">
        <v>165502.33333333331</v>
      </c>
      <c r="E9" s="23">
        <v>59700</v>
      </c>
      <c r="F9" s="23">
        <v>581361.33333333326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4D0A-8A5F-4C7A-B0C0-33271B7621E9}">
  <dimension ref="A3:F9"/>
  <sheetViews>
    <sheetView workbookViewId="0">
      <selection activeCell="E19" sqref="E19"/>
    </sheetView>
  </sheetViews>
  <sheetFormatPr defaultRowHeight="12.75"/>
  <cols>
    <col min="1" max="1" width="19.28515625" bestFit="1" customWidth="1"/>
    <col min="2" max="2" width="21.5703125" bestFit="1" customWidth="1"/>
    <col min="3" max="3" width="8.5703125" bestFit="1" customWidth="1"/>
    <col min="4" max="4" width="10.85546875" bestFit="1" customWidth="1"/>
    <col min="5" max="5" width="7" bestFit="1" customWidth="1"/>
    <col min="6" max="6" width="18.7109375" bestFit="1" customWidth="1"/>
    <col min="7" max="7" width="20.28515625" bestFit="1" customWidth="1"/>
    <col min="8" max="8" width="19.28515625" bestFit="1" customWidth="1"/>
    <col min="9" max="9" width="20.28515625" bestFit="1" customWidth="1"/>
    <col min="10" max="10" width="25.140625" bestFit="1" customWidth="1"/>
    <col min="11" max="11" width="26.28515625" bestFit="1" customWidth="1"/>
  </cols>
  <sheetData>
    <row r="3" spans="1:6">
      <c r="A3" s="6" t="s">
        <v>34</v>
      </c>
      <c r="B3" s="6" t="s">
        <v>20</v>
      </c>
    </row>
    <row r="4" spans="1:6">
      <c r="A4" s="6" t="s">
        <v>18</v>
      </c>
      <c r="B4" t="s">
        <v>16</v>
      </c>
      <c r="C4" t="s">
        <v>14</v>
      </c>
      <c r="D4" t="s">
        <v>8</v>
      </c>
      <c r="E4" t="s">
        <v>11</v>
      </c>
      <c r="F4" t="s">
        <v>19</v>
      </c>
    </row>
    <row r="5" spans="1:6">
      <c r="A5" s="9" t="s">
        <v>7</v>
      </c>
      <c r="B5" s="24">
        <v>0</v>
      </c>
      <c r="C5" s="24">
        <v>0.17880446125301308</v>
      </c>
      <c r="D5" s="24">
        <v>0.24748521286818753</v>
      </c>
      <c r="E5" s="24">
        <v>1.8233066755959003E-2</v>
      </c>
      <c r="F5" s="24">
        <v>0.44452274087715959</v>
      </c>
    </row>
    <row r="6" spans="1:6">
      <c r="A6" s="9" t="s">
        <v>10</v>
      </c>
      <c r="B6" s="24">
        <v>0.26964125581107334</v>
      </c>
      <c r="C6" s="24">
        <v>0</v>
      </c>
      <c r="D6" s="24">
        <v>5.3667139885464241E-4</v>
      </c>
      <c r="E6" s="24">
        <v>2.2877338476816486E-2</v>
      </c>
      <c r="F6" s="24">
        <v>0.2930552656867445</v>
      </c>
    </row>
    <row r="7" spans="1:6">
      <c r="A7" s="9" t="s">
        <v>13</v>
      </c>
      <c r="B7" s="24">
        <v>0</v>
      </c>
      <c r="C7" s="24">
        <v>0.12900754780159673</v>
      </c>
      <c r="D7" s="24">
        <v>1.5759562039443058E-2</v>
      </c>
      <c r="E7" s="24">
        <v>1.6254951023001188E-2</v>
      </c>
      <c r="F7" s="24">
        <v>0.16102206086404097</v>
      </c>
    </row>
    <row r="8" spans="1:6">
      <c r="A8" s="9" t="s">
        <v>15</v>
      </c>
      <c r="B8" s="24">
        <v>3.5176058033902044E-2</v>
      </c>
      <c r="C8" s="24">
        <v>0</v>
      </c>
      <c r="D8" s="24">
        <v>2.0899222743858671E-2</v>
      </c>
      <c r="E8" s="24">
        <v>4.5324651794294318E-2</v>
      </c>
      <c r="F8" s="24">
        <v>0.10139993257205503</v>
      </c>
    </row>
    <row r="9" spans="1:6">
      <c r="A9" s="9" t="s">
        <v>19</v>
      </c>
      <c r="B9" s="24">
        <v>0.3048173138449754</v>
      </c>
      <c r="C9" s="24">
        <v>0.30781200905460981</v>
      </c>
      <c r="D9" s="24">
        <v>0.28468066905034389</v>
      </c>
      <c r="E9" s="24">
        <v>0.102690008050071</v>
      </c>
      <c r="F9" s="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4FD1-E7A2-4A21-B485-AC9B0D19F4C6}">
  <dimension ref="A3:K12"/>
  <sheetViews>
    <sheetView workbookViewId="0">
      <selection activeCell="A3" sqref="A3"/>
    </sheetView>
  </sheetViews>
  <sheetFormatPr defaultRowHeight="12.75"/>
  <cols>
    <col min="1" max="1" width="18.7109375" bestFit="1" customWidth="1"/>
    <col min="2" max="2" width="21.5703125" bestFit="1" customWidth="1"/>
    <col min="3" max="3" width="20.28515625" bestFit="1" customWidth="1"/>
    <col min="4" max="4" width="19.28515625" bestFit="1" customWidth="1"/>
    <col min="5" max="5" width="20.28515625" bestFit="1" customWidth="1"/>
    <col min="6" max="6" width="19.28515625" bestFit="1" customWidth="1"/>
    <col min="7" max="7" width="20.28515625" bestFit="1" customWidth="1"/>
    <col min="8" max="8" width="19.28515625" bestFit="1" customWidth="1"/>
    <col min="9" max="9" width="20.28515625" bestFit="1" customWidth="1"/>
    <col min="10" max="10" width="25.140625" bestFit="1" customWidth="1"/>
    <col min="11" max="11" width="26.28515625" bestFit="1" customWidth="1"/>
  </cols>
  <sheetData>
    <row r="3" spans="1:11">
      <c r="B3" s="6" t="s">
        <v>20</v>
      </c>
    </row>
    <row r="4" spans="1:11">
      <c r="B4" t="s">
        <v>7</v>
      </c>
      <c r="D4" t="s">
        <v>10</v>
      </c>
      <c r="F4" t="s">
        <v>13</v>
      </c>
      <c r="H4" t="s">
        <v>15</v>
      </c>
      <c r="J4" t="s">
        <v>36</v>
      </c>
      <c r="K4" t="s">
        <v>37</v>
      </c>
    </row>
    <row r="5" spans="1:11">
      <c r="A5" s="6" t="s">
        <v>18</v>
      </c>
      <c r="B5" t="s">
        <v>34</v>
      </c>
      <c r="C5" t="s">
        <v>38</v>
      </c>
      <c r="D5" t="s">
        <v>34</v>
      </c>
      <c r="E5" t="s">
        <v>38</v>
      </c>
      <c r="F5" t="s">
        <v>34</v>
      </c>
      <c r="G5" t="s">
        <v>38</v>
      </c>
      <c r="H5" t="s">
        <v>34</v>
      </c>
      <c r="I5" t="s">
        <v>38</v>
      </c>
    </row>
    <row r="6" spans="1:11">
      <c r="A6" s="20">
        <v>41275</v>
      </c>
      <c r="B6" s="23">
        <v>171433.33333333331</v>
      </c>
      <c r="C6" s="21">
        <v>1</v>
      </c>
      <c r="D6" s="23">
        <v>161500</v>
      </c>
      <c r="E6" s="21">
        <v>1</v>
      </c>
      <c r="F6" s="23">
        <v>78762</v>
      </c>
      <c r="G6" s="21">
        <v>1</v>
      </c>
      <c r="H6" s="23">
        <v>5400</v>
      </c>
      <c r="I6" s="21">
        <v>5</v>
      </c>
      <c r="J6" s="23">
        <v>417095.33333333331</v>
      </c>
      <c r="K6" s="21">
        <v>1</v>
      </c>
    </row>
    <row r="7" spans="1:11">
      <c r="A7" s="20">
        <v>41306</v>
      </c>
      <c r="B7" s="23">
        <v>41250</v>
      </c>
      <c r="C7" s="21">
        <v>2</v>
      </c>
      <c r="D7" s="23">
        <v>1800</v>
      </c>
      <c r="E7" s="21">
        <v>3</v>
      </c>
      <c r="F7" s="23"/>
      <c r="G7" s="21"/>
      <c r="H7" s="23">
        <v>16950</v>
      </c>
      <c r="I7" s="21">
        <v>1</v>
      </c>
      <c r="J7" s="23">
        <v>60000</v>
      </c>
      <c r="K7" s="21">
        <v>2</v>
      </c>
    </row>
    <row r="8" spans="1:11">
      <c r="A8" s="20">
        <v>41334</v>
      </c>
      <c r="B8" s="23">
        <v>11250</v>
      </c>
      <c r="C8" s="21">
        <v>4</v>
      </c>
      <c r="D8" s="23">
        <v>6759</v>
      </c>
      <c r="E8" s="21">
        <v>2</v>
      </c>
      <c r="F8" s="23">
        <v>9450</v>
      </c>
      <c r="G8" s="21">
        <v>2</v>
      </c>
      <c r="H8" s="23">
        <v>12000</v>
      </c>
      <c r="I8" s="21">
        <v>3</v>
      </c>
      <c r="J8" s="23">
        <v>39459</v>
      </c>
      <c r="K8" s="21">
        <v>3</v>
      </c>
    </row>
    <row r="9" spans="1:11">
      <c r="A9" s="20">
        <v>41365</v>
      </c>
      <c r="B9" s="23"/>
      <c r="C9" s="21"/>
      <c r="D9" s="23">
        <v>312</v>
      </c>
      <c r="E9" s="21">
        <v>4</v>
      </c>
      <c r="F9" s="23"/>
      <c r="G9" s="21"/>
      <c r="H9" s="23">
        <v>16500</v>
      </c>
      <c r="I9" s="21">
        <v>2</v>
      </c>
      <c r="J9" s="23">
        <v>16812</v>
      </c>
      <c r="K9" s="21">
        <v>5</v>
      </c>
    </row>
    <row r="10" spans="1:11">
      <c r="A10" s="20">
        <v>41395</v>
      </c>
      <c r="B10" s="23">
        <v>3450</v>
      </c>
      <c r="C10" s="21">
        <v>5</v>
      </c>
      <c r="D10" s="23"/>
      <c r="E10" s="21"/>
      <c r="F10" s="23">
        <v>5400</v>
      </c>
      <c r="G10" s="21">
        <v>3</v>
      </c>
      <c r="H10" s="23"/>
      <c r="I10" s="21"/>
      <c r="J10" s="23">
        <v>8850</v>
      </c>
      <c r="K10" s="21">
        <v>6</v>
      </c>
    </row>
    <row r="11" spans="1:11">
      <c r="A11" s="20">
        <v>41426</v>
      </c>
      <c r="B11" s="23">
        <v>31045</v>
      </c>
      <c r="C11" s="21">
        <v>3</v>
      </c>
      <c r="D11" s="23"/>
      <c r="E11" s="21"/>
      <c r="F11" s="23"/>
      <c r="G11" s="21"/>
      <c r="H11" s="23">
        <v>8100</v>
      </c>
      <c r="I11" s="21">
        <v>4</v>
      </c>
      <c r="J11" s="23">
        <v>39145</v>
      </c>
      <c r="K11" s="21">
        <v>4</v>
      </c>
    </row>
    <row r="12" spans="1:11">
      <c r="A12" s="20" t="s">
        <v>19</v>
      </c>
      <c r="B12" s="23">
        <v>258428.33333333331</v>
      </c>
      <c r="C12" s="21"/>
      <c r="D12" s="23">
        <v>170371</v>
      </c>
      <c r="E12" s="21"/>
      <c r="F12" s="23">
        <v>93612</v>
      </c>
      <c r="G12" s="21"/>
      <c r="H12" s="23">
        <v>58950</v>
      </c>
      <c r="I12" s="21"/>
      <c r="J12" s="23">
        <v>581361.33333333326</v>
      </c>
      <c r="K12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5000-0870-43E2-8A2C-8A75E27C9B6A}">
  <dimension ref="A3:F22"/>
  <sheetViews>
    <sheetView workbookViewId="0">
      <selection activeCell="F27" sqref="F27"/>
    </sheetView>
  </sheetViews>
  <sheetFormatPr defaultRowHeight="12.75"/>
  <cols>
    <col min="1" max="1" width="19.28515625" bestFit="1" customWidth="1"/>
    <col min="2" max="2" width="21.5703125" bestFit="1" customWidth="1"/>
    <col min="3" max="5" width="8.28515625" bestFit="1" customWidth="1"/>
    <col min="6" max="6" width="18.7109375" bestFit="1" customWidth="1"/>
    <col min="7" max="7" width="20.28515625" bestFit="1" customWidth="1"/>
    <col min="8" max="8" width="19.28515625" bestFit="1" customWidth="1"/>
    <col min="9" max="9" width="20.28515625" bestFit="1" customWidth="1"/>
    <col min="10" max="10" width="25.140625" bestFit="1" customWidth="1"/>
    <col min="11" max="11" width="26.28515625" bestFit="1" customWidth="1"/>
  </cols>
  <sheetData>
    <row r="3" spans="1:6">
      <c r="A3" s="6" t="s">
        <v>34</v>
      </c>
      <c r="B3" s="6" t="s">
        <v>20</v>
      </c>
    </row>
    <row r="4" spans="1:6">
      <c r="A4" s="6" t="s">
        <v>18</v>
      </c>
      <c r="B4" t="s">
        <v>7</v>
      </c>
      <c r="C4" t="s">
        <v>10</v>
      </c>
      <c r="D4" t="s">
        <v>13</v>
      </c>
      <c r="E4" t="s">
        <v>15</v>
      </c>
      <c r="F4" t="s">
        <v>19</v>
      </c>
    </row>
    <row r="5" spans="1:6">
      <c r="A5" s="20">
        <v>41275</v>
      </c>
      <c r="B5" s="24">
        <v>0.66336895464248624</v>
      </c>
      <c r="C5" s="24">
        <v>0.94793127938440225</v>
      </c>
      <c r="D5" s="24">
        <v>0.84136649147545184</v>
      </c>
      <c r="E5" s="24">
        <v>9.1603053435114504E-2</v>
      </c>
      <c r="F5" s="24">
        <v>0.71744594870430556</v>
      </c>
    </row>
    <row r="6" spans="1:6">
      <c r="A6" s="7" t="s">
        <v>12</v>
      </c>
      <c r="B6" s="24">
        <v>0</v>
      </c>
      <c r="C6" s="24">
        <v>7.1207430340557279E-2</v>
      </c>
      <c r="D6" s="24">
        <v>0.95223584977527231</v>
      </c>
      <c r="E6" s="24">
        <v>0</v>
      </c>
      <c r="F6" s="24">
        <v>0.2073866406241259</v>
      </c>
    </row>
    <row r="7" spans="1:6">
      <c r="A7" s="7" t="s">
        <v>9</v>
      </c>
      <c r="B7" s="24">
        <v>1</v>
      </c>
      <c r="C7" s="24">
        <v>0.92879256965944268</v>
      </c>
      <c r="D7" s="24">
        <v>4.7764150224727658E-2</v>
      </c>
      <c r="E7" s="24">
        <v>1</v>
      </c>
      <c r="F7" s="24">
        <v>0.79261335937587407</v>
      </c>
    </row>
    <row r="8" spans="1:6">
      <c r="A8" s="20">
        <v>41306</v>
      </c>
      <c r="B8" s="24">
        <v>0.15961872085749113</v>
      </c>
      <c r="C8" s="24">
        <v>1.0565178346080025E-2</v>
      </c>
      <c r="D8" s="24">
        <v>0</v>
      </c>
      <c r="E8" s="24">
        <v>0.2875318066157761</v>
      </c>
      <c r="F8" s="24">
        <v>0.10320603824127739</v>
      </c>
    </row>
    <row r="9" spans="1:6">
      <c r="A9" s="7" t="s">
        <v>12</v>
      </c>
      <c r="B9" s="24">
        <v>0</v>
      </c>
      <c r="C9" s="24">
        <v>0</v>
      </c>
      <c r="D9" s="24"/>
      <c r="E9" s="24">
        <v>0.39823008849557523</v>
      </c>
      <c r="F9" s="24">
        <v>0.1125</v>
      </c>
    </row>
    <row r="10" spans="1:6">
      <c r="A10" s="7" t="s">
        <v>9</v>
      </c>
      <c r="B10" s="24">
        <v>1</v>
      </c>
      <c r="C10" s="24">
        <v>1</v>
      </c>
      <c r="D10" s="24"/>
      <c r="E10" s="24">
        <v>0.60176991150442483</v>
      </c>
      <c r="F10" s="24">
        <v>0.88749999999999996</v>
      </c>
    </row>
    <row r="11" spans="1:6">
      <c r="A11" s="20">
        <v>41334</v>
      </c>
      <c r="B11" s="24">
        <v>4.3532378415679397E-2</v>
      </c>
      <c r="C11" s="24">
        <v>3.9672244689530498E-2</v>
      </c>
      <c r="D11" s="24">
        <v>0.10094859633380336</v>
      </c>
      <c r="E11" s="24">
        <v>0.20356234096692111</v>
      </c>
      <c r="F11" s="24">
        <v>6.7873451049376074E-2</v>
      </c>
    </row>
    <row r="12" spans="1:6">
      <c r="A12" s="7" t="s">
        <v>12</v>
      </c>
      <c r="B12" s="24">
        <v>0.84</v>
      </c>
      <c r="C12" s="24">
        <v>0</v>
      </c>
      <c r="D12" s="24">
        <v>0</v>
      </c>
      <c r="E12" s="24">
        <v>0</v>
      </c>
      <c r="F12" s="24">
        <v>0.23948908994145823</v>
      </c>
    </row>
    <row r="13" spans="1:6">
      <c r="A13" s="7" t="s">
        <v>9</v>
      </c>
      <c r="B13" s="24">
        <v>0.16</v>
      </c>
      <c r="C13" s="24">
        <v>1</v>
      </c>
      <c r="D13" s="24">
        <v>1</v>
      </c>
      <c r="E13" s="24">
        <v>1</v>
      </c>
      <c r="F13" s="24">
        <v>0.76051091005854177</v>
      </c>
    </row>
    <row r="14" spans="1:6">
      <c r="A14" s="20">
        <v>41365</v>
      </c>
      <c r="B14" s="24">
        <v>0</v>
      </c>
      <c r="C14" s="24">
        <v>1.8312975799872045E-3</v>
      </c>
      <c r="D14" s="24">
        <v>0</v>
      </c>
      <c r="E14" s="24">
        <v>0.27989821882951654</v>
      </c>
      <c r="F14" s="24">
        <v>2.8918331915205923E-2</v>
      </c>
    </row>
    <row r="15" spans="1:6">
      <c r="A15" s="7" t="s">
        <v>12</v>
      </c>
      <c r="B15" s="24"/>
      <c r="C15" s="24">
        <v>0</v>
      </c>
      <c r="D15" s="24"/>
      <c r="E15" s="24">
        <v>0.69696969696969702</v>
      </c>
      <c r="F15" s="24">
        <v>0.68403521294313585</v>
      </c>
    </row>
    <row r="16" spans="1:6">
      <c r="A16" s="7" t="s">
        <v>9</v>
      </c>
      <c r="B16" s="24"/>
      <c r="C16" s="24">
        <v>1</v>
      </c>
      <c r="D16" s="24"/>
      <c r="E16" s="24">
        <v>0.30303030303030304</v>
      </c>
      <c r="F16" s="24">
        <v>0.31596478705686415</v>
      </c>
    </row>
    <row r="17" spans="1:6">
      <c r="A17" s="20">
        <v>41395</v>
      </c>
      <c r="B17" s="24">
        <v>1.3349929380808348E-2</v>
      </c>
      <c r="C17" s="24">
        <v>0</v>
      </c>
      <c r="D17" s="24">
        <v>5.7684912190744779E-2</v>
      </c>
      <c r="E17" s="24">
        <v>0</v>
      </c>
      <c r="F17" s="24">
        <v>1.5222890640588413E-2</v>
      </c>
    </row>
    <row r="18" spans="1:6">
      <c r="A18" s="7" t="s">
        <v>9</v>
      </c>
      <c r="B18" s="24">
        <v>1</v>
      </c>
      <c r="C18" s="24"/>
      <c r="D18" s="24">
        <v>1</v>
      </c>
      <c r="E18" s="24"/>
      <c r="F18" s="24">
        <v>1</v>
      </c>
    </row>
    <row r="19" spans="1:6">
      <c r="A19" s="20">
        <v>41426</v>
      </c>
      <c r="B19" s="24">
        <v>0.12013001670353483</v>
      </c>
      <c r="C19" s="24">
        <v>0</v>
      </c>
      <c r="D19" s="24">
        <v>0</v>
      </c>
      <c r="E19" s="24">
        <v>0.13740458015267176</v>
      </c>
      <c r="F19" s="24">
        <v>6.7333339449246715E-2</v>
      </c>
    </row>
    <row r="20" spans="1:6">
      <c r="A20" s="7" t="s">
        <v>12</v>
      </c>
      <c r="B20" s="24">
        <v>3.3660814946046065E-2</v>
      </c>
      <c r="C20" s="24"/>
      <c r="D20" s="24"/>
      <c r="E20" s="24">
        <v>0</v>
      </c>
      <c r="F20" s="24">
        <v>2.6695618852982501E-2</v>
      </c>
    </row>
    <row r="21" spans="1:6">
      <c r="A21" s="7" t="s">
        <v>9</v>
      </c>
      <c r="B21" s="24">
        <v>0.96633918505395389</v>
      </c>
      <c r="C21" s="24"/>
      <c r="D21" s="24"/>
      <c r="E21" s="24">
        <v>1</v>
      </c>
      <c r="F21" s="24">
        <v>0.97330438114701745</v>
      </c>
    </row>
    <row r="22" spans="1:6">
      <c r="A22" s="20" t="s">
        <v>19</v>
      </c>
      <c r="B22" s="24">
        <v>1</v>
      </c>
      <c r="C22" s="24">
        <v>1</v>
      </c>
      <c r="D22" s="24">
        <v>1</v>
      </c>
      <c r="E22" s="24">
        <v>1</v>
      </c>
      <c r="F22" s="2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A043-F94E-49CF-9639-ED30369FBFC9}">
  <dimension ref="A3:F22"/>
  <sheetViews>
    <sheetView workbookViewId="0">
      <selection activeCell="H21" sqref="H21"/>
    </sheetView>
  </sheetViews>
  <sheetFormatPr defaultRowHeight="12.75"/>
  <cols>
    <col min="1" max="1" width="21.7109375" bestFit="1" customWidth="1"/>
    <col min="2" max="2" width="21.5703125" bestFit="1" customWidth="1"/>
    <col min="3" max="3" width="7.5703125" bestFit="1" customWidth="1"/>
    <col min="4" max="4" width="5.85546875" bestFit="1" customWidth="1"/>
    <col min="5" max="5" width="7.85546875" bestFit="1" customWidth="1"/>
    <col min="6" max="6" width="18.7109375" bestFit="1" customWidth="1"/>
    <col min="7" max="7" width="20.28515625" bestFit="1" customWidth="1"/>
    <col min="8" max="8" width="19.28515625" bestFit="1" customWidth="1"/>
    <col min="9" max="9" width="20.28515625" bestFit="1" customWidth="1"/>
    <col min="10" max="10" width="25.140625" bestFit="1" customWidth="1"/>
    <col min="11" max="11" width="26.28515625" bestFit="1" customWidth="1"/>
  </cols>
  <sheetData>
    <row r="3" spans="1:6">
      <c r="A3" s="6" t="s">
        <v>22</v>
      </c>
      <c r="B3" s="6" t="s">
        <v>20</v>
      </c>
    </row>
    <row r="4" spans="1:6">
      <c r="A4" s="6" t="s">
        <v>18</v>
      </c>
      <c r="B4" t="s">
        <v>7</v>
      </c>
      <c r="C4" t="s">
        <v>15</v>
      </c>
      <c r="D4" t="s">
        <v>13</v>
      </c>
      <c r="E4" t="s">
        <v>10</v>
      </c>
      <c r="F4" t="s">
        <v>19</v>
      </c>
    </row>
    <row r="5" spans="1:6">
      <c r="A5" s="20">
        <v>41275</v>
      </c>
      <c r="B5" s="10">
        <v>3</v>
      </c>
      <c r="C5" s="10">
        <v>1</v>
      </c>
      <c r="D5" s="10">
        <v>3</v>
      </c>
      <c r="E5" s="10">
        <v>2</v>
      </c>
      <c r="F5" s="10">
        <v>9</v>
      </c>
    </row>
    <row r="6" spans="1:6">
      <c r="A6" s="7" t="s">
        <v>12</v>
      </c>
      <c r="B6" s="10"/>
      <c r="C6" s="10"/>
      <c r="D6" s="10">
        <v>1</v>
      </c>
      <c r="E6" s="10">
        <v>1</v>
      </c>
      <c r="F6" s="10">
        <v>2</v>
      </c>
    </row>
    <row r="7" spans="1:6">
      <c r="A7" s="7" t="s">
        <v>9</v>
      </c>
      <c r="B7" s="10">
        <v>3</v>
      </c>
      <c r="C7" s="10">
        <v>1</v>
      </c>
      <c r="D7" s="10">
        <v>2</v>
      </c>
      <c r="E7" s="10">
        <v>1</v>
      </c>
      <c r="F7" s="10">
        <v>7</v>
      </c>
    </row>
    <row r="8" spans="1:6">
      <c r="A8" s="20">
        <v>41306</v>
      </c>
      <c r="B8" s="10">
        <v>2</v>
      </c>
      <c r="C8" s="10">
        <v>3</v>
      </c>
      <c r="D8" s="10"/>
      <c r="E8" s="10">
        <v>1</v>
      </c>
      <c r="F8" s="10">
        <v>6</v>
      </c>
    </row>
    <row r="9" spans="1:6">
      <c r="A9" s="7" t="s">
        <v>12</v>
      </c>
      <c r="B9" s="10"/>
      <c r="C9" s="10">
        <v>1</v>
      </c>
      <c r="D9" s="10"/>
      <c r="E9" s="10"/>
      <c r="F9" s="10">
        <v>1</v>
      </c>
    </row>
    <row r="10" spans="1:6">
      <c r="A10" s="7" t="s">
        <v>9</v>
      </c>
      <c r="B10" s="10">
        <v>2</v>
      </c>
      <c r="C10" s="10">
        <v>2</v>
      </c>
      <c r="D10" s="10"/>
      <c r="E10" s="10">
        <v>1</v>
      </c>
      <c r="F10" s="10">
        <v>5</v>
      </c>
    </row>
    <row r="11" spans="1:6">
      <c r="A11" s="20">
        <v>41334</v>
      </c>
      <c r="B11" s="10">
        <v>2</v>
      </c>
      <c r="C11" s="10">
        <v>1</v>
      </c>
      <c r="D11" s="10">
        <v>1</v>
      </c>
      <c r="E11" s="10">
        <v>1</v>
      </c>
      <c r="F11" s="10">
        <v>5</v>
      </c>
    </row>
    <row r="12" spans="1:6">
      <c r="A12" s="7" t="s">
        <v>12</v>
      </c>
      <c r="B12" s="10">
        <v>1</v>
      </c>
      <c r="C12" s="10"/>
      <c r="D12" s="10"/>
      <c r="E12" s="10"/>
      <c r="F12" s="10">
        <v>1</v>
      </c>
    </row>
    <row r="13" spans="1:6">
      <c r="A13" s="7" t="s">
        <v>9</v>
      </c>
      <c r="B13" s="10">
        <v>1</v>
      </c>
      <c r="C13" s="10">
        <v>1</v>
      </c>
      <c r="D13" s="10">
        <v>1</v>
      </c>
      <c r="E13" s="10">
        <v>1</v>
      </c>
      <c r="F13" s="10">
        <v>4</v>
      </c>
    </row>
    <row r="14" spans="1:6">
      <c r="A14" s="20">
        <v>41365</v>
      </c>
      <c r="B14" s="10"/>
      <c r="C14" s="10">
        <v>2</v>
      </c>
      <c r="D14" s="10"/>
      <c r="E14" s="10">
        <v>1</v>
      </c>
      <c r="F14" s="10">
        <v>3</v>
      </c>
    </row>
    <row r="15" spans="1:6">
      <c r="A15" s="7" t="s">
        <v>12</v>
      </c>
      <c r="B15" s="10"/>
      <c r="C15" s="10">
        <v>1</v>
      </c>
      <c r="D15" s="10"/>
      <c r="E15" s="10"/>
      <c r="F15" s="10">
        <v>1</v>
      </c>
    </row>
    <row r="16" spans="1:6">
      <c r="A16" s="7" t="s">
        <v>9</v>
      </c>
      <c r="B16" s="10"/>
      <c r="C16" s="10">
        <v>1</v>
      </c>
      <c r="D16" s="10"/>
      <c r="E16" s="10">
        <v>1</v>
      </c>
      <c r="F16" s="10">
        <v>2</v>
      </c>
    </row>
    <row r="17" spans="1:6">
      <c r="A17" s="20">
        <v>41395</v>
      </c>
      <c r="B17" s="10">
        <v>1</v>
      </c>
      <c r="C17" s="10"/>
      <c r="D17" s="10">
        <v>1</v>
      </c>
      <c r="E17" s="10"/>
      <c r="F17" s="10">
        <v>2</v>
      </c>
    </row>
    <row r="18" spans="1:6">
      <c r="A18" s="7" t="s">
        <v>9</v>
      </c>
      <c r="B18" s="10">
        <v>1</v>
      </c>
      <c r="C18" s="10"/>
      <c r="D18" s="10">
        <v>1</v>
      </c>
      <c r="E18" s="10"/>
      <c r="F18" s="10">
        <v>2</v>
      </c>
    </row>
    <row r="19" spans="1:6">
      <c r="A19" s="20">
        <v>41426</v>
      </c>
      <c r="B19" s="10">
        <v>3</v>
      </c>
      <c r="C19" s="10">
        <v>1</v>
      </c>
      <c r="D19" s="10"/>
      <c r="E19" s="10"/>
      <c r="F19" s="10">
        <v>4</v>
      </c>
    </row>
    <row r="20" spans="1:6">
      <c r="A20" s="7" t="s">
        <v>12</v>
      </c>
      <c r="B20" s="10">
        <v>2</v>
      </c>
      <c r="C20" s="10"/>
      <c r="D20" s="10"/>
      <c r="E20" s="10"/>
      <c r="F20" s="10">
        <v>2</v>
      </c>
    </row>
    <row r="21" spans="1:6">
      <c r="A21" s="7" t="s">
        <v>9</v>
      </c>
      <c r="B21" s="10">
        <v>1</v>
      </c>
      <c r="C21" s="10">
        <v>1</v>
      </c>
      <c r="D21" s="10"/>
      <c r="E21" s="10"/>
      <c r="F21" s="10">
        <v>2</v>
      </c>
    </row>
    <row r="22" spans="1:6">
      <c r="A22" s="20" t="s">
        <v>19</v>
      </c>
      <c r="B22" s="10">
        <v>11</v>
      </c>
      <c r="C22" s="10">
        <v>8</v>
      </c>
      <c r="D22" s="10">
        <v>5</v>
      </c>
      <c r="E22" s="10">
        <v>5</v>
      </c>
      <c r="F22" s="10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4B75-6066-4200-977F-64EB2A72856A}">
  <dimension ref="A3:H36"/>
  <sheetViews>
    <sheetView workbookViewId="0">
      <selection activeCell="J26" sqref="J26"/>
    </sheetView>
  </sheetViews>
  <sheetFormatPr defaultRowHeight="12.75"/>
  <cols>
    <col min="1" max="1" width="18.7109375" bestFit="1" customWidth="1"/>
    <col min="2" max="2" width="21.5703125" bestFit="1" customWidth="1"/>
    <col min="3" max="3" width="6" bestFit="1" customWidth="1"/>
    <col min="4" max="4" width="11.42578125" bestFit="1" customWidth="1"/>
    <col min="5" max="5" width="11.28515625" bestFit="1" customWidth="1"/>
    <col min="6" max="6" width="7" bestFit="1" customWidth="1"/>
    <col min="7" max="7" width="19.5703125" bestFit="1" customWidth="1"/>
    <col min="8" max="8" width="18.7109375" bestFit="1" customWidth="1"/>
  </cols>
  <sheetData>
    <row r="3" spans="1:8">
      <c r="A3" s="6" t="s">
        <v>33</v>
      </c>
      <c r="B3" s="6" t="s">
        <v>20</v>
      </c>
    </row>
    <row r="4" spans="1:8">
      <c r="A4" s="6" t="s">
        <v>18</v>
      </c>
      <c r="B4" t="s">
        <v>29</v>
      </c>
      <c r="C4" t="s">
        <v>32</v>
      </c>
      <c r="D4" t="s">
        <v>28</v>
      </c>
      <c r="E4" t="s">
        <v>27</v>
      </c>
      <c r="F4" t="s">
        <v>30</v>
      </c>
      <c r="G4" t="s">
        <v>31</v>
      </c>
      <c r="H4" t="s">
        <v>19</v>
      </c>
    </row>
    <row r="5" spans="1:8">
      <c r="A5" s="9" t="s">
        <v>23</v>
      </c>
      <c r="B5" s="21">
        <v>24.5</v>
      </c>
      <c r="C5" s="21">
        <v>16.5</v>
      </c>
      <c r="D5" s="21">
        <v>57.88</v>
      </c>
      <c r="E5" s="21">
        <v>5.5</v>
      </c>
      <c r="F5" s="21">
        <v>61.5</v>
      </c>
      <c r="G5" s="21">
        <v>17.2</v>
      </c>
      <c r="H5" s="21">
        <v>183.08</v>
      </c>
    </row>
    <row r="6" spans="1:8">
      <c r="A6" s="7" t="s">
        <v>39</v>
      </c>
      <c r="B6" s="21"/>
      <c r="C6" s="21"/>
      <c r="D6" s="21">
        <v>10.6</v>
      </c>
      <c r="E6" s="21"/>
      <c r="F6" s="21"/>
      <c r="G6" s="21"/>
      <c r="H6" s="21">
        <v>10.6</v>
      </c>
    </row>
    <row r="7" spans="1:8">
      <c r="A7" s="7" t="s">
        <v>40</v>
      </c>
      <c r="B7" s="21">
        <v>17.5</v>
      </c>
      <c r="C7" s="21"/>
      <c r="D7" s="21">
        <v>31.5</v>
      </c>
      <c r="E7" s="21"/>
      <c r="F7" s="21"/>
      <c r="G7" s="21"/>
      <c r="H7" s="21">
        <v>49</v>
      </c>
    </row>
    <row r="8" spans="1:8">
      <c r="A8" s="7" t="s">
        <v>41</v>
      </c>
      <c r="B8" s="21"/>
      <c r="C8" s="21">
        <v>16.5</v>
      </c>
      <c r="D8" s="21"/>
      <c r="E8" s="21"/>
      <c r="F8" s="21"/>
      <c r="G8" s="21"/>
      <c r="H8" s="21">
        <v>16.5</v>
      </c>
    </row>
    <row r="9" spans="1:8">
      <c r="A9" s="7" t="s">
        <v>42</v>
      </c>
      <c r="B9" s="21"/>
      <c r="C9" s="21"/>
      <c r="D9" s="21"/>
      <c r="E9" s="21"/>
      <c r="F9" s="21"/>
      <c r="G9" s="21">
        <v>17.2</v>
      </c>
      <c r="H9" s="21">
        <v>17.2</v>
      </c>
    </row>
    <row r="10" spans="1:8">
      <c r="A10" s="7" t="s">
        <v>43</v>
      </c>
      <c r="B10" s="21"/>
      <c r="C10" s="21"/>
      <c r="D10" s="21"/>
      <c r="E10" s="21"/>
      <c r="F10" s="21">
        <v>61.5</v>
      </c>
      <c r="G10" s="21"/>
      <c r="H10" s="21">
        <v>61.5</v>
      </c>
    </row>
    <row r="11" spans="1:8">
      <c r="A11" s="7" t="s">
        <v>44</v>
      </c>
      <c r="B11" s="21"/>
      <c r="C11" s="21"/>
      <c r="D11" s="21">
        <v>15.78</v>
      </c>
      <c r="E11" s="21">
        <v>5.5</v>
      </c>
      <c r="F11" s="21"/>
      <c r="G11" s="21"/>
      <c r="H11" s="21">
        <v>21.28</v>
      </c>
    </row>
    <row r="12" spans="1:8">
      <c r="A12" s="7" t="s">
        <v>45</v>
      </c>
      <c r="B12" s="21">
        <v>7</v>
      </c>
      <c r="C12" s="21"/>
      <c r="D12" s="21"/>
      <c r="E12" s="21"/>
      <c r="F12" s="21"/>
      <c r="G12" s="21"/>
      <c r="H12" s="21">
        <v>7</v>
      </c>
    </row>
    <row r="13" spans="1:8">
      <c r="A13" s="9" t="s">
        <v>24</v>
      </c>
      <c r="B13" s="21">
        <v>62</v>
      </c>
      <c r="C13" s="21">
        <v>2.29</v>
      </c>
      <c r="D13" s="21">
        <v>8</v>
      </c>
      <c r="E13" s="21">
        <v>15.61</v>
      </c>
      <c r="F13" s="21">
        <v>42</v>
      </c>
      <c r="G13" s="21">
        <v>5.88</v>
      </c>
      <c r="H13" s="21">
        <v>135.78</v>
      </c>
    </row>
    <row r="14" spans="1:8">
      <c r="A14" s="7" t="s">
        <v>46</v>
      </c>
      <c r="B14" s="21"/>
      <c r="C14" s="21"/>
      <c r="D14" s="21">
        <v>5</v>
      </c>
      <c r="E14" s="21"/>
      <c r="F14" s="21"/>
      <c r="G14" s="21"/>
      <c r="H14" s="21">
        <v>5</v>
      </c>
    </row>
    <row r="15" spans="1:8">
      <c r="A15" s="7" t="s">
        <v>47</v>
      </c>
      <c r="B15" s="21"/>
      <c r="C15" s="21"/>
      <c r="D15" s="21"/>
      <c r="E15" s="21">
        <v>10.61</v>
      </c>
      <c r="F15" s="21"/>
      <c r="G15" s="21"/>
      <c r="H15" s="21">
        <v>10.61</v>
      </c>
    </row>
    <row r="16" spans="1:8">
      <c r="A16" s="7" t="s">
        <v>48</v>
      </c>
      <c r="B16" s="21"/>
      <c r="C16" s="21"/>
      <c r="D16" s="21">
        <v>3</v>
      </c>
      <c r="E16" s="21"/>
      <c r="F16" s="21"/>
      <c r="G16" s="21"/>
      <c r="H16" s="21">
        <v>3</v>
      </c>
    </row>
    <row r="17" spans="1:8">
      <c r="A17" s="7" t="s">
        <v>49</v>
      </c>
      <c r="B17" s="21"/>
      <c r="C17" s="21"/>
      <c r="D17" s="21"/>
      <c r="E17" s="21">
        <v>5</v>
      </c>
      <c r="F17" s="21"/>
      <c r="G17" s="21"/>
      <c r="H17" s="21">
        <v>5</v>
      </c>
    </row>
    <row r="18" spans="1:8">
      <c r="A18" s="7" t="s">
        <v>50</v>
      </c>
      <c r="B18" s="21"/>
      <c r="C18" s="21"/>
      <c r="D18" s="21"/>
      <c r="E18" s="21"/>
      <c r="F18" s="21"/>
      <c r="G18" s="21">
        <v>5.88</v>
      </c>
      <c r="H18" s="21">
        <v>5.88</v>
      </c>
    </row>
    <row r="19" spans="1:8">
      <c r="A19" s="7" t="s">
        <v>51</v>
      </c>
      <c r="B19" s="21"/>
      <c r="C19" s="21">
        <v>2.29</v>
      </c>
      <c r="D19" s="21"/>
      <c r="E19" s="21"/>
      <c r="F19" s="21"/>
      <c r="G19" s="21"/>
      <c r="H19" s="21">
        <v>2.29</v>
      </c>
    </row>
    <row r="20" spans="1:8">
      <c r="A20" s="7" t="s">
        <v>52</v>
      </c>
      <c r="B20" s="21">
        <v>62</v>
      </c>
      <c r="C20" s="21"/>
      <c r="D20" s="21"/>
      <c r="E20" s="21"/>
      <c r="F20" s="21">
        <v>42</v>
      </c>
      <c r="G20" s="21"/>
      <c r="H20" s="21">
        <v>104</v>
      </c>
    </row>
    <row r="21" spans="1:8">
      <c r="A21" s="9" t="s">
        <v>53</v>
      </c>
      <c r="B21" s="21"/>
      <c r="C21" s="21"/>
      <c r="D21" s="21">
        <v>10</v>
      </c>
      <c r="E21" s="21">
        <v>2</v>
      </c>
      <c r="F21" s="21"/>
      <c r="G21" s="21">
        <v>20</v>
      </c>
      <c r="H21" s="21">
        <v>32</v>
      </c>
    </row>
    <row r="22" spans="1:8">
      <c r="A22" s="7" t="s">
        <v>54</v>
      </c>
      <c r="B22" s="21"/>
      <c r="C22" s="21"/>
      <c r="D22" s="21"/>
      <c r="E22" s="21">
        <v>2</v>
      </c>
      <c r="F22" s="21"/>
      <c r="G22" s="21"/>
      <c r="H22" s="21">
        <v>2</v>
      </c>
    </row>
    <row r="23" spans="1:8">
      <c r="A23" s="7" t="s">
        <v>55</v>
      </c>
      <c r="B23" s="21"/>
      <c r="C23" s="21"/>
      <c r="D23" s="21">
        <v>10</v>
      </c>
      <c r="E23" s="21"/>
      <c r="F23" s="21"/>
      <c r="G23" s="21"/>
      <c r="H23" s="21">
        <v>10</v>
      </c>
    </row>
    <row r="24" spans="1:8">
      <c r="A24" s="7" t="s">
        <v>56</v>
      </c>
      <c r="B24" s="21"/>
      <c r="C24" s="21"/>
      <c r="D24" s="21"/>
      <c r="E24" s="21"/>
      <c r="F24" s="21"/>
      <c r="G24" s="21">
        <v>20</v>
      </c>
      <c r="H24" s="21">
        <v>20</v>
      </c>
    </row>
    <row r="25" spans="1:8">
      <c r="A25" s="9" t="s">
        <v>57</v>
      </c>
      <c r="B25" s="21">
        <v>3.3</v>
      </c>
      <c r="C25" s="21"/>
      <c r="D25" s="21">
        <v>28.73</v>
      </c>
      <c r="E25" s="21">
        <v>1.1000000000000001</v>
      </c>
      <c r="F25" s="21">
        <v>85.78</v>
      </c>
      <c r="G25" s="21">
        <v>75.5</v>
      </c>
      <c r="H25" s="21">
        <v>194.41</v>
      </c>
    </row>
    <row r="26" spans="1:8">
      <c r="A26" s="7" t="s">
        <v>58</v>
      </c>
      <c r="B26" s="21"/>
      <c r="C26" s="21"/>
      <c r="D26" s="21"/>
      <c r="E26" s="21">
        <v>1.1000000000000001</v>
      </c>
      <c r="F26" s="21"/>
      <c r="G26" s="21"/>
      <c r="H26" s="21">
        <v>1.1000000000000001</v>
      </c>
    </row>
    <row r="27" spans="1:8">
      <c r="A27" s="7" t="s">
        <v>59</v>
      </c>
      <c r="B27" s="21"/>
      <c r="C27" s="21"/>
      <c r="D27" s="21">
        <v>9.58</v>
      </c>
      <c r="E27" s="21"/>
      <c r="F27" s="21"/>
      <c r="G27" s="21"/>
      <c r="H27" s="21">
        <v>9.58</v>
      </c>
    </row>
    <row r="28" spans="1:8">
      <c r="A28" s="7" t="s">
        <v>60</v>
      </c>
      <c r="B28" s="21"/>
      <c r="C28" s="21"/>
      <c r="D28" s="21">
        <v>6</v>
      </c>
      <c r="E28" s="21"/>
      <c r="F28" s="21"/>
      <c r="G28" s="21"/>
      <c r="H28" s="21">
        <v>6</v>
      </c>
    </row>
    <row r="29" spans="1:8">
      <c r="A29" s="7" t="s">
        <v>61</v>
      </c>
      <c r="B29" s="21">
        <v>3.3</v>
      </c>
      <c r="C29" s="21"/>
      <c r="D29" s="21"/>
      <c r="E29" s="21"/>
      <c r="F29" s="21"/>
      <c r="G29" s="21"/>
      <c r="H29" s="21">
        <v>3.3</v>
      </c>
    </row>
    <row r="30" spans="1:8">
      <c r="A30" s="7" t="s">
        <v>62</v>
      </c>
      <c r="B30" s="21"/>
      <c r="C30" s="21"/>
      <c r="D30" s="21"/>
      <c r="E30" s="21"/>
      <c r="F30" s="21">
        <v>28.28</v>
      </c>
      <c r="G30" s="21"/>
      <c r="H30" s="21">
        <v>28.28</v>
      </c>
    </row>
    <row r="31" spans="1:8">
      <c r="A31" s="7" t="s">
        <v>63</v>
      </c>
      <c r="B31" s="21"/>
      <c r="C31" s="21"/>
      <c r="D31" s="21">
        <v>6.4</v>
      </c>
      <c r="E31" s="21"/>
      <c r="F31" s="21"/>
      <c r="G31" s="21"/>
      <c r="H31" s="21">
        <v>6.4</v>
      </c>
    </row>
    <row r="32" spans="1:8">
      <c r="A32" s="7" t="s">
        <v>64</v>
      </c>
      <c r="B32" s="21"/>
      <c r="C32" s="21"/>
      <c r="D32" s="21"/>
      <c r="E32" s="21"/>
      <c r="F32" s="21">
        <v>23</v>
      </c>
      <c r="G32" s="21"/>
      <c r="H32" s="21">
        <v>23</v>
      </c>
    </row>
    <row r="33" spans="1:8">
      <c r="A33" s="7" t="s">
        <v>65</v>
      </c>
      <c r="B33" s="21"/>
      <c r="C33" s="21"/>
      <c r="D33" s="21"/>
      <c r="E33" s="21"/>
      <c r="F33" s="21"/>
      <c r="G33" s="21">
        <v>75.5</v>
      </c>
      <c r="H33" s="21">
        <v>75.5</v>
      </c>
    </row>
    <row r="34" spans="1:8">
      <c r="A34" s="7" t="s">
        <v>66</v>
      </c>
      <c r="B34" s="21"/>
      <c r="C34" s="21"/>
      <c r="D34" s="21">
        <v>6.75</v>
      </c>
      <c r="E34" s="21"/>
      <c r="F34" s="21"/>
      <c r="G34" s="21"/>
      <c r="H34" s="21">
        <v>6.75</v>
      </c>
    </row>
    <row r="35" spans="1:8">
      <c r="A35" s="7" t="s">
        <v>67</v>
      </c>
      <c r="B35" s="21"/>
      <c r="C35" s="21"/>
      <c r="D35" s="21"/>
      <c r="E35" s="21"/>
      <c r="F35" s="21">
        <v>34.5</v>
      </c>
      <c r="G35" s="21"/>
      <c r="H35" s="21">
        <v>34.5</v>
      </c>
    </row>
    <row r="36" spans="1:8">
      <c r="A36" s="9" t="s">
        <v>19</v>
      </c>
      <c r="B36" s="21">
        <v>89.8</v>
      </c>
      <c r="C36" s="21">
        <v>18.79</v>
      </c>
      <c r="D36" s="21">
        <v>104.61</v>
      </c>
      <c r="E36" s="21">
        <v>24.21</v>
      </c>
      <c r="F36" s="21">
        <v>189.28</v>
      </c>
      <c r="G36" s="21">
        <v>118.58</v>
      </c>
      <c r="H36" s="21">
        <v>545.27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0720-4822-4E2E-A0C8-A746810F7E71}">
  <dimension ref="A3:H33"/>
  <sheetViews>
    <sheetView workbookViewId="0">
      <selection activeCell="D10" sqref="D10"/>
    </sheetView>
  </sheetViews>
  <sheetFormatPr defaultRowHeight="12.75"/>
  <cols>
    <col min="1" max="1" width="24.7109375" bestFit="1" customWidth="1"/>
    <col min="2" max="2" width="21.5703125" bestFit="1" customWidth="1"/>
    <col min="3" max="3" width="6" bestFit="1" customWidth="1"/>
    <col min="4" max="4" width="11.42578125" bestFit="1" customWidth="1"/>
    <col min="5" max="5" width="11.28515625" bestFit="1" customWidth="1"/>
    <col min="6" max="6" width="7" bestFit="1" customWidth="1"/>
    <col min="7" max="7" width="19.5703125" bestFit="1" customWidth="1"/>
    <col min="8" max="8" width="18.7109375" bestFit="1" customWidth="1"/>
  </cols>
  <sheetData>
    <row r="3" spans="1:8">
      <c r="A3" s="6" t="s">
        <v>33</v>
      </c>
      <c r="B3" s="6" t="s">
        <v>20</v>
      </c>
    </row>
    <row r="4" spans="1:8">
      <c r="A4" s="6" t="s">
        <v>18</v>
      </c>
      <c r="B4" t="s">
        <v>29</v>
      </c>
      <c r="C4" t="s">
        <v>32</v>
      </c>
      <c r="D4" t="s">
        <v>28</v>
      </c>
      <c r="E4" t="s">
        <v>27</v>
      </c>
      <c r="F4" t="s">
        <v>30</v>
      </c>
      <c r="G4" t="s">
        <v>31</v>
      </c>
      <c r="H4" t="s">
        <v>19</v>
      </c>
    </row>
    <row r="5" spans="1:8">
      <c r="A5" s="25">
        <v>41192</v>
      </c>
      <c r="B5" s="21"/>
      <c r="C5" s="21"/>
      <c r="D5" s="21"/>
      <c r="E5" s="21">
        <v>1.1000000000000001</v>
      </c>
      <c r="F5" s="21"/>
      <c r="G5" s="21"/>
      <c r="H5" s="21">
        <v>1.1000000000000001</v>
      </c>
    </row>
    <row r="6" spans="1:8">
      <c r="A6" s="25">
        <v>41193</v>
      </c>
      <c r="B6" s="21"/>
      <c r="C6" s="21"/>
      <c r="D6" s="21">
        <v>4.58</v>
      </c>
      <c r="E6" s="21"/>
      <c r="F6" s="21"/>
      <c r="G6" s="21"/>
      <c r="H6" s="21">
        <v>4.58</v>
      </c>
    </row>
    <row r="7" spans="1:8">
      <c r="A7" s="25">
        <v>41197</v>
      </c>
      <c r="B7" s="21"/>
      <c r="C7" s="21"/>
      <c r="D7" s="21">
        <v>6</v>
      </c>
      <c r="E7" s="21"/>
      <c r="F7" s="21"/>
      <c r="G7" s="21"/>
      <c r="H7" s="21">
        <v>6</v>
      </c>
    </row>
    <row r="8" spans="1:8">
      <c r="A8" s="25">
        <v>41220</v>
      </c>
      <c r="B8" s="21">
        <v>3.3</v>
      </c>
      <c r="C8" s="21"/>
      <c r="D8" s="21"/>
      <c r="E8" s="21"/>
      <c r="F8" s="21"/>
      <c r="G8" s="21"/>
      <c r="H8" s="21">
        <v>3.3</v>
      </c>
    </row>
    <row r="9" spans="1:8">
      <c r="A9" s="25">
        <v>41243</v>
      </c>
      <c r="B9" s="21"/>
      <c r="C9" s="21"/>
      <c r="D9" s="21"/>
      <c r="E9" s="21"/>
      <c r="F9" s="21">
        <v>28.28</v>
      </c>
      <c r="G9" s="21"/>
      <c r="H9" s="21">
        <v>28.28</v>
      </c>
    </row>
    <row r="10" spans="1:8">
      <c r="A10" s="25">
        <v>41244</v>
      </c>
      <c r="B10" s="21"/>
      <c r="C10" s="21"/>
      <c r="D10" s="21">
        <v>6.4</v>
      </c>
      <c r="E10" s="21"/>
      <c r="F10" s="21"/>
      <c r="G10" s="21"/>
      <c r="H10" s="21">
        <v>6.4</v>
      </c>
    </row>
    <row r="11" spans="1:8">
      <c r="A11" s="25">
        <v>41247</v>
      </c>
      <c r="B11" s="21"/>
      <c r="C11" s="21"/>
      <c r="D11" s="21"/>
      <c r="E11" s="21"/>
      <c r="F11" s="21">
        <v>23</v>
      </c>
      <c r="G11" s="21"/>
      <c r="H11" s="21">
        <v>23</v>
      </c>
    </row>
    <row r="12" spans="1:8">
      <c r="A12" s="25">
        <v>41255</v>
      </c>
      <c r="B12" s="21"/>
      <c r="C12" s="21"/>
      <c r="D12" s="21"/>
      <c r="E12" s="21"/>
      <c r="F12" s="21"/>
      <c r="G12" s="21">
        <v>75.5</v>
      </c>
      <c r="H12" s="21">
        <v>75.5</v>
      </c>
    </row>
    <row r="13" spans="1:8">
      <c r="A13" s="25">
        <v>41261</v>
      </c>
      <c r="B13" s="21"/>
      <c r="C13" s="21"/>
      <c r="D13" s="21">
        <v>6.75</v>
      </c>
      <c r="E13" s="21"/>
      <c r="F13" s="21"/>
      <c r="G13" s="21"/>
      <c r="H13" s="21">
        <v>6.75</v>
      </c>
    </row>
    <row r="14" spans="1:8">
      <c r="A14" s="25">
        <v>41263</v>
      </c>
      <c r="B14" s="21"/>
      <c r="C14" s="21"/>
      <c r="D14" s="21"/>
      <c r="E14" s="21"/>
      <c r="F14" s="21">
        <v>34.5</v>
      </c>
      <c r="G14" s="21"/>
      <c r="H14" s="21">
        <v>34.5</v>
      </c>
    </row>
    <row r="15" spans="1:8">
      <c r="A15" s="25">
        <v>41282</v>
      </c>
      <c r="B15" s="21"/>
      <c r="C15" s="21"/>
      <c r="D15" s="21">
        <v>10.6</v>
      </c>
      <c r="E15" s="21"/>
      <c r="F15" s="21"/>
      <c r="G15" s="21"/>
      <c r="H15" s="21">
        <v>10.6</v>
      </c>
    </row>
    <row r="16" spans="1:8">
      <c r="A16" s="25">
        <v>41283</v>
      </c>
      <c r="B16" s="21">
        <v>17.5</v>
      </c>
      <c r="C16" s="21"/>
      <c r="D16" s="21">
        <v>31.5</v>
      </c>
      <c r="E16" s="21"/>
      <c r="F16" s="21"/>
      <c r="G16" s="21"/>
      <c r="H16" s="21">
        <v>49</v>
      </c>
    </row>
    <row r="17" spans="1:8">
      <c r="A17" s="25">
        <v>41306</v>
      </c>
      <c r="B17" s="21"/>
      <c r="C17" s="21">
        <v>16.5</v>
      </c>
      <c r="D17" s="21"/>
      <c r="E17" s="21"/>
      <c r="F17" s="21"/>
      <c r="G17" s="21"/>
      <c r="H17" s="21">
        <v>16.5</v>
      </c>
    </row>
    <row r="18" spans="1:8">
      <c r="A18" s="25">
        <v>41318</v>
      </c>
      <c r="B18" s="21"/>
      <c r="C18" s="21"/>
      <c r="D18" s="21"/>
      <c r="E18" s="21"/>
      <c r="F18" s="21"/>
      <c r="G18" s="21">
        <v>17.2</v>
      </c>
      <c r="H18" s="21">
        <v>17.2</v>
      </c>
    </row>
    <row r="19" spans="1:8">
      <c r="A19" s="25">
        <v>41319</v>
      </c>
      <c r="B19" s="21"/>
      <c r="C19" s="21"/>
      <c r="D19" s="21"/>
      <c r="E19" s="21"/>
      <c r="F19" s="21">
        <v>61.5</v>
      </c>
      <c r="G19" s="21"/>
      <c r="H19" s="21">
        <v>61.5</v>
      </c>
    </row>
    <row r="20" spans="1:8">
      <c r="A20" s="25">
        <v>41338</v>
      </c>
      <c r="B20" s="21"/>
      <c r="C20" s="21"/>
      <c r="D20" s="21">
        <v>15.78</v>
      </c>
      <c r="E20" s="21">
        <v>5.5</v>
      </c>
      <c r="F20" s="21"/>
      <c r="G20" s="21"/>
      <c r="H20" s="21">
        <v>21.28</v>
      </c>
    </row>
    <row r="21" spans="1:8">
      <c r="A21" s="25">
        <v>41340</v>
      </c>
      <c r="B21" s="21">
        <v>7</v>
      </c>
      <c r="C21" s="21"/>
      <c r="D21" s="21"/>
      <c r="E21" s="21"/>
      <c r="F21" s="21"/>
      <c r="G21" s="21"/>
      <c r="H21" s="21">
        <v>7</v>
      </c>
    </row>
    <row r="22" spans="1:8">
      <c r="A22" s="25">
        <v>41365</v>
      </c>
      <c r="B22" s="21"/>
      <c r="C22" s="21"/>
      <c r="D22" s="21">
        <v>5</v>
      </c>
      <c r="E22" s="21"/>
      <c r="F22" s="21"/>
      <c r="G22" s="21"/>
      <c r="H22" s="21">
        <v>5</v>
      </c>
    </row>
    <row r="23" spans="1:8">
      <c r="A23" s="25">
        <v>41366</v>
      </c>
      <c r="B23" s="21"/>
      <c r="C23" s="21"/>
      <c r="D23" s="21"/>
      <c r="E23" s="21">
        <v>10.61</v>
      </c>
      <c r="F23" s="21"/>
      <c r="G23" s="21"/>
      <c r="H23" s="21">
        <v>10.61</v>
      </c>
    </row>
    <row r="24" spans="1:8">
      <c r="A24" s="25">
        <v>41373</v>
      </c>
      <c r="B24" s="21"/>
      <c r="C24" s="21"/>
      <c r="D24" s="21">
        <v>3</v>
      </c>
      <c r="E24" s="21"/>
      <c r="F24" s="21"/>
      <c r="G24" s="21"/>
      <c r="H24" s="21">
        <v>3</v>
      </c>
    </row>
    <row r="25" spans="1:8">
      <c r="A25" s="25">
        <v>41409</v>
      </c>
      <c r="B25" s="21"/>
      <c r="C25" s="21"/>
      <c r="D25" s="21"/>
      <c r="E25" s="21">
        <v>5</v>
      </c>
      <c r="F25" s="21"/>
      <c r="G25" s="21"/>
      <c r="H25" s="21">
        <v>5</v>
      </c>
    </row>
    <row r="26" spans="1:8">
      <c r="A26" s="25">
        <v>41422</v>
      </c>
      <c r="B26" s="21"/>
      <c r="C26" s="21"/>
      <c r="D26" s="21"/>
      <c r="E26" s="21"/>
      <c r="F26" s="21"/>
      <c r="G26" s="21">
        <v>5.88</v>
      </c>
      <c r="H26" s="21">
        <v>5.88</v>
      </c>
    </row>
    <row r="27" spans="1:8">
      <c r="A27" s="25">
        <v>41434</v>
      </c>
      <c r="B27" s="21"/>
      <c r="C27" s="21">
        <v>2.29</v>
      </c>
      <c r="D27" s="21"/>
      <c r="E27" s="21"/>
      <c r="F27" s="21"/>
      <c r="G27" s="21"/>
      <c r="H27" s="21">
        <v>2.29</v>
      </c>
    </row>
    <row r="28" spans="1:8">
      <c r="A28" s="25">
        <v>41436</v>
      </c>
      <c r="B28" s="21">
        <v>62</v>
      </c>
      <c r="C28" s="21"/>
      <c r="D28" s="21"/>
      <c r="E28" s="21"/>
      <c r="F28" s="21">
        <v>42</v>
      </c>
      <c r="G28" s="21"/>
      <c r="H28" s="21">
        <v>104</v>
      </c>
    </row>
    <row r="29" spans="1:8">
      <c r="A29" s="25">
        <v>41465</v>
      </c>
      <c r="B29" s="21"/>
      <c r="C29" s="21"/>
      <c r="D29" s="21"/>
      <c r="E29" s="21">
        <v>2</v>
      </c>
      <c r="F29" s="21"/>
      <c r="G29" s="21"/>
      <c r="H29" s="21">
        <v>2</v>
      </c>
    </row>
    <row r="30" spans="1:8">
      <c r="A30" s="25">
        <v>41497</v>
      </c>
      <c r="B30" s="21"/>
      <c r="C30" s="21"/>
      <c r="D30" s="21">
        <v>10</v>
      </c>
      <c r="E30" s="21"/>
      <c r="F30" s="21"/>
      <c r="G30" s="21"/>
      <c r="H30" s="21">
        <v>10</v>
      </c>
    </row>
    <row r="31" spans="1:8">
      <c r="A31" s="25">
        <v>41518</v>
      </c>
      <c r="B31" s="21"/>
      <c r="C31" s="21"/>
      <c r="D31" s="21"/>
      <c r="E31" s="21"/>
      <c r="F31" s="21"/>
      <c r="G31" s="21">
        <v>20</v>
      </c>
      <c r="H31" s="21">
        <v>20</v>
      </c>
    </row>
    <row r="32" spans="1:8">
      <c r="A32" s="25">
        <v>41558</v>
      </c>
      <c r="B32" s="21"/>
      <c r="C32" s="21"/>
      <c r="D32" s="21">
        <v>5</v>
      </c>
      <c r="E32" s="21"/>
      <c r="F32" s="21"/>
      <c r="G32" s="21"/>
      <c r="H32" s="21">
        <v>5</v>
      </c>
    </row>
    <row r="33" spans="1:8">
      <c r="A33" s="25" t="s">
        <v>19</v>
      </c>
      <c r="B33" s="21">
        <v>89.8</v>
      </c>
      <c r="C33" s="21">
        <v>18.79</v>
      </c>
      <c r="D33" s="21">
        <v>104.61</v>
      </c>
      <c r="E33" s="21">
        <v>24.21</v>
      </c>
      <c r="F33" s="21">
        <v>189.28</v>
      </c>
      <c r="G33" s="21">
        <v>118.58</v>
      </c>
      <c r="H33" s="21">
        <v>545.27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14C2-1F6C-441C-9CE7-111573D854EA}">
  <dimension ref="A1:K12"/>
  <sheetViews>
    <sheetView tabSelected="1" workbookViewId="0">
      <selection activeCell="G18" sqref="G18"/>
    </sheetView>
  </sheetViews>
  <sheetFormatPr defaultRowHeight="12.75"/>
  <cols>
    <col min="1" max="1" width="18.7109375" bestFit="1" customWidth="1"/>
    <col min="2" max="2" width="21.5703125" bestFit="1" customWidth="1"/>
    <col min="3" max="3" width="22.140625" bestFit="1" customWidth="1"/>
    <col min="4" max="4" width="19.28515625" bestFit="1" customWidth="1"/>
    <col min="5" max="5" width="22.140625" bestFit="1" customWidth="1"/>
    <col min="6" max="6" width="19.28515625" bestFit="1" customWidth="1"/>
    <col min="7" max="7" width="22.140625" bestFit="1" customWidth="1"/>
    <col min="8" max="8" width="19.28515625" bestFit="1" customWidth="1"/>
    <col min="9" max="9" width="22.140625" bestFit="1" customWidth="1"/>
    <col min="10" max="10" width="25.140625" bestFit="1" customWidth="1"/>
    <col min="11" max="11" width="28" bestFit="1" customWidth="1"/>
  </cols>
  <sheetData>
    <row r="1" spans="1:11">
      <c r="A1" s="6" t="s">
        <v>3</v>
      </c>
      <c r="B1" t="s">
        <v>21</v>
      </c>
    </row>
    <row r="3" spans="1:11">
      <c r="B3" s="6" t="s">
        <v>20</v>
      </c>
    </row>
    <row r="4" spans="1:11">
      <c r="B4" t="s">
        <v>10</v>
      </c>
      <c r="D4" t="s">
        <v>15</v>
      </c>
      <c r="F4" t="s">
        <v>7</v>
      </c>
      <c r="H4" t="s">
        <v>13</v>
      </c>
      <c r="J4" t="s">
        <v>36</v>
      </c>
      <c r="K4" t="s">
        <v>68</v>
      </c>
    </row>
    <row r="5" spans="1:11">
      <c r="A5" s="6" t="s">
        <v>18</v>
      </c>
      <c r="B5" t="s">
        <v>34</v>
      </c>
      <c r="C5" t="s">
        <v>69</v>
      </c>
      <c r="D5" t="s">
        <v>34</v>
      </c>
      <c r="E5" t="s">
        <v>69</v>
      </c>
      <c r="F5" t="s">
        <v>34</v>
      </c>
      <c r="G5" t="s">
        <v>69</v>
      </c>
      <c r="H5" t="s">
        <v>34</v>
      </c>
      <c r="I5" t="s">
        <v>69</v>
      </c>
    </row>
    <row r="6" spans="1:11">
      <c r="A6" s="20">
        <v>41275</v>
      </c>
      <c r="B6" s="23">
        <v>161500</v>
      </c>
      <c r="C6" s="2">
        <v>16150</v>
      </c>
      <c r="D6" s="23">
        <v>5400</v>
      </c>
      <c r="E6" s="2">
        <v>540</v>
      </c>
      <c r="F6" s="23">
        <v>171433.33333333331</v>
      </c>
      <c r="G6" s="2">
        <v>17143.333333333332</v>
      </c>
      <c r="H6" s="23">
        <v>78762</v>
      </c>
      <c r="I6" s="2">
        <v>7876.2000000000007</v>
      </c>
      <c r="J6" s="23">
        <v>417095.33333333331</v>
      </c>
      <c r="K6" s="2">
        <v>41709.533333333333</v>
      </c>
    </row>
    <row r="7" spans="1:11">
      <c r="A7" s="20">
        <v>41306</v>
      </c>
      <c r="B7" s="23">
        <v>1800</v>
      </c>
      <c r="C7" s="2">
        <v>180</v>
      </c>
      <c r="D7" s="23">
        <v>16950</v>
      </c>
      <c r="E7" s="2">
        <v>1695</v>
      </c>
      <c r="F7" s="23">
        <v>41250</v>
      </c>
      <c r="G7" s="2">
        <v>4125</v>
      </c>
      <c r="H7" s="23"/>
      <c r="I7" s="2">
        <v>0</v>
      </c>
      <c r="J7" s="23">
        <v>60000</v>
      </c>
      <c r="K7" s="2">
        <v>6000</v>
      </c>
    </row>
    <row r="8" spans="1:11">
      <c r="A8" s="20">
        <v>41334</v>
      </c>
      <c r="B8" s="23">
        <v>6759</v>
      </c>
      <c r="C8" s="2">
        <v>675.90000000000009</v>
      </c>
      <c r="D8" s="23">
        <v>12000</v>
      </c>
      <c r="E8" s="2">
        <v>1200</v>
      </c>
      <c r="F8" s="23">
        <v>11250</v>
      </c>
      <c r="G8" s="2">
        <v>1125</v>
      </c>
      <c r="H8" s="23">
        <v>9450</v>
      </c>
      <c r="I8" s="2">
        <v>945</v>
      </c>
      <c r="J8" s="23">
        <v>39459</v>
      </c>
      <c r="K8" s="2">
        <v>3945.9</v>
      </c>
    </row>
    <row r="9" spans="1:11">
      <c r="A9" s="20">
        <v>41365</v>
      </c>
      <c r="B9" s="23">
        <v>312</v>
      </c>
      <c r="C9" s="2">
        <v>31.200000000000003</v>
      </c>
      <c r="D9" s="23">
        <v>16500</v>
      </c>
      <c r="E9" s="2">
        <v>1650</v>
      </c>
      <c r="F9" s="23"/>
      <c r="G9" s="2">
        <v>0</v>
      </c>
      <c r="H9" s="23"/>
      <c r="I9" s="2">
        <v>0</v>
      </c>
      <c r="J9" s="23">
        <v>16812</v>
      </c>
      <c r="K9" s="2">
        <v>1681.2</v>
      </c>
    </row>
    <row r="10" spans="1:11">
      <c r="A10" s="20">
        <v>41395</v>
      </c>
      <c r="B10" s="23"/>
      <c r="C10" s="2">
        <v>0</v>
      </c>
      <c r="D10" s="23"/>
      <c r="E10" s="2">
        <v>0</v>
      </c>
      <c r="F10" s="23">
        <v>3450</v>
      </c>
      <c r="G10" s="2">
        <v>345</v>
      </c>
      <c r="H10" s="23">
        <v>5400</v>
      </c>
      <c r="I10" s="2">
        <v>540</v>
      </c>
      <c r="J10" s="23">
        <v>8850</v>
      </c>
      <c r="K10" s="2">
        <v>885</v>
      </c>
    </row>
    <row r="11" spans="1:11">
      <c r="A11" s="20">
        <v>41426</v>
      </c>
      <c r="B11" s="23"/>
      <c r="C11" s="2">
        <v>0</v>
      </c>
      <c r="D11" s="23">
        <v>8100</v>
      </c>
      <c r="E11" s="2">
        <v>810</v>
      </c>
      <c r="F11" s="23">
        <v>31045</v>
      </c>
      <c r="G11" s="2">
        <v>3104.5</v>
      </c>
      <c r="H11" s="23"/>
      <c r="I11" s="2">
        <v>0</v>
      </c>
      <c r="J11" s="23">
        <v>39145</v>
      </c>
      <c r="K11" s="2">
        <v>3914.5</v>
      </c>
    </row>
    <row r="12" spans="1:11">
      <c r="A12" s="20" t="s">
        <v>19</v>
      </c>
      <c r="B12" s="23">
        <v>170371</v>
      </c>
      <c r="C12" s="2">
        <v>17037.100000000002</v>
      </c>
      <c r="D12" s="23">
        <v>58950</v>
      </c>
      <c r="E12" s="2">
        <v>5895</v>
      </c>
      <c r="F12" s="23">
        <v>258428.33333333331</v>
      </c>
      <c r="G12" s="2">
        <v>25842.833333333332</v>
      </c>
      <c r="H12" s="23">
        <v>93612</v>
      </c>
      <c r="I12" s="2">
        <v>9361.2000000000007</v>
      </c>
      <c r="J12" s="23">
        <v>581361.33333333326</v>
      </c>
      <c r="K12" s="2">
        <v>58136.133333333331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13</vt:i4>
      </vt:variant>
      <vt:variant>
        <vt:lpstr>Intervalli denominati</vt:lpstr>
      </vt:variant>
      <vt:variant>
        <vt:i4>4</vt:i4>
      </vt:variant>
    </vt:vector>
  </HeadingPairs>
  <TitlesOfParts>
    <vt:vector size="17" baseType="lpstr">
      <vt:lpstr>acquisti</vt:lpstr>
      <vt:lpstr>vendite</vt:lpstr>
      <vt:lpstr>pivot 1</vt:lpstr>
      <vt:lpstr>pivot 2</vt:lpstr>
      <vt:lpstr>pivot 3</vt:lpstr>
      <vt:lpstr>pivot 4</vt:lpstr>
      <vt:lpstr>pivot 5</vt:lpstr>
      <vt:lpstr>pivot 6</vt:lpstr>
      <vt:lpstr>pivot 7</vt:lpstr>
      <vt:lpstr>pivot 8</vt:lpstr>
      <vt:lpstr>pivot acquisti 1</vt:lpstr>
      <vt:lpstr>pivot acquisti 2</vt:lpstr>
      <vt:lpstr>campi calcolati</vt:lpstr>
      <vt:lpstr>Categoria</vt:lpstr>
      <vt:lpstr>Data</vt:lpstr>
      <vt:lpstr>dati</vt:lpstr>
      <vt:lpstr>Importo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Giovanni Della Lunga</cp:lastModifiedBy>
  <dcterms:created xsi:type="dcterms:W3CDTF">2006-01-03T11:00:19Z</dcterms:created>
  <dcterms:modified xsi:type="dcterms:W3CDTF">2024-08-21T11:23:47Z</dcterms:modified>
</cp:coreProperties>
</file>